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D1C51CE9-48C0-4B2C-8678-6EE84312EACA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<sst xmlns="http://schemas.openxmlformats.org/spreadsheetml/2006/main" count="8601" uniqueCount="7712">
  <si>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</si>
  <si>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</si>
  <si>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</si>
  <si>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</si>
  <si>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</si>
  <si>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</si>
  <si>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</si>
  <si>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</si>
  <si>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</si>
  <si>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</si>
  <si>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</si>
  <si>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</si>
  <si>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</si>
  <si>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</si>
  <si>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</si>
  <si>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</si>
  <si>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</si>
  <si>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</si>
  <si>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</si>
  <si>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</si>
  <si>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</si>
  <si>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</si>
  <si>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</si>
  <si>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</si>
  <si>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</si>
  <si>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</si>
  <si>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</si>
  <si>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</si>
  <si>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</si>
  <si>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</si>
  <si>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</si>
  <si>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</si>
  <si>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</si>
  <si>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</si>
  <si>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</si>
  <si>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</si>
  <si>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</si>
  <si>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</si>
  <si>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</si>
  <si>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</si>
  <si>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</si>
  <si>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</si>
  <si>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</si>
  <si>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</si>
  <si>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</si>
  <si>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</si>
  <si>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</si>
  <si>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</si>
  <si>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</si>
  <si>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</si>
  <si>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</si>
  <si>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</si>
  <si>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</si>
  <si>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</si>
  <si>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</si>
  <si>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</si>
  <si>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</si>
  <si>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</si>
  <si>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</si>
  <si>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</si>
  <si>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</si>
  <si>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</si>
  <si>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</si>
  <si>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</si>
  <si>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</si>
  <si>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</si>
  <si>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</si>
  <si>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</si>
  <si>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</si>
  <si>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</si>
  <si>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</si>
  <si>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</si>
  <si>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</si>
  <si>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</si>
  <si>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</si>
  <si>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</si>
  <si>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</si>
  <si>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</si>
  <si>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</si>
  <si>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</si>
  <si>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</si>
  <si>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</si>
  <si>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</si>
  <si>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</si>
  <si>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</si>
  <si>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</si>
  <si>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</si>
  <si>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</si>
  <si>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</si>
  <si>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</si>
  <si>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</si>
  <si>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</si>
  <si>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</si>
  <si>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</si>
  <si>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</si>
  <si>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</si>
  <si>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</si>
  <si>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</si>
  <si>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</si>
  <si>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</si>
  <si>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</si>
  <si>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</si>
  <si>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</si>
  <si>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</si>
  <si>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</si>
  <si>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</si>
  <si>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</si>
  <si>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</si>
  <si>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</si>
  <si>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</si>
  <si>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</si>
  <si>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</si>
  <si>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</si>
  <si>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</si>
  <si>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</si>
  <si>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</si>
  <si>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</si>
  <si>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</si>
  <si>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</si>
  <si>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</si>
  <si>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</si>
  <si>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</si>
  <si>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</si>
  <si>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</si>
  <si>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</si>
  <si>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</si>
  <si>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</si>
  <si>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</si>
  <si>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</si>
  <si>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</si>
  <si>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</si>
  <si>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</si>
  <si>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</si>
  <si>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</si>
  <si>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</si>
  <si>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</si>
  <si>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</si>
  <si>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</si>
  <si>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</si>
  <si>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</si>
  <si>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</si>
  <si>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</si>
  <si>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</si>
  <si>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</si>
  <si>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</si>
  <si>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</si>
  <si>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</si>
  <si>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</si>
  <si>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</si>
  <si>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</si>
  <si>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</si>
  <si>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</si>
  <si>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</si>
  <si>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</si>
  <si>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</si>
  <si>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</si>
  <si>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</si>
  <si>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</si>
  <si>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</si>
  <si>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</si>
  <si>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</si>
  <si>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</si>
  <si>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</si>
  <si>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</si>
  <si>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</si>
  <si>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</si>
  <si>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</si>
  <si>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</si>
  <si>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</si>
  <si>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</si>
  <si>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</si>
  <si>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</si>
  <si>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</si>
  <si>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</si>
  <si>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</si>
  <si>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</si>
  <si>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</si>
  <si>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</si>
  <si>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</si>
  <si>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</si>
  <si>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</si>
  <si>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</si>
  <si>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</si>
  <si>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</si>
  <si>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</si>
  <si>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</si>
  <si>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</si>
  <si>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</si>
  <si>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</si>
  <si>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</si>
  <si>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</si>
  <si>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</si>
  <si>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</si>
  <si>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</si>
  <si>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</si>
  <si>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</si>
  <si>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</si>
  <si>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</si>
  <si>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</si>
  <si>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</si>
  <si>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</si>
  <si>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</si>
  <si>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</si>
  <si>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</si>
  <si>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</si>
  <si>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</si>
  <si>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</si>
  <si>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</si>
  <si>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</si>
  <si>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</si>
  <si>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</si>
  <si>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</si>
  <si>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</si>
  <si>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</si>
  <si>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</si>
  <si>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</si>
  <si>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</si>
  <si>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</si>
  <si>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</si>
  <si>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</si>
  <si>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</si>
  <si>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</si>
  <si>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</si>
  <si>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</si>
  <si>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</si>
  <si>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</si>
  <si>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</si>
  <si>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</si>
  <si>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</si>
  <si>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</si>
  <si>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</si>
  <si>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</si>
  <si>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</si>
  <si>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</si>
  <si>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</si>
  <si>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</si>
  <si>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</si>
  <si>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</si>
  <si>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</si>
  <si>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</si>
  <si>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</si>
  <si>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</si>
  <si>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</si>
  <si>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</si>
  <si>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</si>
  <si>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</si>
  <si>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</si>
  <si>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</si>
  <si>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</si>
  <si>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</si>
  <si>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</si>
  <si>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</si>
  <si>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</si>
  <si>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</si>
  <si>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</si>
  <si>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</si>
  <si>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</si>
  <si>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</si>
  <si>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</si>
  <si>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</si>
  <si>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</si>
  <si>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</si>
  <si>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</si>
  <si>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</si>
  <si>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</si>
  <si>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</si>
  <si>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</si>
  <si>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</si>
  <si>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</si>
  <si>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</si>
  <si>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</si>
  <si>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</si>
  <si>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</si>
  <si>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</si>
  <si>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</si>
  <si>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</si>
  <si>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</si>
  <si>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</si>
  <si>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</si>
  <si>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</si>
  <si>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</si>
  <si>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</si>
  <si>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</si>
  <si>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</si>
  <si>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</si>
  <si>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</si>
  <si>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</si>
  <si>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</si>
  <si>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</si>
  <si>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</si>
  <si>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</si>
  <si>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</si>
  <si>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</si>
  <si>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</si>
  <si>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</si>
  <si>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</si>
  <si>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</si>
  <si>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</si>
  <si>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</si>
  <si>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</si>
  <si>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</si>
  <si>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</si>
  <si>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</si>
  <si>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</si>
  <si>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</si>
  <si>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</si>
  <si>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</si>
  <si>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</si>
  <si>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</si>
  <si>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</si>
  <si>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</si>
  <si>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</si>
  <si>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</si>
  <si>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</si>
  <si>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</si>
  <si>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</si>
  <si>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</si>
  <si>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</si>
  <si>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</si>
  <si>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</si>
  <si>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</si>
  <si>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</si>
  <si>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</si>
  <si>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</si>
  <si>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</si>
  <si>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</si>
  <si>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</si>
  <si>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</si>
  <si>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</si>
  <si>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</si>
  <si>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</si>
  <si>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</si>
  <si>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</si>
  <si>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</si>
  <si>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</si>
  <si>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</si>
  <si>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</si>
  <si>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</si>
  <si>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</si>
  <si>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</si>
  <si>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</si>
  <si>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</si>
  <si>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</si>
  <si>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</si>
  <si>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</si>
  <si>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</si>
  <si>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</si>
  <si>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</si>
  <si>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</si>
  <si>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</si>
  <si>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</si>
  <si>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</si>
  <si>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</si>
  <si>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</si>
  <si>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</si>
  <si>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</si>
  <si>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</si>
  <si>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</si>
  <si>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</si>
  <si>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</si>
  <si>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</si>
  <si>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</si>
  <si>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</si>
  <si>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</si>
  <si>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</si>
  <si>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</si>
  <si>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</si>
  <si>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</si>
  <si>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</si>
  <si>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</si>
  <si>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</si>
  <si>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</si>
  <si>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</si>
  <si>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</si>
  <si>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</si>
  <si>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</si>
  <si>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</si>
  <si>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</si>
  <si>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</si>
  <si>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</si>
  <si>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</si>
  <si>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</si>
  <si>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</si>
  <si>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</si>
  <si>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</si>
  <si>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</si>
  <si>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</si>
  <si>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</si>
  <si>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</si>
  <si>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</si>
  <si>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</si>
  <si>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</si>
  <si>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</si>
  <si>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</si>
  <si>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</si>
  <si>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</si>
  <si>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</si>
  <si>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</si>
  <si>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</si>
  <si>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</si>
  <si>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</si>
  <si>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</si>
  <si>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</si>
  <si>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</si>
  <si>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</si>
  <si>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</si>
  <si>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</si>
  <si>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</si>
  <si>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</si>
  <si>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</si>
  <si>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</si>
  <si>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</si>
  <si>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</si>
  <si>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</si>
  <si>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</si>
  <si>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</si>
  <si>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</si>
  <si>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</si>
  <si>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</si>
  <si>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</si>
  <si>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</si>
  <si>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</si>
  <si>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</si>
  <si>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</si>
  <si>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</si>
  <si>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</si>
  <si>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</si>
  <si>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</si>
  <si>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</si>
  <si>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</si>
  <si>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</si>
  <si>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</si>
  <si>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</si>
  <si>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</si>
  <si>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</si>
  <si>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</si>
  <si>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</si>
  <si>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</si>
  <si>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</si>
  <si>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</si>
  <si>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</si>
  <si>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</si>
  <si>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</si>
  <si>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</si>
  <si>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</si>
  <si>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</si>
  <si>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</si>
  <si>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</si>
  <si>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</si>
  <si>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</si>
  <si>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</si>
  <si>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</si>
  <si>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</si>
  <si>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</si>
  <si>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</si>
  <si>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</si>
  <si>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</si>
  <si>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</si>
  <si>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</si>
  <si>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</si>
  <si>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</si>
  <si>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</si>
  <si>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</si>
  <si>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</si>
  <si>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</si>
  <si>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</si>
  <si>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</si>
  <si>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</si>
  <si>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</si>
  <si>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</si>
  <si>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</si>
  <si>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</si>
  <si>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</si>
  <si>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</si>
  <si>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</si>
  <si>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</si>
  <si>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</si>
  <si>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</si>
  <si>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</si>
  <si>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</si>
  <si>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</si>
  <si>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</si>
  <si>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</si>
  <si>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</si>
  <si>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</si>
  <si>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</si>
  <si>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</si>
  <si>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</si>
  <si>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</si>
  <si>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</si>
  <si>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</si>
  <si>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</si>
  <si>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</si>
  <si>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</si>
  <si>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</si>
  <si>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</si>
  <si>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</si>
  <si>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</si>
  <si>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</si>
  <si>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</si>
  <si>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</si>
  <si>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</si>
  <si>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</si>
  <si>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</si>
  <si>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</si>
  <si>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</si>
  <si>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</si>
  <si>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</si>
  <si>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</si>
  <si>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</si>
  <si>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</si>
  <si>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</si>
  <si>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</si>
  <si>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</si>
  <si>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</si>
  <si>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</si>
  <si>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</si>
  <si>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</si>
  <si>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</si>
  <si>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</si>
  <si>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</si>
  <si>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</si>
  <si>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</si>
  <si>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</si>
  <si>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</si>
  <si>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</si>
  <si>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</si>
  <si>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</si>
  <si>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</si>
  <si>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</si>
  <si>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</si>
  <si>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</si>
  <si>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</si>
  <si>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</si>
  <si>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</si>
  <si>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</si>
  <si>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</si>
  <si>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</si>
  <si>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</si>
  <si>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</si>
  <si>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</si>
  <si>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</si>
  <si>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</si>
  <si>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</si>
  <si>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</si>
  <si>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</si>
  <si>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</si>
  <si>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</si>
  <si>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</si>
  <si>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</si>
  <si>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</si>
  <si>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</si>
  <si>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</si>
  <si>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</si>
  <si>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</si>
  <si>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</si>
  <si>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</si>
  <si>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</si>
  <si>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</si>
  <si>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</si>
  <si>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</si>
  <si>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</si>
  <si>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</si>
  <si>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</si>
  <si>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</si>
  <si>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</si>
  <si>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</si>
  <si>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</si>
  <si>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</si>
  <si>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</si>
  <si>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</si>
  <si>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</si>
  <si>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</si>
  <si>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</si>
  <si>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</si>
  <si>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</si>
  <si>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</si>
  <si>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</si>
  <si>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</si>
  <si>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</si>
  <si>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</si>
  <si>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</si>
  <si>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</si>
  <si>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</si>
  <si>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</si>
  <si>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</si>
  <si>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</si>
  <si>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</si>
  <si>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</si>
  <si>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</si>
  <si>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</si>
  <si>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</si>
  <si>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</si>
  <si>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</si>
  <si>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</si>
  <si>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</si>
  <si>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</si>
  <si>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</si>
  <si>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</si>
  <si>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</si>
  <si>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</si>
  <si>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</si>
  <si>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</si>
  <si>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</si>
  <si>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</si>
  <si>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</si>
  <si>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</si>
  <si>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</si>
  <si>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</si>
  <si>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</si>
  <si>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</si>
  <si>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</si>
  <si>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</si>
  <si>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</si>
  <si>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</si>
  <si>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</si>
  <si>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</si>
  <si>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</si>
  <si>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</si>
  <si>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</si>
  <si>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</si>
  <si>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</si>
  <si>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</si>
  <si>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</si>
  <si>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</si>
  <si>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</si>
  <si>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</si>
  <si>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</si>
  <si>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</si>
  <si>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</si>
  <si>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</si>
  <si>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</si>
  <si>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</si>
  <si>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</si>
  <si>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</si>
  <si>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</si>
  <si>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</si>
  <si>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</si>
  <si>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</si>
  <si>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</si>
  <si>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</si>
  <si>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</si>
  <si>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</si>
  <si>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</si>
  <si>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</si>
  <si>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</si>
  <si>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</si>
  <si>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</si>
  <si>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</si>
  <si>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</si>
  <si>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</si>
  <si>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</si>
  <si>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</si>
  <si>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</si>
  <si>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</si>
  <si>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</si>
  <si>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</si>
  <si>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</si>
  <si>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</si>
  <si>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</si>
  <si>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</si>
  <si>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</si>
  <si>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</si>
  <si>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</si>
  <si>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</si>
  <si>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</si>
  <si>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</si>
  <si>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</si>
  <si>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</si>
  <si>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</si>
  <si>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</si>
  <si>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</si>
  <si>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</si>
  <si>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</si>
  <si>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</si>
  <si>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</si>
  <si>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</si>
  <si>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</si>
  <si>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</si>
  <si>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</si>
  <si>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</si>
  <si>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</si>
  <si>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</si>
  <si>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</si>
  <si>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</si>
  <si>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</si>
  <si>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</si>
  <si>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</si>
  <si>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</si>
  <si>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</si>
  <si>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</si>
  <si>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</si>
  <si>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</si>
  <si>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</si>
  <si>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</si>
  <si>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</si>
  <si>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</si>
  <si>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</si>
  <si>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</si>
  <si>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</si>
  <si>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</si>
  <si>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</si>
  <si>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</si>
  <si>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</si>
  <si>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</si>
  <si>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</si>
  <si>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</si>
  <si>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</si>
  <si>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</si>
  <si>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</si>
  <si>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</si>
  <si>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</si>
  <si>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</si>
  <si>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</si>
  <si>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</si>
  <si>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</si>
  <si>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</si>
  <si>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</si>
  <si>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</si>
  <si>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</si>
  <si>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</si>
  <si>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</si>
  <si>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</si>
  <si>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</si>
  <si>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</si>
  <si>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</si>
  <si>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</si>
  <si>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</si>
  <si>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</si>
  <si>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</si>
  <si>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</si>
  <si>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</si>
  <si>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</si>
  <si>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</si>
  <si>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</si>
  <si>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</si>
  <si>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</si>
  <si>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</si>
  <si>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</si>
  <si>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</si>
  <si>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</si>
  <si>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</si>
  <si>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</si>
  <si>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</si>
  <si>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</si>
  <si>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</si>
  <si>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</si>
  <si>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</si>
  <si>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</si>
  <si>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</si>
  <si>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</si>
  <si>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</si>
  <si>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</si>
  <si>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</si>
  <si>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</si>
  <si>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</si>
  <si>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</si>
  <si>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</si>
  <si>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</si>
  <si>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</si>
  <si>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</si>
  <si>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</si>
  <si>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</si>
  <si>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</si>
  <si>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</si>
  <si>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</si>
  <si>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</si>
  <si>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</si>
  <si>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</si>
  <si>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</si>
  <si>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</si>
  <si>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</si>
  <si>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</si>
  <si>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</si>
  <si>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</si>
  <si>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</si>
  <si>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</si>
  <si>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</si>
  <si>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</si>
  <si>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</si>
  <si>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</si>
  <si>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</si>
  <si>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</si>
  <si>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</si>
  <si>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</si>
  <si>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</si>
  <si>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</si>
  <si>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</si>
  <si>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</si>
  <si>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</si>
  <si>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</si>
  <si>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</si>
  <si>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</si>
  <si>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</si>
  <si>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</si>
  <si>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</si>
  <si>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</si>
  <si>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</si>
  <si>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</si>
  <si>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</si>
  <si>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</si>
  <si>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</si>
  <si>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</si>
  <si>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</si>
  <si>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</si>
  <si>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</si>
  <si>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</si>
  <si>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</si>
  <si>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</si>
  <si>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</si>
  <si>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</si>
  <si>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</si>
  <si>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</si>
  <si>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</si>
  <si>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</si>
  <si>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</si>
  <si>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</si>
  <si>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</si>
  <si>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</si>
  <si>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</si>
  <si>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</si>
  <si>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</si>
  <si>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</si>
  <si>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</si>
  <si>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</si>
  <si>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</si>
  <si>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</si>
  <si>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</si>
  <si>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</si>
  <si>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</si>
  <si>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</si>
  <si>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</si>
  <si>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</si>
  <si>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</si>
  <si>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</si>
  <si>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</si>
  <si>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</si>
  <si>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</si>
  <si>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</si>
  <si>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</si>
  <si>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</si>
  <si>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</si>
  <si>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</si>
  <si>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</si>
  <si>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</si>
  <si>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</si>
  <si>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</si>
  <si>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</si>
  <si>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</si>
  <si>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</si>
  <si>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</si>
  <si>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</si>
  <si>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</si>
  <si>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</si>
  <si>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</si>
  <si>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</si>
  <si>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</si>
  <si>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</si>
  <si>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</si>
  <si>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</si>
  <si>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</si>
  <si>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</si>
  <si>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</si>
  <si>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</si>
  <si>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</si>
  <si>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</si>
  <si>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</si>
  <si>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</si>
  <si>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</si>
  <si>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</si>
  <si>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</si>
  <si>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</si>
  <si>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</si>
  <si>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</si>
  <si>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</si>
  <si>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</si>
  <si>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</si>
  <si>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</si>
  <si>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</si>
  <si>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</si>
  <si>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</si>
  <si>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</si>
  <si>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</si>
  <si>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</si>
  <si>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</si>
  <si>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</si>
  <si>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</si>
  <si>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</si>
  <si>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</si>
  <si>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</si>
  <si>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</si>
  <si>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</si>
  <si>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</si>
  <si>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</si>
  <si>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</si>
  <si>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</si>
  <si>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</si>
  <si>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</si>
  <si>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</si>
  <si>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</si>
  <si>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</si>
  <si>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</si>
  <si>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</si>
  <si>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</si>
  <si>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</si>
  <si>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</si>
  <si>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</si>
  <si>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</si>
  <si>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</si>
  <si>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</si>
  <si>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</si>
  <si>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</si>
  <si>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</si>
  <si>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</si>
  <si>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</si>
  <si>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</si>
  <si>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</si>
  <si>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</si>
  <si>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</si>
  <si>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</si>
  <si>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</si>
  <si>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</si>
  <si>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</si>
  <si>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</si>
  <si>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</si>
  <si>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</si>
  <si>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</si>
  <si>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</si>
  <si>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</si>
  <si>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</si>
  <si>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</si>
  <si>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</si>
  <si>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</si>
  <si>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</si>
  <si>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</si>
  <si>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</si>
  <si>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</si>
  <si>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</si>
  <si>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</si>
  <si>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</si>
  <si>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</si>
  <si>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</si>
  <si>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</si>
  <si>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</si>
  <si>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</si>
  <si>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</si>
  <si>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</si>
  <si>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</si>
  <si>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</si>
  <si>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</si>
  <si>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</si>
  <si>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</si>
  <si>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</si>
  <si>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</si>
  <si>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</si>
  <si>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</si>
  <si>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</si>
  <si>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</si>
  <si>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</si>
  <si>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</si>
  <si>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</si>
  <si>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</si>
  <si>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</si>
  <si>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</si>
  <si>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</si>
  <si>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</si>
  <si>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</si>
  <si>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</si>
  <si>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</si>
  <si>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</si>
  <si>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</si>
  <si>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</si>
  <si>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</si>
  <si>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</si>
  <si>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</si>
  <si>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</si>
  <si>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</si>
  <si>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</si>
  <si>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</si>
  <si>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</si>
  <si>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</si>
  <si>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</si>
  <si>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</si>
  <si>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</si>
  <si>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</si>
  <si>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</si>
  <si>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</si>
  <si>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</si>
  <si>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</si>
  <si>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</si>
  <si>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</si>
  <si>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</si>
  <si>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</si>
  <si>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</si>
  <si>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</si>
  <si>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</si>
  <si>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</si>
  <si>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</si>
  <si>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</si>
  <si>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</si>
  <si>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</si>
  <si>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</si>
  <si>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</si>
  <si>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</si>
  <si>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</si>
  <si>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</si>
  <si>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</si>
  <si>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</si>
  <si>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</si>
  <si>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</si>
  <si>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</si>
  <si>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</si>
  <si>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</si>
  <si>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</si>
  <si>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</si>
  <si>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</si>
  <si>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</si>
  <si>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</si>
  <si>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</si>
  <si>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</si>
  <si>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</si>
  <si>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</si>
  <si>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</si>
  <si>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</si>
  <si>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</si>
  <si>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</si>
  <si>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</si>
  <si>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</si>
  <si>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</si>
  <si>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</si>
  <si>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</si>
  <si>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</si>
  <si>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</si>
  <si>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</si>
  <si>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</si>
  <si>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</si>
  <si>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</si>
  <si>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</si>
  <si>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</si>
  <si>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</si>
  <si>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</si>
  <si>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</si>
  <si>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</si>
  <si>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</si>
  <si>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</si>
  <si>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</si>
  <si>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</si>
  <si>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</si>
  <si>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</si>
  <si>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</si>
  <si>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</si>
  <si>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</si>
  <si>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</si>
  <si>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</si>
  <si>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</si>
  <si>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</si>
  <si>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</si>
  <si>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</si>
  <si>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</si>
  <si>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</si>
  <si>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</si>
  <si>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</si>
  <si>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</si>
  <si>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</si>
  <si>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</si>
  <si>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</si>
  <si>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</si>
  <si>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</si>
  <si>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</si>
  <si>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</si>
  <si>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</si>
  <si>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</si>
  <si>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</si>
  <si>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</si>
  <si>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</si>
  <si>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</si>
  <si>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</si>
  <si>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</si>
  <si>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</si>
  <si>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</si>
  <si>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</si>
  <si>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</si>
  <si>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</si>
  <si>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</si>
  <si>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</si>
  <si>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</si>
  <si>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</si>
  <si>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</si>
  <si>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</si>
  <si>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</si>
  <si>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</si>
  <si>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</si>
  <si>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</si>
  <si>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</si>
  <si>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</si>
  <si>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</si>
  <si>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</si>
  <si>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</si>
  <si>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</si>
  <si>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</si>
  <si>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</si>
  <si>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</si>
  <si>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</si>
  <si>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</si>
  <si>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</si>
  <si>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</si>
  <si>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</si>
  <si>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</si>
  <si>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</si>
  <si>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</si>
  <si>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</si>
  <si>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</si>
  <si>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</si>
  <si>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</si>
  <si>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</si>
  <si>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</si>
  <si>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</si>
  <si>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</si>
  <si>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</si>
  <si>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</si>
  <si>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</si>
  <si>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</si>
  <si>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</si>
  <si>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</si>
  <si>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</si>
  <si>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</si>
  <si>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</si>
  <si>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</si>
  <si>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</si>
  <si>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</si>
  <si>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</si>
  <si>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</si>
  <si>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</si>
  <si>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</si>
  <si>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</si>
  <si>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</si>
  <si>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</si>
  <si>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</si>
  <si>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</si>
  <si>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</si>
  <si>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</si>
  <si>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</si>
  <si>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</si>
  <si>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</si>
  <si>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</si>
  <si>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</si>
  <si>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</si>
  <si>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</si>
  <si>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</si>
  <si>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</si>
  <si>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</si>
  <si>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</si>
  <si>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</si>
  <si>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</si>
  <si>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</si>
  <si>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</si>
  <si>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</si>
  <si>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</si>
  <si>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</si>
  <si>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</si>
  <si>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</si>
  <si>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</si>
  <si>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</si>
  <si>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</si>
  <si>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</si>
  <si>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</si>
  <si>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</si>
  <si>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</si>
  <si>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</si>
  <si>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</si>
  <si>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</si>
  <si>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</si>
  <si>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</si>
  <si>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</si>
  <si>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</si>
  <si>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</si>
  <si>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</si>
  <si>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</si>
  <si>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</si>
  <si>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</si>
  <si>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</si>
  <si>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</si>
  <si>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</si>
  <si>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</si>
  <si>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</si>
  <si>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</si>
  <si>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</si>
  <si>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</si>
  <si>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</si>
  <si>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</si>
  <si>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</si>
  <si>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</si>
  <si>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</si>
  <si>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</si>
  <si>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</si>
  <si>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</si>
  <si>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</si>
  <si>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</si>
  <si>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</si>
  <si>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</si>
  <si>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</si>
  <si>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</si>
  <si>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</si>
  <si>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</si>
  <si>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</si>
  <si>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</si>
  <si>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</si>
  <si>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</si>
  <si>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</si>
  <si>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</si>
  <si>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</si>
  <si>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</si>
  <si>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</si>
  <si>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</si>
  <si>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</si>
  <si>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</si>
  <si>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</si>
  <si>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</si>
  <si>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</si>
  <si>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</si>
  <si>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</si>
  <si>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</si>
  <si>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</si>
  <si>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</si>
  <si>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</si>
  <si>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</si>
  <si>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</si>
  <si>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</si>
  <si>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</si>
  <si>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</si>
  <si>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</si>
  <si>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</si>
  <si>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</si>
  <si>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</si>
  <si>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</si>
  <si>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</si>
  <si>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</si>
  <si>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</si>
  <si>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</si>
  <si>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</si>
  <si>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</si>
  <si>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</si>
  <si>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</si>
  <si>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</si>
  <si>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</si>
  <si>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</si>
  <si>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</si>
  <si>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</si>
  <si>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</si>
  <si>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</si>
  <si>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</si>
  <si>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</si>
  <si>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</si>
  <si>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</si>
  <si>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</si>
  <si>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</si>
  <si>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</si>
  <si>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</si>
  <si>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</si>
  <si>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</si>
  <si>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</si>
  <si>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</si>
  <si>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</si>
  <si>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</si>
  <si>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</si>
  <si>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</si>
  <si>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</si>
  <si>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</si>
  <si>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</si>
  <si>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</si>
  <si>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</si>
  <si>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</si>
  <si>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</si>
  <si>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</si>
  <si>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</si>
  <si>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</si>
  <si>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</si>
  <si>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</si>
  <si>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</si>
  <si>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</si>
  <si>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</si>
  <si>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</si>
  <si>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</si>
  <si>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</si>
  <si>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</si>
  <si>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</si>
  <si>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</si>
  <si>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</si>
  <si>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</si>
  <si>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</si>
  <si>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</si>
  <si>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</si>
  <si>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</si>
  <si>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</si>
  <si>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</si>
  <si>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</si>
  <si>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</si>
  <si>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</si>
  <si>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</si>
  <si>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</si>
  <si>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</si>
  <si>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</si>
  <si>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</si>
  <si>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</si>
  <si>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</si>
  <si>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</si>
  <si>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</si>
  <si>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</si>
  <si>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</si>
  <si>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</si>
  <si>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</si>
  <si>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</si>
  <si>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</si>
  <si>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</si>
  <si>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</si>
  <si>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</si>
  <si>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</si>
  <si>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</si>
  <si>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</si>
  <si>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</si>
  <si>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</si>
  <si>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</si>
  <si>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</si>
  <si>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</si>
  <si>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</si>
  <si>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</si>
  <si>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</si>
  <si>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</si>
  <si>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</si>
  <si>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</si>
  <si>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</si>
  <si>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</si>
  <si>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</si>
  <si>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</si>
  <si>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</si>
  <si>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</si>
  <si>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</si>
  <si>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</si>
  <si>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</si>
  <si>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</si>
  <si>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</si>
  <si>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</si>
  <si>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</si>
  <si>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</si>
  <si>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</si>
  <si>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</si>
  <si>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</si>
  <si>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</si>
  <si>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</si>
  <si>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</si>
  <si>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</si>
  <si>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</si>
  <si>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</si>
  <si>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</si>
  <si>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</si>
  <si>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</si>
  <si>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</si>
  <si>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</si>
  <si>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</si>
  <si>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</si>
  <si>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</si>
  <si>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</si>
  <si>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</si>
  <si>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</si>
  <si>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</si>
  <si>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</si>
  <si>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</si>
  <si>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</si>
  <si>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</si>
  <si>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</si>
  <si>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</si>
  <si>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</si>
  <si>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</si>
  <si>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</si>
  <si>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</si>
  <si>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</si>
  <si>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</si>
  <si>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</si>
  <si>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</si>
  <si>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</si>
  <si>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</si>
  <si>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</si>
  <si>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</si>
  <si>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</si>
  <si>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</si>
  <si>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</si>
  <si>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</si>
  <si>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</si>
  <si>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</si>
  <si>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</si>
  <si>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</si>
  <si>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</si>
  <si>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</si>
  <si>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</si>
  <si>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</si>
  <si>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</si>
  <si>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</si>
  <si>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</si>
  <si>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</si>
  <si>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</si>
  <si>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</si>
  <si>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</si>
  <si>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</si>
  <si>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</si>
  <si>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</si>
  <si>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</si>
  <si>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</si>
  <si>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</si>
  <si>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</si>
  <si>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</si>
  <si>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</si>
  <si>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</si>
  <si>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</si>
  <si>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</si>
  <si>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</si>
  <si>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</si>
  <si>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</si>
  <si>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</si>
  <si>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</si>
  <si>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</si>
  <si>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</si>
  <si>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</si>
  <si>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</si>
  <si>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</si>
  <si>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</si>
  <si>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</si>
  <si>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</si>
  <si>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</si>
  <si>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</si>
  <si>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</si>
  <si>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</si>
  <si>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</si>
  <si>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</si>
  <si>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</si>
  <si>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</si>
  <si>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</si>
  <si>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</si>
  <si>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</si>
  <si>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</si>
  <si>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</si>
  <si>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</si>
  <si>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</si>
  <si>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</si>
  <si>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</si>
  <si>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</si>
  <si>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</si>
  <si>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</si>
  <si>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</si>
  <si>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</si>
  <si>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</si>
  <si>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</si>
  <si>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</si>
  <si>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</si>
  <si>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</si>
  <si>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</si>
  <si>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</si>
  <si>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</si>
  <si>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</si>
  <si>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</si>
  <si>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</si>
  <si>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</si>
  <si>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</si>
  <si>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</si>
  <si>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</si>
  <si>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</si>
  <si>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</si>
  <si>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</si>
  <si>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</si>
  <si>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</si>
  <si>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</si>
  <si>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</si>
  <si>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</si>
  <si>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</si>
  <si>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</si>
  <si>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</si>
  <si>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</si>
  <si>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</si>
  <si>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</si>
  <si>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</si>
  <si>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</si>
  <si>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</si>
  <si>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</si>
  <si>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</si>
  <si>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</si>
  <si>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</si>
  <si>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</si>
  <si>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</si>
  <si>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</si>
  <si>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</si>
  <si>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</si>
  <si>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</si>
  <si>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</si>
  <si>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</si>
  <si>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</si>
  <si>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</si>
  <si>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</si>
  <si>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</si>
  <si>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</si>
  <si>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</si>
  <si>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</si>
  <si>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</si>
  <si>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</si>
  <si>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</si>
  <si>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</si>
  <si>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</si>
  <si>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</si>
  <si>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</si>
  <si>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</si>
  <si>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</si>
  <si>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</si>
  <si>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</si>
  <si>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</si>
  <si>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</si>
  <si>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</si>
  <si>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</si>
  <si>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</si>
  <si>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</si>
  <si>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</si>
  <si>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</si>
  <si>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</si>
  <si>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</si>
  <si>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</si>
  <si>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</si>
  <si>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</si>
  <si>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</si>
  <si>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</si>
  <si>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</si>
  <si>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</si>
  <si>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</si>
  <si>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</si>
  <si>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</si>
  <si>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</si>
  <si>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</si>
  <si>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</si>
  <si>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</si>
  <si>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</si>
  <si>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</si>
  <si>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</si>
  <si>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</si>
  <si>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</si>
  <si>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</si>
  <si>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</si>
  <si>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</si>
  <si>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</si>
  <si>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</si>
  <si>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</si>
  <si>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</si>
  <si>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</si>
  <si>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</si>
  <si>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</si>
  <si>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</si>
  <si>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</si>
  <si>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</si>
  <si>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</si>
  <si>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</si>
  <si>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</si>
  <si>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</si>
  <si>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</si>
  <si>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</si>
  <si>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</si>
  <si>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</si>
  <si>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</si>
  <si>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</si>
  <si>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</si>
  <si>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</si>
  <si>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</si>
  <si>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</si>
  <si>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</si>
  <si>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</si>
  <si>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</si>
  <si>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</si>
  <si>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</si>
  <si>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</si>
  <si>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</si>
  <si>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</si>
  <si>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</si>
  <si>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</si>
  <si>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</si>
  <si>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</si>
  <si>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</si>
  <si>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</si>
  <si>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</si>
  <si>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</si>
  <si>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</si>
  <si>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</si>
  <si>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</si>
  <si>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</si>
  <si>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</si>
  <si>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</si>
  <si>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</si>
  <si>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</si>
  <si>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</si>
  <si>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</si>
  <si>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</si>
  <si>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</si>
  <si>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</si>
  <si>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</si>
  <si>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</si>
  <si>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</si>
  <si>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</si>
  <si>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</si>
  <si>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</si>
  <si>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</si>
  <si>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</si>
  <si>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</si>
  <si>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</si>
  <si>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</si>
  <si>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</si>
  <si>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</si>
  <si>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</si>
  <si>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</si>
  <si>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</si>
  <si>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</si>
  <si>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</si>
  <si>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</si>
  <si>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</si>
  <si>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</si>
  <si>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</si>
  <si>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</si>
  <si>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</si>
  <si>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</si>
  <si>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</si>
  <si>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</si>
  <si>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</si>
  <si>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</si>
  <si>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</si>
  <si>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</si>
  <si>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</si>
  <si>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</si>
  <si>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</si>
  <si>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</si>
  <si>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</si>
  <si>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</si>
  <si>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</si>
  <si>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</si>
  <si>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</si>
  <si>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</si>
  <si>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</si>
  <si>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</si>
  <si>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</si>
  <si>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</si>
  <si>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</si>
  <si>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</si>
  <si>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</si>
  <si>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</si>
  <si>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</si>
  <si>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</si>
  <si>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</si>
  <si>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</si>
  <si>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</si>
  <si>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</si>
  <si>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</si>
  <si>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</si>
  <si>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</si>
  <si>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</si>
  <si>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</si>
  <si>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</si>
  <si>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</si>
  <si>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</si>
  <si>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</si>
  <si>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</si>
  <si>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</si>
  <si>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</si>
  <si>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</si>
  <si>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</si>
  <si>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</si>
  <si>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</si>
  <si>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</si>
  <si>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</si>
  <si>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</si>
  <si>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</si>
  <si>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</si>
  <si>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</si>
  <si>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</si>
  <si>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</si>
  <si>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</si>
  <si>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</si>
  <si>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</si>
  <si>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</si>
  <si>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</si>
  <si>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</si>
  <si>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</si>
  <si>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</si>
  <si>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</si>
  <si>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</si>
  <si>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</si>
  <si>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</si>
  <si>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</si>
  <si>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</si>
  <si>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</si>
  <si>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</si>
  <si>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</si>
  <si>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</si>
  <si>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</si>
  <si>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</si>
  <si>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</si>
  <si>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</si>
  <si>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</si>
  <si>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</si>
  <si>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</si>
  <si>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</si>
  <si>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</si>
  <si>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</si>
  <si>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</si>
  <si>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</si>
  <si>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</si>
  <si>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</si>
  <si>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</si>
  <si>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</si>
  <si>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</si>
  <si>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</si>
  <si>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</si>
  <si>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</si>
  <si>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</si>
  <si>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</si>
  <si>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</si>
  <si>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</si>
  <si>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</si>
  <si>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</si>
  <si>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</si>
  <si>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</si>
  <si>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</si>
  <si>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</si>
  <si>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</si>
  <si>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</si>
  <si>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</si>
  <si>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</si>
  <si>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</si>
  <si>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</si>
  <si>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</si>
  <si>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</si>
  <si>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</si>
  <si>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</si>
  <si>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</si>
  <si>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</si>
  <si>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</si>
  <si>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</si>
  <si>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</si>
  <si>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</si>
  <si>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</si>
  <si>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</si>
  <si>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</si>
  <si>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</si>
  <si>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</si>
  <si>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</si>
  <si>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</si>
  <si>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</si>
  <si>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</si>
  <si>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</si>
  <si>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</si>
  <si>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</si>
  <si>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</si>
  <si>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</si>
  <si>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</si>
  <si>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</si>
  <si>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</si>
  <si>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</si>
  <si>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</si>
  <si>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</si>
  <si>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</si>
  <si>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</si>
  <si>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</si>
  <si>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</si>
  <si>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</si>
  <si>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</si>
  <si>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</si>
  <si>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</si>
  <si>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</si>
  <si>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</si>
  <si>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</si>
  <si>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</si>
  <si>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</si>
  <si>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</si>
  <si>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</si>
  <si>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</si>
  <si>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</si>
  <si>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</si>
  <si>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</si>
  <si>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</si>
  <si>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</si>
  <si>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</si>
  <si>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</si>
  <si>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</si>
  <si>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</si>
  <si>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</si>
  <si>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</si>
  <si>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</si>
  <si>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</si>
  <si>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</si>
  <si>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</si>
  <si>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</si>
  <si>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</si>
  <si>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</si>
  <si>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</si>
  <si>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</si>
  <si>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</si>
  <si>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</si>
  <si>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</si>
  <si>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</si>
  <si>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</si>
  <si>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</si>
  <si>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</si>
  <si>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</si>
  <si>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</si>
  <si>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</si>
  <si>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</si>
  <si>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</si>
  <si>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</si>
  <si>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</si>
  <si>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</si>
  <si>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</si>
  <si>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</si>
  <si>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</si>
  <si>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</si>
  <si>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</si>
  <si>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</si>
  <si>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</si>
  <si>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</si>
  <si>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</si>
  <si>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</si>
  <si>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</si>
  <si>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</si>
  <si>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</si>
  <si>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</si>
  <si>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</si>
  <si>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</si>
  <si>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</si>
  <si>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</si>
  <si>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</si>
  <si>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</si>
  <si>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</si>
  <si>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</si>
  <si>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</si>
  <si>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</si>
  <si>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</si>
  <si>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</si>
  <si>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</si>
  <si>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</si>
  <si>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</si>
  <si>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</si>
  <si>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</si>
  <si>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</si>
  <si>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</si>
  <si>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</si>
  <si>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</si>
  <si>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</si>
  <si>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</si>
  <si>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</si>
  <si>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</si>
  <si>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</si>
  <si>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</si>
  <si>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</si>
  <si>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</si>
  <si>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</si>
  <si>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</si>
  <si>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</si>
  <si>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</si>
  <si>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</si>
  <si>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</si>
  <si>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</si>
  <si>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</si>
  <si>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</si>
  <si>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</si>
  <si>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</si>
  <si>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</si>
  <si>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</si>
  <si>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</si>
  <si>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</si>
  <si>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</si>
  <si>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</si>
  <si>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</si>
  <si>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</si>
  <si>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</si>
  <si>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</si>
  <si>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</si>
  <si>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</si>
  <si>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</si>
  <si>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</si>
  <si>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</si>
  <si>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</si>
  <si>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</si>
  <si>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</si>
  <si>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</si>
  <si>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</si>
  <si>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</si>
  <si>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</si>
  <si>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</si>
  <si>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</si>
  <si>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</si>
  <si>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</si>
  <si>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</si>
  <si>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</si>
  <si>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</si>
  <si>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</si>
  <si>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</si>
  <si>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</si>
  <si>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</si>
  <si>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</si>
  <si>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</si>
  <si>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</si>
  <si>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</si>
  <si>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</si>
  <si>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</si>
  <si>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</si>
  <si>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</si>
  <si>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</si>
  <si>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</si>
  <si>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</si>
  <si>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</si>
  <si>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</si>
  <si>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</si>
  <si>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</si>
  <si>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</si>
  <si>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</si>
  <si>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</si>
  <si>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</si>
  <si>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</si>
  <si>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</si>
  <si>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</si>
  <si>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</si>
  <si>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</si>
  <si>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</si>
  <si>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</si>
  <si>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</si>
  <si>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</si>
  <si>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</si>
  <si>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</si>
  <si>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</si>
  <si>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</si>
  <si>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</si>
  <si>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</si>
  <si>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</si>
  <si>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</si>
  <si>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</si>
  <si>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</si>
  <si>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</si>
  <si>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</si>
  <si>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</si>
  <si>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</si>
  <si>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</si>
  <si>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</si>
  <si>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</si>
  <si>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</si>
  <si>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</si>
  <si>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</si>
  <si>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</si>
  <si>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</si>
  <si>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</si>
  <si>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</si>
  <si>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</si>
  <si>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</si>
  <si>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</si>
  <si>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</si>
  <si>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</si>
  <si>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</si>
  <si>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</si>
  <si>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</si>
  <si>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</si>
  <si>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</si>
  <si>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</si>
  <si>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</si>
  <si>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</si>
  <si>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</si>
  <si>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</si>
  <si>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</si>
  <si>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</si>
  <si>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</si>
  <si>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</si>
  <si>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</si>
  <si>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</si>
  <si>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</si>
  <si>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</si>
  <si>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</si>
  <si>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</si>
  <si>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</si>
  <si>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</si>
  <si>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</si>
  <si>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</si>
  <si>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</si>
  <si>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</si>
  <si>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</si>
  <si>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</si>
  <si>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</si>
  <si>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</si>
  <si>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</si>
  <si>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</si>
  <si>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</si>
  <si>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</si>
  <si>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</si>
  <si>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</si>
  <si>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</si>
  <si>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</si>
  <si>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</si>
  <si>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</si>
  <si>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</si>
  <si>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</si>
  <si>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</si>
  <si>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</si>
  <si>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</si>
  <si>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</si>
  <si>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</si>
  <si>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</si>
  <si>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</si>
  <si>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</si>
  <si>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</si>
  <si>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</si>
  <si>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</si>
  <si>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</si>
  <si>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</si>
  <si>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</si>
  <si>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</si>
  <si>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</si>
  <si>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</si>
  <si>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</si>
  <si>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</si>
  <si>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</si>
  <si>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</si>
  <si>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</si>
  <si>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</si>
  <si>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</si>
  <si>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</si>
  <si>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</si>
  <si>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</si>
  <si>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</si>
  <si>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</si>
  <si>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</si>
  <si>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</si>
  <si>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</si>
  <si>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</si>
  <si>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</si>
  <si>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</si>
  <si>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</si>
  <si>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</si>
  <si>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</si>
  <si>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</si>
  <si>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</si>
  <si>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</si>
  <si>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</si>
  <si>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</si>
  <si>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</si>
  <si>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</si>
  <si>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</si>
  <si>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</si>
  <si>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</si>
  <si>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</si>
  <si>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</si>
  <si>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</si>
  <si>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</si>
  <si>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</si>
  <si>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</si>
  <si>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</si>
  <si>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</si>
  <si>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</si>
  <si>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</si>
  <si>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</si>
  <si>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</si>
  <si>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</si>
  <si>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</si>
  <si>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</si>
  <si>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</si>
  <si>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</si>
  <si>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</si>
  <si>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</si>
  <si>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</si>
  <si>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</si>
  <si>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</si>
  <si>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</si>
  <si>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</si>
  <si>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</si>
  <si>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</si>
  <si>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</si>
  <si>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</si>
  <si>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</si>
  <si>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</si>
  <si>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</si>
  <si>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</si>
  <si>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</si>
  <si>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</si>
  <si>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</si>
  <si>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</si>
  <si>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</si>
  <si>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</si>
  <si>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</si>
  <si>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</si>
  <si>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</si>
  <si>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</si>
  <si>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</si>
  <si>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</si>
  <si>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</si>
  <si>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</si>
  <si>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</si>
  <si>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</si>
  <si>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</si>
  <si>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</si>
  <si>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</si>
  <si>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</si>
  <si>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</si>
  <si>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</si>
  <si>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</si>
  <si>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</si>
  <si>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</si>
  <si>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</si>
  <si>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</si>
  <si>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</si>
  <si>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</si>
  <si>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</si>
  <si>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</si>
  <si>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</si>
  <si>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</si>
  <si>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</si>
  <si>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</si>
  <si>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</si>
  <si>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</si>
  <si>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</si>
  <si>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</si>
  <si>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</si>
  <si>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</si>
  <si>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</si>
  <si>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</si>
  <si>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</si>
  <si>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</si>
  <si>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</si>
  <si>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</si>
  <si>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</si>
  <si>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</si>
  <si>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</si>
  <si>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</si>
  <si>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</si>
  <si>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</si>
  <si>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</si>
  <si>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</si>
  <si>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</si>
  <si>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</si>
  <si>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</si>
  <si>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</si>
  <si>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</si>
  <si>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</si>
  <si>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</si>
  <si>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</si>
  <si>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</si>
  <si>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</si>
  <si>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</si>
  <si>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</si>
  <si>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</si>
  <si>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</si>
  <si>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</si>
  <si>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</si>
  <si>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</si>
  <si>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</si>
  <si>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</si>
  <si>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</si>
  <si>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</si>
  <si>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</si>
  <si>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</si>
  <si>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</si>
  <si>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</si>
  <si>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</si>
  <si>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</si>
  <si>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</si>
  <si>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</si>
  <si>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</si>
  <si>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</si>
  <si>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</si>
  <si>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</si>
  <si>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</si>
  <si>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</si>
  <si>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</si>
  <si>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</si>
  <si>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</si>
  <si>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</si>
  <si>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</si>
  <si>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</si>
  <si>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</si>
  <si>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</si>
  <si>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</si>
  <si>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</si>
  <si>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</si>
  <si>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</si>
  <si>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</si>
  <si>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</si>
  <si>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</si>
  <si>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</si>
  <si>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</si>
  <si>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</si>
  <si>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</si>
  <si>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</si>
  <si>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</si>
  <si>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</si>
  <si>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</si>
  <si>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</si>
  <si>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</si>
  <si>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</si>
  <si>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</si>
  <si>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</si>
  <si>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</si>
  <si>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</si>
  <si>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</si>
  <si>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</si>
  <si>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</si>
  <si>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</si>
  <si>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</si>
  <si>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</si>
  <si>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</si>
  <si>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</si>
  <si>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</si>
  <si>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</si>
  <si>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</si>
  <si>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</si>
  <si>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</si>
  <si>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</si>
  <si>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</si>
  <si>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</si>
  <si>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</si>
  <si>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</si>
  <si>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</si>
  <si>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</si>
  <si>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</si>
  <si>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</si>
  <si>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</si>
  <si>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</si>
  <si>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</si>
  <si>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</si>
  <si>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</si>
  <si>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</si>
  <si>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</si>
  <si>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</si>
  <si>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</si>
  <si>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</si>
  <si>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</si>
  <si>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</si>
  <si>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</si>
  <si>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</si>
  <si>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</si>
  <si>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</si>
  <si>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</si>
  <si>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</si>
  <si>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</si>
  <si>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</si>
  <si>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</si>
  <si>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</si>
  <si>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</si>
  <si>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</si>
  <si>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</si>
  <si>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</si>
  <si>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</si>
  <si>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</si>
  <si>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</si>
  <si>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</si>
  <si>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</si>
  <si>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</si>
  <si>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</si>
  <si>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</si>
  <si>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</si>
  <si>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</si>
  <si>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</si>
  <si>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</si>
  <si>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</si>
  <si>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</si>
  <si>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</si>
  <si>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</si>
  <si>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</si>
  <si>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</si>
  <si>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</si>
  <si>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</si>
  <si>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</si>
  <si>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</si>
  <si>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</si>
  <si>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</si>
  <si>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</si>
  <si>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</si>
  <si>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</si>
  <si>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</si>
  <si>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</si>
  <si>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</si>
  <si>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</si>
  <si>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</si>
  <si>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</si>
  <si>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</si>
  <si>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</si>
  <si>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</si>
  <si>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</si>
  <si>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</si>
  <si>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</si>
  <si>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</si>
  <si>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</si>
  <si>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</si>
  <si>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</si>
  <si>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</si>
  <si>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</si>
  <si>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</si>
  <si>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</si>
  <si>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</si>
  <si>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</si>
  <si>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</si>
  <si>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</si>
  <si>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</si>
  <si>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</si>
  <si>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</si>
  <si>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</si>
  <si>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</si>
  <si>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</si>
  <si>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</si>
  <si>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</si>
  <si>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</si>
  <si>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</si>
  <si>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</si>
  <si>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</si>
  <si>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</si>
  <si>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</si>
  <si>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</si>
  <si>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</si>
  <si>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</si>
  <si>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</si>
  <si>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</si>
  <si>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</si>
  <si>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</si>
  <si>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</si>
  <si>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</si>
  <si>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</si>
  <si>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</si>
  <si>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</si>
  <si>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</si>
  <si>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</si>
  <si>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</si>
  <si>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</si>
  <si>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</si>
  <si>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</si>
  <si>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</si>
  <si>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</si>
  <si>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</si>
  <si>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</si>
  <si>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</si>
  <si>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</si>
  <si>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</si>
  <si>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</si>
  <si>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</si>
  <si>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</si>
  <si>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</si>
  <si>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</si>
  <si>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</si>
  <si>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</si>
  <si>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</si>
  <si>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</si>
  <si>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</si>
  <si>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</si>
  <si>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</si>
  <si>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</si>
  <si>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</si>
  <si>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</si>
  <si>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</si>
  <si>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</si>
  <si>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</si>
  <si>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</si>
  <si>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</si>
  <si>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</si>
  <si>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</si>
  <si>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</si>
  <si>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</si>
  <si>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</si>
  <si>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</si>
  <si>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</si>
  <si>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</si>
  <si>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</si>
  <si>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</si>
  <si>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</si>
  <si>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</si>
  <si>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</si>
  <si>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</si>
  <si>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</si>
  <si>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</si>
  <si>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</si>
  <si>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</si>
  <si>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</si>
  <si>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</si>
  <si>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</si>
  <si>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</si>
  <si>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</si>
  <si>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</si>
  <si>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</si>
  <si>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</si>
  <si>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</si>
  <si>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</si>
  <si>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</si>
  <si>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</si>
  <si>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</si>
  <si>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</si>
  <si>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</si>
  <si>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</si>
  <si>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</si>
  <si>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</si>
  <si>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</si>
  <si>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</si>
  <si>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</si>
  <si>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</si>
  <si>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</si>
  <si>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</si>
  <si>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</si>
  <si>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</si>
  <si>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</si>
  <si>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</si>
  <si>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</si>
  <si>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</si>
  <si>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</si>
  <si>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</si>
  <si>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</si>
  <si>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</si>
  <si>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</si>
  <si>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</si>
  <si>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</si>
  <si>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</si>
  <si>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</si>
  <si>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</si>
  <si>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</si>
  <si>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</si>
  <si>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</si>
  <si>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</si>
  <si>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</si>
  <si>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</si>
  <si>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</si>
  <si>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</si>
  <si>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</si>
  <si>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</si>
  <si>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</si>
  <si>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</si>
  <si>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</si>
  <si>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</si>
  <si>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</si>
  <si>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</si>
  <si>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</si>
  <si>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</si>
  <si>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</si>
  <si>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</si>
  <si>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</si>
  <si>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</si>
  <si>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</si>
  <si>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</si>
  <si>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</si>
  <si>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</si>
  <si>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</si>
  <si>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</si>
  <si>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</si>
  <si>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</si>
  <si>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</si>
  <si>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</si>
  <si>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</si>
  <si>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</si>
  <si>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</si>
  <si>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</si>
  <si>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</si>
  <si>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</si>
  <si>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</si>
  <si>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</si>
  <si>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</si>
  <si>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</si>
  <si>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</si>
  <si>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</si>
  <si>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</si>
  <si>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</si>
  <si>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</si>
  <si>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</si>
  <si>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</si>
  <si>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</si>
  <si>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</si>
  <si>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</si>
  <si>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</si>
  <si>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</si>
  <si>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</si>
  <si>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</si>
  <si>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</si>
  <si>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</si>
  <si>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</si>
  <si>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</si>
  <si>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</si>
  <si>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</si>
  <si>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</si>
  <si>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</si>
  <si>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</si>
  <si>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</si>
  <si>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</si>
  <si>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</si>
  <si>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</si>
  <si>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</si>
  <si>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</si>
  <si>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</si>
  <si>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</si>
  <si>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</si>
  <si>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</si>
  <si>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</si>
  <si>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</si>
  <si>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</si>
  <si>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</si>
  <si>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</si>
  <si>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</si>
  <si>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</si>
  <si>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</si>
  <si>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</si>
  <si>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</si>
  <si>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</si>
  <si>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</si>
  <si>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</si>
  <si>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</si>
  <si>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</si>
  <si>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</si>
  <si>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</si>
  <si>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</si>
  <si>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</si>
  <si>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</si>
  <si>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</si>
  <si>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</si>
  <si>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</si>
  <si>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</si>
  <si>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</si>
  <si>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</si>
  <si>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</si>
  <si>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</si>
  <si>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</si>
  <si>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</si>
  <si>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</si>
  <si>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</si>
  <si>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</si>
  <si>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</si>
  <si>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</si>
  <si>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</si>
  <si>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</si>
  <si>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</si>
  <si>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</si>
  <si>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</si>
  <si>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</si>
  <si>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</si>
  <si>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</si>
  <si>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</si>
  <si>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</si>
  <si>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</si>
  <si>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</si>
  <si>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</si>
  <si>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</si>
  <si>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</si>
  <si>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</si>
  <si>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</si>
  <si>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</si>
  <si>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</si>
  <si>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</si>
  <si>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</si>
  <si>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</si>
  <si>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</si>
  <si>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</si>
  <si>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</si>
  <si>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</si>
  <si>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</si>
  <si>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</si>
  <si>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</si>
  <si>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</si>
  <si>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</si>
  <si>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</si>
  <si>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</si>
  <si>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</si>
  <si>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</si>
  <si>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</si>
  <si>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</si>
  <si>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</si>
  <si>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</si>
  <si>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</si>
  <si>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</si>
  <si>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</si>
  <si>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</si>
  <si>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</si>
  <si>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</si>
  <si>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</si>
  <si>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</si>
  <si>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</si>
  <si>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</si>
  <si>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</si>
  <si>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</si>
  <si>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</si>
  <si>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</si>
  <si>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</si>
  <si>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</si>
  <si>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</si>
  <si>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</si>
  <si>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</si>
  <si>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</si>
  <si>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</si>
  <si>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</si>
  <si>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</si>
  <si>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</si>
  <si>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</si>
  <si>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</si>
  <si>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</si>
  <si>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</si>
  <si>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</si>
  <si>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</si>
  <si>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</si>
  <si>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</si>
  <si>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</si>
  <si>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</si>
  <si>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</si>
  <si>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</si>
  <si>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</si>
  <si>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</si>
  <si>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</si>
  <si>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</si>
  <si>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</si>
  <si>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</si>
  <si>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</si>
  <si>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</si>
  <si>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</si>
  <si>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</si>
  <si>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</si>
  <si>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</si>
  <si>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</si>
  <si>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</si>
  <si>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</si>
  <si>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</si>
  <si>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</si>
  <si>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</si>
  <si>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</si>
  <si>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</si>
  <si>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</si>
  <si>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</si>
  <si>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</si>
  <si>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</si>
  <si>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</si>
  <si>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</si>
  <si>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</si>
  <si>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</si>
  <si>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</si>
  <si>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</si>
  <si>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</si>
  <si>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</si>
  <si>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</si>
  <si>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</si>
  <si>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</si>
  <si>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</si>
  <si>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</si>
  <si>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</si>
  <si>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</si>
  <si>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</si>
  <si>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</si>
  <si>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</si>
  <si>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</si>
  <si>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</si>
  <si>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</si>
  <si>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</si>
  <si>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</si>
  <si>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</si>
  <si>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</si>
  <si>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</si>
  <si>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</si>
  <si>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</si>
  <si>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</si>
  <si>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</si>
  <si>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</si>
  <si>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</si>
  <si>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</si>
  <si>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</si>
  <si>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</si>
  <si>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</si>
  <si>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</si>
  <si>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</si>
  <si>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</si>
  <si>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</si>
  <si>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</si>
  <si>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</si>
  <si>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</si>
  <si>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</si>
  <si>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</si>
  <si>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</si>
  <si>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</si>
  <si>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</si>
  <si>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</si>
  <si>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</si>
  <si>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</si>
  <si>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</si>
  <si>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</si>
  <si>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</si>
  <si>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</si>
  <si>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</si>
  <si>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</si>
  <si>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</si>
  <si>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</si>
  <si>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</si>
  <si>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</si>
  <si>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</si>
  <si>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</si>
  <si>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</si>
  <si>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</si>
  <si>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</si>
  <si>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</si>
  <si>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</si>
  <si>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</si>
  <si>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</si>
  <si>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</si>
  <si>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</si>
  <si>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</si>
  <si>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</si>
  <si>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</si>
  <si>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</si>
  <si>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</si>
  <si>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</si>
  <si>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</si>
  <si>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</si>
  <si>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</si>
  <si>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</si>
  <si>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</si>
  <si>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</si>
  <si>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</si>
  <si>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</si>
  <si>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</si>
  <si>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</si>
  <si>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</si>
  <si>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</si>
  <si>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</si>
  <si>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</si>
  <si>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</si>
  <si>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</si>
  <si>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</si>
  <si>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</si>
  <si>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</si>
  <si>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</si>
  <si>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</si>
  <si>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</si>
  <si>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</si>
  <si>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</si>
  <si>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</si>
  <si>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</si>
  <si>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</si>
  <si>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</si>
  <si>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</si>
  <si>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</si>
  <si>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</si>
  <si>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</si>
  <si>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</si>
  <si>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</si>
  <si>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</si>
  <si>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</si>
  <si>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</si>
  <si>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</si>
  <si>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</si>
  <si>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</si>
  <si>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</si>
  <si>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</si>
  <si>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</si>
  <si>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</si>
  <si>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</si>
  <si>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</si>
  <si>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</si>
  <si>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</si>
  <si>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</si>
  <si>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</si>
  <si>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</si>
  <si>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</si>
  <si>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</si>
  <si>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</si>
  <si>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</si>
  <si>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</si>
  <si>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</si>
  <si>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</si>
  <si>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</si>
  <si>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</si>
  <si>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</si>
  <si>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</si>
  <si>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</si>
  <si>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</si>
  <si>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</si>
  <si>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</si>
  <si>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</si>
  <si>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</si>
  <si>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</si>
  <si>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</si>
  <si>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</si>
  <si>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</si>
  <si>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</si>
  <si>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</si>
  <si>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</si>
  <si>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</si>
  <si>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</si>
  <si>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</si>
  <si>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</si>
  <si>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</si>
  <si>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</si>
  <si>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</si>
  <si>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</si>
  <si>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</si>
  <si>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</si>
  <si>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</si>
  <si>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</si>
  <si>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</si>
  <si>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</si>
  <si>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</si>
  <si>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</si>
  <si>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</si>
  <si>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</si>
  <si>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</si>
  <si>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</si>
  <si>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</si>
  <si>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</si>
  <si>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</si>
  <si>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</si>
  <si>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</si>
  <si>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</si>
  <si>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</si>
  <si>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</si>
  <si>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</si>
  <si>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</si>
  <si>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</si>
  <si>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</si>
  <si>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</si>
  <si>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</si>
  <si>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</si>
  <si>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</si>
  <si>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</si>
  <si>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</si>
  <si>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</si>
  <si>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</si>
  <si>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</si>
  <si>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</si>
  <si>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</si>
  <si>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</si>
  <si>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</si>
  <si>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</si>
  <si>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</si>
  <si>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</si>
  <si>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</si>
  <si>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</si>
  <si>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</si>
  <si>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</si>
  <si>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</si>
  <si>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</si>
  <si>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</si>
  <si>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</si>
  <si>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</si>
  <si>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</si>
  <si>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</si>
  <si>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</si>
  <si>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</si>
  <si>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</si>
  <si>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</si>
  <si>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</si>
  <si>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</si>
  <si>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</si>
  <si>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</si>
  <si>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</si>
  <si>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</si>
  <si>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</si>
  <si>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</si>
  <si>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</si>
  <si>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</si>
  <si>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</si>
  <si>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</si>
  <si>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</si>
  <si>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</si>
  <si>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</si>
  <si>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</si>
  <si>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</si>
  <si>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</si>
  <si>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</si>
  <si>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</si>
  <si>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</si>
  <si>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</si>
  <si>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</si>
  <si>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</si>
  <si>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</si>
  <si>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</si>
  <si>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</si>
  <si>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</si>
  <si>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</si>
  <si>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</si>
  <si>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</si>
  <si>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</si>
  <si>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</si>
  <si>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</si>
  <si>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</si>
  <si>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</si>
  <si>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</si>
  <si>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</si>
  <si>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</si>
  <si>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</si>
  <si>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</si>
  <si>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</si>
  <si>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</si>
  <si>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</si>
  <si>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</si>
  <si>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</si>
  <si>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</si>
  <si>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</si>
  <si>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</si>
  <si>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</si>
  <si>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</si>
  <si>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</si>
  <si>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</si>
  <si>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</si>
  <si>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</si>
  <si>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</si>
  <si>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</si>
  <si>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</si>
  <si>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</si>
  <si>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</si>
  <si>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</si>
  <si>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</si>
  <si>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</si>
  <si>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</si>
  <si>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</si>
  <si>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</si>
  <si>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</si>
  <si>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</si>
  <si>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</si>
  <si>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</si>
  <si>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</si>
  <si>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</si>
  <si>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</si>
  <si>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</si>
  <si>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</si>
  <si>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</si>
  <si>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</si>
  <si>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</si>
  <si>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</si>
  <si>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</si>
  <si>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</si>
  <si>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</si>
  <si>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</si>
  <si>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</si>
  <si>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</si>
  <si>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</si>
  <si>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</si>
  <si>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</si>
  <si>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</si>
  <si>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</si>
  <si>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</si>
  <si>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</si>
  <si>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</si>
  <si>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</si>
  <si>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</si>
  <si>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</si>
  <si>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</si>
  <si>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</si>
  <si>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</si>
  <si>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</si>
  <si>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</si>
  <si>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</si>
  <si>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</si>
  <si>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</si>
  <si>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</si>
  <si>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</si>
  <si>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</si>
  <si>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</si>
  <si>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</si>
  <si>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</si>
  <si>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</si>
  <si>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</si>
  <si>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</si>
  <si>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</si>
  <si>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</si>
  <si>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</si>
  <si>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</si>
  <si>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</si>
  <si>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</si>
  <si>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</si>
  <si>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</si>
  <si>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</si>
  <si>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</si>
  <si>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</si>
  <si>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</si>
  <si>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</si>
  <si>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</si>
  <si>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</si>
  <si>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</si>
  <si>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</si>
  <si>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</si>
  <si>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</si>
  <si>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</si>
  <si>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</si>
  <si>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</si>
  <si>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</si>
  <si>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</si>
  <si>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</si>
  <si>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</si>
  <si>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</si>
  <si>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</si>
  <si>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</si>
  <si>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</si>
  <si>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</si>
  <si>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</si>
  <si>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</si>
  <si>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</si>
  <si>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</si>
  <si>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</si>
  <si>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</si>
  <si>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</si>
  <si>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</si>
  <si>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</si>
  <si>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</si>
  <si>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</si>
  <si>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</si>
  <si>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</si>
  <si>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</si>
  <si>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</si>
  <si>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</si>
  <si>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</si>
  <si>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</si>
  <si>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</si>
  <si>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</si>
  <si>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</si>
  <si>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</si>
  <si>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</si>
  <si>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</si>
  <si>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</si>
  <si>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</si>
  <si>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</si>
  <si>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</si>
  <si>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</si>
  <si>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</si>
  <si>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</si>
  <si>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</si>
  <si>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</si>
  <si>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</si>
  <si>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</si>
  <si>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</si>
  <si>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</si>
  <si>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</si>
  <si>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</si>
  <si>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</si>
  <si>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</si>
  <si>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</si>
  <si>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</si>
  <si>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</si>
  <si>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</si>
  <si>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</si>
  <si>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</si>
  <si>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</si>
  <si>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</si>
  <si>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</si>
  <si>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</si>
  <si>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</si>
  <si>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</si>
  <si>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</si>
  <si>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</si>
  <si>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</si>
  <si>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</si>
  <si>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</si>
  <si>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</si>
  <si>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</si>
  <si>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</si>
  <si>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</si>
  <si>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</si>
  <si>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</si>
  <si>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</si>
  <si>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</si>
  <si>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</si>
  <si>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</si>
  <si>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</si>
  <si>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</si>
  <si>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</si>
  <si>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</si>
  <si>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</si>
  <si>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</si>
  <si>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</si>
  <si>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</si>
  <si>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</si>
  <si>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</si>
  <si>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</si>
  <si>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</si>
  <si>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</si>
  <si>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</si>
  <si>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</si>
  <si>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</si>
  <si>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</si>
  <si>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</si>
  <si>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</si>
  <si>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</si>
  <si>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</si>
  <si>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</si>
  <si>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</si>
  <si>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</si>
  <si>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</si>
  <si>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</si>
  <si>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</si>
  <si>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</si>
  <si>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</si>
  <si>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</si>
  <si>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</si>
  <si>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</si>
  <si>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</si>
  <si>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</si>
  <si>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</si>
  <si>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</si>
  <si>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</si>
  <si>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</si>
  <si>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</si>
  <si>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</si>
  <si>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</si>
  <si>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</si>
  <si>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</si>
  <si>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</si>
  <si>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</si>
  <si>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</si>
  <si>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</si>
  <si>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</si>
  <si>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</si>
  <si>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</si>
  <si>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</si>
  <si>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</si>
  <si>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</si>
  <si>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</si>
  <si>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</si>
  <si>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</si>
  <si>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</si>
  <si>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</si>
  <si>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</si>
  <si>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</si>
  <si>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</si>
  <si>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</si>
  <si>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</si>
  <si>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</si>
  <si>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</si>
  <si>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</si>
  <si>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</si>
  <si>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</si>
  <si>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</si>
  <si>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</si>
  <si>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</si>
  <si>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</si>
  <si>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</si>
  <si>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</si>
  <si>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</si>
  <si>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</si>
  <si>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</si>
  <si>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</si>
  <si>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</si>
  <si>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</si>
  <si>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</si>
  <si>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</si>
  <si>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</si>
  <si>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</si>
  <si>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</si>
  <si>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</si>
  <si>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</si>
  <si>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</si>
  <si>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</si>
  <si>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</si>
  <si>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</si>
  <si>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</si>
  <si>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</si>
  <si>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</si>
  <si>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</si>
  <si>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</si>
  <si>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</si>
  <si>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</si>
  <si>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</si>
  <si>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</si>
  <si>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</si>
  <si>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</si>
  <si>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</si>
  <si>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</si>
  <si>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</si>
  <si>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</si>
  <si>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</si>
  <si>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</si>
  <si>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</si>
  <si>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</si>
  <si>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</si>
  <si>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</si>
  <si>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</si>
  <si>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</si>
  <si>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</si>
  <si>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</si>
  <si>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</si>
  <si>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</si>
  <si>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</si>
  <si>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</si>
  <si>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</si>
  <si>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</si>
  <si>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</si>
  <si>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</si>
  <si>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</si>
  <si>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</si>
  <si>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</si>
  <si>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</si>
  <si>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</si>
  <si>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</si>
  <si>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</si>
  <si>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</si>
  <si>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</si>
  <si>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</si>
  <si>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</si>
  <si>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</si>
  <si>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</si>
  <si>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</si>
  <si>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</si>
  <si>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</si>
  <si>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</si>
  <si>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</si>
  <si>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</si>
  <si>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</si>
  <si>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</si>
  <si>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</si>
  <si>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</si>
  <si>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</si>
  <si>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</si>
  <si>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</si>
  <si>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</si>
  <si>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</si>
  <si>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</si>
  <si>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</si>
  <si>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</si>
  <si>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</si>
  <si>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</si>
  <si>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</si>
  <si>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</si>
  <si>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</si>
  <si>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</si>
  <si>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</si>
  <si>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</si>
  <si>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</si>
  <si>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</si>
  <si>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</si>
  <si>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</si>
  <si>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</si>
  <si>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</si>
  <si>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</si>
  <si>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</si>
  <si>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</si>
  <si>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</si>
  <si>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</si>
  <si>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</si>
  <si>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</si>
  <si>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</si>
  <si>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</si>
  <si>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</si>
  <si>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</si>
  <si>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</si>
  <si>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</si>
  <si>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</si>
  <si>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</si>
  <si>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</si>
  <si>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</si>
  <si>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</si>
  <si>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</si>
  <si>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</si>
  <si>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</si>
  <si>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</si>
  <si>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</si>
  <si>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</si>
  <si>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</si>
  <si>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</si>
  <si>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</si>
  <si>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</si>
  <si>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</si>
  <si>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</si>
  <si>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</si>
  <si>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</si>
  <si>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</si>
  <si>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</si>
  <si>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</si>
  <si>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</si>
  <si>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</si>
  <si>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</si>
  <si>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</si>
  <si>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</si>
  <si>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</si>
  <si>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</si>
  <si>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</si>
  <si>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</si>
  <si>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</si>
  <si>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</si>
  <si>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</si>
  <si>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</si>
  <si>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</si>
  <si>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</si>
  <si>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</si>
  <si>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</si>
  <si>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</si>
  <si>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</si>
  <si>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</si>
  <si>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</si>
  <si>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</si>
  <si>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</si>
  <si>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</si>
  <si>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</si>
  <si>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</si>
  <si>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</si>
  <si>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</si>
  <si>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</si>
  <si>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</si>
  <si>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</si>
  <si>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</si>
  <si>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</si>
  <si>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</si>
  <si>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</si>
  <si>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</si>
  <si>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</si>
  <si>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</si>
  <si>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</si>
  <si>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</si>
  <si>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</si>
  <si>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</si>
  <si>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</si>
  <si>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</si>
  <si>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</si>
  <si>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</si>
  <si>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</si>
  <si>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</si>
  <si>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</si>
  <si>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</si>
  <si>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</si>
  <si>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</si>
  <si>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</si>
  <si>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</si>
  <si>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</si>
  <si>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</si>
  <si>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</si>
  <si>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</si>
  <si>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</si>
  <si>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</si>
  <si>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</si>
  <si>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</si>
  <si>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</si>
  <si>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</si>
  <si>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</si>
  <si>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</si>
  <si>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</si>
  <si>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</si>
  <si>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</si>
  <si>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</si>
  <si>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</si>
  <si>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</si>
  <si>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</si>
  <si>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</si>
  <si>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</si>
  <si>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</si>
  <si>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</si>
  <si>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</si>
  <si>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</si>
  <si>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</si>
  <si>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</si>
  <si>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</si>
  <si>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</si>
  <si>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</si>
  <si>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</si>
  <si>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</si>
  <si>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</si>
  <si>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</si>
  <si>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</si>
  <si>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</si>
  <si>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</si>
  <si>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</si>
  <si>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</si>
  <si>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</si>
  <si>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</si>
  <si>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</si>
  <si>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</si>
  <si>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</si>
  <si>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</si>
  <si>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</si>
  <si>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</si>
  <si>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</si>
  <si>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</si>
  <si>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</si>
  <si>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</si>
  <si>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</si>
  <si>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</si>
  <si>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</si>
  <si>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</si>
  <si>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</si>
  <si>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</si>
  <si>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</si>
  <si>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</si>
  <si>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</si>
  <si>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</si>
  <si>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</si>
  <si>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</si>
  <si>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</si>
  <si>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</si>
  <si>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</si>
  <si>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</si>
  <si>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</si>
  <si>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</si>
  <si>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</si>
  <si>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</si>
  <si>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</si>
  <si>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</si>
  <si>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</si>
  <si>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</si>
  <si>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</si>
  <si>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</si>
  <si>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</si>
  <si>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</si>
  <si>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</si>
  <si>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</si>
  <si>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</si>
  <si>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</si>
  <si>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</si>
  <si>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</si>
  <si>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</si>
  <si>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</si>
  <si>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</si>
  <si>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</si>
  <si>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</si>
  <si>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</si>
  <si>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</si>
  <si>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</si>
  <si>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</si>
  <si>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</si>
  <si>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</si>
  <si>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</si>
  <si>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</si>
  <si>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</si>
  <si>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</si>
  <si>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</si>
  <si>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</si>
  <si>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</si>
  <si>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</si>
  <si>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</si>
  <si>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</si>
  <si>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</si>
  <si>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</si>
  <si>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</si>
  <si>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</si>
  <si>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</si>
  <si>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</si>
  <si>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</si>
  <si>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</si>
  <si>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</si>
  <si>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</si>
  <si>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</si>
  <si>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</si>
  <si>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</si>
  <si>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</si>
  <si>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</si>
  <si>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</si>
  <si>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</si>
  <si>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</si>
  <si>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</si>
  <si>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</si>
  <si>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</si>
  <si>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</si>
  <si>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</si>
  <si>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</si>
  <si>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</si>
  <si>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</si>
  <si>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</si>
  <si>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</si>
  <si>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</si>
  <si>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</si>
  <si>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</si>
  <si>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</si>
  <si>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</si>
  <si>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</si>
  <si>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</si>
  <si>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</si>
  <si>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</si>
  <si>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</si>
  <si>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</si>
  <si>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</si>
  <si>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</si>
  <si>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</si>
  <si>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</si>
  <si>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</si>
  <si>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</si>
  <si>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</si>
  <si>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</si>
  <si>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</si>
  <si>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</si>
  <si>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</si>
  <si>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</si>
  <si>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</si>
  <si>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</si>
  <si>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</si>
  <si>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</si>
  <si>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</si>
  <si>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</si>
  <si>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</si>
  <si>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</si>
  <si>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</si>
  <si>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</si>
  <si>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</si>
  <si>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</si>
  <si>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</si>
  <si>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</si>
  <si>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</si>
  <si>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</si>
  <si>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</si>
  <si>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</si>
  <si>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</si>
  <si>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</si>
  <si>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</si>
  <si>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</si>
  <si>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</si>
  <si>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</si>
  <si>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</si>
  <si>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</si>
  <si>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</si>
  <si>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</si>
  <si>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</si>
  <si>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</si>
  <si>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</si>
  <si>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</si>
  <si>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</si>
  <si>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</si>
  <si>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</si>
  <si>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</si>
  <si>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</si>
  <si>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</si>
  <si>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</si>
  <si>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</si>
  <si>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</si>
  <si>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</si>
  <si>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</si>
  <si>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</si>
  <si>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</si>
  <si>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</si>
  <si>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</si>
  <si>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</si>
  <si>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</si>
  <si>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</si>
  <si>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</si>
  <si>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</si>
  <si>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</si>
  <si>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</si>
  <si>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</si>
  <si>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</si>
  <si>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</si>
  <si>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</si>
  <si>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</si>
  <si>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</si>
  <si>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</si>
  <si>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</si>
  <si>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</si>
  <si>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</si>
  <si>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</si>
  <si>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</si>
  <si>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</si>
  <si>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</si>
  <si>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</si>
  <si>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</si>
  <si>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</si>
  <si>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</si>
  <si>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</si>
  <si>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</si>
  <si>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</si>
  <si>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</si>
  <si>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</si>
  <si>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</si>
  <si>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</si>
  <si>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</si>
  <si>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</si>
  <si>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</si>
  <si>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</si>
  <si>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</si>
  <si>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</si>
  <si>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</si>
  <si>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</si>
  <si>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</si>
  <si>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</si>
  <si>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</si>
  <si>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</si>
  <si>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</si>
  <si>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</si>
  <si>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</si>
  <si>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</si>
  <si>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</si>
  <si>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</si>
  <si>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</si>
  <si>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</si>
  <si>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</si>
  <si>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</si>
  <si>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</si>
  <si>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</si>
  <si>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</si>
  <si>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</si>
  <si>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</si>
  <si>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</si>
  <si>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</si>
  <si>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</si>
  <si>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</si>
  <si>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</si>
  <si>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</si>
  <si>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</si>
  <si>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</si>
  <si>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</si>
  <si>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</si>
  <si>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</si>
  <si>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</si>
  <si>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</si>
  <si>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</si>
  <si>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</si>
  <si>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</si>
  <si>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</si>
  <si>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</si>
  <si>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</si>
  <si>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</si>
  <si>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</si>
  <si>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</si>
  <si>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</si>
  <si>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</si>
  <si>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</si>
  <si>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</si>
  <si>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</si>
  <si>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</si>
  <si>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</si>
  <si>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</si>
  <si>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</si>
  <si>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</si>
  <si>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</si>
  <si>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</si>
  <si>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</si>
  <si>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</si>
  <si>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</si>
  <si>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</si>
  <si>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</si>
  <si>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</si>
  <si>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</si>
  <si>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</si>
  <si>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</si>
  <si>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</si>
  <si>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</si>
  <si>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</si>
  <si>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</si>
  <si>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</si>
  <si>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</si>
  <si>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</si>
  <si>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</si>
  <si>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</si>
  <si>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</si>
  <si>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</si>
  <si>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</si>
  <si>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</si>
  <si>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</si>
  <si>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</si>
  <si>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</si>
  <si>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</si>
  <si>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</si>
  <si>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</si>
  <si>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</si>
  <si>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</si>
  <si>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</si>
  <si>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</si>
  <si>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</si>
  <si>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</si>
  <si>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</si>
  <si>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</si>
  <si>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</si>
  <si>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</si>
  <si>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</si>
  <si>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</si>
  <si>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</si>
  <si>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</si>
  <si>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</si>
  <si>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</si>
  <si>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</si>
  <si>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</si>
  <si>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</si>
  <si>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</si>
  <si>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</si>
  <si>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</si>
  <si>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</si>
  <si>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</si>
  <si>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</si>
  <si>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</si>
  <si>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</si>
  <si>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</si>
  <si>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</si>
  <si>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</si>
  <si>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</si>
  <si>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</si>
  <si>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</si>
  <si>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</si>
  <si>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</si>
  <si>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</si>
  <si>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</si>
  <si>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</si>
  <si>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</si>
  <si>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</si>
  <si>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</si>
  <si>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</si>
  <si>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</si>
  <si>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</si>
  <si>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</si>
  <si>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</si>
  <si>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</si>
  <si>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</si>
  <si>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</si>
  <si>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</si>
  <si>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</si>
  <si>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</si>
  <si>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</si>
  <si>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</si>
  <si>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</si>
  <si>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</si>
  <si>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</si>
  <si>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</si>
  <si>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</si>
  <si>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</si>
  <si>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</si>
  <si>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</si>
  <si>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</si>
  <si>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</si>
  <si>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</si>
  <si>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</si>
  <si>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</si>
  <si>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</si>
  <si>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</si>
  <si>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</si>
  <si>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</si>
  <si>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</si>
  <si>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</si>
  <si>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</si>
  <si>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</si>
  <si>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</si>
  <si>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</si>
  <si>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</si>
  <si>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</si>
  <si>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</si>
  <si>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</si>
  <si>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</si>
  <si>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</si>
  <si>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</si>
  <si>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</si>
  <si>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</si>
  <si>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</si>
  <si>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</si>
  <si>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</si>
  <si>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</si>
  <si>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</si>
  <si>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</si>
  <si>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</si>
  <si>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</si>
  <si>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</si>
  <si>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</si>
  <si>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</si>
  <si>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</si>
  <si>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</si>
  <si>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</si>
  <si>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</si>
  <si>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</si>
  <si>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</si>
  <si>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</si>
  <si>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</si>
  <si>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</si>
  <si>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</si>
  <si>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</si>
  <si>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</si>
  <si>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</si>
  <si>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</si>
  <si>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</si>
  <si>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</si>
  <si>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</si>
  <si>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</si>
  <si>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</si>
  <si>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</si>
  <si>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</si>
  <si>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</si>
  <si>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</si>
  <si>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</si>
  <si>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</si>
  <si>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</si>
  <si>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</si>
  <si>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</si>
  <si>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</si>
  <si>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</si>
  <si>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</si>
  <si>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</si>
  <si>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</si>
  <si>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</si>
  <si>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</si>
  <si>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</si>
  <si>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</si>
  <si>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</si>
  <si>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</si>
  <si>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</si>
  <si>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</si>
  <si>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</si>
  <si>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</si>
  <si>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</si>
  <si>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</si>
  <si>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</si>
  <si>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</si>
  <si>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</si>
  <si>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</si>
  <si>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</si>
  <si>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</si>
  <si>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</si>
  <si>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</si>
  <si>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</si>
  <si>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</si>
  <si>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</si>
  <si>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</si>
  <si>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</si>
  <si>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</si>
  <si>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</si>
  <si>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</si>
  <si>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</si>
  <si>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</si>
  <si>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</si>
  <si>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</si>
  <si>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</si>
  <si>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</si>
  <si>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</si>
  <si>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</si>
  <si>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</si>
  <si>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</si>
  <si>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</si>
  <si>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</si>
  <si>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</si>
  <si>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</si>
  <si>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</si>
  <si>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</si>
  <si>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</si>
  <si>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</si>
  <si>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</si>
  <si>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</si>
  <si>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</si>
  <si>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</si>
  <si>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</si>
  <si>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</si>
  <si>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</si>
  <si>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</si>
  <si>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</si>
  <si>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</si>
  <si>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</si>
  <si>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</si>
  <si>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</si>
  <si>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</si>
  <si>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</si>
  <si>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</si>
  <si>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</si>
  <si>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</si>
  <si>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</si>
  <si>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</si>
  <si>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</si>
  <si>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</si>
  <si>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</si>
  <si>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</si>
  <si>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</si>
  <si>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</si>
  <si>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</si>
  <si>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</si>
  <si>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</si>
  <si>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</si>
  <si>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</si>
  <si>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</si>
  <si>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</si>
  <si>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</si>
  <si>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</si>
  <si>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</si>
  <si>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</si>
  <si>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</si>
  <si>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</si>
  <si>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</si>
  <si>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</si>
  <si>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</si>
  <si>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</si>
  <si>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</si>
  <si>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</si>
  <si>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</si>
  <si>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</si>
  <si>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</si>
  <si>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</si>
  <si>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</si>
  <si>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</si>
  <si>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</si>
  <si>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</si>
  <si>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</si>
  <si>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</si>
  <si>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</si>
  <si>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</si>
  <si>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</si>
  <si>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</si>
  <si>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</si>
  <si>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</si>
  <si>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</si>
  <si>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</si>
  <si>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</si>
  <si>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</si>
  <si>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</si>
  <si>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</si>
  <si>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</si>
  <si>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</si>
  <si>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</si>
  <si>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</si>
  <si>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</si>
  <si>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</si>
  <si>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</si>
  <si>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</si>
  <si>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</si>
  <si>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</si>
  <si>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</si>
  <si>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</si>
  <si>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</si>
  <si>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</si>
  <si>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</si>
  <si>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</si>
  <si>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</si>
  <si>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</si>
  <si>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</si>
  <si>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</si>
  <si>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</si>
  <si>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</si>
  <si>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</si>
  <si>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</si>
  <si>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</si>
  <si>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</si>
  <si>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</si>
  <si>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</si>
  <si>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</si>
  <si>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</si>
  <si>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</si>
  <si>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</si>
  <si>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</si>
  <si>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</si>
  <si>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</si>
  <si>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</si>
  <si>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</si>
  <si>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</si>
  <si>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</si>
  <si>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</si>
  <si>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</si>
  <si>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</si>
  <si>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</si>
  <si>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</si>
  <si>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</si>
  <si>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</si>
  <si>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</si>
  <si>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</si>
  <si>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</si>
  <si>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</si>
  <si>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</si>
  <si>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</si>
  <si>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</si>
  <si>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</si>
  <si>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</si>
  <si>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</si>
  <si>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</si>
  <si>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</si>
  <si>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</si>
  <si>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</si>
  <si>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</si>
  <si>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</si>
  <si>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</si>
  <si>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</si>
  <si>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</si>
  <si>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</si>
  <si>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</si>
  <si>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</si>
  <si>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</si>
  <si>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</si>
  <si>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</si>
  <si>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</si>
  <si>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</si>
  <si>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</si>
  <si>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</si>
  <si>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</si>
  <si>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</si>
  <si>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</si>
  <si>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</si>
  <si>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</si>
  <si>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</si>
  <si>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</si>
  <si>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</si>
  <si>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</si>
  <si>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</si>
  <si>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</si>
  <si>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</si>
  <si>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</si>
  <si>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</si>
  <si>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</si>
  <si>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</si>
  <si>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</si>
  <si>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</si>
  <si>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</si>
  <si>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</si>
  <si>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</si>
  <si>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</si>
  <si>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</si>
  <si>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</si>
  <si>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</si>
  <si>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</si>
  <si>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</si>
  <si>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</si>
  <si>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</si>
  <si>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</si>
  <si>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</si>
  <si>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</si>
  <si>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</si>
  <si>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</si>
  <si>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</si>
  <si>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</si>
  <si>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</si>
  <si>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</si>
  <si>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</si>
  <si>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</si>
  <si>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</si>
  <si>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</si>
  <si>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</si>
  <si>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</si>
  <si>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</si>
  <si>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</si>
  <si>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</si>
  <si>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</si>
  <si>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</si>
  <si>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</si>
  <si>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</si>
  <si>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</si>
  <si>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</si>
  <si>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</si>
  <si>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</si>
  <si>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</si>
  <si>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</si>
  <si>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</si>
  <si>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</si>
  <si>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</si>
  <si>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</si>
  <si>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</si>
  <si>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</si>
  <si>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</si>
  <si>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</si>
  <si>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</si>
  <si>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</si>
  <si>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</si>
  <si>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</si>
  <si>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</si>
  <si>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</si>
  <si>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</si>
  <si>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</si>
  <si>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</si>
  <si>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</si>
  <si>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</si>
  <si>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</si>
  <si>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</si>
  <si>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</si>
  <si>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</si>
  <si>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</si>
  <si>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</si>
  <si>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</si>
  <si>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</si>
  <si>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</si>
  <si>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</si>
  <si>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</si>
  <si>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</si>
  <si>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</si>
  <si>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</si>
  <si>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</si>
  <si>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</si>
  <si>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</si>
  <si>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</si>
  <si>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</si>
  <si>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</si>
  <si>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</si>
  <si>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</si>
  <si>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</si>
  <si>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</si>
  <si>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</si>
  <si>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</si>
  <si>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</si>
  <si>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</si>
  <si>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</si>
  <si>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</si>
  <si>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</si>
  <si>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</si>
  <si>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</si>
  <si>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</si>
  <si>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</si>
  <si>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</si>
  <si>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</si>
  <si>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</si>
  <si>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</si>
  <si>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</si>
  <si>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</si>
  <si>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</si>
  <si>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</si>
  <si>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</si>
  <si>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</si>
  <si>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</si>
  <si>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</si>
  <si>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</si>
  <si>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</si>
  <si>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</si>
  <si>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</si>
  <si>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</si>
  <si>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</si>
  <si>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</si>
  <si>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</si>
  <si>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</si>
  <si>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</si>
  <si>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</si>
  <si>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</si>
  <si>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</si>
  <si>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</si>
  <si>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</si>
  <si>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</si>
  <si>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</si>
  <si>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</si>
  <si>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</si>
  <si>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</si>
  <si>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</si>
  <si>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</si>
  <si>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</si>
  <si>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</si>
  <si>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</si>
  <si>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</si>
  <si>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</si>
  <si>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</si>
  <si>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</si>
  <si>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</si>
  <si>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</si>
  <si>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</si>
  <si>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</si>
  <si>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</si>
  <si>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</si>
  <si>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</si>
  <si>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</si>
  <si>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</si>
  <si>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</si>
  <si>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</si>
  <si>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</si>
  <si>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</si>
  <si>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</si>
  <si>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</si>
  <si>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</si>
  <si>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</si>
  <si>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</si>
  <si>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</si>
  <si>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</si>
  <si>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</si>
  <si>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</si>
  <si>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</si>
  <si>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</si>
  <si>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</si>
  <si>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</si>
  <si>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</si>
  <si>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</si>
  <si>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</si>
  <si>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</si>
  <si>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</si>
  <si>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</si>
  <si>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</si>
  <si>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</si>
  <si>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</si>
  <si>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</si>
  <si>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</si>
  <si>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</si>
  <si>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</si>
  <si>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</si>
  <si>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</si>
  <si>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</si>
  <si>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</si>
  <si>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</si>
  <si>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</si>
  <si>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</si>
  <si>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</si>
  <si>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</si>
  <si>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</si>
  <si>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</si>
  <si>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</si>
  <si>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</si>
  <si>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</si>
  <si>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</si>
  <si>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</si>
  <si>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</si>
  <si>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</si>
  <si>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</si>
  <si>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</si>
  <si>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</si>
  <si>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</si>
  <si>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</si>
  <si>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</si>
  <si>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</si>
  <si>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</si>
  <si>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</si>
  <si>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</si>
  <si>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</si>
  <si>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</si>
  <si>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</si>
  <si>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</si>
  <si>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</si>
  <si>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</si>
  <si>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</si>
  <si>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</si>
  <si>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</si>
  <si>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</si>
  <si>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</si>
  <si>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</si>
  <si>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</si>
  <si>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</si>
  <si>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</si>
  <si>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</si>
  <si>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</si>
  <si>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</si>
  <si>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</si>
  <si>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</si>
  <si>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</si>
  <si>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</si>
  <si>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</si>
  <si>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</si>
  <si>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</si>
  <si>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</si>
  <si>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</si>
  <si>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</si>
  <si>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</si>
  <si>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</si>
  <si>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</si>
  <si>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</si>
  <si>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</si>
  <si>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</si>
  <si>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</si>
  <si>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</si>
  <si>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</si>
  <si>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</si>
  <si>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</si>
  <si>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</si>
  <si>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</si>
  <si>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</si>
  <si>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</si>
  <si>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</si>
  <si>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</si>
  <si>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</si>
  <si>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</si>
  <si>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</si>
  <si>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</si>
  <si>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</si>
  <si>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</si>
  <si>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</si>
  <si>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</si>
  <si>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</si>
  <si>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</si>
  <si>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</si>
  <si>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</si>
  <si>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</si>
  <si>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</si>
  <si>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</si>
  <si>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</si>
  <si>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</si>
  <si>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</si>
  <si>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</si>
  <si>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</si>
  <si>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</si>
  <si>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</si>
  <si>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</si>
  <si>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</si>
  <si>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</si>
  <si>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</si>
  <si>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</si>
  <si>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</si>
  <si>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</si>
  <si>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</si>
  <si>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</si>
  <si>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</si>
  <si>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</si>
  <si>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</si>
  <si>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</si>
  <si>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</si>
  <si>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</si>
  <si>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</si>
  <si>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</si>
  <si>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</si>
  <si>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</si>
  <si>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</si>
  <si>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</si>
  <si>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</si>
  <si>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</si>
  <si>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</si>
  <si>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</si>
  <si>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</si>
  <si>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</si>
  <si>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</si>
  <si>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</si>
  <si>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</si>
  <si>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</si>
  <si>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</si>
  <si>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</si>
  <si>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</si>
  <si>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</si>
  <si>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</si>
  <si>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</si>
  <si>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</si>
  <si>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</si>
  <si>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</si>
  <si>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</si>
  <si>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</si>
  <si>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</si>
  <si>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</si>
  <si>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</si>
  <si>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</si>
  <si>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</si>
  <si>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</si>
  <si>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</si>
  <si>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</si>
  <si>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</si>
  <si>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</si>
  <si>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</si>
  <si>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</si>
  <si>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</si>
  <si>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</si>
  <si>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</si>
  <si>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</si>
  <si>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</si>
  <si>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</si>
  <si>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</si>
  <si>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</si>
  <si>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</si>
  <si>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</si>
  <si>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</si>
  <si>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</si>
  <si>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</si>
  <si>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</si>
  <si>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</si>
  <si>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</si>
  <si>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</si>
  <si>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</si>
  <si>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</si>
  <si>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</si>
  <si>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</si>
  <si>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</si>
  <si>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</si>
  <si>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</si>
  <si>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</si>
  <si>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</si>
  <si>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</si>
  <si>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</si>
  <si>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</si>
  <si>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</si>
  <si>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</si>
  <si>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</si>
  <si>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</si>
  <si>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</si>
  <si>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</si>
  <si>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</si>
  <si>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</si>
  <si>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</si>
  <si>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</si>
  <si>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</si>
  <si>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</si>
  <si>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</si>
  <si>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</si>
  <si>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</si>
  <si>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</si>
  <si>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</si>
  <si>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</si>
  <si>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</si>
  <si>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</si>
  <si>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</si>
  <si>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</si>
  <si>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</si>
  <si>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</si>
  <si>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</si>
  <si>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</si>
  <si>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</si>
  <si>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</si>
  <si>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</si>
  <si>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</si>
  <si>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</si>
  <si>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</si>
  <si>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</si>
  <si>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</si>
  <si>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</si>
  <si>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</si>
  <si>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</si>
  <si>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</si>
  <si>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</si>
  <si>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</si>
  <si>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</si>
  <si>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</si>
  <si>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</si>
  <si>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</si>
  <si>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</si>
  <si>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</si>
  <si>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</si>
  <si>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</si>
  <si>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</si>
  <si>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</si>
  <si>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</si>
  <si>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</si>
  <si>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</si>
  <si>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</si>
  <si>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</si>
  <si>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</si>
  <si>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</si>
  <si>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</si>
  <si>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</si>
  <si>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</si>
  <si>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</si>
  <si>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</si>
  <si>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</si>
  <si>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</si>
  <si>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</si>
  <si>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</si>
  <si>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</si>
  <si>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</si>
  <si>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</si>
  <si>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</si>
  <si>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</si>
  <si>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</si>
  <si>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</si>
  <si>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</si>
  <si>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</si>
  <si>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</si>
  <si>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</si>
  <si>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</si>
  <si>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</si>
  <si>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</si>
  <si>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</si>
  <si>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</si>
  <si>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</si>
  <si>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</si>
  <si>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</si>
  <si>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</si>
  <si>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</si>
  <si>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</si>
  <si>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</si>
  <si>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</si>
  <si>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</si>
  <si>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</si>
  <si>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</si>
  <si>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</si>
  <si>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</si>
  <si>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</si>
  <si>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</si>
  <si>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</si>
  <si>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</si>
  <si>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</si>
  <si>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</si>
  <si>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</si>
  <si>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</si>
  <si>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</si>
  <si>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</si>
  <si>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</si>
  <si>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</si>
  <si>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</si>
  <si>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</si>
  <si>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</si>
  <si>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</si>
  <si>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</si>
  <si>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</si>
  <si>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</si>
  <si>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</si>
  <si>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</si>
  <si>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</si>
  <si>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</si>
  <si>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</si>
  <si>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</si>
  <si>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</si>
  <si>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</si>
  <si>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</si>
  <si>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</si>
  <si>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</si>
  <si>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</si>
  <si>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</si>
  <si>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</si>
  <si>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</si>
  <si>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</si>
  <si>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</si>
  <si>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</si>
  <si>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</si>
  <si>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</si>
  <si>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</si>
  <si>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</si>
  <si>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</si>
  <si>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</si>
  <si>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</si>
  <si>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</si>
  <si>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</si>
  <si>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</si>
  <si>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</si>
  <si>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</si>
  <si>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</si>
  <si>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</si>
  <si>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</si>
  <si>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</si>
  <si>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</si>
  <si>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</si>
  <si>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</si>
  <si>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</si>
  <si>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</si>
  <si>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</si>
  <si>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</si>
  <si>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</si>
  <si>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</si>
  <si>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</si>
  <si>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</si>
  <si>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</si>
  <si>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</si>
  <si>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</si>
  <si>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</si>
  <si>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</si>
  <si>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</si>
  <si>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</si>
  <si>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</si>
  <si>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</si>
  <si>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</si>
  <si>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</si>
  <si>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</si>
  <si>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</si>
  <si>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</si>
  <si>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</si>
  <si>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</si>
  <si>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</si>
  <si>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</si>
  <si>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</si>
  <si>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</si>
  <si>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</si>
  <si>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</si>
  <si>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</si>
  <si>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</si>
  <si>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</si>
  <si>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</si>
  <si>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</si>
  <si>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</si>
  <si>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</si>
  <si>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</si>
  <si>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</si>
  <si>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</si>
  <si>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</si>
  <si>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</si>
  <si>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</si>
  <si>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</si>
  <si>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</si>
  <si>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</si>
  <si>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</si>
  <si>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</si>
  <si>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</si>
  <si>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</si>
  <si>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</si>
  <si>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</si>
  <si>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</si>
  <si>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</si>
  <si>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</si>
  <si>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</si>
  <si>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</si>
  <si>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</si>
  <si>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</si>
  <si>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</si>
  <si>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</si>
  <si>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</si>
  <si>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</si>
  <si>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</si>
  <si>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</si>
  <si>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</si>
  <si>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</si>
  <si>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</si>
  <si>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</si>
  <si>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</si>
  <si>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</si>
  <si>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</si>
  <si>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</si>
  <si>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</si>
  <si>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</si>
  <si>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</si>
  <si>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</si>
  <si>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</si>
  <si>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</si>
  <si>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</si>
  <si>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</si>
  <si>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</si>
  <si>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</si>
  <si>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</si>
  <si>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</si>
  <si>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</si>
  <si>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</si>
  <si>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</si>
  <si>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</si>
  <si>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</si>
  <si>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</si>
  <si>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</si>
  <si>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</si>
  <si>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</si>
  <si>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</si>
  <si>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</si>
  <si>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</si>
  <si>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</si>
  <si>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</si>
  <si>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</si>
  <si>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</si>
  <si>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</si>
  <si>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</si>
  <si>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</si>
  <si>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</si>
  <si>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</si>
  <si>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</si>
  <si>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</si>
  <si>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</si>
  <si>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</si>
  <si>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</si>
  <si>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</si>
  <si>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</si>
  <si>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</si>
  <si>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</si>
  <si>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</si>
  <si>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</si>
  <si>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</si>
  <si>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</si>
  <si>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</si>
  <si>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</si>
  <si>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</si>
  <si>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</si>
  <si>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</si>
  <si>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</si>
  <si>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</si>
  <si>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</si>
  <si>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</si>
  <si>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</si>
  <si>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</si>
  <si>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</si>
  <si>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</si>
  <si>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</si>
  <si>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</si>
  <si>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</si>
  <si>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</si>
  <si>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</si>
  <si>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</si>
  <si>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</si>
  <si>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</si>
  <si>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</si>
  <si>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</si>
  <si>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</si>
  <si>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</si>
  <si>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</si>
  <si>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</si>
  <si>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</si>
  <si>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</si>
  <si>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</si>
  <si>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</si>
  <si>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</si>
  <si>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</si>
  <si>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</si>
  <si>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</si>
  <si>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</si>
  <si>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</si>
  <si>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</si>
  <si>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</si>
  <si>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</si>
  <si>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</si>
  <si>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</si>
  <si>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</si>
  <si>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</si>
  <si>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</si>
  <si>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</si>
  <si>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</si>
  <si>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</si>
  <si>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</si>
  <si>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</si>
  <si>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</si>
  <si>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</si>
  <si>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</si>
  <si>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</si>
  <si>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</si>
  <si>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</si>
  <si>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</si>
  <si>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</si>
  <si>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</si>
  <si>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</si>
  <si>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</si>
  <si>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</si>
  <si>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</si>
  <si>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</si>
  <si>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</si>
  <si>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</si>
  <si>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</si>
  <si>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</si>
  <si>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</si>
  <si>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</si>
  <si>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</si>
  <si>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</si>
  <si>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</si>
  <si>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</si>
  <si>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</si>
  <si>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</si>
  <si>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</si>
  <si>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</si>
  <si>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</si>
  <si>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</si>
  <si>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</si>
  <si>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</si>
  <si>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</si>
  <si>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</si>
  <si>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</si>
  <si>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</si>
  <si>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</si>
  <si>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</si>
  <si>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</si>
  <si>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</si>
  <si>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</si>
  <si>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</si>
  <si>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</si>
  <si>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</si>
  <si>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</si>
  <si>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</si>
  <si>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</si>
  <si>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</si>
  <si>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</si>
  <si>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</si>
  <si>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</si>
  <si>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</si>
  <si>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</si>
  <si>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</si>
  <si>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</si>
  <si>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</si>
  <si>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</si>
  <si>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</si>
  <si>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</si>
  <si>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</si>
  <si>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</si>
  <si>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</si>
  <si>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</si>
  <si>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</si>
  <si>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</si>
  <si>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</si>
  <si>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</si>
  <si>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</si>
  <si>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</si>
  <si>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</si>
  <si>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</si>
  <si>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</si>
  <si>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</si>
  <si>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</si>
  <si>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</si>
  <si>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</si>
  <si>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</si>
  <si>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</si>
  <si>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</si>
  <si>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</si>
  <si>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</si>
  <si>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</si>
  <si>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</si>
  <si>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</si>
  <si>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</si>
  <si>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</si>
  <si>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</si>
  <si>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</si>
  <si>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</si>
  <si>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</si>
  <si>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</si>
  <si>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</si>
  <si>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</si>
  <si>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</si>
  <si>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</si>
  <si>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</si>
  <si>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</si>
  <si>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</si>
  <si>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</si>
  <si>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</si>
  <si>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</si>
  <si>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</si>
  <si>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</si>
  <si>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</si>
  <si>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</si>
  <si>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</si>
  <si>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</si>
  <si>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</si>
  <si>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</si>
  <si>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</si>
  <si>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</si>
  <si>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</si>
  <si>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</si>
  <si>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</si>
  <si>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</si>
  <si>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</si>
  <si>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</si>
  <si>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</si>
  <si>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</si>
  <si>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</si>
  <si>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</si>
  <si>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</si>
  <si>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</si>
  <si>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</si>
  <si>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</si>
  <si>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</si>
  <si>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</si>
  <si>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</si>
  <si>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</si>
  <si>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</si>
  <si>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</si>
  <si>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</si>
  <si>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</si>
  <si>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</si>
  <si>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</si>
  <si>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</si>
  <si>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</si>
  <si>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</si>
  <si>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</si>
  <si>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</si>
  <si>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</si>
  <si>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</si>
  <si>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</si>
  <si>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</si>
  <si>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</si>
  <si>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</si>
  <si>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</si>
  <si>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</si>
  <si>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</si>
  <si>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</si>
  <si>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</si>
  <si>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</si>
  <si>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</si>
  <si>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</si>
  <si>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</si>
  <si>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</si>
  <si>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</si>
  <si>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</si>
  <si>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</si>
  <si>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</si>
  <si>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</si>
  <si>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</si>
  <si>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</si>
  <si>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</si>
  <si>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</si>
  <si>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</si>
  <si>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</si>
  <si>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</si>
  <si>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</si>
  <si>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</si>
  <si>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</si>
  <si>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</si>
  <si>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</si>
  <si>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</si>
  <si>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</si>
  <si>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</si>
  <si>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</si>
  <si>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</si>
  <si>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</si>
  <si>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</si>
  <si>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</si>
  <si>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</si>
  <si>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</si>
  <si>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</si>
  <si>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</si>
  <si>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</si>
  <si>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</si>
  <si>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</si>
  <si>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</si>
  <si>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</si>
  <si>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</si>
  <si>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</si>
  <si>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</si>
  <si>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</si>
  <si>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</si>
  <si>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</si>
  <si>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</si>
  <si>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</si>
  <si>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</si>
  <si>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</si>
  <si>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</si>
  <si>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</si>
  <si>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</si>
  <si>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</si>
  <si>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</si>
  <si>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</si>
  <si>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</si>
  <si>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</si>
  <si>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</si>
  <si>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</si>
  <si>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</si>
  <si>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</si>
  <si>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</si>
  <si>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</si>
  <si>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</si>
  <si>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</si>
  <si>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</si>
  <si>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</si>
  <si>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</si>
  <si>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</si>
  <si>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</si>
  <si>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</si>
  <si>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</si>
  <si>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</si>
  <si>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</si>
  <si>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</si>
  <si>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</si>
  <si>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</si>
  <si>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</si>
  <si>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</si>
  <si>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</si>
  <si>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</si>
  <si>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</si>
  <si>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</si>
  <si>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</si>
  <si>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</si>
  <si>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</si>
  <si>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</si>
  <si>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</si>
  <si>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</si>
  <si>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</si>
  <si>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</si>
  <si>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</si>
  <si>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</si>
  <si>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</si>
  <si>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</si>
  <si>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</si>
  <si>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</si>
  <si>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</si>
  <si>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</si>
  <si>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</si>
  <si>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</si>
  <si>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</si>
  <si>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</si>
  <si>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</si>
  <si>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</si>
  <si>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</si>
  <si>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</si>
  <si>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</si>
  <si>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</si>
  <si>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</si>
  <si>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</si>
  <si>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</si>
  <si>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</si>
  <si>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</si>
  <si>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</si>
  <si>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</si>
  <si>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</si>
  <si>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</si>
  <si>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</si>
  <si>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</si>
  <si>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</si>
  <si>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</si>
  <si>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</si>
  <si>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</si>
  <si>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</si>
  <si>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</si>
  <si>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</si>
  <si>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</si>
  <si>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</si>
  <si>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</si>
  <si>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</si>
  <si>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</si>
  <si>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</si>
  <si>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</si>
  <si>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</si>
  <si>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</si>
  <si>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</si>
  <si>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</si>
  <si>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</si>
  <si>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</si>
  <si>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</si>
  <si>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</si>
  <si>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</si>
  <si>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</si>
  <si>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</si>
  <si>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</si>
  <si>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</si>
  <si>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</si>
  <si>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</si>
  <si>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</si>
  <si>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</si>
  <si>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</si>
  <si>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</si>
  <si>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</si>
  <si>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</si>
  <si>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</si>
  <si>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</si>
  <si>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</si>
  <si>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</si>
  <si>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</si>
  <si>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</si>
  <si>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</si>
  <si>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</si>
  <si>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</si>
  <si>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</si>
  <si>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</si>
  <si>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</si>
  <si>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</si>
  <si>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</si>
  <si>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</si>
  <si>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</si>
  <si>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</si>
  <si>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</si>
  <si>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</si>
  <si>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</si>
  <si>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</si>
  <si>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</si>
  <si>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</si>
  <si>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</si>
  <si>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</si>
  <si>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</si>
  <si>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</si>
  <si>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</si>
  <si>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</si>
  <si>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</si>
  <si>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</si>
  <si>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</si>
  <si>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</si>
  <si>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</si>
  <si>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</si>
  <si>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</si>
  <si>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</si>
  <si>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</si>
  <si>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</si>
  <si>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</si>
  <si>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</si>
  <si>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</si>
  <si>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</si>
  <si>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</si>
  <si>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</si>
  <si>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</si>
  <si>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</si>
  <si>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</si>
  <si>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</si>
  <si>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</si>
  <si>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</si>
  <si>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</si>
  <si>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</si>
  <si>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</si>
  <si>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</si>
  <si>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</si>
  <si>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</si>
  <si>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</si>
  <si>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</si>
  <si>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</si>
  <si>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</si>
  <si>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</si>
  <si>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</si>
  <si>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</si>
  <si>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</si>
  <si>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</si>
  <si>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</si>
  <si>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</si>
  <si>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</si>
  <si>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</si>
  <si>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</si>
  <si>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</si>
  <si>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</si>
  <si>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</si>
  <si>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</si>
  <si>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</si>
  <si>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</si>
  <si>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</si>
  <si>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</si>
  <si>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</si>
  <si>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</si>
  <si>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</si>
  <si>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</si>
  <si>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</si>
  <si>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</si>
  <si>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</si>
  <si>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</si>
  <si>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</si>
  <si>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</si>
  <si>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</si>
  <si>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</si>
  <si>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</si>
  <si>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</si>
  <si>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</si>
  <si>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</si>
  <si>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</si>
  <si>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</si>
  <si>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</si>
  <si>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</si>
  <si>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</si>
  <si>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</si>
  <si>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</si>
  <si>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</si>
  <si>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</si>
  <si>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</si>
  <si>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</si>
  <si>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</si>
  <si>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</si>
  <si>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</si>
  <si>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</si>
  <si>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</si>
  <si>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</si>
  <si>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</si>
  <si>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</si>
  <si>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</si>
  <si>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</si>
  <si>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</si>
  <si>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</si>
  <si>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</si>
  <si>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</si>
  <si>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</si>
  <si>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</si>
  <si>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</si>
  <si>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</si>
  <si>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</si>
  <si>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</si>
  <si>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</si>
  <si>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</si>
  <si>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</si>
  <si>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</si>
  <si>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</si>
  <si>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</si>
  <si>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</si>
  <si>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</si>
  <si>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</si>
  <si>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</si>
  <si>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</si>
  <si>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</si>
  <si>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</si>
  <si>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</si>
  <si>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</si>
  <si>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</si>
  <si>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</si>
  <si>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</si>
  <si>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</si>
  <si>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</si>
  <si>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</si>
  <si>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</si>
  <si>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</si>
  <si>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</si>
  <si>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</si>
  <si>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</si>
  <si>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</si>
  <si>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</si>
  <si>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</si>
  <si>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</si>
  <si>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</si>
  <si>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</si>
  <si>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</si>
  <si>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</si>
  <si>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</si>
  <si>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</si>
  <si>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</si>
  <si>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</si>
  <si>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</si>
  <si>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</si>
  <si>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</si>
  <si>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</si>
  <si>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</si>
  <si>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</si>
  <si>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</si>
  <si>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</si>
  <si>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</si>
  <si>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</si>
  <si>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</si>
  <si>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</si>
  <si>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</si>
  <si>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</si>
  <si>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</si>
  <si>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</si>
  <si>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</si>
  <si>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</si>
  <si>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</si>
  <si>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</si>
  <si>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</si>
  <si>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</si>
  <si>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</si>
  <si>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</si>
  <si>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</si>
  <si>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</si>
  <si>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</si>
  <si>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</si>
  <si>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</si>
  <si>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</si>
  <si>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</si>
  <si>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</si>
  <si>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</si>
  <si>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</si>
  <si>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</si>
  <si>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</si>
  <si>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</si>
  <si>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</si>
  <si>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</si>
  <si>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</si>
  <si>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</si>
  <si>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</si>
  <si>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</si>
  <si>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</si>
  <si>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</si>
  <si>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</si>
  <si>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</si>
  <si>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</si>
  <si>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</si>
  <si>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</si>
  <si>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</si>
  <si>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</si>
  <si>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</si>
  <si>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</si>
  <si>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</si>
  <si>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</si>
  <si>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</si>
  <si>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</si>
  <si>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</si>
  <si>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</si>
  <si>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</si>
  <si>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</si>
  <si>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</si>
  <si>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</si>
  <si>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</si>
  <si>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</si>
  <si>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</si>
  <si>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</si>
  <si>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</si>
  <si>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</si>
  <si>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</si>
  <si>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</si>
  <si>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</si>
  <si>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</si>
  <si>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</si>
  <si>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</si>
  <si>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</si>
  <si>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</si>
  <si>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</si>
  <si>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</si>
  <si>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</si>
  <si>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</si>
  <si>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</si>
  <si>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</si>
  <si>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</si>
  <si>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</si>
  <si>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</si>
  <si>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</si>
  <si>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</si>
  <si>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</si>
  <si>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</si>
  <si>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</si>
  <si>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</si>
  <si>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</si>
  <si>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</si>
  <si>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</si>
  <si>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</si>
  <si>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</si>
  <si>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</si>
  <si>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</si>
  <si>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</si>
  <si>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</si>
  <si>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</si>
  <si>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</si>
  <si>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</si>
  <si>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</si>
  <si>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</si>
  <si>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</si>
  <si>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</si>
  <si>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</si>
  <si>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</si>
  <si>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</si>
  <si>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</si>
  <si>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</si>
  <si>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</si>
  <si>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</si>
  <si>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</si>
  <si>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</si>
  <si>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</si>
  <si>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</si>
  <si>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</si>
  <si>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</si>
  <si>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</si>
  <si>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</si>
  <si>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</si>
  <si>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</si>
  <si>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</si>
  <si>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</si>
  <si>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</si>
  <si>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</si>
  <si>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</si>
  <si>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</si>
  <si>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</si>
  <si>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</si>
  <si>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</si>
  <si>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</si>
  <si>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</si>
  <si>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</si>
  <si>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</si>
  <si>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</si>
  <si>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</si>
  <si>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</si>
  <si>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</si>
  <si>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</si>
  <si>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</si>
  <si>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</si>
  <si>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</si>
  <si>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</si>
  <si>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</si>
  <si>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</si>
  <si>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</si>
  <si>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</si>
  <si>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</si>
  <si>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</si>
  <si>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</si>
  <si>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</si>
  <si>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</si>
  <si>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</si>
  <si>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</si>
  <si>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</si>
  <si>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</si>
  <si>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</si>
  <si>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</si>
  <si>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</si>
  <si>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</si>
  <si>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</si>
  <si>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</si>
  <si>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</si>
  <si>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</si>
  <si>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</si>
  <si>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</si>
  <si>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</si>
  <si>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</si>
  <si>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</si>
  <si>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</si>
  <si>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</si>
  <si>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</si>
  <si>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</si>
  <si>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</si>
  <si>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</si>
  <si>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</si>
  <si>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</si>
  <si>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</si>
  <si>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</si>
  <si>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</si>
  <si>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</si>
  <si>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</si>
  <si>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</si>
  <si>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</si>
  <si>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</si>
  <si>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</si>
  <si>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</si>
  <si>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</si>
  <si>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</si>
  <si>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</si>
  <si>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</si>
  <si>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</si>
  <si>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</si>
  <si>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</si>
  <si>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</si>
  <si>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</si>
  <si>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</si>
  <si>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</si>
  <si>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</si>
  <si>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</si>
  <si>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</si>
  <si>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</si>
  <si>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</si>
  <si>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</si>
  <si>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</si>
  <si>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</si>
  <si>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</si>
  <si>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</si>
  <si>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</si>
  <si>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</si>
  <si>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</si>
  <si>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</si>
  <si>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</si>
  <si>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</si>
  <si>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</si>
  <si>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</si>
  <si>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</si>
  <si>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</si>
  <si>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</si>
  <si>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</si>
  <si>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</si>
  <si>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</si>
  <si>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</si>
  <si>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</si>
  <si>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</si>
  <si>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</si>
  <si>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</si>
  <si>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</si>
  <si>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</si>
  <si>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</si>
  <si>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</si>
  <si>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</si>
  <si>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</si>
  <si>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</si>
  <si>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</si>
  <si>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</si>
  <si>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</si>
  <si>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</si>
  <si>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</si>
  <si>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</si>
  <si>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</si>
  <si>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</si>
  <si>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</si>
  <si>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</si>
  <si>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</si>
  <si>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</si>
  <si>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</si>
  <si>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</si>
  <si>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</si>
  <si>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</si>
  <si>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</si>
  <si>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</si>
  <si>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</si>
  <si>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</si>
  <si>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</si>
  <si>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</si>
  <si>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</si>
  <si>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</si>
  <si>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</si>
  <si>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</si>
  <si>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</si>
  <si>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</si>
  <si>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</si>
  <si>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</si>
  <si>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</si>
  <si>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</si>
  <si>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</si>
  <si>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</si>
  <si>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</si>
  <si>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</si>
  <si>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</si>
  <si>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</si>
  <si>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</si>
  <si>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</si>
  <si>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</si>
  <si>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</si>
  <si>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</si>
  <si>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</si>
  <si>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</si>
  <si>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</si>
  <si>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</si>
  <si>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</si>
  <si>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</si>
  <si>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</si>
  <si>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</si>
  <si>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</si>
  <si>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</si>
  <si>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</si>
  <si>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</si>
  <si>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</si>
  <si>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</si>
  <si>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</si>
  <si>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</si>
  <si>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</si>
  <si>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</si>
  <si>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</si>
  <si>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</si>
  <si>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</si>
  <si>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</si>
  <si>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</si>
  <si>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</si>
  <si>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</si>
  <si>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</si>
  <si>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</si>
  <si>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</si>
  <si>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</si>
  <si>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</si>
  <si>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</si>
  <si>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</si>
  <si>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</si>
  <si>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</si>
  <si>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</si>
  <si>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</si>
  <si>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</si>
  <si>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</si>
  <si>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</si>
  <si>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</si>
  <si>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</si>
  <si>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</si>
  <si>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</si>
  <si>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</si>
  <si>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</si>
  <si>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</si>
  <si>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</si>
  <si>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</si>
  <si>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</si>
  <si>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</si>
  <si>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</si>
  <si>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</si>
  <si>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</si>
  <si>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</si>
  <si>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</si>
  <si>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</si>
  <si>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</si>
  <si>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</si>
  <si>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</si>
  <si>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</si>
  <si>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</si>
  <si>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</si>
  <si>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</si>
  <si>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</si>
  <si>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</si>
  <si>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</si>
  <si>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</si>
  <si>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</si>
  <si>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</si>
  <si>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</si>
  <si>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</si>
  <si>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</si>
  <si>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</si>
  <si>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</si>
  <si>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</si>
  <si>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</si>
  <si>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</si>
  <si>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</si>
  <si>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</si>
  <si>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</si>
  <si>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</si>
  <si>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</si>
  <si>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</si>
  <si>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</si>
  <si>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</si>
  <si>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</si>
  <si>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</si>
  <si>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</si>
  <si>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</si>
  <si>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</si>
  <si>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</si>
  <si>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</si>
  <si>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</si>
  <si>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</si>
  <si>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</si>
  <si>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</si>
  <si>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</si>
  <si>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</si>
  <si>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</si>
  <si>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</si>
  <si>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</si>
  <si>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</si>
  <si>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</si>
  <si>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</si>
  <si>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</si>
  <si>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</si>
  <si>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</si>
  <si>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</si>
  <si>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</si>
  <si>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</si>
  <si>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</si>
  <si>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</si>
  <si>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</si>
  <si>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</si>
  <si>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</si>
  <si>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</si>
  <si>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</si>
  <si>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</si>
  <si>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</si>
  <si>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</si>
  <si>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</si>
  <si>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</si>
  <si>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</si>
  <si>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</si>
  <si>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</si>
  <si>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</si>
  <si>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</si>
  <si>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</si>
  <si>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</si>
  <si>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</si>
  <si>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</si>
  <si>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</si>
  <si>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</si>
  <si>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</si>
  <si>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</si>
  <si>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</si>
  <si>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</si>
  <si>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</si>
  <si>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</si>
  <si>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</si>
  <si>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</si>
  <si>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</si>
  <si>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</si>
  <si>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</si>
  <si>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</si>
  <si>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</si>
  <si>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</si>
  <si>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</si>
  <si>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</si>
  <si>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</si>
  <si>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</si>
  <si>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</si>
  <si>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</si>
  <si>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</si>
  <si>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</si>
  <si>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</si>
  <si>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</si>
  <si>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</si>
  <si>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</si>
  <si>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</si>
  <si>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</si>
  <si>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</si>
  <si>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</si>
  <si>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</si>
  <si>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</si>
  <si>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</si>
  <si>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</si>
  <si>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</si>
  <si>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</si>
  <si>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</si>
  <si>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</si>
  <si>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</si>
  <si>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</si>
  <si>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</si>
  <si>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</si>
  <si>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</si>
  <si>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</si>
  <si>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</si>
  <si>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</si>
  <si>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</si>
  <si>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</si>
  <si>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</si>
  <si>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</si>
  <si>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</si>
  <si>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</si>
  <si>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</si>
  <si>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</si>
  <si>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</si>
  <si>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</si>
  <si>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</si>
  <si>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</si>
  <si>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</si>
  <si>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</si>
  <si>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</si>
  <si>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</si>
  <si>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</si>
  <si>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</si>
  <si>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</si>
  <si>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</si>
  <si>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</si>
  <si>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</si>
  <si>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</si>
  <si>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</si>
  <si>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</si>
  <si>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</si>
  <si>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</si>
  <si>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</si>
  <si>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</si>
  <si>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</si>
  <si>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</si>
  <si>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</si>
  <si>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</si>
  <si>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</si>
  <si>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</si>
  <si>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</si>
  <si>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</si>
  <si>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</si>
  <si>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</si>
  <si>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</si>
  <si>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</si>
  <si>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</si>
  <si>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</si>
  <si>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</si>
  <si>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</si>
  <si>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</si>
  <si>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</si>
  <si>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</si>
  <si>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</si>
  <si>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</si>
  <si>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</si>
  <si>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</si>
  <si>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</si>
  <si>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</si>
  <si>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</si>
  <si>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</si>
  <si>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</si>
  <si>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</si>
  <si>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</si>
  <si>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</si>
  <si>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</si>
  <si>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</si>
  <si>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</si>
  <si>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</si>
  <si>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</si>
  <si>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</si>
  <si>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</si>
  <si>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</si>
  <si>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</si>
  <si>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</si>
  <si>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</si>
  <si>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</si>
  <si>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</si>
  <si>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</si>
  <si>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</si>
  <si>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</si>
  <si>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</si>
  <si>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</si>
  <si>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</si>
  <si>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</si>
  <si>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</si>
  <si>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</si>
  <si>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</si>
  <si>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</si>
  <si>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</si>
  <si>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</si>
  <si>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</si>
  <si>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</si>
  <si>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</si>
  <si>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</si>
  <si>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</si>
  <si>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</si>
  <si>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</si>
  <si>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</si>
  <si>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</si>
  <si>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</si>
  <si>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</si>
  <si>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</si>
  <si>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</si>
  <si>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</si>
  <si>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</si>
  <si>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</si>
  <si>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</si>
  <si>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</si>
  <si>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</si>
  <si>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</si>
  <si>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</si>
  <si>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</si>
  <si>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</si>
  <si>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</si>
  <si>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</si>
  <si>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</si>
  <si>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</si>
  <si>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</si>
  <si>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</si>
  <si>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</si>
  <si>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</si>
  <si>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</si>
  <si>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</si>
  <si>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</si>
  <si>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</si>
  <si>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</si>
  <si>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</si>
  <si>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</si>
  <si>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</si>
  <si>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</si>
  <si>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</si>
  <si>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</si>
  <si>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</si>
  <si>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</si>
  <si>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</si>
  <si>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</si>
  <si>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</si>
  <si>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</si>
  <si>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</si>
  <si>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</si>
  <si>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</si>
  <si>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</si>
  <si>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</si>
  <si>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</si>
  <si>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</si>
  <si>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</si>
  <si>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</si>
  <si>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</si>
  <si>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</si>
  <si>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</si>
  <si>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</si>
  <si>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</si>
  <si>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</si>
  <si>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</si>
  <si>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</si>
  <si>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</si>
  <si>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</si>
  <si>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</si>
  <si>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</si>
  <si>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</si>
  <si>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</si>
  <si>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</si>
  <si>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</si>
  <si>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</si>
  <si>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</si>
  <si>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</si>
  <si>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</si>
  <si>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</si>
  <si>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</si>
  <si>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</si>
  <si>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</si>
  <si>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</si>
  <si>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</si>
  <si>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</si>
  <si>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</si>
  <si>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</si>
  <si>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</si>
  <si>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</si>
  <si>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</si>
  <si>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</si>
  <si>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</si>
  <si>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</si>
  <si>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</si>
  <si>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</si>
  <si>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</si>
  <si>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</si>
  <si>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</si>
  <si>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</si>
  <si>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</si>
  <si>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</si>
  <si>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</si>
  <si>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</si>
  <si>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</si>
  <si>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</si>
  <si>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</si>
  <si>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</si>
  <si>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</si>
  <si>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</si>
  <si>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</si>
  <si>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</si>
  <si>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</si>
  <si>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</si>
  <si>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</si>
  <si>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</si>
  <si>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</si>
  <si>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</si>
  <si>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</si>
  <si>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</si>
  <si>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</si>
  <si>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</si>
  <si>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</si>
  <si>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</si>
  <si>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</si>
  <si>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</si>
  <si>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</si>
  <si>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</si>
  <si>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</si>
  <si>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</si>
  <si>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</si>
  <si>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</si>
  <si>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</si>
  <si>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</si>
  <si>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</si>
  <si>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</si>
  <si>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</si>
  <si>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</si>
  <si>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</si>
  <si>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</si>
  <si>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</si>
  <si>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</si>
  <si>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</si>
  <si>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</si>
  <si>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</si>
  <si>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</si>
  <si>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</si>
  <si>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</si>
  <si>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</si>
  <si>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</si>
  <si>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</si>
  <si>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</si>
  <si>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</si>
  <si>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</si>
  <si>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</si>
  <si>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</si>
  <si>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</si>
  <si>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</si>
  <si>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</si>
  <si>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</si>
  <si>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</si>
  <si>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</si>
  <si>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</si>
  <si>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</si>
  <si>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</si>
  <si>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</si>
  <si>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</si>
  <si>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</si>
  <si>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</si>
  <si>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</si>
  <si>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</si>
  <si>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</si>
  <si>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</si>
  <si>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</si>
  <si>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</si>
  <si>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</si>
  <si>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</si>
  <si>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</si>
  <si>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</si>
  <si>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</si>
  <si>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</si>
  <si>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</si>
  <si>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</si>
  <si>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</si>
  <si>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</si>
  <si>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</si>
  <si>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</si>
  <si>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</si>
  <si>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</si>
  <si>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</si>
  <si>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</si>
  <si>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</si>
  <si>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</si>
  <si>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</si>
  <si>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</si>
  <si>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</si>
  <si>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</si>
  <si>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</si>
  <si>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</si>
  <si>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</si>
  <si>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</si>
  <si>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</si>
  <si>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</si>
  <si>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</si>
  <si>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</si>
  <si>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</si>
  <si>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</si>
  <si>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</si>
  <si>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</si>
  <si>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</si>
  <si>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</si>
  <si>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</si>
  <si>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</si>
  <si>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</si>
  <si>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</si>
  <si>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</si>
  <si>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</si>
  <si>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</si>
  <si>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</si>
  <si>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</si>
  <si>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</si>
  <si>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</si>
  <si>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</si>
  <si>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</si>
  <si>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</si>
  <si>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</si>
  <si>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</si>
  <si>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</si>
  <si>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</si>
  <si>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</si>
  <si>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</si>
  <si>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</si>
  <si>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</si>
  <si>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</si>
  <si>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</si>
  <si>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</si>
  <si>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</si>
  <si>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</si>
  <si>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</si>
  <si>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</si>
  <si>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</si>
  <si>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</si>
  <si>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</si>
  <si>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</si>
  <si>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</si>
  <si>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</si>
  <si>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</si>
  <si>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</si>
  <si>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</si>
  <si>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</si>
  <si>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</si>
  <si>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</si>
  <si>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</si>
  <si>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</si>
  <si>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</si>
  <si>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</si>
  <si>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</si>
  <si>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</si>
  <si>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</si>
  <si>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</si>
  <si>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</si>
  <si>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</si>
  <si>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</si>
  <si>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</si>
  <si>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</si>
  <si>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</si>
  <si>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</si>
  <si>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</si>
  <si>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</si>
  <si>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</si>
  <si>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</si>
  <si>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</si>
  <si>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</si>
  <si>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</si>
  <si>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</si>
  <si>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</si>
  <si>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</si>
  <si>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</si>
  <si>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</si>
  <si>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</si>
  <si>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</si>
  <si>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</si>
  <si>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</si>
  <si>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</si>
  <si>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</si>
  <si>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</si>
  <si>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</si>
  <si>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</si>
  <si>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</si>
  <si>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</si>
  <si>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</si>
  <si>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</si>
  <si>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</si>
  <si>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</si>
  <si>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</si>
  <si>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</si>
  <si>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</si>
  <si>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</si>
  <si>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</si>
  <si>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</si>
  <si>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</si>
  <si>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</si>
  <si>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</si>
  <si>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</si>
  <si>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</si>
  <si>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</si>
  <si>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</si>
  <si>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</si>
  <si>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</si>
  <si>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</si>
  <si>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</si>
  <si>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</si>
  <si>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</si>
  <si>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</si>
  <si>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</si>
  <si>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</si>
  <si>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</si>
  <si>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</si>
  <si>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</si>
  <si>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</si>
  <si>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</si>
  <si>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</si>
  <si>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</si>
  <si>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</si>
  <si>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</si>
  <si>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</si>
  <si>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</si>
  <si>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</si>
  <si>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</si>
  <si>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</si>
  <si>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</si>
  <si>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</si>
  <si>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</si>
  <si>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</si>
  <si>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</si>
  <si>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</si>
  <si>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</si>
  <si>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</si>
  <si>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</si>
  <si>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</si>
  <si>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</si>
  <si>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</si>
  <si>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</si>
  <si>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</si>
  <si>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</si>
  <si>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</si>
  <si>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</si>
  <si>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</si>
  <si>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</si>
  <si>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</si>
  <si>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</si>
  <si>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</si>
  <si>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</si>
  <si>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</si>
  <si>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</si>
  <si>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</si>
  <si>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</si>
  <si>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</si>
  <si>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</si>
  <si>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</si>
  <si>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</si>
  <si>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</si>
  <si>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</si>
  <si>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</si>
  <si>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</si>
  <si>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</si>
  <si>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</si>
  <si>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</si>
  <si>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</si>
  <si>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</si>
  <si>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</si>
  <si>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</si>
  <si>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</si>
  <si>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</si>
  <si>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</si>
  <si>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</si>
  <si>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</si>
  <si>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</si>
  <si>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</si>
  <si>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</si>
  <si>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</si>
  <si>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</si>
  <si>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</si>
  <si>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</si>
  <si>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</si>
  <si>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</si>
  <si>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</si>
  <si>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</si>
  <si>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</si>
  <si>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</si>
  <si>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</si>
  <si>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</si>
  <si>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</si>
  <si>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</si>
  <si>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</si>
  <si>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</si>
  <si>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</si>
  <si>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</si>
  <si>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</si>
  <si>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</si>
  <si>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</si>
  <si>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</si>
  <si>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</si>
  <si>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</si>
  <si>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</si>
  <si>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</si>
  <si>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</si>
  <si>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</si>
  <si>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</si>
  <si>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</si>
  <si>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</si>
  <si>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</si>
  <si>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</si>
  <si>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</si>
  <si>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</si>
  <si>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</si>
  <si>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</si>
  <si>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</si>
  <si>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</si>
  <si>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</si>
  <si>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</si>
  <si>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</si>
  <si>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</si>
  <si>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</si>
  <si>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</si>
  <si>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</si>
  <si>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</si>
  <si>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</si>
  <si>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</si>
  <si>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</si>
  <si>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</si>
  <si>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</si>
  <si>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</si>
  <si>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</si>
  <si>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</si>
  <si>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</si>
  <si>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</si>
  <si>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</si>
  <si>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</si>
  <si>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</si>
  <si>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</si>
  <si>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</si>
  <si>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</si>
  <si>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</si>
  <si>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</si>
  <si>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</si>
  <si>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</si>
  <si>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</si>
  <si>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</si>
  <si>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</si>
  <si>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</si>
  <si>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</si>
  <si>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</si>
  <si>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</si>
  <si>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</si>
  <si>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</si>
  <si>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</si>
  <si>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</si>
  <si>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</si>
  <si>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</si>
  <si>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</si>
  <si>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</si>
  <si>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</si>
  <si>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</si>
  <si>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</si>
  <si>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</si>
  <si>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</si>
  <si>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</si>
  <si>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</si>
  <si>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</si>
  <si>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</si>
  <si>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</si>
  <si>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</si>
  <si>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</si>
  <si>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</si>
  <si>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</si>
  <si>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</si>
  <si>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</si>
  <si>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</si>
  <si>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</si>
  <si>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</si>
  <si>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</si>
  <si>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</si>
  <si>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</si>
  <si>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</si>
  <si>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</si>
  <si>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</si>
  <si>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</si>
  <si>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</si>
  <si>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</si>
  <si>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</si>
  <si>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</si>
  <si>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</si>
  <si>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</si>
  <si>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</si>
  <si>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</si>
  <si>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</si>
  <si>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</si>
  <si>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</si>
  <si>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</si>
  <si>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</si>
  <si>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</si>
  <si>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</si>
  <si>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</si>
  <si>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</si>
  <si>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</si>
  <si>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</si>
  <si>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</si>
  <si>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</si>
  <si>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</si>
  <si>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</si>
  <si>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</si>
  <si>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</si>
  <si>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</si>
  <si>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</si>
  <si>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</si>
  <si>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</si>
  <si>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</si>
  <si>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</si>
  <si>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</si>
  <si>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</si>
  <si>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</si>
  <si>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</si>
  <si>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</si>
  <si>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</si>
  <si>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</si>
  <si>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</si>
  <si>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</si>
  <si>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</si>
  <si>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</si>
  <si>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</si>
  <si>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</si>
  <si>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</si>
  <si>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</si>
  <si>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</si>
  <si>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</si>
  <si>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</si>
  <si>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</si>
  <si>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</si>
  <si>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</si>
  <si>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</si>
  <si>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</si>
  <si>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</si>
  <si>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</si>
  <si>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</si>
  <si>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</si>
  <si>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</si>
  <si>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</si>
  <si>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</si>
  <si>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</si>
  <si>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</si>
  <si>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</si>
  <si>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</si>
  <si>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</si>
  <si>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</si>
  <si>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</si>
  <si>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</si>
  <si>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</si>
  <si>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</si>
  <si>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</si>
  <si>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</si>
  <si>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</si>
  <si>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</si>
  <si>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</si>
  <si>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</si>
  <si>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</si>
  <si>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</si>
  <si>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</si>
  <si>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</si>
  <si>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</si>
  <si>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</si>
  <si>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</si>
  <si>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</si>
  <si>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</si>
  <si>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</si>
  <si>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</si>
  <si>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</si>
  <si>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</si>
  <si>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</si>
  <si>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</si>
  <si>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</si>
  <si>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</si>
  <si>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</si>
  <si>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</si>
  <si>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</si>
  <si>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</si>
  <si>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</si>
  <si>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</si>
  <si>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</si>
  <si>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</si>
  <si>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</si>
  <si>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</si>
  <si>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</si>
  <si>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</si>
  <si>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</si>
  <si>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</si>
  <si>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</si>
  <si>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</si>
  <si>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</si>
  <si>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</si>
  <si>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</si>
  <si>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</si>
  <si>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</si>
  <si>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</si>
  <si>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</si>
  <si>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</si>
  <si>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</si>
  <si>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</si>
  <si>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</si>
  <si>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</si>
  <si>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</si>
  <si>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</si>
  <si>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</si>
  <si>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</si>
  <si>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</si>
  <si>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</si>
  <si>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</si>
  <si>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</si>
  <si>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</si>
  <si>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</si>
  <si>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</si>
  <si>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</si>
  <si>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</si>
  <si>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</si>
  <si>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</si>
  <si>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</si>
  <si>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</si>
  <si>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</si>
  <si>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</si>
  <si>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</si>
  <si>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</si>
  <si>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</si>
  <si>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</si>
  <si>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</si>
  <si>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</si>
  <si>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</si>
  <si>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</si>
  <si>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</si>
  <si>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</si>
  <si>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</si>
  <si>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</si>
  <si>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</si>
  <si>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</si>
  <si>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</si>
  <si>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</si>
  <si>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</si>
  <si>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</si>
  <si>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</si>
  <si>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</si>
  <si>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</si>
  <si>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</si>
  <si>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</si>
  <si>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</si>
  <si>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</si>
  <si>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</si>
  <si>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</si>
  <si>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</si>
  <si>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</si>
  <si>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</si>
  <si>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</si>
  <si>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</si>
  <si>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</si>
  <si>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</si>
  <si>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</si>
  <si>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</si>
  <si>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</si>
  <si>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</si>
  <si>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</si>
  <si>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</si>
  <si>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</si>
  <si>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</si>
  <si>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</si>
  <si>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</si>
  <si>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</si>
  <si>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</si>
  <si>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</si>
  <si>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</si>
  <si>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</si>
  <si>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</si>
  <si>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</si>
  <si>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</si>
  <si>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</si>
  <si>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</si>
  <si>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</si>
  <si>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</si>
  <si>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</si>
  <si>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</si>
  <si>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</si>
  <si>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</si>
  <si>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</si>
  <si>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</si>
  <si>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</si>
  <si>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</si>
  <si>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</si>
  <si>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</si>
  <si>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</si>
  <si>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</si>
  <si>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</si>
  <si>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</si>
  <si>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</si>
  <si>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</si>
  <si>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</si>
  <si>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</si>
  <si>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</si>
  <si>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</si>
  <si>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</si>
  <si>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</si>
  <si>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</si>
  <si>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</si>
  <si>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</si>
  <si>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</si>
  <si>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</si>
  <si>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</si>
  <si>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</si>
  <si>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</si>
  <si>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</si>
  <si>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</si>
  <si>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</si>
  <si>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</si>
  <si>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</si>
  <si>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</si>
  <si>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</si>
  <si>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</si>
  <si>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</si>
  <si>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</si>
  <si>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</si>
  <si>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</si>
  <si>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</si>
  <si>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</si>
  <si>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</si>
  <si>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</si>
  <si>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</si>
  <si>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</si>
  <si>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</si>
  <si>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</si>
  <si>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</si>
  <si>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</si>
  <si>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</si>
  <si>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</si>
  <si>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</si>
  <si>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</si>
  <si>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</si>
  <si>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</si>
  <si>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</si>
  <si>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</si>
  <si>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</si>
  <si>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</si>
  <si>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</si>
  <si>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</si>
  <si>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</si>
  <si>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</si>
  <si>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</si>
  <si>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</si>
  <si>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</si>
  <si>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</si>
  <si>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</si>
  <si>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</si>
  <si>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</si>
  <si>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</si>
  <si>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</si>
  <si>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</si>
  <si>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</si>
  <si>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</si>
  <si>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</si>
  <si>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</si>
  <si>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</si>
  <si>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</si>
  <si>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</si>
  <si>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</si>
  <si>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</si>
  <si>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</si>
  <si>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</si>
  <si>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</si>
  <si>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</si>
  <si>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</si>
  <si>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</si>
  <si>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</si>
  <si>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</si>
  <si>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</si>
  <si>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</si>
  <si>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</si>
  <si>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</si>
  <si>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</si>
  <si>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</si>
  <si>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</si>
  <si>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</si>
  <si>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</si>
  <si>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</si>
  <si>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</si>
  <si>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</si>
  <si>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</si>
  <si>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</si>
  <si>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</si>
  <si>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</si>
  <si>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</si>
  <si>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</si>
  <si>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</si>
  <si>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</si>
  <si>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</si>
  <si>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</si>
  <si>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</si>
  <si>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</si>
  <si>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</si>
  <si>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</si>
  <si>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</si>
  <si>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</si>
  <si>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</si>
  <si>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</si>
  <si>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</si>
  <si>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</si>
  <si>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</si>
  <si>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</si>
  <si>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</si>
  <si>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</si>
  <si>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</si>
  <si>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</si>
  <si>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</si>
  <si>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</si>
  <si>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</si>
  <si>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</si>
  <si>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</si>
  <si>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</si>
  <si>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</si>
  <si>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</si>
  <si>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</si>
  <si>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</si>
  <si>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</si>
  <si>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</si>
  <si>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</si>
  <si>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</si>
  <si>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</si>
  <si>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</si>
  <si>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</si>
  <si>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</si>
  <si>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</si>
  <si>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</si>
  <si>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</si>
  <si>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</si>
  <si>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</si>
  <si>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</si>
  <si>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</si>
  <si>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</si>
  <si>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</si>
  <si>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</si>
  <si>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</si>
  <si>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</si>
  <si>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</si>
  <si>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</si>
  <si>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</si>
  <si>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</si>
  <si>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</si>
  <si>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</si>
  <si>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</si>
  <si>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</si>
  <si>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</si>
  <si>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</si>
  <si>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</si>
  <si>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</si>
  <si>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</si>
  <si>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</si>
  <si>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</si>
  <si>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</si>
  <si>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</si>
  <si>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</si>
  <si>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</si>
  <si>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</si>
  <si>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</si>
  <si>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</si>
  <si>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</si>
  <si>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</si>
  <si>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</si>
  <si>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</si>
  <si>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</si>
  <si>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</si>
  <si>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</si>
  <si>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</si>
  <si>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</si>
  <si>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</si>
  <si>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</si>
  <si>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</si>
  <si>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</si>
  <si>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</si>
  <si>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</si>
  <si>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</si>
  <si>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</si>
  <si>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</si>
  <si>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</si>
  <si>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</si>
  <si>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</si>
  <si>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</si>
  <si>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</si>
  <si>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</si>
  <si>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</si>
  <si>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</si>
  <si>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</si>
  <si>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</si>
  <si>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</si>
  <si>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</si>
  <si>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</si>
  <si>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</si>
  <si>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</si>
  <si>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</si>
  <si>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</si>
  <si>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</si>
  <si>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</si>
  <si>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</si>
  <si>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</si>
  <si>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</si>
  <si>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</si>
  <si>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</si>
  <si>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</si>
  <si>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</si>
  <si>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</si>
  <si>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</si>
  <si>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</si>
  <si>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</si>
  <si>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</si>
  <si>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</si>
  <si>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</si>
  <si>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</si>
  <si>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</si>
  <si>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</si>
  <si>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</si>
  <si>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</si>
  <si>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</si>
  <si>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</si>
  <si>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</si>
  <si>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</si>
  <si>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</si>
  <si>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</si>
  <si>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</si>
  <si>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</si>
  <si>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</si>
  <si>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</si>
  <si>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</si>
  <si>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</si>
  <si>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</si>
  <si>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</si>
  <si>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</si>
  <si>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</si>
  <si>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</si>
  <si>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</si>
  <si>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</si>
  <si>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</si>
  <si>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</si>
  <si>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</si>
  <si>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</si>
  <si>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</si>
  <si>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</si>
  <si>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</si>
  <si>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</si>
  <si>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</si>
  <si>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</si>
  <si>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</si>
  <si>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</si>
  <si>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</si>
  <si>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</si>
  <si>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</si>
  <si>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</si>
  <si>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</si>
  <si>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</si>
  <si>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</si>
  <si>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</si>
  <si>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</si>
  <si>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</si>
  <si>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</si>
  <si>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</si>
  <si>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</si>
  <si>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</si>
  <si>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</si>
  <si>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</si>
  <si>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</si>
  <si>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</si>
  <si>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</si>
  <si>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</si>
  <si>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</si>
  <si>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</si>
  <si>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</si>
  <si>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</si>
  <si>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</si>
  <si>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</si>
  <si>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</si>
  <si>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</si>
  <si>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</si>
  <si>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</si>
  <si>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</si>
  <si>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</si>
  <si>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</si>
  <si>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</si>
  <si>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</si>
  <si>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</si>
  <si>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</si>
  <si>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</si>
  <si>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</si>
  <si>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</si>
  <si>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</si>
  <si>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</si>
  <si>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</si>
  <si>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</si>
  <si>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</si>
  <si>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</si>
  <si>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</si>
  <si>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</si>
  <si>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</si>
  <si>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</si>
  <si>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</si>
  <si>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</si>
  <si>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</si>
  <si>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</si>
  <si>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</si>
  <si>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</si>
  <si>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</si>
  <si>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</si>
  <si>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</si>
  <si>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</si>
  <si>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</si>
  <si>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</si>
  <si>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</si>
  <si>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</si>
  <si>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</si>
  <si>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</si>
  <si>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</si>
  <si>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</si>
  <si>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</si>
  <si>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</si>
  <si>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</si>
  <si>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</si>
  <si>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</si>
  <si>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</si>
  <si>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</si>
  <si>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</si>
  <si>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</si>
  <si>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</si>
  <si>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</si>
  <si>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</si>
  <si>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</si>
  <si>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</si>
  <si>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</si>
  <si>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</si>
  <si>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</si>
  <si>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</si>
  <si>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</si>
  <si>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</si>
  <si>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</si>
  <si>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</si>
  <si>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</si>
  <si>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</si>
  <si>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</si>
  <si>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</si>
  <si>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</si>
  <si>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</si>
  <si>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</si>
  <si>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</si>
  <si>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</si>
  <si>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</si>
  <si>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</si>
  <si>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</si>
  <si>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</si>
  <si>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</si>
  <si>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</si>
  <si>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</si>
  <si>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</si>
  <si>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</si>
  <si>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</si>
  <si>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</si>
  <si>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</si>
  <si>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</si>
  <si>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</si>
  <si>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</si>
  <si>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</si>
  <si>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</si>
  <si>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</si>
  <si>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</si>
  <si>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</si>
  <si>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</si>
  <si>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</si>
  <si>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</si>
  <si>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</si>
  <si>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</si>
  <si>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</si>
  <si>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</si>
  <si>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</si>
  <si>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</si>
  <si>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</si>
  <si>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</si>
  <si>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</si>
  <si>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</si>
  <si>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</si>
  <si>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</si>
  <si>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</si>
  <si>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</si>
  <si>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</si>
  <si>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</si>
  <si>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</si>
  <si>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</si>
  <si>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</si>
  <si>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</si>
  <si>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</si>
  <si>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</si>
  <si>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</si>
  <si>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</si>
  <si>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</si>
  <si>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</si>
  <si>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</si>
  <si>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</si>
  <si>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</si>
  <si>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</si>
  <si>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</si>
  <si>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</si>
  <si>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</si>
  <si>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</si>
  <si>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</si>
  <si>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</si>
  <si>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</si>
  <si>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</si>
  <si>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</si>
  <si>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</si>
  <si>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</si>
  <si>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</si>
  <si>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</si>
  <si>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</si>
  <si>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</si>
  <si>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</si>
  <si>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</si>
  <si>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</si>
  <si>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</si>
  <si>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</si>
  <si>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</si>
  <si>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</si>
  <si>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</si>
  <si>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</si>
  <si>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</si>
  <si>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</si>
  <si>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</si>
  <si>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</si>
  <si>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</si>
  <si>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</si>
  <si>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</si>
  <si>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</si>
  <si>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</si>
  <si>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</si>
  <si>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</si>
  <si>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</si>
  <si>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</si>
  <si>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</si>
  <si>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</si>
  <si>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</si>
  <si>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</si>
  <si>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</si>
  <si>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</si>
  <si>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</si>
  <si>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</si>
  <si>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</si>
  <si>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</si>
  <si>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</si>
  <si>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</si>
  <si>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</si>
  <si>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</si>
  <si>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</si>
  <si>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</si>
  <si>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</si>
  <si>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</si>
  <si>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</si>
  <si>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</si>
  <si>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</si>
  <si>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</si>
  <si>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</si>
  <si>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</si>
  <si>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</si>
  <si>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</si>
  <si>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</si>
  <si>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</si>
  <si>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</si>
  <si>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</si>
  <si>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</si>
  <si>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</si>
  <si>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</si>
  <si>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</si>
  <si>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</si>
  <si>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</si>
  <si>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</si>
  <si>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</si>
  <si>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</si>
  <si>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</si>
  <si>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</si>
  <si>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</si>
  <si>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</si>
  <si>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</si>
  <si>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</si>
  <si>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</si>
  <si>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</si>
  <si>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</si>
  <si>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</si>
  <si>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</si>
  <si>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</si>
  <si>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</si>
  <si>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</si>
  <si>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</si>
  <si>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</si>
  <si>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</si>
  <si>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</si>
  <si>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</si>
  <si>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</si>
  <si>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</si>
  <si>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</si>
  <si>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</si>
  <si>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</si>
  <si>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</si>
  <si>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</si>
  <si>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</si>
  <si>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</si>
  <si>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</si>
  <si>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</si>
  <si>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</si>
  <si>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</si>
  <si>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</si>
  <si>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</si>
  <si>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</si>
  <si>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</si>
  <si>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</si>
  <si>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</si>
  <si>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</si>
  <si>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</si>
  <si>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</si>
  <si>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</si>
  <si>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</si>
  <si>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</si>
  <si>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</si>
  <si>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</si>
  <si>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</si>
  <si>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</si>
  <si>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</si>
  <si>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</si>
  <si>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</si>
  <si>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</si>
  <si>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</si>
  <si>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</si>
  <si>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</si>
  <si>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</si>
  <si>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</si>
  <si>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</si>
  <si>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</si>
  <si>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</si>
  <si>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</si>
  <si>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</si>
  <si>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</si>
  <si>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</si>
  <si>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</si>
  <si>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</si>
  <si>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</si>
  <si>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</si>
  <si>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</si>
  <si>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</si>
  <si>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</si>
  <si>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</si>
  <si>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</si>
  <si>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</si>
  <si>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</si>
  <si>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</si>
  <si>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</si>
  <si>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</si>
  <si>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</si>
  <si>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</si>
  <si>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</si>
  <si>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</si>
  <si>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</si>
  <si>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</si>
  <si>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</si>
  <si>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</si>
  <si>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</si>
  <si>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</si>
  <si>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</si>
  <si>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</si>
  <si>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</si>
  <si>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</si>
  <si>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</si>
  <si>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</si>
  <si>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</si>
  <si>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</si>
  <si>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</si>
  <si>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</si>
  <si>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</si>
  <si>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</si>
  <si>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</si>
  <si>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</si>
  <si>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</si>
  <si>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</si>
  <si>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</si>
  <si>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</si>
  <si>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</si>
  <si>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</si>
  <si>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</si>
  <si>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</si>
  <si>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</si>
  <si>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</si>
  <si>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</si>
  <si>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</si>
  <si>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</si>
  <si>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</si>
  <si>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</si>
  <si>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</si>
  <si>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</si>
  <si>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</si>
  <si>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</si>
  <si>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</si>
  <si>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</si>
  <si>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</si>
  <si>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</si>
  <si>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</si>
  <si>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</si>
  <si>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</si>
  <si>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</si>
  <si>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</si>
  <si>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</si>
  <si>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</si>
  <si>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</si>
  <si>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</si>
  <si>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</si>
  <si>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</si>
  <si>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</si>
  <si>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</si>
  <si>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</si>
  <si>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</si>
  <si>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</si>
  <si>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</si>
  <si>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</si>
  <si>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</si>
  <si>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</si>
  <si>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</si>
  <si>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</si>
  <si>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</si>
  <si>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</si>
  <si>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</si>
  <si>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</si>
  <si>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</si>
  <si>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</si>
  <si>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</si>
  <si>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</si>
  <si>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</si>
  <si>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</si>
  <si>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</si>
  <si>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</si>
  <si>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</si>
  <si>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</si>
  <si>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</si>
  <si>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</si>
  <si>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</si>
  <si>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</si>
  <si>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</si>
  <si>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</si>
  <si>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</si>
  <si>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</si>
  <si>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</si>
  <si>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</si>
  <si>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</si>
  <si>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</si>
  <si>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</si>
  <si>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</si>
  <si>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</si>
  <si>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</si>
  <si>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</si>
  <si>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</si>
  <si>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</si>
  <si>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</si>
  <si>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</si>
  <si>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</si>
  <si>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</si>
  <si>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</si>
  <si>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</si>
  <si>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</si>
  <si>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</si>
  <si>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</si>
  <si>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</si>
  <si>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</si>
  <si>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</si>
  <si>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</si>
  <si>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</si>
  <si>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</si>
  <si>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</si>
  <si>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</si>
  <si>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</si>
  <si>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</si>
  <si>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</si>
  <si>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</si>
  <si>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</si>
  <si>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</si>
  <si>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</si>
  <si>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</si>
  <si>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</si>
  <si>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</si>
  <si>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</si>
  <si>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</si>
  <si>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</si>
  <si>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</si>
  <si>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</si>
  <si>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</si>
  <si>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</si>
  <si>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</si>
  <si>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</si>
  <si>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</si>
  <si>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</si>
  <si>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</si>
  <si>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</si>
  <si>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</si>
  <si>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</si>
  <si>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</si>
  <si>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</si>
  <si>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</si>
  <si>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</si>
  <si>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</si>
  <si>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</si>
  <si>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</si>
  <si>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</si>
  <si>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</si>
  <si>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</si>
  <si>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</si>
  <si>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</si>
  <si>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</si>
  <si>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</si>
  <si>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</si>
  <si>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</si>
  <si>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</si>
  <si>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</si>
  <si>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</si>
  <si>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</si>
  <si>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</si>
  <si>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</si>
  <si>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</si>
  <si>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</si>
  <si>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</si>
  <si>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</si>
  <si>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</si>
  <si>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</si>
  <si>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</si>
  <si>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</si>
  <si>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</si>
  <si>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</si>
  <si>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</si>
  <si>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</si>
  <si>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</si>
  <si>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</si>
  <si>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</si>
  <si>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</si>
  <si>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</si>
  <si>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</si>
  <si>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</si>
  <si>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</si>
  <si>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</si>
  <si>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</si>
  <si>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</si>
  <si>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</si>
  <si>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</si>
  <si>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</si>
  <si>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</si>
  <si>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</si>
  <si>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</si>
  <si>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</si>
  <si>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</si>
  <si>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</si>
  <si>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</si>
  <si>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</si>
  <si>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</si>
  <si>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</si>
  <si>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</si>
  <si>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</si>
  <si>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</si>
  <si>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</si>
  <si>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</si>
  <si>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</si>
  <si>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</si>
  <si>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</si>
  <si>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</si>
  <si>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</si>
  <si>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</si>
  <si>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</si>
  <si>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</si>
  <si>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</si>
  <si>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</si>
  <si>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</si>
  <si>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</si>
  <si>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</si>
  <si>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</si>
  <si>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</si>
  <si>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</si>
  <si>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</si>
  <si>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</si>
  <si>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</si>
  <si>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</si>
  <si>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</si>
  <si>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</si>
  <si>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</si>
  <si>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</si>
  <si>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</si>
  <si>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</si>
  <si>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</si>
  <si>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</si>
  <si>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</si>
  <si>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</si>
  <si>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</si>
  <si>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</si>
  <si>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</si>
  <si>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</si>
  <si>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</si>
  <si>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</si>
  <si>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</si>
  <si>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</si>
  <si>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</si>
  <si>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</si>
  <si>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</si>
  <si>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</si>
  <si>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</si>
  <si>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</si>
  <si>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</si>
  <si>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</si>
  <si>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</si>
  <si>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</si>
  <si>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</si>
  <si>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</si>
  <si>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</si>
  <si>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</si>
  <si>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</si>
  <si>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</si>
  <si>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</si>
  <si>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</si>
  <si>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</si>
  <si>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</si>
  <si>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</si>
  <si>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</si>
  <si>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</si>
  <si>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</si>
  <si>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</si>
  <si>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</si>
  <si>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</si>
  <si>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</si>
  <si>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</si>
  <si>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</si>
  <si>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</si>
  <si>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</si>
  <si>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</si>
  <si>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</si>
  <si>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</si>
  <si>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</si>
  <si>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</si>
  <si>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</si>
  <si>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</si>
  <si>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</si>
  <si>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</si>
  <si>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</si>
  <si>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</si>
  <si>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</si>
  <si>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</si>
  <si>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</si>
  <si>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</si>
  <si>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</si>
  <si>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</si>
  <si>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</si>
  <si>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</si>
  <si>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</si>
  <si>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</si>
  <si>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</si>
  <si>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</si>
  <si>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</si>
  <si>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</si>
  <si>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</si>
  <si>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</si>
  <si>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</si>
  <si>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</si>
  <si>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</si>
  <si>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</si>
  <si>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</si>
  <si>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</si>
  <si>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</si>
  <si>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</si>
  <si>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</si>
  <si>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</si>
  <si>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</si>
  <si>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</si>
  <si>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</si>
  <si>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</si>
  <si>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</si>
  <si>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</si>
  <si>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</si>
  <si>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</si>
  <si>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</si>
  <si>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</si>
  <si>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</si>
  <si>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</si>
  <si>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</si>
  <si>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</si>
  <si>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</si>
  <si>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</si>
  <si>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</si>
  <si>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</si>
  <si>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</si>
  <si>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</si>
  <si>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</si>
  <si>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</si>
  <si>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</si>
  <si>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</si>
  <si>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</si>
  <si>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</si>
  <si>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</si>
  <si>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</si>
  <si>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</si>
  <si>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</si>
  <si>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</si>
  <si>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</si>
  <si>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</si>
  <si>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</si>
  <si>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</si>
  <si>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</si>
  <si>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</si>
  <si>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</si>
  <si>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</si>
  <si>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</si>
  <si>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</si>
  <si>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</si>
  <si>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</si>
  <si>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</si>
  <si>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</si>
  <si>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</si>
  <si>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</si>
  <si>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</si>
  <si>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</si>
  <si>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</si>
  <si>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</si>
  <si>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</si>
  <si>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</si>
  <si>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</si>
  <si>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</si>
  <si>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</si>
  <si>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</si>
  <si>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</si>
  <si>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</si>
  <si>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</si>
  <si>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</si>
  <si>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</si>
  <si>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</si>
  <si>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</si>
  <si>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</si>
  <si>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</si>
  <si>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</si>
  <si>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</si>
  <si>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</si>
  <si>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</si>
  <si>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</si>
  <si>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</si>
  <si>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</si>
  <si>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</si>
  <si>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</si>
  <si>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</si>
  <si>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</si>
  <si>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</si>
  <si>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</si>
  <si>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</si>
  <si>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</si>
  <si>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</si>
  <si>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</si>
  <si>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</si>
  <si>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</si>
  <si>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</si>
  <si>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</si>
  <si>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</si>
  <si>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</si>
  <si>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</si>
  <si>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</si>
  <si>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</si>
  <si>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</si>
  <si>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</si>
  <si>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</si>
  <si>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</si>
  <si>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</si>
  <si>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</si>
  <si>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</si>
  <si>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</si>
  <si>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</si>
  <si>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</si>
  <si>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</si>
  <si>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</si>
  <si>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</si>
  <si>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</si>
  <si>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</si>
  <si>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</si>
  <si>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</si>
  <si>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</si>
  <si>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</si>
  <si>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</si>
  <si>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</si>
  <si>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</si>
  <si>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</si>
  <si>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</si>
  <si>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</si>
  <si>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</si>
  <si>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</si>
  <si>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</si>
  <si>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</si>
  <si>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</si>
  <si>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</si>
  <si>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</si>
  <si>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</si>
  <si>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</si>
  <si>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</si>
  <si>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</si>
  <si>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</si>
  <si>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</si>
  <si>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</si>
  <si>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</si>
  <si>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</si>
  <si>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</si>
  <si>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</si>
  <si>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</si>
  <si>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</si>
  <si>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</si>
  <si>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</si>
  <si>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</si>
  <si>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</si>
  <si>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</si>
  <si>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</si>
  <si>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</si>
  <si>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</si>
  <si>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</si>
  <si>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</si>
  <si>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</si>
  <si>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</si>
  <si>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</si>
  <si>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</si>
  <si>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</si>
  <si>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</si>
  <si>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</si>
  <si>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</si>
  <si>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</si>
  <si>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</si>
  <si>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</si>
  <si>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</si>
  <si>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</si>
  <si>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</si>
  <si>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</si>
  <si>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</si>
  <si>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</si>
  <si>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</si>
  <si>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</si>
  <si>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</si>
  <si>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</si>
  <si>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</si>
  <si>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</si>
  <si>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</si>
  <si>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</si>
  <si>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</si>
  <si>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</si>
  <si>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</si>
  <si>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</si>
  <si>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</si>
  <si>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</si>
  <si>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</si>
  <si>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</si>
  <si>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</si>
  <si>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</si>
  <si>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</si>
  <si>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</si>
  <si>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</si>
  <si>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</si>
  <si>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</si>
  <si>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</si>
  <si>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</si>
  <si>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</si>
  <si>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</si>
  <si>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</si>
  <si>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</si>
  <si>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</si>
  <si>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</si>
  <si>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</si>
  <si>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</si>
  <si>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</si>
  <si>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</si>
  <si>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</si>
  <si>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</si>
  <si>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</si>
  <si>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</si>
  <si>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</si>
  <si>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</si>
  <si>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</si>
  <si>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</si>
  <si>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</si>
  <si>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</si>
  <si>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</si>
  <si>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</si>
  <si>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</si>
  <si>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</si>
  <si>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</si>
  <si>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</si>
  <si>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</si>
  <si>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</si>
  <si>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</si>
  <si>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</si>
  <si>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</si>
  <si>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</si>
  <si>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</si>
  <si>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</si>
  <si>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</si>
  <si>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</si>
  <si>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</si>
  <si>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</si>
  <si>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</si>
  <si>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</si>
  <si>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</si>
  <si>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</si>
  <si>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</si>
  <si>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</si>
  <si>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</si>
  <si>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</si>
  <si>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</si>
  <si>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</si>
  <si>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</si>
  <si>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</si>
  <si>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</si>
  <si>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</si>
  <si>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</si>
  <si>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</si>
  <si>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</si>
  <si>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</si>
  <si>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</si>
  <si>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</si>
  <si>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</si>
  <si>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</si>
  <si>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</si>
  <si>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</si>
  <si>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</si>
  <si>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</si>
  <si>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</si>
  <si>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</si>
  <si>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</si>
  <si>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</si>
  <si>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</si>
  <si>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</si>
  <si>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</si>
  <si>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</si>
  <si>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</si>
  <si>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</si>
  <si>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</si>
  <si>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</si>
  <si>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</si>
  <si>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</si>
  <si>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</si>
  <si>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</si>
  <si>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</si>
  <si>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</si>
  <si>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</si>
  <si>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</si>
  <si>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</si>
  <si>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</si>
  <si>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</si>
  <si>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</si>
  <si>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</si>
  <si>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</si>
  <si>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</si>
  <si>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</si>
  <si>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</si>
  <si>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</si>
  <si>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</si>
  <si>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</si>
  <si>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</si>
  <si>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</si>
  <si>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</si>
  <si>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</si>
  <si>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</si>
  <si>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</si>
  <si>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</si>
  <si>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</si>
  <si>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</si>
  <si>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</si>
  <si>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</si>
  <si>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</si>
  <si>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</si>
  <si>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</si>
  <si>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</si>
  <si>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</si>
  <si>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</si>
  <si>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</si>
  <si>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</si>
  <si>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</si>
  <si>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</si>
  <si>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</si>
  <si>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</si>
  <si>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</si>
  <si>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</si>
  <si>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</si>
  <si>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</si>
  <si>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</si>
  <si>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</si>
  <si>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</si>
  <si>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</si>
  <si>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</si>
  <si>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</si>
  <si>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</si>
  <si>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</si>
  <si>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</si>
  <si>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</si>
  <si>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</si>
  <si>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</si>
  <si>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</si>
  <si>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</si>
  <si>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</si>
  <si>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</si>
  <si>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</si>
  <si>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</si>
  <si>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</si>
  <si>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</si>
  <si>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</si>
  <si>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</si>
  <si>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</si>
  <si>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</si>
  <si>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</si>
  <si>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</si>
  <si>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</si>
  <si>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</si>
  <si>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</si>
  <si>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</si>
  <si>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</si>
  <si>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</si>
  <si>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</si>
  <si>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</si>
  <si>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</si>
  <si>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</si>
  <si>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</si>
  <si>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</si>
  <si>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</si>
  <si>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</si>
  <si>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</si>
  <si>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</si>
  <si>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</si>
  <si>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</si>
  <si>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</si>
  <si>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</si>
  <si>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</si>
  <si>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</si>
  <si>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</si>
  <si>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</si>
  <si>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</si>
  <si>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</si>
  <si>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</si>
  <si>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</si>
  <si>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</si>
  <si>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</si>
  <si>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</si>
  <si>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</si>
  <si>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</si>
  <si>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</si>
  <si>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</si>
  <si>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</si>
  <si>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</si>
  <si>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</si>
  <si>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</si>
  <si>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</si>
  <si>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</si>
  <si>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</si>
  <si>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</si>
  <si>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</si>
  <si>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</si>
  <si>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</si>
  <si>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</si>
  <si>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</si>
  <si>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</si>
  <si>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</si>
  <si>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</si>
  <si>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</si>
  <si>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</si>
  <si>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</si>
  <si>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</si>
  <si>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</si>
  <si>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</si>
  <si>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</si>
  <si>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</si>
  <si>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</si>
  <si>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</si>
  <si>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</si>
  <si>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</si>
  <si>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</si>
  <si>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</si>
  <si>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</si>
  <si>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</si>
  <si>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</si>
  <si>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</si>
  <si>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</si>
  <si>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</si>
  <si>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</si>
  <si>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</si>
  <si>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</si>
  <si>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</si>
  <si>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</si>
  <si>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</si>
  <si>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</si>
  <si>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</si>
  <si>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</si>
  <si>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</si>
  <si>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</si>
  <si>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</si>
  <si>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</si>
  <si>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</si>
  <si>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</si>
  <si>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</si>
  <si>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</si>
  <si>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</si>
  <si>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</si>
  <si>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</si>
  <si>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</si>
  <si>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</si>
  <si>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</si>
  <si>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</si>
  <si>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</si>
  <si>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</si>
  <si>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</si>
  <si>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</si>
  <si>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</si>
  <si>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</si>
  <si>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</si>
  <si>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</si>
  <si>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</si>
  <si>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</si>
  <si>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</si>
  <si>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</si>
  <si>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</si>
  <si>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</si>
  <si>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</si>
  <si>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</si>
  <si>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</si>
  <si>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</si>
  <si>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</si>
  <si>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</si>
  <si>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</si>
  <si>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</si>
  <si>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</si>
  <si>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</si>
  <si>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</si>
  <si>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</si>
  <si>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</si>
  <si>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</si>
  <si>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</si>
  <si>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</si>
  <si>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</si>
  <si>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</si>
  <si>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</si>
  <si>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</si>
  <si>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</si>
  <si>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</si>
  <si>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</si>
  <si>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</si>
  <si>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</si>
  <si>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</si>
  <si>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</si>
  <si>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MANIFIESTOS</t>
  </si>
  <si>
    <t>MANIFIESTS</t>
  </si>
  <si>
    <t>BILL</t>
  </si>
  <si>
    <t>RDA</t>
  </si>
  <si>
    <t>EOPSDB</t>
  </si>
  <si>
    <t>Tabla2</t>
  </si>
  <si>
    <t>Billed</t>
  </si>
  <si>
    <t>MXN</t>
  </si>
  <si>
    <t>1171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</si>
</sst>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5" fillId="14" borderId="5" xfId="0" applyFont="1" applyFill="1" applyBorder="1" applyAlignment="1" applyProtection="1">
      <alignment horizontal="centerContinuous"/>
      <protection locked="0"/>
    </xf>
    <xf numFmtId="0" fontId="15" fillId="14" borderId="4" xfId="0" applyFont="1" applyFill="1" applyBorder="1" applyAlignment="1" applyProtection="1">
      <alignment horizontal="centerContinuous"/>
      <protection locked="0"/>
    </xf>
    <xf numFmtId="0" fontId="15" fillId="14" borderId="6" xfId="0" applyFont="1" applyFill="1" applyBorder="1" applyAlignment="1" applyProtection="1">
      <alignment horizontal="centerContinuous"/>
      <protection locked="0"/>
    </xf>
    <xf numFmtId="0" fontId="15" fillId="15" borderId="5" xfId="0" applyFont="1" applyFill="1" applyBorder="1" applyAlignment="1" applyProtection="1">
      <alignment horizontal="centerContinuous"/>
      <protection locked="0"/>
    </xf>
    <xf numFmtId="0" fontId="15" fillId="15" borderId="4" xfId="0" applyFont="1" applyFill="1" applyBorder="1" applyAlignment="1" applyProtection="1">
      <alignment horizontal="centerContinuous"/>
      <protection locked="0"/>
    </xf>
    <xf numFmtId="0" fontId="15" fillId="15" borderId="6" xfId="0" applyFont="1" applyFill="1" applyBorder="1" applyAlignment="1" applyProtection="1">
      <alignment horizontal="centerContinuous"/>
      <protection locked="0"/>
    </xf>
    <xf numFmtId="0" fontId="15" fillId="16" borderId="4" xfId="0" applyFont="1" applyFill="1" applyBorder="1" applyAlignment="1" applyProtection="1">
      <alignment horizontal="centerContinuous"/>
      <protection locked="0"/>
    </xf>
    <xf numFmtId="0" fontId="16" fillId="0" borderId="1" xfId="0" applyFont="1" applyBorder="1"/>
    <xf numFmtId="164" fontId="16" fillId="0" borderId="0" xfId="0" applyNumberFormat="1" applyFont="1"/>
    <xf numFmtId="0" fontId="16" fillId="0" borderId="0" xfId="0" applyFont="1"/>
    <xf numFmtId="0" fontId="16" fillId="0" borderId="15" xfId="0" applyFont="1" applyBorder="1"/>
    <xf numFmtId="43" fontId="16" fillId="0" borderId="0" xfId="1" applyFont="1"/>
    <xf numFmtId="43" fontId="16" fillId="0" borderId="15" xfId="1" applyFont="1" applyBorder="1" applyAlignment="1">
      <alignment horizontal="right"/>
    </xf>
    <xf numFmtId="14" fontId="19" fillId="0" borderId="2" xfId="0" applyNumberFormat="1" applyFont="1" applyBorder="1"/>
    <xf numFmtId="0" fontId="12" fillId="5" borderId="18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left" vertical="center" wrapText="1"/>
      <protection locked="0"/>
    </xf>
    <xf numFmtId="0" fontId="12" fillId="8" borderId="19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 applyProtection="1">
      <alignment horizontal="left" vertical="center" wrapText="1"/>
      <protection locked="0"/>
    </xf>
    <xf numFmtId="0" fontId="12" fillId="13" borderId="19" xfId="0" applyFont="1" applyFill="1" applyBorder="1" applyAlignment="1" applyProtection="1">
      <alignment vertical="center"/>
      <protection locked="0"/>
    </xf>
    <xf numFmtId="0" fontId="12" fillId="13" borderId="23" xfId="0" applyFont="1" applyFill="1" applyBorder="1" applyAlignment="1" applyProtection="1">
      <alignment vertical="center"/>
      <protection locked="0"/>
    </xf>
    <xf numFmtId="0" fontId="15" fillId="16" borderId="24" xfId="0" applyFont="1" applyFill="1" applyBorder="1" applyAlignment="1" applyProtection="1">
      <alignment horizontal="centerContinuous"/>
      <protection locked="0"/>
    </xf>
    <xf numFmtId="0" fontId="15" fillId="14" borderId="24" xfId="0" applyFont="1" applyFill="1" applyBorder="1" applyAlignment="1" applyProtection="1">
      <alignment horizontal="centerContinuous"/>
      <protection locked="0"/>
    </xf>
    <xf numFmtId="0" fontId="15" fillId="14" borderId="17" xfId="0" applyFont="1" applyFill="1" applyBorder="1" applyAlignment="1" applyProtection="1">
      <alignment horizontal="centerContinuous"/>
      <protection locked="0"/>
    </xf>
    <xf numFmtId="0" fontId="15" fillId="15" borderId="25" xfId="0" applyFont="1" applyFill="1" applyBorder="1" applyAlignment="1" applyProtection="1">
      <alignment horizontal="centerContinuous"/>
      <protection locked="0"/>
    </xf>
    <xf numFmtId="0" fontId="15" fillId="15" borderId="24" xfId="0" applyFont="1" applyFill="1" applyBorder="1" applyAlignment="1" applyProtection="1">
      <alignment horizontal="centerContinuous"/>
      <protection locked="0"/>
    </xf>
    <xf numFmtId="0" fontId="11" fillId="17" borderId="0" xfId="0" applyFont="1" applyFill="1"/>
    <xf numFmtId="0" fontId="13" fillId="17" borderId="0" xfId="0" applyFont="1" applyFill="1"/>
    <xf numFmtId="0" fontId="0" fillId="17" borderId="0" xfId="0" applyFill="1"/>
    <xf numFmtId="0" fontId="12" fillId="8" borderId="26" xfId="0" applyFont="1" applyFill="1" applyBorder="1" applyAlignment="1" applyProtection="1">
      <alignment horizontal="left" vertical="center" wrapText="1"/>
      <protection locked="0"/>
    </xf>
    <xf numFmtId="0" fontId="15" fillId="15" borderId="17" xfId="0" applyFont="1" applyFill="1" applyBorder="1" applyAlignment="1">
      <alignment horizontal="centerContinuous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6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6" fillId="0" borderId="30" xfId="0" applyFont="1" applyBorder="1"/>
    <xf numFmtId="14" fontId="16" fillId="0" borderId="30" xfId="0" applyNumberFormat="1" applyFont="1" applyBorder="1"/>
    <xf numFmtId="165" fontId="16" fillId="0" borderId="30" xfId="0" applyNumberFormat="1" applyFont="1" applyBorder="1"/>
    <xf numFmtId="171" fontId="16" fillId="0" borderId="30" xfId="0" applyNumberFormat="1" applyFont="1" applyBorder="1"/>
    <xf numFmtId="0" fontId="16" fillId="0" borderId="30" xfId="0" applyFont="1" applyBorder="1" applyAlignment="1">
      <alignment horizontal="center"/>
    </xf>
    <xf numFmtId="170" fontId="16" fillId="0" borderId="30" xfId="0" applyNumberFormat="1" applyFont="1" applyBorder="1" applyAlignment="1">
      <alignment horizontal="center"/>
    </xf>
    <xf numFmtId="168" fontId="16" fillId="0" borderId="30" xfId="0" applyNumberFormat="1" applyFont="1" applyBorder="1"/>
    <xf numFmtId="169" fontId="16" fillId="0" borderId="30" xfId="0" applyNumberFormat="1" applyFont="1" applyBorder="1"/>
    <xf numFmtId="0" fontId="16" fillId="0" borderId="31" xfId="0" applyFont="1" applyBorder="1"/>
    <xf numFmtId="14" fontId="16" fillId="0" borderId="31" xfId="0" applyNumberFormat="1" applyFont="1" applyBorder="1"/>
    <xf numFmtId="165" fontId="16" fillId="0" borderId="31" xfId="0" applyNumberFormat="1" applyFont="1" applyBorder="1"/>
    <xf numFmtId="171" fontId="16" fillId="0" borderId="31" xfId="0" applyNumberFormat="1" applyFont="1" applyBorder="1"/>
    <xf numFmtId="0" fontId="16" fillId="0" borderId="31" xfId="0" applyFont="1" applyBorder="1" applyAlignment="1">
      <alignment horizontal="center"/>
    </xf>
    <xf numFmtId="170" fontId="16" fillId="0" borderId="31" xfId="0" applyNumberFormat="1" applyFont="1" applyBorder="1" applyAlignment="1">
      <alignment horizontal="center"/>
    </xf>
    <xf numFmtId="168" fontId="16" fillId="0" borderId="31" xfId="0" applyNumberFormat="1" applyFont="1" applyBorder="1"/>
    <xf numFmtId="169" fontId="16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6" fillId="9" borderId="10" xfId="0" applyFont="1" applyFill="1" applyBorder="1" applyAlignment="1">
      <alignment horizontal="left"/>
    </xf>
    <xf numFmtId="43" fontId="19" fillId="0" borderId="0" xfId="1" applyFont="1"/>
    <xf numFmtId="0" fontId="12" fillId="8" borderId="19" xfId="0" applyFont="1" applyFill="1" applyBorder="1" applyAlignment="1" applyProtection="1">
      <alignment horizontal="left" vertical="center"/>
      <protection locked="0"/>
    </xf>
    <xf numFmtId="0" fontId="28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0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0" fillId="18" borderId="0" xfId="0" applyFont="1" applyFill="1" applyAlignment="1">
      <alignment horizontal="centerContinuous"/>
    </xf>
    <xf numFmtId="0" fontId="14" fillId="18" borderId="14" xfId="0" applyFont="1" applyFill="1" applyBorder="1" applyAlignment="1" applyProtection="1">
      <alignment vertical="center"/>
      <protection locked="0"/>
    </xf>
    <xf numFmtId="0" fontId="16" fillId="0" borderId="0" xfId="1" applyNumberFormat="1" applyFont="1"/>
    <xf numFmtId="0" fontId="0" fillId="0" borderId="16" xfId="0" applyBorder="1" applyAlignment="1">
      <alignment horizontal="left"/>
    </xf>
    <xf numFmtId="43" fontId="17" fillId="0" borderId="27" xfId="1" applyFont="1" applyBorder="1" applyAlignment="1">
      <alignment horizontal="right"/>
    </xf>
    <xf numFmtId="43" fontId="18" fillId="2" borderId="32" xfId="1" applyFont="1" applyFill="1" applyBorder="1" applyAlignment="1">
      <alignment horizontal="center" vertical="center"/>
    </xf>
    <xf numFmtId="0" fontId="17" fillId="0" borderId="0" xfId="0" applyFont="1" applyAlignment="1">
      <alignment horizontal="right"/>
    </xf>
    <xf numFmtId="43" fontId="16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  <xf numFmtId="165" fontId="31" fillId="0" borderId="0" xfId="4" applyNumberFormat="1"/>
  </cellXfs>
  <cellStyles count="5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65" formatCode="#"/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165100</xdr:colOff>
          <xdr:row>0</xdr:row>
          <xdr:rowOff>82550</xdr:rowOff>
        </xdr:from>
        <xdr:to>
          <xdr:col>10</xdr:col>
          <xdr:colOff>800100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469900</xdr:colOff>
          <xdr:row>0</xdr:row>
          <xdr:rowOff>82550</xdr:rowOff>
        </xdr:from>
        <xdr:to>
          <xdr:col>10</xdr:col>
          <xdr:colOff>139700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444500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850900</xdr:colOff>
          <xdr:row>0</xdr:row>
          <xdr:rowOff>82550</xdr:rowOff>
        </xdr:from>
        <xdr:to>
          <xdr:col>11</xdr:col>
          <xdr:colOff>323850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196850</xdr:colOff>
          <xdr:row>0</xdr:row>
          <xdr:rowOff>82550</xdr:rowOff>
        </xdr:from>
        <xdr:to>
          <xdr:col>14</xdr:col>
          <xdr:colOff>622300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406400</xdr:colOff>
          <xdr:row>0</xdr:row>
          <xdr:rowOff>82550</xdr:rowOff>
        </xdr:from>
        <xdr:to>
          <xdr:col>12</xdr:col>
          <xdr:colOff>647700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5</xdr:row>
          <xdr:rowOff>25400</xdr:rowOff>
        </xdr:from>
        <xdr:to>
          <xdr:col>11</xdr:col>
          <xdr:colOff>254000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24">
      <pivotArea field="23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23" type="button" dataOnly="0" labelOnly="1" outline="0" axis="axisRow" fieldPosition="0"/>
    </format>
    <format dxfId="19">
      <pivotArea dataOnly="0" labelOnly="1" fieldPosition="0">
        <references count="1">
          <reference field="23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outline="0" collapsedLevelsAreSubtotals="1" fieldPosition="0"/>
    </format>
    <format dxfId="15">
      <pivotArea dataOnly="0" labelOnly="1" fieldPosition="0">
        <references count="1">
          <reference field="23" count="0"/>
        </references>
      </pivotArea>
    </format>
    <format dxfId="14">
      <pivotArea dataOnly="0" labelOnly="1" grandRow="1" outline="0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3" type="button" dataOnly="0" labelOnly="1" outline="0" axis="axisRow" fieldPosition="0"/>
    </format>
    <format dxfId="10">
      <pivotArea dataOnly="0" labelOnly="1" fieldPosition="0">
        <references count="1">
          <reference field="23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fieldPosition="0">
        <references count="1">
          <reference field="23" count="0"/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0" dataCellStyle="Hipervínculo"/>
    <tableColumn id="5" xr3:uid="{5920A55A-20E6-40D1-8D90-86D7A9087E4D}" name="CONSIGNEE COMPANY:" dataDxfId="101"/>
    <tableColumn id="6" xr3:uid="{C4A326BE-F56A-4E7D-BF48-68522863CAE5}" name="CONSIGNEE NAME:" dataDxfId="100"/>
    <tableColumn id="23" xr3:uid="{35F1CF06-B461-463E-8A9C-29A7E844829F}" name="BILL T/C:" dataDxfId="99"/>
    <tableColumn id="7" xr3:uid="{6EDF0619-9637-40F6-AD40-3D4636C8BCF4}" name="BILL D/T:" dataDxfId="98"/>
    <tableColumn id="8" xr3:uid="{C83CFEAF-DBFF-4A39-8E37-4F5E2614C3DD}" name="CUSTOMS VALUE:" dataDxfId="97" dataCellStyle="Millares"/>
    <tableColumn id="9" xr3:uid="{BCD548BE-F65A-4246-863E-EC61373C0B43}" name="FREIGHT (ORG):" dataDxfId="96" dataCellStyle="Millares"/>
    <tableColumn id="10" xr3:uid="{2588418C-89AA-4DE1-B846-0DEF8ED28BD3}" name="FREIGHT (RDA):" dataDxfId="95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4"/>
    <tableColumn id="12" xr3:uid="{E1F46664-5D08-4D6A-826B-BD0513532B9A}" name="CURRENCY" dataDxfId="93" dataCellStyle="Millares"/>
    <tableColumn id="16" xr3:uid="{8DB6674C-C56D-4C1F-A4EA-F4DB7BCCFA1A}" name="RATED USD" dataDxfId="92" dataCellStyle="Millares"/>
    <tableColumn id="19" xr3:uid="{BEC97024-3DBB-4589-978C-F15A100E6A42}" name="NB USD" dataDxfId="91" dataCellStyle="Millares"/>
    <tableColumn id="17" xr3:uid="{3E7423F5-57DA-492C-95A2-B4CD943E4092}" name="REV LOC" dataDxfId="90" dataCellStyle="Millares"/>
    <tableColumn id="13" xr3:uid="{10DBA9FD-C72E-4C5A-842E-1BFD221486FA}" name="ExRATE" dataDxfId="89" dataCellStyle="Millares"/>
    <tableColumn id="15" xr3:uid="{A35507F1-3B97-4401-B996-596666E001C4}" name="DIM WGT" dataDxfId="88"/>
    <tableColumn id="14" xr3:uid="{2EBBD600-7E39-400D-A700-6AA644DBC72B}" name="STAGE" dataDxfId="87"/>
    <tableColumn id="11" xr3:uid="{289BEA0F-5DD9-49EB-A6F7-A61E37D71675}" name="ORG - RDA" dataDxfId="86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5" dataCellStyle="Millares"/>
    <tableColumn id="21" xr3:uid="{061834BB-419E-4967-B6FB-7C0985A9E2C5}" name="ORIGIN" dataDxfId="84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3" dataDxfId="81" headerRowBorderDxfId="82" tableBorderDxfId="80">
  <autoFilter ref="A5:U32" xr:uid="{CCBB9649-292D-4DBC-BAEC-7CFC2310028A}"/>
  <tableColumns count="21">
    <tableColumn id="1" xr3:uid="{97DDE04C-A6AA-4ECB-B371-0D49FF7DC288}" name="SRC" dataDxfId="79"/>
    <tableColumn id="2" xr3:uid="{281538C6-BE65-453E-BD8D-61E10F5A5046}" name="DTE" dataDxfId="78"/>
    <tableColumn id="3" xr3:uid="{49BF1456-887E-4CBE-B1BB-C6AC9A799426}" name="FGHT" dataDxfId="77"/>
    <tableColumn id="4" xr3:uid="{DD674748-1B82-4C05-8EC6-5350BF3E8DC1}" name="TRACKNUM" dataDxfId="76"/>
    <tableColumn id="5" xr3:uid="{C27A46E8-4DB4-4FFC-9315-4A41CF382476}" name="CONSIGNEE COMPANY:" dataDxfId="75"/>
    <tableColumn id="6" xr3:uid="{104C58A8-C8B7-4339-A498-AC930FE4C2D5}" name="CONSIGNEE NAME:" dataDxfId="74"/>
    <tableColumn id="7" xr3:uid="{EA4685AA-544A-44DC-9623-211DBC9A933C}" name="BILL D/T:" dataDxfId="73"/>
    <tableColumn id="11" xr3:uid="{BC67398C-F807-4F08-92D3-D4D842A49995}" name="SNAPSHOT" dataDxfId="72"/>
    <tableColumn id="12" xr3:uid="{61A8BD16-32FA-4AC8-9B8A-8D53307E1F0D}" name="CURRENCY" dataDxfId="71"/>
    <tableColumn id="26" xr3:uid="{0C0D7060-C551-45F3-9941-ED9D6D45DFF0}" name="CHG CD" dataDxfId="70"/>
    <tableColumn id="14" xr3:uid="{D4220CDE-3964-449E-9A32-12A3D2243C54}" name="CHARGE" dataDxfId="69"/>
    <tableColumn id="15" xr3:uid="{4583A8EA-BC9D-4F40-B261-B28A39C6FF52}" name="RATED USD" dataDxfId="68"/>
    <tableColumn id="16" xr3:uid="{D6BBEE83-1A4E-4339-88AD-2EC75C6FBC75}" name="RATED LOC" dataDxfId="67"/>
    <tableColumn id="17" xr3:uid="{3F8AB3DB-D52E-441C-B884-06258D835C8F}" name="RATED ExR" dataDxfId="66"/>
    <tableColumn id="18" xr3:uid="{1DD8CCB1-8AAB-4A6F-9F62-FD37EEE075A4}" name="NB USD" dataDxfId="65"/>
    <tableColumn id="19" xr3:uid="{88655FBC-3870-4083-A870-23CF88782670}" name="NB LOC" dataDxfId="64"/>
    <tableColumn id="20" xr3:uid="{BB38BD0D-1F61-4327-9E4C-36AAE5E85AFD}" name="NB ExR" dataDxfId="63"/>
    <tableColumn id="22" xr3:uid="{FBD4E4B3-94B4-4626-80AD-5D9642E22068}" name="STAGE" dataDxfId="62"/>
    <tableColumn id="23" xr3:uid="{2158B667-F0CE-416F-92E0-82F2D26D97A3}" name="Columna1" dataDxfId="61"/>
    <tableColumn id="24" xr3:uid="{CB0E76E6-C2BD-45A2-A911-39AFE7BAAE86}" name="Columna2" dataDxfId="60"/>
    <tableColumn id="25" xr3:uid="{6D8CA8BD-8AF9-427F-9BA5-C17FBA143807}" name="Columna3" dataDxfId="5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8"/>
    <tableColumn id="2" xr3:uid="{16718EAD-7920-44F0-837F-E3A1171FD9B3}" name="Nombre del país" dataDxfId="5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6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5"/>
    <tableColumn id="2" xr3:uid="{969EA788-A021-4AB6-9A72-FF754D3C6CFE}" name="NAME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3"/>
    <tableColumn id="2" xr3:uid="{2DA98698-2E5D-471B-B6F4-95D73E6520DE}" name="NAME" dataDxfId="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1" dataDxfId="49" headerRowBorderDxfId="50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8"/>
    <tableColumn id="2" xr3:uid="{0BEE44AF-328F-4DB5-95F1-2D39A9A66597}" name="DATE" dataDxfId="47"/>
    <tableColumn id="3" xr3:uid="{AB24D661-CC87-4D51-8DDE-AC4E00FAB248}" name="FLIGHT" dataDxfId="46"/>
    <tableColumn id="4" xr3:uid="{097DB5C6-FB49-46CE-8A7B-A159D5FDD7A9}" name="TRACKNUM" dataDxfId="45"/>
    <tableColumn id="5" xr3:uid="{69FE9686-19CC-4BF4-9DB6-ED1F38D051A9}" name="CONSIGNEE COMPANY:" dataDxfId="44"/>
    <tableColumn id="6" xr3:uid="{474A03A0-2299-4AD7-9E9F-36414CB1B533}" name="CONSIGNEE NAME:" dataDxfId="43"/>
    <tableColumn id="7" xr3:uid="{F8542BD4-A6FA-45E4-A64D-C75DBE704543}" name="BILL D/T:" dataDxfId="42"/>
    <tableColumn id="9" xr3:uid="{A15B5F58-7DC6-482A-BB7D-DE43D2DD97B3}" name="CUSTOMS VALUE:" dataDxfId="41"/>
    <tableColumn id="14" xr3:uid="{C6FE8CB3-B8CF-47D4-9E3C-ACBE58CF9312}" name="FREIGHT (ORG):" dataDxfId="40" dataCellStyle="Millares"/>
    <tableColumn id="11" xr3:uid="{22F645B3-317C-433A-A8B2-AD5051B83075}" name="FREIGHT (RDA):" dataDxfId="39" dataCellStyle="Millares"/>
    <tableColumn id="15" xr3:uid="{56177702-B9C3-4668-8D72-609424E8FCB7}" name="NB CURRENCY" dataDxfId="38" dataCellStyle="Millares"/>
    <tableColumn id="17" xr3:uid="{029F452E-54CB-426B-857A-BD535BB3D955}" name="NON-BILLED CHARGES USD" dataDxfId="37" dataCellStyle="Millares"/>
    <tableColumn id="18" xr3:uid="{F116977C-8769-4B99-BA04-3931419529AB}" name="RATING CURRENCY" dataDxfId="36" dataCellStyle="Millares"/>
    <tableColumn id="19" xr3:uid="{CA97F55D-A366-42B3-B95A-D3118DE4608F}" name="FREIGHT (RATED)" dataDxfId="35" dataCellStyle="Millares"/>
    <tableColumn id="20" xr3:uid="{E13361E9-3D3D-4154-90D9-9CDEFE2FEFC2}" name="REVENUE CURRENCY" dataDxfId="34" dataCellStyle="Millares"/>
    <tableColumn id="22" xr3:uid="{BACBCF6F-F419-4937-9807-D443C857349E}" name="FREIGHT (REVENUE)" dataDxfId="33" dataCellStyle="Millares"/>
    <tableColumn id="23" xr3:uid="{2D3847BA-73CA-4FA2-B418-17627BC56F41}" name="ORIGIN COUNTRY" dataDxfId="32" dataCellStyle="Millares"/>
    <tableColumn id="24" xr3:uid="{16540F06-32B9-429E-B731-DCF57B36DF23}" name="DESTINATION LOCATION" dataDxfId="31" dataCellStyle="Millares"/>
    <tableColumn id="8" xr3:uid="{4A08A8D9-F5C4-4B26-ADBB-AA7ACE493D84}" name="FREIGHT (FGC):" dataDxfId="30" dataCellStyle="Millares"/>
    <tableColumn id="10" xr3:uid="{EF8A5FB1-50E2-4433-967C-06898115805A}" name="DIF OR" dataDxfId="29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8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7" dataCellStyle="Millares"/>
    <tableColumn id="16" xr3:uid="{E1A892FB-8166-4019-AC37-E45C4DB8372C}" name="STATUS" dataDxfId="26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25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bs-rqt-quotegui.prod.cloud.fedex.com:9120/home?key=68558df1-df8a-4458-8740-f9f35b82d4dd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D5" sqref="D5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2.8164062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7701</v>
      </c>
      <c r="S4" s="51" t="s">
        <v>37</v>
      </c>
      <c r="T4" s="52" t="s">
        <v>3</v>
      </c>
      <c r="U4" s="52" t="s">
        <v>7697</v>
      </c>
      <c r="V4" s="53" t="s">
        <v>7700</v>
      </c>
    </row>
    <row r="5" spans="1:22" x14ac:dyDescent="0.35">
      <c r="A5" s="39"/>
      <c r="B5" s="40"/>
      <c r="C5" s="41"/>
      <c r="D5" s="119">
        <v>398664642203</v>
      </c>
      <c r="E5" s="42"/>
      <c r="F5" s="42"/>
      <c r="G5" s="41"/>
      <c r="H5" s="42"/>
      <c r="I5" s="44"/>
      <c r="J5" s="110"/>
      <c r="K5" s="111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73.83</v>
      </c>
      <c r="L5" s="109"/>
      <c r="M5" s="93" t="s">
        <v>7710</v>
      </c>
      <c r="N5" s="43">
        <v>73.83</v>
      </c>
      <c r="O5" s="43">
        <v>43.13</v>
      </c>
      <c r="P5" s="43">
        <v>1269.8699999999999</v>
      </c>
      <c r="Q5" s="66">
        <v>17.199918732222677</v>
      </c>
      <c r="R5" s="112" t="s">
        <v>7711</v>
      </c>
      <c r="S5" s="45" t="s">
        <v>7709</v>
      </c>
      <c r="T5" s="113">
        <f>IFERROR(ABS(RATES[[#This Row],[FREIGHT (ORG):]]-RATES[[#This Row],[FREIGHT (RDA):]]),0)</f>
        <v>73.83</v>
      </c>
      <c r="U5" s="108">
        <v>549672582</v>
      </c>
      <c r="V5" s="43" t="s">
        <v>113</v>
      </c>
    </row>
  </sheetData>
  <sheetProtection insertRows="0" deleteRows="0"/>
  <dataConsolidate/>
  <phoneticPr fontId="7" type="noConversion"/>
  <hyperlinks>
    <hyperlink ref="D5" r:id="rId1" display="398664642203" xr:uid="{FA8946AE-B119-4415-A034-CE7DBCB09DDB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all">
                <anchor>
                  <from>
                    <xdr:col>10</xdr:col>
                    <xdr:colOff>165100</xdr:colOff>
                    <xdr:row>0</xdr:row>
                    <xdr:rowOff>82550</xdr:rowOff>
                  </from>
                  <to>
                    <xdr:col>10</xdr:col>
                    <xdr:colOff>800100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locked="0" defaultSize="0" print="0" autoFill="0" autoPict="0" macro="[0]!REV_EXPORT">
                <anchor>
                  <from>
                    <xdr:col>9</xdr:col>
                    <xdr:colOff>469900</xdr:colOff>
                    <xdr:row>0</xdr:row>
                    <xdr:rowOff>82550</xdr:rowOff>
                  </from>
                  <to>
                    <xdr:col>10</xdr:col>
                    <xdr:colOff>139700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444500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locked="0" defaultSize="0" print="0" autoFill="0" autoPict="0" macro="[0]!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print="0" autoFill="0" autoLine="0" autoPict="0" altText="FLAG ERRORES">
                <anchor>
                  <from>
                    <xdr:col>10</xdr:col>
                    <xdr:colOff>850900</xdr:colOff>
                    <xdr:row>0</xdr:row>
                    <xdr:rowOff>82550</xdr:rowOff>
                  </from>
                  <to>
                    <xdr:col>11</xdr:col>
                    <xdr:colOff>323850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otón10_Haga_clic_en">
                <anchor>
                  <from>
                    <xdr:col>13</xdr:col>
                    <xdr:colOff>196850</xdr:colOff>
                    <xdr:row>0</xdr:row>
                    <xdr:rowOff>82550</xdr:rowOff>
                  </from>
                  <to>
                    <xdr:col>14</xdr:col>
                    <xdr:colOff>622300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print="0" autoFill="0" autoLine="0" autoPict="0" altText="JUST BILL">
                <anchor>
                  <from>
                    <xdr:col>11</xdr:col>
                    <xdr:colOff>406400</xdr:colOff>
                    <xdr:row>0</xdr:row>
                    <xdr:rowOff>82550</xdr:rowOff>
                  </from>
                  <to>
                    <xdr:col>12</xdr:col>
                    <xdr:colOff>647700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5" priority="2">
      <formula>$AB5=$AC5</formula>
    </cfRule>
  </conditionalFormatting>
  <conditionalFormatting sqref="A6:U32">
    <cfRule type="expression" dxfId="4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4" t="s">
        <v>7702</v>
      </c>
      <c r="K1" s="114"/>
      <c r="L1" s="114"/>
    </row>
    <row r="2" spans="1:20" x14ac:dyDescent="0.35">
      <c r="A2" t="s">
        <v>7703</v>
      </c>
      <c r="B2" t="s">
        <v>7704</v>
      </c>
      <c r="G2" t="s">
        <v>129</v>
      </c>
      <c r="H2" t="s">
        <v>130</v>
      </c>
      <c r="J2" s="114" t="s">
        <v>593</v>
      </c>
      <c r="K2" s="114"/>
      <c r="L2" s="114"/>
    </row>
    <row r="3" spans="1:20" x14ac:dyDescent="0.35">
      <c r="A3" t="s">
        <v>7705</v>
      </c>
      <c r="B3" t="s">
        <v>7706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7707</v>
      </c>
      <c r="B4" t="s">
        <v>7708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4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4"/>
      <c r="L11" s="114"/>
    </row>
    <row r="12" spans="1:20" x14ac:dyDescent="0.35">
      <c r="G12" t="s">
        <v>142</v>
      </c>
      <c r="H12" t="s">
        <v>431</v>
      </c>
      <c r="J12" s="115" t="s">
        <v>7698</v>
      </c>
      <c r="K12" s="115"/>
      <c r="L12" s="115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444500</xdr:colOff>
                    <xdr:row>5</xdr:row>
                    <xdr:rowOff>25400</xdr:rowOff>
                  </from>
                  <to>
                    <xdr:col>11</xdr:col>
                    <xdr:colOff>254000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4" t="s">
        <v>7699</v>
      </c>
      <c r="I3" s="114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3" priority="16">
      <formula>RIGHT(#REF!,8)="CORRECTO"</formula>
    </cfRule>
  </conditionalFormatting>
  <conditionalFormatting sqref="D1047783:U1047814">
    <cfRule type="expression" dxfId="2" priority="38">
      <formula>RIGHT($Z1,8)="CORRECTO"</formula>
    </cfRule>
  </conditionalFormatting>
  <conditionalFormatting sqref="Z3">
    <cfRule type="expression" dxfId="1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6" t="str">
        <f>"VUELO: "&amp;UPPER(H2&amp;" - "&amp;TEXT(H1,"DD MMM"))</f>
        <v>VUELO: (TODAS) - (TODAS)</v>
      </c>
      <c r="H3" s="117"/>
      <c r="I3" s="118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2026-04-08T01:11:03Z</dcterms:modified>
  <cp:category>FEDEX_MACROS</cp:category>
  <cp:version>5.5</cp:version>
</cp:coreProperties>
</file>