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4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Macros\RDA\"/>
    </mc:Choice>
  </mc:AlternateContent>
  <xr:revisionPtr revIDLastSave="0" documentId="13_ncr:1_{1E0C6085-D02A-4FA4-9933-8993F5C18B88}" xr6:coauthVersionLast="47" xr6:coauthVersionMax="47" xr10:uidLastSave="{00000000-0000-0000-0000-000000000000}"/>
  <bookViews>
    <workbookView xWindow="-110" yWindow="-110" windowWidth="19420" windowHeight="11500" tabRatio="603" xr2:uid="{00000000-000D-0000-FFFF-FFFF00000000}"/>
  </bookViews>
  <sheets>
    <sheet name="RATINGS" sheetId="1" r:id="rId1"/>
    <sheet name="REPORTER" sheetId="19" r:id="rId2"/>
    <sheet name="RDA ANALYZER" sheetId="6" state="hidden" r:id="rId3"/>
    <sheet name="TBL_PICK" sheetId="7" state="hidden" r:id="rId4"/>
    <sheet name="EOPS" sheetId="16" state="hidden" r:id="rId5"/>
    <sheet name="REVISION" sheetId="3" state="hidden" r:id="rId6"/>
    <sheet name="REPORTE" sheetId="5" state="hidden" r:id="rId7"/>
  </sheets>
  <functionGroups builtInGroupCount="19"/>
  <definedNames>
    <definedName name="_xleta.COUNT" hidden="1" xlm="1">#NAME?</definedName>
    <definedName name="_xleta.EXP" hidden="1" xlm="1">#NAME?</definedName>
    <definedName name="_xleta.T" hidden="1" xlm="1">#NAME?</definedName>
    <definedName name="_xlpm.DIMWINCH" hidden="1" xlm="1">#NAME?</definedName>
    <definedName name="_xlpm.DIV" hidden="1" xlm="1">#NAME?</definedName>
    <definedName name="_xlpm.NB" hidden="1" xlm="1">#NAME?</definedName>
    <definedName name="_xlpm.ORG" hidden="1" xlm="1">#NAME?</definedName>
    <definedName name="_xlpm.RATE" hidden="1" xlm="1">#NAME?</definedName>
    <definedName name="SegmentaciónDeDatos_DATE">#N/A</definedName>
    <definedName name="SegmentaciónDeDatos_DATE1">#N/A</definedName>
    <definedName name="SegmentaciónDeDatos_DESTINATION_LOCATION">#N/A</definedName>
    <definedName name="SegmentaciónDeDatos_FLIGHT">#N/A</definedName>
    <definedName name="SegmentaciónDeDatos_FLIGHT1">#N/A</definedName>
    <definedName name="SegmentaciónDeDatos_ORIGIN_COUNTRY">#N/A</definedName>
    <definedName name="SegmentaciónDeDatos_REPORTE">#N/A</definedName>
  </definedNames>
  <calcPr calcId="191029"/>
  <pivotCaches>
    <pivotCache cacheId="1" r:id="rId8"/>
  </pivotCaches>
  <extLst>
    <ext xmlns:x14="http://schemas.microsoft.com/office/spreadsheetml/2009/9/main" uri="{BBE1A952-AA13-448e-AADC-164F8A28A991}">
      <x14:slicerCaches>
        <x14:slicerCache r:id="rId9"/>
        <x14:slicerCache r:id="rId10"/>
        <x14:slicerCache r:id="rId11"/>
        <x14:slicerCache r:id="rId1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3"/>
        <x14:slicerCache r:id="rId14"/>
        <x14:slicerCache r:id="rId15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5" i="1" l="1"/>
  <c r="K5" i="1"/>
  <c r="O310" i="19"/>
  <c r="O247" i="19"/>
  <c r="O193" i="19"/>
  <c r="O326" i="19"/>
  <c r="O7" i="19"/>
  <c r="O288" i="19"/>
  <c r="O345" i="19"/>
  <c r="O316" i="19"/>
  <c r="O245" i="19"/>
  <c r="O212" i="19"/>
  <c r="O8" i="19"/>
  <c r="O281" i="19"/>
  <c r="O344" i="19"/>
  <c r="O352" i="19"/>
  <c r="O277" i="19"/>
  <c r="O210" i="19"/>
  <c r="O282" i="19"/>
  <c r="O335" i="19"/>
  <c r="O179" i="19"/>
  <c r="O268" i="19"/>
  <c r="O236" i="19"/>
  <c r="O284" i="19"/>
  <c r="O278" i="19"/>
  <c r="O253" i="19"/>
  <c r="O182" i="19"/>
  <c r="O207" i="19"/>
  <c r="O280" i="19"/>
  <c r="O205" i="19"/>
  <c r="O286" i="19"/>
  <c r="O333" i="19"/>
  <c r="O254" i="19"/>
  <c r="O296" i="19"/>
  <c r="O377" i="19"/>
  <c r="O9" i="19"/>
  <c r="O387" i="19"/>
  <c r="O249" i="19"/>
  <c r="O263" i="19"/>
  <c r="O170" i="19"/>
  <c r="O287" i="19"/>
  <c r="O167" i="19"/>
  <c r="O342" i="19"/>
  <c r="O10" i="19"/>
  <c r="O283" i="19"/>
  <c r="O334" i="19"/>
  <c r="O226" i="19"/>
  <c r="O297" i="19"/>
  <c r="O360" i="19"/>
  <c r="O192" i="19"/>
  <c r="O168" i="19"/>
  <c r="O178" i="19"/>
  <c r="O304" i="19"/>
  <c r="O303" i="19"/>
  <c r="O202" i="19"/>
  <c r="O324" i="19"/>
  <c r="O244" i="19"/>
  <c r="O347" i="19"/>
  <c r="O259" i="19"/>
  <c r="O219" i="19"/>
  <c r="O323" i="19"/>
  <c r="O338" i="19"/>
  <c r="O350" i="19"/>
  <c r="O176" i="19"/>
  <c r="O188" i="19"/>
  <c r="O368" i="19"/>
  <c r="O311" i="19"/>
  <c r="O291" i="19"/>
  <c r="O361" i="19"/>
  <c r="O389" i="19"/>
  <c r="O242" i="19"/>
  <c r="O11" i="19"/>
  <c r="O306" i="19"/>
  <c r="O313" i="19"/>
  <c r="O203" i="19"/>
  <c r="O319" i="19"/>
  <c r="O12" i="19"/>
  <c r="O327" i="19"/>
  <c r="O321" i="19"/>
  <c r="O367" i="19"/>
  <c r="O266" i="19"/>
  <c r="O13" i="19"/>
  <c r="O376" i="19"/>
  <c r="O175" i="19"/>
  <c r="O189" i="19"/>
  <c r="O225" i="19"/>
  <c r="O386" i="19"/>
  <c r="O279" i="19"/>
  <c r="O185" i="19"/>
  <c r="O391" i="19"/>
  <c r="O337" i="19"/>
  <c r="O371" i="19"/>
  <c r="O384" i="19"/>
  <c r="O14" i="19"/>
  <c r="O363" i="19"/>
  <c r="O340" i="19"/>
  <c r="O369" i="19"/>
  <c r="O265" i="19"/>
  <c r="O325" i="19"/>
  <c r="O331" i="19"/>
  <c r="O365" i="19"/>
  <c r="O364" i="19"/>
  <c r="O392" i="19"/>
  <c r="O262" i="19"/>
  <c r="O357" i="19"/>
  <c r="O232" i="19"/>
  <c r="O381" i="19"/>
  <c r="O314" i="19"/>
  <c r="O258" i="19"/>
  <c r="O181" i="19"/>
  <c r="O15" i="19"/>
  <c r="O171" i="19"/>
  <c r="O233" i="19"/>
  <c r="O390" i="19"/>
  <c r="O16" i="19"/>
  <c r="O339" i="19"/>
  <c r="O346" i="19"/>
  <c r="O180" i="19"/>
  <c r="O336" i="19"/>
  <c r="O17" i="19"/>
  <c r="O183" i="19"/>
  <c r="O393" i="19"/>
  <c r="O206" i="19"/>
  <c r="O194" i="19"/>
  <c r="O261" i="19"/>
  <c r="O255" i="19"/>
  <c r="O285" i="19"/>
  <c r="O18" i="19"/>
  <c r="O264" i="19"/>
  <c r="O224" i="19"/>
  <c r="O19" i="19"/>
  <c r="O318" i="19"/>
  <c r="O237" i="19"/>
  <c r="O382" i="19"/>
  <c r="O379" i="19"/>
  <c r="O375" i="19"/>
  <c r="O20" i="19"/>
  <c r="O328" i="19"/>
  <c r="O246" i="19"/>
  <c r="O199" i="19"/>
  <c r="O21" i="19"/>
  <c r="O186" i="19"/>
  <c r="O204" i="19"/>
  <c r="O190" i="19"/>
  <c r="O307" i="19"/>
  <c r="O276" i="19"/>
  <c r="O173" i="19"/>
  <c r="O187" i="19"/>
  <c r="O250" i="19"/>
  <c r="O198" i="19"/>
  <c r="O358" i="19"/>
  <c r="O343" i="19"/>
  <c r="O214" i="19"/>
  <c r="O252" i="19"/>
  <c r="O22" i="19"/>
  <c r="O260" i="19"/>
  <c r="O293" i="19"/>
  <c r="O23" i="19"/>
  <c r="O24" i="19"/>
  <c r="O309" i="19"/>
  <c r="O240" i="19"/>
  <c r="O231" i="19"/>
  <c r="O25" i="19"/>
  <c r="O235" i="19"/>
  <c r="O271" i="19"/>
  <c r="O301" i="19"/>
  <c r="O217" i="19"/>
  <c r="O305" i="19"/>
  <c r="O315" i="19"/>
  <c r="O26" i="19"/>
  <c r="O238" i="19"/>
  <c r="O273" i="19"/>
  <c r="O330" i="19"/>
  <c r="O227" i="19"/>
  <c r="O356" i="19"/>
  <c r="O174" i="19"/>
  <c r="O353" i="19"/>
  <c r="O213" i="19"/>
  <c r="O298" i="19"/>
  <c r="O201" i="19"/>
  <c r="O329" i="19"/>
  <c r="O195" i="19"/>
  <c r="O359" i="19"/>
  <c r="O27" i="19"/>
  <c r="O378" i="19"/>
  <c r="O215" i="19"/>
  <c r="O272" i="19"/>
  <c r="O275" i="19"/>
  <c r="O28" i="19"/>
  <c r="O208" i="19"/>
  <c r="O354" i="19"/>
  <c r="O374" i="19"/>
  <c r="O351" i="19"/>
  <c r="O177" i="19"/>
  <c r="O289" i="19"/>
  <c r="O383" i="19"/>
  <c r="O239" i="19"/>
  <c r="O312" i="19"/>
  <c r="O290" i="19"/>
  <c r="O209" i="19"/>
  <c r="O320" i="19"/>
  <c r="O370" i="19"/>
  <c r="O191" i="19"/>
  <c r="O373" i="19"/>
  <c r="O292" i="19"/>
  <c r="O308" i="19"/>
  <c r="O248" i="19"/>
  <c r="O200" i="19"/>
  <c r="O302" i="19"/>
  <c r="O230" i="19"/>
  <c r="O355" i="19"/>
  <c r="O29" i="19"/>
  <c r="O30" i="19"/>
  <c r="O322" i="19"/>
  <c r="O216" i="19"/>
  <c r="O31" i="19"/>
  <c r="O197" i="19"/>
  <c r="O184" i="19"/>
  <c r="O32" i="19"/>
  <c r="O223" i="19"/>
  <c r="O196" i="19"/>
  <c r="O218" i="19"/>
  <c r="O169" i="19"/>
  <c r="O267" i="19"/>
  <c r="O229" i="19"/>
  <c r="O257" i="19"/>
  <c r="O256" i="19"/>
  <c r="O33" i="19"/>
  <c r="O341" i="19"/>
  <c r="O34" i="19"/>
  <c r="O35" i="19"/>
  <c r="O317" i="19"/>
  <c r="O241" i="19"/>
  <c r="O380" i="19"/>
  <c r="O228" i="19"/>
  <c r="O36" i="19"/>
  <c r="O295" i="19"/>
  <c r="O394" i="19"/>
  <c r="O234" i="19"/>
  <c r="O348" i="19"/>
  <c r="O269" i="19"/>
  <c r="O37" i="19"/>
  <c r="O38" i="19"/>
  <c r="O172" i="19"/>
  <c r="O294" i="19"/>
  <c r="O372" i="19"/>
  <c r="O270" i="19"/>
  <c r="O251" i="19"/>
  <c r="O39" i="19"/>
  <c r="O243" i="19"/>
  <c r="O299" i="19"/>
  <c r="O362" i="19"/>
  <c r="O222" i="19"/>
  <c r="O40" i="19"/>
  <c r="O388" i="19"/>
  <c r="O349" i="19"/>
  <c r="O211" i="19"/>
  <c r="O385" i="19"/>
  <c r="O220" i="19"/>
  <c r="O221" i="19"/>
  <c r="O41" i="19"/>
  <c r="O300" i="19"/>
  <c r="O42" i="19"/>
  <c r="O332" i="19"/>
  <c r="O274" i="19"/>
  <c r="O366" i="19"/>
  <c r="O43" i="19"/>
  <c r="O157" i="19"/>
  <c r="O44" i="19"/>
  <c r="O144" i="19"/>
  <c r="O97" i="19"/>
  <c r="O161" i="19"/>
  <c r="O141" i="19"/>
  <c r="O124" i="19"/>
  <c r="O134" i="19"/>
  <c r="O135" i="19"/>
  <c r="O136" i="19"/>
  <c r="O143" i="19"/>
  <c r="O138" i="19"/>
  <c r="O106" i="19"/>
  <c r="O154" i="19"/>
  <c r="O103" i="19"/>
  <c r="O104" i="19"/>
  <c r="O151" i="19"/>
  <c r="O112" i="19"/>
  <c r="O108" i="19"/>
  <c r="O45" i="19"/>
  <c r="O142" i="19"/>
  <c r="O46" i="19"/>
  <c r="O159" i="19"/>
  <c r="O160" i="19"/>
  <c r="O47" i="19"/>
  <c r="O80" i="19"/>
  <c r="O78" i="19"/>
  <c r="O115" i="19"/>
  <c r="O48" i="19"/>
  <c r="O133" i="19"/>
  <c r="O84" i="19"/>
  <c r="O49" i="19"/>
  <c r="O128" i="19"/>
  <c r="O50" i="19"/>
  <c r="O79" i="19"/>
  <c r="O145" i="19"/>
  <c r="O127" i="19"/>
  <c r="O113" i="19"/>
  <c r="O51" i="19"/>
  <c r="O89" i="19"/>
  <c r="O123" i="19"/>
  <c r="O105" i="19"/>
  <c r="O114" i="19"/>
  <c r="O122" i="19"/>
  <c r="O158" i="19"/>
  <c r="O165" i="19"/>
  <c r="O94" i="19"/>
  <c r="O131" i="19"/>
  <c r="O52" i="19"/>
  <c r="O53" i="19"/>
  <c r="O54" i="19"/>
  <c r="O109" i="19"/>
  <c r="O55" i="19"/>
  <c r="O90" i="19"/>
  <c r="O56" i="19"/>
  <c r="O111" i="19"/>
  <c r="O57" i="19"/>
  <c r="O77" i="19"/>
  <c r="O83" i="19"/>
  <c r="O125" i="19"/>
  <c r="O73" i="19"/>
  <c r="O126" i="19"/>
  <c r="O95" i="19"/>
  <c r="O148" i="19"/>
  <c r="O58" i="19"/>
  <c r="O152" i="19"/>
  <c r="O119" i="19"/>
  <c r="O102" i="19"/>
  <c r="O156" i="19"/>
  <c r="O117" i="19"/>
  <c r="O110" i="19"/>
  <c r="O92" i="19"/>
  <c r="O59" i="19"/>
  <c r="O60" i="19"/>
  <c r="O140" i="19"/>
  <c r="O99" i="19"/>
  <c r="O147" i="19"/>
  <c r="O85" i="19"/>
  <c r="O61" i="19"/>
  <c r="O81" i="19"/>
  <c r="O132" i="19"/>
  <c r="O82" i="19"/>
  <c r="O62" i="19"/>
  <c r="O150" i="19"/>
  <c r="O100" i="19"/>
  <c r="O130" i="19"/>
  <c r="O63" i="19"/>
  <c r="O162" i="19"/>
  <c r="O155" i="19"/>
  <c r="O153" i="19"/>
  <c r="O91" i="19"/>
  <c r="O64" i="19"/>
  <c r="O87" i="19"/>
  <c r="O146" i="19"/>
  <c r="O88" i="19"/>
  <c r="O65" i="19"/>
  <c r="O164" i="19"/>
  <c r="O107" i="19"/>
  <c r="O76" i="19"/>
  <c r="O149" i="19"/>
  <c r="O66" i="19"/>
  <c r="O139" i="19"/>
  <c r="O166" i="19"/>
  <c r="O86" i="19"/>
  <c r="O98" i="19"/>
  <c r="O67" i="19"/>
  <c r="O68" i="19"/>
  <c r="O75" i="19"/>
  <c r="O120" i="19"/>
  <c r="O118" i="19"/>
  <c r="O69" i="19"/>
  <c r="O93" i="19"/>
  <c r="O137" i="19"/>
  <c r="O101" i="19"/>
  <c r="O70" i="19"/>
  <c r="O71" i="19"/>
  <c r="O96" i="19"/>
  <c r="O129" i="19"/>
  <c r="O116" i="19"/>
  <c r="O121" i="19"/>
  <c r="O74" i="19"/>
  <c r="O163" i="19"/>
  <c r="O72" i="19"/>
  <c r="O5" i="19"/>
  <c r="S5" i="19"/>
  <c r="N5" i="19"/>
  <c r="X5" i="6" l="1" a="1"/>
  <c r="X5" i="6" l="1"/>
  <c r="AD5" i="6" l="1"/>
  <c r="AC5" i="6"/>
  <c r="AB5" i="6"/>
  <c r="AA5" i="6"/>
  <c r="Z5" i="6"/>
  <c r="AE5" i="6" l="1"/>
  <c r="G1" i="3"/>
  <c r="W3" i="3"/>
  <c r="AA3" i="3" s="1"/>
  <c r="X3" i="3"/>
  <c r="Z3" i="3"/>
  <c r="O1" i="3" l="1"/>
  <c r="Q1" i="3"/>
  <c r="S1" i="3"/>
  <c r="V1" i="3"/>
  <c r="X1" i="3" l="1"/>
  <c r="W1" i="3"/>
  <c r="G3" i="5"/>
  <c r="M1" i="3"/>
  <c r="L1" i="3"/>
  <c r="K1" i="3"/>
  <c r="X12" i="6"/>
  <c r="X11" i="6"/>
  <c r="X10" i="6"/>
  <c r="X9" i="6"/>
  <c r="X8" i="6"/>
  <c r="X7" i="6"/>
  <c r="X6" i="6"/>
  <c r="AB6" i="6" l="1"/>
  <c r="AC6" i="6"/>
  <c r="AA6" i="6"/>
  <c r="Z6" i="6"/>
  <c r="AD6" i="6"/>
  <c r="AD7" i="6"/>
  <c r="AC7" i="6"/>
  <c r="AA7" i="6"/>
  <c r="AB7" i="6"/>
  <c r="Z7" i="6"/>
  <c r="AC8" i="6"/>
  <c r="AA8" i="6"/>
  <c r="AB8" i="6"/>
  <c r="AD8" i="6"/>
  <c r="Z8" i="6"/>
  <c r="Z9" i="6"/>
  <c r="AD9" i="6"/>
  <c r="AC9" i="6"/>
  <c r="AB9" i="6"/>
  <c r="AA9" i="6"/>
  <c r="AE9" i="6" s="1"/>
  <c r="AD10" i="6"/>
  <c r="Z10" i="6"/>
  <c r="AB10" i="6"/>
  <c r="AA10" i="6"/>
  <c r="AE10" i="6" s="1"/>
  <c r="AC10" i="6"/>
  <c r="AD11" i="6"/>
  <c r="AA11" i="6"/>
  <c r="AC11" i="6"/>
  <c r="Z11" i="6"/>
  <c r="AB11" i="6"/>
  <c r="AE8" i="6" l="1"/>
  <c r="AE11" i="6"/>
  <c r="AE7" i="6"/>
  <c r="AE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6B6B6F6-F746-4308-8F15-4BEBC7DC12FE}" keepAlive="1" name="Conexión" type="5" refreshedVersion="0" background="1">
    <dbPr connection="Provider=Microsoft.Mashup.OleDb.1;Data Source=$Workbook$;Location=REPORTE;Extended Properties=&quot;&quot;" commandType="0"/>
  </connection>
  <connection id="2" xr16:uid="{09ADCA34-8327-47BA-8426-CA25C6E2B0E4}" keepAlive="1" name="Conexión1" type="5" refreshedVersion="0" background="1">
    <dbPr connection="Provider=Microsoft.Mashup.OleDb.1;Data Source=$Workbook$;Location=REPORTE;Extended Properties=&quot;&quot;" commandType="0"/>
  </connection>
  <connection id="3" xr16:uid="{EC84B72D-3712-407B-A26C-931795A33EE8}" keepAlive="1" name="Conexión10" type="5" refreshedVersion="0" background="1">
    <dbPr connection="Provider=Microsoft.Mashup.OleDb.1;Data Source=$Workbook$;Location=REPORTE;Extended Properties=&quot;&quot;" commandType="0"/>
  </connection>
  <connection id="4" xr16:uid="{30734984-ACEA-4696-91CB-BB224948DBD1}" keepAlive="1" name="Conexión100" type="5" refreshedVersion="0" background="1">
    <dbPr connection="Provider=Microsoft.Mashup.OleDb.1;Data Source=$Workbook$;Location=REPORTE;Extended Properties=&quot;&quot;" commandType="0"/>
  </connection>
  <connection id="5" xr16:uid="{62B97E98-8F50-4774-8AEA-DCEB69DAF932}" keepAlive="1" name="Conexión101" type="5" refreshedVersion="0" background="1">
    <dbPr connection="Provider=Microsoft.Mashup.OleDb.1;Data Source=$Workbook$;Location=REPORTE;Extended Properties=&quot;&quot;" commandType="0"/>
  </connection>
  <connection id="6" xr16:uid="{CB2A01F1-0277-4996-9CF9-620F602D1A2F}" keepAlive="1" name="Conexión102" type="5" refreshedVersion="0" background="1">
    <dbPr connection="Provider=Microsoft.Mashup.OleDb.1;Data Source=$Workbook$;Location=REPORTE;Extended Properties=&quot;&quot;" commandType="0"/>
  </connection>
  <connection id="7" xr16:uid="{5DF171F5-3F7D-4F37-90B7-4F78809E7102}" keepAlive="1" name="Conexión103" type="5" refreshedVersion="0" background="1">
    <dbPr connection="Provider=Microsoft.Mashup.OleDb.1;Data Source=$Workbook$;Location=REPORTE;Extended Properties=&quot;&quot;" commandType="0"/>
  </connection>
  <connection id="8" xr16:uid="{B658B251-A5AC-48DD-B49D-2EAC42ED97AA}" keepAlive="1" name="Conexión104" type="5" refreshedVersion="0" background="1">
    <dbPr connection="Provider=Microsoft.Mashup.OleDb.1;Data Source=$Workbook$;Location=REPORTE;Extended Properties=&quot;&quot;" commandType="0"/>
  </connection>
  <connection id="9" xr16:uid="{5C8064B9-9F27-4A47-9D31-85D1B9EB58EC}" keepAlive="1" name="Conexión105" type="5" refreshedVersion="0" background="1">
    <dbPr connection="Provider=Microsoft.Mashup.OleDb.1;Data Source=$Workbook$;Location=REPORTE;Extended Properties=&quot;&quot;" commandType="0"/>
  </connection>
  <connection id="10" xr16:uid="{27C4C0BF-D38B-4207-B14C-90245958D671}" keepAlive="1" name="Conexión106" type="5" refreshedVersion="0" background="1">
    <dbPr connection="Provider=Microsoft.Mashup.OleDb.1;Data Source=$Workbook$;Location=REPORTE;Extended Properties=&quot;&quot;" commandType="0"/>
  </connection>
  <connection id="11" xr16:uid="{C2A1FBDA-2C7F-4F68-ACFE-3416E6B71261}" keepAlive="1" name="Conexión107" type="5" refreshedVersion="0" background="1">
    <dbPr connection="Provider=Microsoft.Mashup.OleDb.1;Data Source=$Workbook$;Location=REPORTE;Extended Properties=&quot;&quot;" commandType="0"/>
  </connection>
  <connection id="12" xr16:uid="{D750D6E0-8F18-4C47-B908-314D262998DB}" keepAlive="1" name="Conexión108" type="5" refreshedVersion="0" background="1">
    <dbPr connection="Provider=Microsoft.Mashup.OleDb.1;Data Source=$Workbook$;Location=REPORTE;Extended Properties=&quot;&quot;" commandType="0"/>
  </connection>
  <connection id="13" xr16:uid="{BAEDAA51-B2E5-487C-9826-0B1F4448821E}" keepAlive="1" name="Conexión109" type="5" refreshedVersion="0" background="1">
    <dbPr connection="Provider=Microsoft.Mashup.OleDb.1;Data Source=$Workbook$;Location=REPORTE;Extended Properties=&quot;&quot;" commandType="0"/>
  </connection>
  <connection id="14" xr16:uid="{90C168BF-9277-4B4E-B44F-BC2DB4E04484}" keepAlive="1" name="Conexión11" type="5" refreshedVersion="0" background="1">
    <dbPr connection="Provider=Microsoft.Mashup.OleDb.1;Data Source=$Workbook$;Location=REPORTE;Extended Properties=&quot;&quot;" commandType="0"/>
  </connection>
  <connection id="15" xr16:uid="{68C8920B-46B0-45A0-A9BF-7083BD8A8354}" keepAlive="1" name="Conexión110" type="5" refreshedVersion="0" background="1">
    <dbPr connection="Provider=Microsoft.Mashup.OleDb.1;Data Source=$Workbook$;Location=REPORTE;Extended Properties=&quot;&quot;" commandType="0"/>
  </connection>
  <connection id="16" xr16:uid="{6D2B7123-7690-4CDD-91BD-A97F8AAEEE0D}" keepAlive="1" name="Conexión111" type="5" refreshedVersion="0" background="1">
    <dbPr connection="Provider=Microsoft.Mashup.OleDb.1;Data Source=$Workbook$;Location=REPORTE;Extended Properties=&quot;&quot;" commandType="0"/>
  </connection>
  <connection id="17" xr16:uid="{55A0BD8E-6825-4693-B690-B18B28DF23B0}" keepAlive="1" name="Conexión112" type="5" refreshedVersion="0" background="1">
    <dbPr connection="Provider=Microsoft.Mashup.OleDb.1;Data Source=$Workbook$;Location=REPORTE;Extended Properties=&quot;&quot;" commandType="0"/>
  </connection>
  <connection id="18" xr16:uid="{F7E05370-2233-41E7-B4A8-E132AAC0CA6A}" keepAlive="1" name="Conexión113" type="5" refreshedVersion="0" background="1">
    <dbPr connection="Provider=Microsoft.Mashup.OleDb.1;Data Source=$Workbook$;Location=REPORTE;Extended Properties=&quot;&quot;" commandType="0"/>
  </connection>
  <connection id="19" xr16:uid="{3864BDCA-280F-45CD-BB1B-B5149AFA91D6}" keepAlive="1" name="Conexión114" type="5" refreshedVersion="0" background="1">
    <dbPr connection="Provider=Microsoft.Mashup.OleDb.1;Data Source=$Workbook$;Location=REPORTE;Extended Properties=&quot;&quot;" commandType="0"/>
  </connection>
  <connection id="20" xr16:uid="{18B42374-F02C-4713-83AB-1B7011415174}" keepAlive="1" name="Conexión115" type="5" refreshedVersion="0" background="1">
    <dbPr connection="Provider=Microsoft.Mashup.OleDb.1;Data Source=$Workbook$;Location=REPORTE;Extended Properties=&quot;&quot;" commandType="0"/>
  </connection>
  <connection id="21" xr16:uid="{26F246AE-A0C3-4339-A2AB-E52FE36998B0}" keepAlive="1" name="Conexión116" type="5" refreshedVersion="0" background="1">
    <dbPr connection="Provider=Microsoft.Mashup.OleDb.1;Data Source=$Workbook$;Location=REPORTE;Extended Properties=&quot;&quot;" commandType="0"/>
  </connection>
  <connection id="22" xr16:uid="{90226B1E-4C8D-47A6-81B4-20F1546FD093}" keepAlive="1" name="Conexión117" type="5" refreshedVersion="0" background="1">
    <dbPr connection="Provider=Microsoft.Mashup.OleDb.1;Data Source=$Workbook$;Location=REPORTE;Extended Properties=&quot;&quot;" commandType="0"/>
  </connection>
  <connection id="23" xr16:uid="{E1F6FFE2-3DAA-48AE-BCBA-A3FDBA5D5885}" keepAlive="1" name="Conexión118" type="5" refreshedVersion="0" background="1">
    <dbPr connection="Provider=Microsoft.Mashup.OleDb.1;Data Source=$Workbook$;Location=REPORTE;Extended Properties=&quot;&quot;" commandType="0"/>
  </connection>
  <connection id="24" xr16:uid="{A3CCCAA3-CB7E-44E3-92FD-4D1D545749B6}" keepAlive="1" name="Conexión119" type="5" refreshedVersion="0" background="1">
    <dbPr connection="Provider=Microsoft.Mashup.OleDb.1;Data Source=$Workbook$;Location=REPORTE;Extended Properties=&quot;&quot;" commandType="0"/>
  </connection>
  <connection id="25" xr16:uid="{C413ED08-6A1F-4845-9C78-6531FFF77A47}" keepAlive="1" name="Conexión12" type="5" refreshedVersion="0" background="1">
    <dbPr connection="Provider=Microsoft.Mashup.OleDb.1;Data Source=$Workbook$;Location=REPORTE;Extended Properties=&quot;&quot;" commandType="0"/>
  </connection>
  <connection id="26" xr16:uid="{06991616-55E0-4B59-9BF6-D56A8E85D8FF}" keepAlive="1" name="Conexión120" type="5" refreshedVersion="0" background="1">
    <dbPr connection="Provider=Microsoft.Mashup.OleDb.1;Data Source=$Workbook$;Location=REPORTE;Extended Properties=&quot;&quot;" commandType="0"/>
  </connection>
  <connection id="27" xr16:uid="{304DFAFA-E669-4997-AE44-4CA3FD7DDE3A}" keepAlive="1" name="Conexión121" type="5" refreshedVersion="0" background="1">
    <dbPr connection="Provider=Microsoft.Mashup.OleDb.1;Data Source=$Workbook$;Location=REPORTE;Extended Properties=&quot;&quot;" commandType="0"/>
  </connection>
  <connection id="28" xr16:uid="{A766862C-8DA5-4875-BD86-60D24343FB24}" keepAlive="1" name="Conexión122" type="5" refreshedVersion="0" background="1">
    <dbPr connection="Provider=Microsoft.Mashup.OleDb.1;Data Source=$Workbook$;Location=REPORTE;Extended Properties=&quot;&quot;" commandType="0"/>
  </connection>
  <connection id="29" xr16:uid="{92ADD290-2C25-48D0-87BF-A68CA15A4611}" keepAlive="1" name="Conexión123" type="5" refreshedVersion="0" background="1">
    <dbPr connection="Provider=Microsoft.Mashup.OleDb.1;Data Source=$Workbook$;Location=REPORTE;Extended Properties=&quot;&quot;" commandType="0"/>
  </connection>
  <connection id="30" xr16:uid="{5E167EC0-F134-4FA6-B85E-3917A56494AA}" keepAlive="1" name="Conexión124" type="5" refreshedVersion="0" background="1">
    <dbPr connection="Provider=Microsoft.Mashup.OleDb.1;Data Source=$Workbook$;Location=REPORTE;Extended Properties=&quot;&quot;" commandType="0"/>
  </connection>
  <connection id="31" xr16:uid="{3A55852B-BD9D-45E2-B1E1-7BBFF70CC2DD}" keepAlive="1" name="Conexión125" type="5" refreshedVersion="0" background="1">
    <dbPr connection="Provider=Microsoft.Mashup.OleDb.1;Data Source=$Workbook$;Location=REPORTE;Extended Properties=&quot;&quot;" commandType="0"/>
  </connection>
  <connection id="32" xr16:uid="{84BB3DAD-A3BB-4B11-AEED-2D9058FFEDE1}" keepAlive="1" name="Conexión126" type="5" refreshedVersion="0" background="1">
    <dbPr connection="Provider=Microsoft.Mashup.OleDb.1;Data Source=$Workbook$;Location=REPORTE;Extended Properties=&quot;&quot;" commandType="0"/>
  </connection>
  <connection id="33" xr16:uid="{94FA321E-19F4-42A5-9198-576AD8F6974D}" keepAlive="1" name="Conexión127" type="5" refreshedVersion="0" background="1">
    <dbPr connection="Provider=Microsoft.Mashup.OleDb.1;Data Source=$Workbook$;Location=REPORTE;Extended Properties=&quot;&quot;" commandType="0"/>
  </connection>
  <connection id="34" xr16:uid="{A4D1B3C5-11A7-4719-B19D-1A6B0FA80FFE}" keepAlive="1" name="Conexión128" type="5" refreshedVersion="0" background="1">
    <dbPr connection="Provider=Microsoft.Mashup.OleDb.1;Data Source=$Workbook$;Location=REPORTE;Extended Properties=&quot;&quot;" commandType="0"/>
  </connection>
  <connection id="35" xr16:uid="{EF003F95-5116-474E-955B-EBBBA626D709}" keepAlive="1" name="Conexión129" type="5" refreshedVersion="0" background="1">
    <dbPr connection="Provider=Microsoft.Mashup.OleDb.1;Data Source=$Workbook$;Location=REPORTE;Extended Properties=&quot;&quot;" commandType="0"/>
  </connection>
  <connection id="36" xr16:uid="{7D926FB7-F913-4FE4-8846-8EECBF69C121}" keepAlive="1" name="Conexión13" type="5" refreshedVersion="0" background="1">
    <dbPr connection="Provider=Microsoft.Mashup.OleDb.1;Data Source=$Workbook$;Location=REPORTE;Extended Properties=&quot;&quot;" commandType="0"/>
  </connection>
  <connection id="37" xr16:uid="{E96A511F-8A6A-425E-B857-BF6DDD683B8E}" keepAlive="1" name="Conexión130" type="5" refreshedVersion="8" background="1" saveData="1">
    <dbPr connection="Provider=Microsoft.Mashup.OleDb.1;Data Source=$Workbook$;Location=REPORTE;Extended Properties=&quot;&quot;" command="SELECT * FROM [REPORTE]"/>
  </connection>
  <connection id="38" xr16:uid="{F682DE25-D8D9-4603-82AF-17EBAE2EB37E}" keepAlive="1" name="Conexión131" type="5" refreshedVersion="0" background="1">
    <dbPr connection="Provider=Microsoft.Mashup.OleDb.1;Data Source=$Workbook$;Location=REPORTE;Extended Properties=&quot;&quot;" commandType="0"/>
  </connection>
  <connection id="39" xr16:uid="{0C5ED4A4-10CB-4434-8444-8433FC760382}" keepAlive="1" name="Conexión132" type="5" refreshedVersion="0" background="1">
    <dbPr connection="Provider=Microsoft.Mashup.OleDb.1;Data Source=$Workbook$;Location=REPORTE;Extended Properties=&quot;&quot;" commandType="0"/>
  </connection>
  <connection id="40" xr16:uid="{91663AFA-7902-46E3-9ABE-BA2307D6876A}" keepAlive="1" name="Conexión14" type="5" refreshedVersion="0" background="1">
    <dbPr connection="Provider=Microsoft.Mashup.OleDb.1;Data Source=$Workbook$;Location=REPORTE;Extended Properties=&quot;&quot;" commandType="0"/>
  </connection>
  <connection id="41" xr16:uid="{FC8F8D85-2451-4CFE-85EF-A724650522BF}" keepAlive="1" name="Conexión15" type="5" refreshedVersion="0" background="1">
    <dbPr connection="Provider=Microsoft.Mashup.OleDb.1;Data Source=$Workbook$;Location=REPORTE;Extended Properties=&quot;&quot;" commandType="0"/>
  </connection>
  <connection id="42" xr16:uid="{CCBCBBB0-D445-4306-AB4E-E6CBF071FA35}" keepAlive="1" name="Conexión16" type="5" refreshedVersion="0" background="1">
    <dbPr connection="Provider=Microsoft.Mashup.OleDb.1;Data Source=$Workbook$;Location=REPORTE;Extended Properties=&quot;&quot;" commandType="0"/>
  </connection>
  <connection id="43" xr16:uid="{9253ABEC-FF98-411A-95CD-90059CF17E76}" keepAlive="1" name="Conexión17" type="5" refreshedVersion="0" background="1">
    <dbPr connection="Provider=Microsoft.Mashup.OleDb.1;Data Source=$Workbook$;Location=REPORTE;Extended Properties=&quot;&quot;" commandType="0"/>
  </connection>
  <connection id="44" xr16:uid="{2FB5ECCC-9B20-4015-A82A-7CB89ED62FB7}" keepAlive="1" name="Conexión18" type="5" refreshedVersion="0" background="1">
    <dbPr connection="Provider=Microsoft.Mashup.OleDb.1;Data Source=$Workbook$;Location=REPORTE;Extended Properties=&quot;&quot;" commandType="0"/>
  </connection>
  <connection id="45" xr16:uid="{B42E0D84-2DA4-40AA-B866-5C4E1B5E85DF}" keepAlive="1" name="Conexión19" type="5" refreshedVersion="0" background="1">
    <dbPr connection="Provider=Microsoft.Mashup.OleDb.1;Data Source=$Workbook$;Location=REPORTE;Extended Properties=&quot;&quot;" commandType="0"/>
  </connection>
  <connection id="46" xr16:uid="{C7376411-BD46-4BF0-B303-C03F65457D07}" keepAlive="1" name="Conexión2" type="5" refreshedVersion="0" background="1">
    <dbPr connection="Provider=Microsoft.Mashup.OleDb.1;Data Source=$Workbook$;Location=REPORTE;Extended Properties=&quot;&quot;" commandType="0"/>
  </connection>
  <connection id="47" xr16:uid="{5ECA9206-AE8A-4596-80C4-C073F75DF479}" keepAlive="1" name="Conexión20" type="5" refreshedVersion="0" background="1">
    <dbPr connection="Provider=Microsoft.Mashup.OleDb.1;Data Source=$Workbook$;Location=REPORTE;Extended Properties=&quot;&quot;" commandType="0"/>
  </connection>
  <connection id="48" xr16:uid="{902D179F-4734-4A5D-B9DC-D1ECB1B3B0D5}" keepAlive="1" name="Conexión21" type="5" refreshedVersion="0" background="1">
    <dbPr connection="Provider=Microsoft.Mashup.OleDb.1;Data Source=$Workbook$;Location=REPORTE;Extended Properties=&quot;&quot;" commandType="0"/>
  </connection>
  <connection id="49" xr16:uid="{AB1E067F-6A0A-466C-93A3-ADBAF507A4ED}" keepAlive="1" name="Conexión22" type="5" refreshedVersion="8" background="1" saveData="1">
    <dbPr connection="Provider=Microsoft.Mashup.OleDb.1;Data Source=$Workbook$;Location=REPORTE;Extended Properties=&quot;&quot;" command="SELECT * FROM [REPORTE]"/>
  </connection>
  <connection id="50" xr16:uid="{16F62D9A-F401-4C8E-BF3E-5929E3D986D2}" keepAlive="1" name="Conexión23" type="5" refreshedVersion="8" background="1" saveData="1">
    <dbPr connection="Provider=Microsoft.Mashup.OleDb.1;Data Source=$Workbook$;Location=REPORTE;Extended Properties=&quot;&quot;" command="SELECT * FROM [REPORTE]"/>
  </connection>
  <connection id="51" xr16:uid="{45BC9A76-032E-480F-AE54-9D03399F13D4}" keepAlive="1" name="Conexión24" type="5" refreshedVersion="0" background="1">
    <dbPr connection="Provider=Microsoft.Mashup.OleDb.1;Data Source=$Workbook$;Location=REPORTE;Extended Properties=&quot;&quot;" commandType="0"/>
  </connection>
  <connection id="52" xr16:uid="{43F79B19-06ED-48A6-821A-DED9894B5CED}" keepAlive="1" name="Conexión25" type="5" refreshedVersion="0" background="1">
    <dbPr connection="Provider=Microsoft.Mashup.OleDb.1;Data Source=$Workbook$;Location=REPORTE;Extended Properties=&quot;&quot;" commandType="0"/>
  </connection>
  <connection id="53" xr16:uid="{7F2AAE44-2E52-4D8F-A2EA-BEFCBB30C703}" keepAlive="1" name="Conexión26" type="5" refreshedVersion="8" background="1" saveData="1">
    <dbPr connection="Provider=Microsoft.Mashup.OleDb.1;Data Source=$Workbook$;Location=REPORTE;Extended Properties=&quot;&quot;" command="SELECT * FROM [REPORTE]"/>
  </connection>
  <connection id="54" xr16:uid="{3361A6DA-583D-49C4-B8AE-6350E74CB7E5}" keepAlive="1" name="Conexión27" type="5" refreshedVersion="8" background="1" saveData="1">
    <dbPr connection="Provider=Microsoft.Mashup.OleDb.1;Data Source=$Workbook$;Location=REPORTE;Extended Properties=&quot;&quot;" command="SELECT * FROM [REPORTE]"/>
  </connection>
  <connection id="55" xr16:uid="{C47CC336-9E27-418F-A352-F68BE20F7DFE}" keepAlive="1" name="Conexión28" type="5" refreshedVersion="8" background="1" saveData="1">
    <dbPr connection="Provider=Microsoft.Mashup.OleDb.1;Data Source=$Workbook$;Location=REPORTE;Extended Properties=&quot;&quot;" command="SELECT * FROM [REPORTE]"/>
  </connection>
  <connection id="56" xr16:uid="{BCDE2367-DEB1-4BCA-9B33-F9311561555F}" keepAlive="1" name="Conexión29" type="5" refreshedVersion="8" background="1" saveData="1">
    <dbPr connection="Provider=Microsoft.Mashup.OleDb.1;Data Source=$Workbook$;Location=REPORTE;Extended Properties=&quot;&quot;" command="SELECT * FROM [REPORTE]"/>
  </connection>
  <connection id="57" xr16:uid="{61D0ACB1-83F5-41CC-AC7E-82A2AB353621}" keepAlive="1" name="Conexión3" type="5" refreshedVersion="0" background="1">
    <dbPr connection="Provider=Microsoft.Mashup.OleDb.1;Data Source=$Workbook$;Location=REPORTE;Extended Properties=&quot;&quot;" commandType="0"/>
  </connection>
  <connection id="58" xr16:uid="{2DB3A1CA-4E4A-4C21-92A3-116D7E8354A7}" keepAlive="1" name="Conexión30" type="5" refreshedVersion="8" background="1" saveData="1">
    <dbPr connection="Provider=Microsoft.Mashup.OleDb.1;Data Source=$Workbook$;Location=REPORTE;Extended Properties=&quot;&quot;" command="SELECT * FROM [REPORTE]"/>
  </connection>
  <connection id="59" xr16:uid="{64B9E368-9624-4E29-85A6-CB2C9D70E530}" keepAlive="1" name="Conexión31" type="5" refreshedVersion="0" background="1">
    <dbPr connection="Provider=Microsoft.Mashup.OleDb.1;Data Source=$Workbook$;Location=REPORTE;Extended Properties=&quot;&quot;" commandType="0"/>
  </connection>
  <connection id="60" xr16:uid="{BFAB1D92-2616-40E2-994F-AF45814757ED}" keepAlive="1" name="Conexión32" type="5" refreshedVersion="0" background="1">
    <dbPr connection="Provider=Microsoft.Mashup.OleDb.1;Data Source=$Workbook$;Location=REPORTE;Extended Properties=&quot;&quot;" commandType="0"/>
  </connection>
  <connection id="61" xr16:uid="{B42238BC-5B6E-4B1F-A3D1-0CC14EC86679}" keepAlive="1" name="Conexión33" type="5" refreshedVersion="0" background="1">
    <dbPr connection="Provider=Microsoft.Mashup.OleDb.1;Data Source=$Workbook$;Location=REPORTE;Extended Properties=&quot;&quot;" commandType="0"/>
  </connection>
  <connection id="62" xr16:uid="{BA3A4FF4-CD6A-4F7C-94BD-08E9CE6F0EA4}" keepAlive="1" name="Conexión34" type="5" refreshedVersion="0" background="1">
    <dbPr connection="Provider=Microsoft.Mashup.OleDb.1;Data Source=$Workbook$;Location=REPORTE;Extended Properties=&quot;&quot;" commandType="0"/>
  </connection>
  <connection id="63" xr16:uid="{8EEB0453-C6C2-4768-86B9-A5FFAB0F7377}" keepAlive="1" name="Conexión35" type="5" refreshedVersion="0" background="1">
    <dbPr connection="Provider=Microsoft.Mashup.OleDb.1;Data Source=$Workbook$;Location=REPORTE;Extended Properties=&quot;&quot;" commandType="0"/>
  </connection>
  <connection id="64" xr16:uid="{BA65A772-D4E4-4625-886F-BAF9F1EC7E5C}" keepAlive="1" name="Conexión36" type="5" refreshedVersion="0" background="1">
    <dbPr connection="Provider=Microsoft.Mashup.OleDb.1;Data Source=$Workbook$;Location=REPORTE;Extended Properties=&quot;&quot;" commandType="0"/>
  </connection>
  <connection id="65" xr16:uid="{EB495E98-E46D-4EB3-BD33-90E863183CF2}" keepAlive="1" name="Conexión37" type="5" refreshedVersion="0" background="1">
    <dbPr connection="Provider=Microsoft.Mashup.OleDb.1;Data Source=$Workbook$;Location=REPORTE;Extended Properties=&quot;&quot;" commandType="0"/>
  </connection>
  <connection id="66" xr16:uid="{B1BF2450-44C7-46E5-BB3B-1AB4962D8516}" keepAlive="1" name="Conexión38" type="5" refreshedVersion="8" background="1" saveData="1">
    <dbPr connection="Provider=Microsoft.Mashup.OleDb.1;Data Source=$Workbook$;Location=REPORTE;Extended Properties=&quot;&quot;" command="SELECT * FROM [REPORTE]"/>
  </connection>
  <connection id="67" xr16:uid="{9DE917DD-DC91-498F-A21F-E50127D97FB6}" keepAlive="1" name="Conexión39" type="5" refreshedVersion="8" background="1" saveData="1">
    <dbPr connection="Provider=Microsoft.Mashup.OleDb.1;Data Source=$Workbook$;Location=REPORTE;Extended Properties=&quot;&quot;" command="SELECT * FROM [REPORTE]"/>
  </connection>
  <connection id="68" xr16:uid="{117B5073-6DF4-45E5-8076-77CAF234075D}" keepAlive="1" name="Conexión4" type="5" refreshedVersion="0" background="1">
    <dbPr connection="Provider=Microsoft.Mashup.OleDb.1;Data Source=$Workbook$;Location=REPORTE;Extended Properties=&quot;&quot;" commandType="0"/>
  </connection>
  <connection id="69" xr16:uid="{0D86BB65-8E93-49FE-8221-131BF063463D}" keepAlive="1" name="Conexión40" type="5" refreshedVersion="8" background="1" saveData="1">
    <dbPr connection="Provider=Microsoft.Mashup.OleDb.1;Data Source=$Workbook$;Location=REPORTE;Extended Properties=&quot;&quot;" command="SELECT * FROM [REPORTE]"/>
  </connection>
  <connection id="70" xr16:uid="{BC68906C-0C1A-4E35-9FEC-AB918DBA989F}" keepAlive="1" name="Conexión41" type="5" refreshedVersion="0" background="1">
    <dbPr connection="Provider=Microsoft.Mashup.OleDb.1;Data Source=$Workbook$;Location=REPORTE;Extended Properties=&quot;&quot;" commandType="0"/>
  </connection>
  <connection id="71" xr16:uid="{6A32273B-633A-4091-B4FC-A0D6B766ED76}" keepAlive="1" name="Conexión42" type="5" refreshedVersion="0" background="1">
    <dbPr connection="Provider=Microsoft.Mashup.OleDb.1;Data Source=$Workbook$;Location=REPORTE;Extended Properties=&quot;&quot;" commandType="0"/>
  </connection>
  <connection id="72" xr16:uid="{B9E07C7F-8949-4569-8D12-CB386653BD60}" keepAlive="1" name="Conexión43" type="5" refreshedVersion="0" background="1">
    <dbPr connection="Provider=Microsoft.Mashup.OleDb.1;Data Source=$Workbook$;Location=REPORTE;Extended Properties=&quot;&quot;" commandType="0"/>
  </connection>
  <connection id="73" xr16:uid="{E3C29EDA-9EC1-4239-B00D-20BD1BFE6ABF}" keepAlive="1" name="Conexión44" type="5" refreshedVersion="8" background="1" saveData="1">
    <dbPr connection="Provider=Microsoft.Mashup.OleDb.1;Data Source=$Workbook$;Location=REPORTE;Extended Properties=&quot;&quot;" command="SELECT * FROM [REPORTE]"/>
  </connection>
  <connection id="74" xr16:uid="{68FEC98E-9734-46A6-A0F9-E3E1255F8FDA}" keepAlive="1" name="Conexión45" type="5" refreshedVersion="8" background="1" saveData="1">
    <dbPr connection="Provider=Microsoft.Mashup.OleDb.1;Data Source=$Workbook$;Location=REPORTE;Extended Properties=&quot;&quot;" command="SELECT * FROM [REPORTE]"/>
  </connection>
  <connection id="75" xr16:uid="{4E22AFC2-D4DE-4096-9CCE-BA86C546F6D9}" keepAlive="1" name="Conexión46" type="5" refreshedVersion="0" background="1">
    <dbPr connection="Provider=Microsoft.Mashup.OleDb.1;Data Source=$Workbook$;Location=REPORTE;Extended Properties=&quot;&quot;" commandType="0"/>
  </connection>
  <connection id="76" xr16:uid="{2310767D-36A4-4C73-8043-88F61DDF548A}" keepAlive="1" name="Conexión47" type="5" refreshedVersion="0" background="1">
    <dbPr connection="Provider=Microsoft.Mashup.OleDb.1;Data Source=$Workbook$;Location=REPORTE;Extended Properties=&quot;&quot;" commandType="0"/>
  </connection>
  <connection id="77" xr16:uid="{57899E3A-B934-4832-82FE-E878207B2B88}" keepAlive="1" name="Conexión48" type="5" refreshedVersion="0" background="1">
    <dbPr connection="Provider=Microsoft.Mashup.OleDb.1;Data Source=$Workbook$;Location=REPORTE;Extended Properties=&quot;&quot;" commandType="0"/>
  </connection>
  <connection id="78" xr16:uid="{0FB2BA55-9708-4DD2-B556-B979CB299D37}" keepAlive="1" name="Conexión49" type="5" refreshedVersion="0" background="1">
    <dbPr connection="Provider=Microsoft.Mashup.OleDb.1;Data Source=$Workbook$;Location=REPORTE;Extended Properties=&quot;&quot;" commandType="0"/>
  </connection>
  <connection id="79" xr16:uid="{D9F00E37-41BF-4D6C-B6CC-A60B0DB2F985}" keepAlive="1" name="Conexión5" type="5" refreshedVersion="0" background="1">
    <dbPr connection="Provider=Microsoft.Mashup.OleDb.1;Data Source=$Workbook$;Location=REPORTE;Extended Properties=&quot;&quot;" commandType="0"/>
  </connection>
  <connection id="80" xr16:uid="{4FBD96C3-245C-42E8-94AD-E974360C421F}" keepAlive="1" name="Conexión50" type="5" refreshedVersion="0" background="1">
    <dbPr connection="Provider=Microsoft.Mashup.OleDb.1;Data Source=$Workbook$;Location=REPORTE;Extended Properties=&quot;&quot;" commandType="0"/>
  </connection>
  <connection id="81" xr16:uid="{CBF44B3C-7A36-4A19-BD54-AD819BA3B387}" keepAlive="1" name="Conexión51" type="5" refreshedVersion="0" background="1">
    <dbPr connection="Provider=Microsoft.Mashup.OleDb.1;Data Source=$Workbook$;Location=REPORTE;Extended Properties=&quot;&quot;" commandType="0"/>
  </connection>
  <connection id="82" xr16:uid="{50126E26-514D-416F-9342-AAED22F091A6}" keepAlive="1" name="Conexión52" type="5" refreshedVersion="8" background="1" saveData="1">
    <dbPr connection="Provider=Microsoft.Mashup.OleDb.1;Data Source=$Workbook$;Location=REPORTE;Extended Properties=&quot;&quot;" command="SELECT * FROM [REPORTE]"/>
  </connection>
  <connection id="83" xr16:uid="{318CAFAA-C157-4226-B4AD-0D4BC94A6A7A}" keepAlive="1" name="Conexión53" type="5" refreshedVersion="0" background="1">
    <dbPr connection="Provider=Microsoft.Mashup.OleDb.1;Data Source=$Workbook$;Location=REPORTE;Extended Properties=&quot;&quot;" commandType="0"/>
  </connection>
  <connection id="84" xr16:uid="{01677164-660C-4EAE-8256-0644678AE3B5}" keepAlive="1" name="Conexión54" type="5" refreshedVersion="0" background="1">
    <dbPr connection="Provider=Microsoft.Mashup.OleDb.1;Data Source=$Workbook$;Location=REPORTE;Extended Properties=&quot;&quot;" commandType="0"/>
  </connection>
  <connection id="85" xr16:uid="{5FD4D45B-C7C8-4B26-965A-977EED12F402}" keepAlive="1" name="Conexión55" type="5" refreshedVersion="0" background="1">
    <dbPr connection="Provider=Microsoft.Mashup.OleDb.1;Data Source=$Workbook$;Location=REPORTE;Extended Properties=&quot;&quot;" commandType="0"/>
  </connection>
  <connection id="86" xr16:uid="{E086152F-A47C-4C07-87D1-7F28EC8D9CC8}" keepAlive="1" name="Conexión56" type="5" refreshedVersion="0" background="1">
    <dbPr connection="Provider=Microsoft.Mashup.OleDb.1;Data Source=$Workbook$;Location=REPORTE;Extended Properties=&quot;&quot;" commandType="0"/>
  </connection>
  <connection id="87" xr16:uid="{EEACCD5C-4E00-4233-94D2-9CCAEA227634}" keepAlive="1" name="Conexión57" type="5" refreshedVersion="0" background="1">
    <dbPr connection="Provider=Microsoft.Mashup.OleDb.1;Data Source=$Workbook$;Location=REPORTE;Extended Properties=&quot;&quot;" commandType="0"/>
  </connection>
  <connection id="88" xr16:uid="{FA4C4DBA-A209-4E81-8F23-A5FBA5CEB998}" keepAlive="1" name="Conexión58" type="5" refreshedVersion="0" background="1">
    <dbPr connection="Provider=Microsoft.Mashup.OleDb.1;Data Source=$Workbook$;Location=REPORTE;Extended Properties=&quot;&quot;" commandType="0"/>
  </connection>
  <connection id="89" xr16:uid="{9732E64D-9B08-4FAF-A4CF-5FFF181491EB}" keepAlive="1" name="Conexión59" type="5" refreshedVersion="0" background="1">
    <dbPr connection="Provider=Microsoft.Mashup.OleDb.1;Data Source=$Workbook$;Location=REPORTE;Extended Properties=&quot;&quot;" commandType="0"/>
  </connection>
  <connection id="90" xr16:uid="{81A6CEDF-E13E-4426-803C-7A0645BE6321}" keepAlive="1" name="Conexión6" type="5" refreshedVersion="0" background="1">
    <dbPr connection="Provider=Microsoft.Mashup.OleDb.1;Data Source=$Workbook$;Location=REPORTE;Extended Properties=&quot;&quot;" commandType="0"/>
  </connection>
  <connection id="91" xr16:uid="{1BE450C0-048A-40D8-8261-68E9DE44E35E}" keepAlive="1" name="Conexión60" type="5" refreshedVersion="8" background="1" saveData="1">
    <dbPr connection="Provider=Microsoft.Mashup.OleDb.1;Data Source=$Workbook$;Location=REPORTE;Extended Properties=&quot;&quot;" command="SELECT * FROM [REPORTE]"/>
  </connection>
  <connection id="92" xr16:uid="{C5A0BC57-69AF-4287-B00C-8E6D059CC172}" keepAlive="1" name="Conexión61" type="5" refreshedVersion="0" background="1">
    <dbPr connection="Provider=Microsoft.Mashup.OleDb.1;Data Source=$Workbook$;Location=REPORTE;Extended Properties=&quot;&quot;" commandType="0"/>
  </connection>
  <connection id="93" xr16:uid="{D37ED5CA-1E3E-4926-88BE-F175D0CC2B08}" keepAlive="1" name="Conexión62" type="5" refreshedVersion="0" background="1">
    <dbPr connection="Provider=Microsoft.Mashup.OleDb.1;Data Source=$Workbook$;Location=REPORTE;Extended Properties=&quot;&quot;" commandType="0"/>
  </connection>
  <connection id="94" xr16:uid="{8CB7D56D-3D8D-48DE-9176-7CAB88353561}" keepAlive="1" name="Conexión63" type="5" refreshedVersion="0" background="1">
    <dbPr connection="Provider=Microsoft.Mashup.OleDb.1;Data Source=$Workbook$;Location=REPORTE;Extended Properties=&quot;&quot;" commandType="0"/>
  </connection>
  <connection id="95" xr16:uid="{7B34D530-EE0B-4C93-93DF-410653AF33C6}" keepAlive="1" name="Conexión64" type="5" refreshedVersion="0" background="1">
    <dbPr connection="Provider=Microsoft.Mashup.OleDb.1;Data Source=$Workbook$;Location=REPORTE;Extended Properties=&quot;&quot;" commandType="0"/>
  </connection>
  <connection id="96" xr16:uid="{FB0E98C4-98AE-4E5C-B2BF-E312D633184F}" keepAlive="1" name="Conexión65" type="5" refreshedVersion="0" background="1">
    <dbPr connection="Provider=Microsoft.Mashup.OleDb.1;Data Source=$Workbook$;Location=REPORTE;Extended Properties=&quot;&quot;" commandType="0"/>
  </connection>
  <connection id="97" xr16:uid="{B386335D-D2C8-4B41-8AEE-FD0B21A924CC}" keepAlive="1" name="Conexión66" type="5" refreshedVersion="0" background="1">
    <dbPr connection="Provider=Microsoft.Mashup.OleDb.1;Data Source=$Workbook$;Location=REPORTE;Extended Properties=&quot;&quot;" commandType="0"/>
  </connection>
  <connection id="98" xr16:uid="{919AD262-4D6C-4D92-B794-55444B079DB3}" keepAlive="1" name="Conexión67" type="5" refreshedVersion="8" background="1" saveData="1">
    <dbPr connection="Provider=Microsoft.Mashup.OleDb.1;Data Source=$Workbook$;Location=REPORTE;Extended Properties=&quot;&quot;" command="SELECT * FROM [REPORTE]"/>
  </connection>
  <connection id="99" xr16:uid="{A4B04DAF-834B-4453-8EC9-B8DA110560D6}" keepAlive="1" name="Conexión68" type="5" refreshedVersion="0" background="1">
    <dbPr connection="Provider=Microsoft.Mashup.OleDb.1;Data Source=$Workbook$;Location=REPORTE;Extended Properties=&quot;&quot;" commandType="0"/>
  </connection>
  <connection id="100" xr16:uid="{9854DFAA-8BE2-4CBC-B249-CA6DD4009482}" keepAlive="1" name="Conexión69" type="5" refreshedVersion="0" background="1">
    <dbPr connection="Provider=Microsoft.Mashup.OleDb.1;Data Source=$Workbook$;Location=REPORTE;Extended Properties=&quot;&quot;" commandType="0"/>
  </connection>
  <connection id="101" xr16:uid="{331CF4F0-FBD0-455C-9F3C-CD6E39C10FFE}" keepAlive="1" name="Conexión7" type="5" refreshedVersion="0" background="1">
    <dbPr connection="Provider=Microsoft.Mashup.OleDb.1;Data Source=$Workbook$;Location=REPORTE;Extended Properties=&quot;&quot;" commandType="0"/>
  </connection>
  <connection id="102" xr16:uid="{08A45459-9B1A-4DA7-BF1F-DF93069CD226}" keepAlive="1" name="Conexión70" type="5" refreshedVersion="0" background="1">
    <dbPr connection="Provider=Microsoft.Mashup.OleDb.1;Data Source=$Workbook$;Location=REPORTE;Extended Properties=&quot;&quot;" commandType="0"/>
  </connection>
  <connection id="103" xr16:uid="{4EA2357D-9E7D-42AF-BC8E-1EDB60CFA9B7}" keepAlive="1" name="Conexión71" type="5" refreshedVersion="8" background="1" saveData="1">
    <dbPr connection="Provider=Microsoft.Mashup.OleDb.1;Data Source=$Workbook$;Location=REPORTE;Extended Properties=&quot;&quot;" command="SELECT * FROM [REPORTE]"/>
  </connection>
  <connection id="104" xr16:uid="{A9524BB9-8436-4099-A637-644BC6758497}" keepAlive="1" name="Conexión72" type="5" refreshedVersion="0" background="1">
    <dbPr connection="Provider=Microsoft.Mashup.OleDb.1;Data Source=$Workbook$;Location=REPORTE;Extended Properties=&quot;&quot;" commandType="0"/>
  </connection>
  <connection id="105" xr16:uid="{074E707D-3003-4F94-8ED7-A0519CBF14E0}" keepAlive="1" name="Conexión73" type="5" refreshedVersion="0" background="1">
    <dbPr connection="Provider=Microsoft.Mashup.OleDb.1;Data Source=$Workbook$;Location=REPORTE;Extended Properties=&quot;&quot;" commandType="0"/>
  </connection>
  <connection id="106" xr16:uid="{71E7E6AB-40DC-4E5F-833C-0F6BCE8155BD}" keepAlive="1" name="Conexión74" type="5" refreshedVersion="0" background="1">
    <dbPr connection="Provider=Microsoft.Mashup.OleDb.1;Data Source=$Workbook$;Location=REPORTE;Extended Properties=&quot;&quot;" commandType="0"/>
  </connection>
  <connection id="107" xr16:uid="{9C4BB015-29C5-4619-BAC0-71CBE4000EF4}" keepAlive="1" name="Conexión75" type="5" refreshedVersion="0" background="1">
    <dbPr connection="Provider=Microsoft.Mashup.OleDb.1;Data Source=$Workbook$;Location=REPORTE;Extended Properties=&quot;&quot;" commandType="0"/>
  </connection>
  <connection id="108" xr16:uid="{8050D773-EDE6-4D29-89ED-C05EBC764005}" keepAlive="1" name="Conexión76" type="5" refreshedVersion="8" background="1" saveData="1">
    <dbPr connection="Provider=Microsoft.Mashup.OleDb.1;Data Source=$Workbook$;Location=REPORTE;Extended Properties=&quot;&quot;" command="SELECT * FROM [REPORTE]"/>
  </connection>
  <connection id="109" xr16:uid="{40EA5FFE-86CA-4BEE-9444-3C98752CAFD0}" keepAlive="1" name="Conexión77" type="5" refreshedVersion="0" background="1">
    <dbPr connection="Provider=Microsoft.Mashup.OleDb.1;Data Source=$Workbook$;Location=REPORTE;Extended Properties=&quot;&quot;" commandType="0"/>
  </connection>
  <connection id="110" xr16:uid="{FEF04AB9-3F5F-4ED3-A90F-72940D3E3101}" keepAlive="1" name="Conexión78" type="5" refreshedVersion="0" background="1">
    <dbPr connection="Provider=Microsoft.Mashup.OleDb.1;Data Source=$Workbook$;Location=REPORTE;Extended Properties=&quot;&quot;" commandType="0"/>
  </connection>
  <connection id="111" xr16:uid="{72BB89D9-5169-42EB-BF8D-8A13F2FE4296}" keepAlive="1" name="Conexión79" type="5" refreshedVersion="0" background="1">
    <dbPr connection="Provider=Microsoft.Mashup.OleDb.1;Data Source=$Workbook$;Location=REPORTE;Extended Properties=&quot;&quot;" commandType="0"/>
  </connection>
  <connection id="112" xr16:uid="{6DC7B9A8-CC5A-49B5-957A-F8CD08EEBF0A}" keepAlive="1" name="Conexión8" type="5" refreshedVersion="0" background="1">
    <dbPr connection="Provider=Microsoft.Mashup.OleDb.1;Data Source=$Workbook$;Location=REPORTE;Extended Properties=&quot;&quot;" commandType="0"/>
  </connection>
  <connection id="113" xr16:uid="{DCFAC1C7-F02A-485D-A75A-5594872A87BF}" keepAlive="1" name="Conexión80" type="5" refreshedVersion="0" background="1">
    <dbPr connection="Provider=Microsoft.Mashup.OleDb.1;Data Source=$Workbook$;Location=REPORTE;Extended Properties=&quot;&quot;" commandType="0"/>
  </connection>
  <connection id="114" xr16:uid="{A0B2789B-1829-43EC-BA0E-DFF0CA8CC100}" keepAlive="1" name="Conexión81" type="5" refreshedVersion="0" background="1">
    <dbPr connection="Provider=Microsoft.Mashup.OleDb.1;Data Source=$Workbook$;Location=REPORTE;Extended Properties=&quot;&quot;" commandType="0"/>
  </connection>
  <connection id="115" xr16:uid="{A901A619-E093-4B73-A0A7-CAC17EA33B22}" keepAlive="1" name="Conexión82" type="5" refreshedVersion="0" background="1">
    <dbPr connection="Provider=Microsoft.Mashup.OleDb.1;Data Source=$Workbook$;Location=REPORTE;Extended Properties=&quot;&quot;" commandType="0"/>
  </connection>
  <connection id="116" xr16:uid="{4D345166-51B9-4009-91F2-D2BB828F3612}" keepAlive="1" name="Conexión83" type="5" refreshedVersion="0" background="1">
    <dbPr connection="Provider=Microsoft.Mashup.OleDb.1;Data Source=$Workbook$;Location=REPORTE;Extended Properties=&quot;&quot;" commandType="0"/>
  </connection>
  <connection id="117" xr16:uid="{22E93D64-AF84-4153-A87F-217C88961E8C}" keepAlive="1" name="Conexión84" type="5" refreshedVersion="0" background="1">
    <dbPr connection="Provider=Microsoft.Mashup.OleDb.1;Data Source=$Workbook$;Location=REPORTE;Extended Properties=&quot;&quot;" commandType="0"/>
  </connection>
  <connection id="118" xr16:uid="{64FAE7E5-E912-4980-96FF-8812781DC231}" keepAlive="1" name="Conexión85" type="5" refreshedVersion="0" background="1">
    <dbPr connection="Provider=Microsoft.Mashup.OleDb.1;Data Source=$Workbook$;Location=REPORTE;Extended Properties=&quot;&quot;" commandType="0"/>
  </connection>
  <connection id="119" xr16:uid="{D9CDB561-36D7-41A1-AC8E-0D69AEAFFE36}" keepAlive="1" name="Conexión86" type="5" refreshedVersion="8" background="1" saveData="1">
    <dbPr connection="Provider=Microsoft.Mashup.OleDb.1;Data Source=$Workbook$;Location=REPORTE;Extended Properties=&quot;&quot;" command="SELECT * FROM [REPORTE]"/>
  </connection>
  <connection id="120" xr16:uid="{88A7C229-CD86-4BE7-A30B-9DD1FD2E43F1}" keepAlive="1" name="Conexión87" type="5" refreshedVersion="0" background="1">
    <dbPr connection="Provider=Microsoft.Mashup.OleDb.1;Data Source=$Workbook$;Location=REPORTE;Extended Properties=&quot;&quot;" commandType="0"/>
  </connection>
  <connection id="121" xr16:uid="{EC27A414-C136-4C08-B0BF-FCDEC2223DAF}" keepAlive="1" name="Conexión88" type="5" refreshedVersion="0" background="1">
    <dbPr connection="Provider=Microsoft.Mashup.OleDb.1;Data Source=$Workbook$;Location=REPORTE;Extended Properties=&quot;&quot;" commandType="0"/>
  </connection>
  <connection id="122" xr16:uid="{1B846465-26F0-4D32-BC11-1D32038A5BF4}" keepAlive="1" name="Conexión89" type="5" refreshedVersion="0" background="1">
    <dbPr connection="Provider=Microsoft.Mashup.OleDb.1;Data Source=$Workbook$;Location=REPORTE;Extended Properties=&quot;&quot;" commandType="0"/>
  </connection>
  <connection id="123" xr16:uid="{963241E6-AFA4-4C50-B16F-2013910ECB8E}" keepAlive="1" name="Conexión9" type="5" refreshedVersion="0" background="1">
    <dbPr connection="Provider=Microsoft.Mashup.OleDb.1;Data Source=$Workbook$;Location=REPORTE;Extended Properties=&quot;&quot;" commandType="0"/>
  </connection>
  <connection id="124" xr16:uid="{EF5227EB-633A-45AB-B5AC-40795C01129C}" keepAlive="1" name="Conexión90" type="5" refreshedVersion="0" background="1">
    <dbPr connection="Provider=Microsoft.Mashup.OleDb.1;Data Source=$Workbook$;Location=REPORTE;Extended Properties=&quot;&quot;" commandType="0"/>
  </connection>
  <connection id="125" xr16:uid="{EDF50CE3-562B-425D-8C3F-C0ED4C4A5831}" keepAlive="1" name="Conexión91" type="5" refreshedVersion="8" background="1" saveData="1">
    <dbPr connection="Provider=Microsoft.Mashup.OleDb.1;Data Source=$Workbook$;Location=REPORTE;Extended Properties=&quot;&quot;" command="SELECT * FROM [REPORTE]"/>
  </connection>
  <connection id="126" xr16:uid="{B0003107-E3BA-45E3-AB3B-F67BE24386FE}" keepAlive="1" name="Conexión92" type="5" refreshedVersion="0" background="1">
    <dbPr connection="Provider=Microsoft.Mashup.OleDb.1;Data Source=$Workbook$;Location=REPORTE;Extended Properties=&quot;&quot;" commandType="0"/>
  </connection>
  <connection id="127" xr16:uid="{7CF520E0-676D-4CDB-9A53-735A8FA309E9}" keepAlive="1" name="Conexión93" type="5" refreshedVersion="0" background="1">
    <dbPr connection="Provider=Microsoft.Mashup.OleDb.1;Data Source=$Workbook$;Location=REPORTE;Extended Properties=&quot;&quot;" commandType="0"/>
  </connection>
  <connection id="128" xr16:uid="{8AB698FB-B276-4D54-B91D-60743A807B05}" keepAlive="1" name="Conexión94" type="5" refreshedVersion="8" background="1" saveData="1">
    <dbPr connection="Provider=Microsoft.Mashup.OleDb.1;Data Source=$Workbook$;Location=REPORTE;Extended Properties=&quot;&quot;" command="SELECT * FROM [REPORTE]"/>
  </connection>
  <connection id="129" xr16:uid="{D4717487-09BB-4B75-A7BB-E202A02B49FB}" keepAlive="1" name="Conexión95" type="5" refreshedVersion="0" background="1">
    <dbPr connection="Provider=Microsoft.Mashup.OleDb.1;Data Source=$Workbook$;Location=REPORTE;Extended Properties=&quot;&quot;" commandType="0"/>
  </connection>
  <connection id="130" xr16:uid="{DAA58E34-97C3-475D-AAB9-907FE8CF391F}" keepAlive="1" name="Conexión96" type="5" refreshedVersion="0" background="1">
    <dbPr connection="Provider=Microsoft.Mashup.OleDb.1;Data Source=$Workbook$;Location=REPORTE;Extended Properties=&quot;&quot;" commandType="0"/>
  </connection>
  <connection id="131" xr16:uid="{6AD00408-62EA-4538-B8A5-37C6D9067C2C}" keepAlive="1" name="Conexión97" type="5" refreshedVersion="0" background="1">
    <dbPr connection="Provider=Microsoft.Mashup.OleDb.1;Data Source=$Workbook$;Location=REPORTE;Extended Properties=&quot;&quot;" commandType="0"/>
  </connection>
  <connection id="132" xr16:uid="{612B815C-5C96-454D-AD83-BE6BFE445290}" keepAlive="1" name="Conexión98" type="5" refreshedVersion="8" background="1" saveData="1">
    <dbPr connection="Provider=Microsoft.Mashup.OleDb.1;Data Source=$Workbook$;Location=REPORTE;Extended Properties=&quot;&quot;" command="SELECT * FROM [REPORTE]"/>
  </connection>
  <connection id="133" xr16:uid="{82E174B9-7D9E-409D-989F-05BFFC383B85}" keepAlive="1" name="Conexión99" type="5" refreshedVersion="8" background="1" saveData="1">
    <dbPr connection="Provider=Microsoft.Mashup.OleDb.1;Data Source=$Workbook$;Location=REPORTE;Extended Properties=&quot;&quot;" command="SELECT * FROM [REPORTE]"/>
  </connection>
  <connection id="134" xr16:uid="{636A1F31-F4BE-4966-B337-2311A6C61491}" keepAlive="1" name="Connection" type="5" refreshedVersion="7" background="1" saveData="1">
    <dbPr connection="Provider=Microsoft.Mashup.OleDb.1;Data Source=$Workbook$;Location=REPORTE;Extended Properties=&quot;&quot;" command="SELECT * FROM [REPORTE]"/>
  </connection>
  <connection id="135" xr16:uid="{C6B97270-1FD9-4147-A848-98C9348FBB0A}" keepAlive="1" name="Consulta - Archivo de ejemplo" description="Conexión a la consulta 'Archivo de ejemplo' en el libro." type="5" refreshedVersion="0" background="1">
    <dbPr connection="Provider=Microsoft.Mashup.OleDb.1;Data Source=$Workbook$;Location=&quot;Archivo de ejemplo&quot;;Extended Properties=&quot;&quot;" command="SELECT * FROM [Archivo de ejemplo]"/>
  </connection>
  <connection id="136" xr16:uid="{73AA1B68-472B-4903-ABAC-FD07FB6774A8}" keepAlive="1" name="Consulta - Parámetro1" description="Conexión a la consulta 'Parámetro1' en el libro." type="5" refreshedVersion="0" background="1">
    <dbPr connection="Provider=Microsoft.Mashup.OleDb.1;Data Source=$Workbook$;Location=Parámetro1;Extended Properties=&quot;&quot;" command="SELECT * FROM [Parámetro1]"/>
  </connection>
  <connection id="137" xr16:uid="{6F8E4B77-9FB9-492A-B8C0-560F3EB7DD4E}" keepAlive="1" name="Consulta - REPORTE" description="Conexión a la consulta 'REPORTE' en el libro." type="5" refreshedVersion="8" background="1">
    <dbPr connection="Provider=Microsoft.Mashup.OleDb.1;Data Source=$Workbook$;Location=REPORTE;Extended Properties=&quot;&quot;" command="SELECT * FROM [REPORTE]"/>
  </connection>
  <connection id="138" xr16:uid="{3A84066E-2029-4F33-83EA-3DD18A827A49}" keepAlive="1" name="Consulta - SHIPMENT" description="Conexión a la consulta 'SHIPMENT' en el libro." type="5" refreshedVersion="8" background="1" saveData="1">
    <dbPr connection="Provider=Microsoft.Mashup.OleDb.1;Data Source=$Workbook$;Location=SHIPMENT;Extended Properties=&quot;&quot;" command="SELECT * FROM [SHIPMENT]"/>
  </connection>
  <connection id="139" xr16:uid="{ACF03C0E-C3C7-4F51-B1B3-1EC87C88A2F0}" keepAlive="1" name="Consulta - Tabla 1" description="Conexión a la consulta 'Tabla 1' en el libro." type="5" refreshedVersion="0" background="1">
    <dbPr connection="Provider=Microsoft.Mashup.OleDb.1;Data Source=$Workbook$;Location=&quot;Tabla 1&quot;;Extended Properties=&quot;&quot;" command="SELECT * FROM [Tabla 1]"/>
  </connection>
  <connection id="140" xr16:uid="{7196CC40-59F7-4AEC-97DB-7418525F0EC0}" keepAlive="1" name="Consulta - Transformar archivo" description="Conexión a la consulta 'Transformar archivo' en el libro." type="5" refreshedVersion="0" background="1">
    <dbPr connection="Provider=Microsoft.Mashup.OleDb.1;Data Source=$Workbook$;Location=&quot;Transformar archivo&quot;;Extended Properties=&quot;&quot;" command="SELECT * FROM [Transformar archivo]"/>
  </connection>
  <connection id="141" xr16:uid="{C06BC935-B75C-4AE3-AF1C-ED7EE99CB762}" keepAlive="1" name="Consulta - Transformar archivo de ejemplo" description="Conexión a la consulta 'Transformar archivo de ejemplo' en el libro." type="5" refreshedVersion="0" background="1">
    <dbPr connection="Provider=Microsoft.Mashup.OleDb.1;Data Source=$Workbook$;Location=&quot;Transformar archivo de ejemplo&quot;;Extended Properties=&quot;&quot;" command="SELECT * FROM [Transformar archivo de ejemplo]"/>
  </connection>
</connection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<sst xmlns="http://schemas.openxmlformats.org/spreadsheetml/2006/main" count="9907" uniqueCount="8001">
  <si>
    <t>BILL D/T:</t>
  </si>
  <si>
    <t>CUSTOMS VALUE:</t>
  </si>
  <si>
    <t>FREIGHT (RDA):</t>
  </si>
  <si>
    <t>ORG - RDA</t>
  </si>
  <si>
    <t>NB USD</t>
  </si>
  <si>
    <t>CONSIGNEE COMPANY:</t>
  </si>
  <si>
    <t>CONSIGNEE NAME:</t>
  </si>
  <si>
    <t>TRACKNUM</t>
  </si>
  <si>
    <t>FREIGHT (ORG):</t>
  </si>
  <si>
    <t>DIF UP</t>
  </si>
  <si>
    <t>SRC</t>
  </si>
  <si>
    <t>DTE</t>
  </si>
  <si>
    <t>FGHT</t>
  </si>
  <si>
    <t>REPORTE FEDEX GLOBAL CLEARANCE</t>
  </si>
  <si>
    <t>BASE DE DATOS RATE DATA ACCESS</t>
  </si>
  <si>
    <t>SOURCE</t>
  </si>
  <si>
    <t>DATE</t>
  </si>
  <si>
    <t>FLIGHT</t>
  </si>
  <si>
    <t>FREIGHT (FGC):</t>
  </si>
  <si>
    <t>DIF OR</t>
  </si>
  <si>
    <t>PRIORIDAD</t>
  </si>
  <si>
    <t>STATUS</t>
  </si>
  <si>
    <t>REPORTE</t>
  </si>
  <si>
    <t>CATEGORY</t>
  </si>
  <si>
    <t>QTY</t>
  </si>
  <si>
    <t>%</t>
  </si>
  <si>
    <t>TOTALES</t>
  </si>
  <si>
    <t>ORIGIN COUNTRY</t>
  </si>
  <si>
    <t>DESTINATION LOCATION</t>
  </si>
  <si>
    <t>REVENUE CURRENCY</t>
  </si>
  <si>
    <t>FREIGHT (RATED)</t>
  </si>
  <si>
    <t>RATING CURRENCY</t>
  </si>
  <si>
    <t>NON-BILLED CHARGES USD</t>
  </si>
  <si>
    <t>NB CURRENCY</t>
  </si>
  <si>
    <t>SIN DIFERENCIA</t>
  </si>
  <si>
    <t>FREIGHT (REVENUE)</t>
  </si>
  <si>
    <t>(Todas)</t>
  </si>
  <si>
    <t>STAGE</t>
  </si>
  <si>
    <t>RATED USD</t>
  </si>
  <si>
    <t>CURRENCY</t>
  </si>
  <si>
    <t>ANALISIS</t>
  </si>
  <si>
    <t>USD</t>
  </si>
  <si>
    <t>FGC</t>
  </si>
  <si>
    <t>S</t>
  </si>
  <si>
    <t>REV LOC</t>
  </si>
  <si>
    <t>CHARGE</t>
  </si>
  <si>
    <t>RATED LOC</t>
  </si>
  <si>
    <t>NB LOC</t>
  </si>
  <si>
    <t>RATED ExR</t>
  </si>
  <si>
    <t>NB ExR</t>
  </si>
  <si>
    <t>SNAPSHOT</t>
  </si>
  <si>
    <t>CHG CD</t>
  </si>
  <si>
    <t>O</t>
  </si>
  <si>
    <t>Transportation Charge</t>
  </si>
  <si>
    <t>ExRATE</t>
  </si>
  <si>
    <t>C</t>
  </si>
  <si>
    <t>AGENCIA ADUANAL DEL VALLE, YUC</t>
  </si>
  <si>
    <t>JORGE A. BAQUERIRO</t>
  </si>
  <si>
    <t>GE A. BAQUERIRO</t>
  </si>
  <si>
    <t>JOR</t>
  </si>
  <si>
    <t>ULTRAFEMME</t>
  </si>
  <si>
    <t>ATTN SANDRA IVETTE MEX LARA</t>
  </si>
  <si>
    <t>SANDRA GARCIA CRUZ</t>
  </si>
  <si>
    <t>INR</t>
  </si>
  <si>
    <t>HKD</t>
  </si>
  <si>
    <t>Fuel Surcharge</t>
  </si>
  <si>
    <t>Additional Handling Charge - Non-stackable</t>
  </si>
  <si>
    <t>AHS Freight</t>
  </si>
  <si>
    <t>Discount</t>
  </si>
  <si>
    <t>BOG</t>
  </si>
  <si>
    <t>Third Party Billing</t>
  </si>
  <si>
    <t>TOT RATED</t>
  </si>
  <si>
    <t>TOT INVOICE</t>
  </si>
  <si>
    <t>MIN EXRATE</t>
  </si>
  <si>
    <t>MAX EXRATE</t>
  </si>
  <si>
    <t>AVG EXRATE</t>
  </si>
  <si>
    <t>ACT EXRATE</t>
  </si>
  <si>
    <t>AWBS</t>
  </si>
  <si>
    <t>BRX</t>
  </si>
  <si>
    <t>India DL IGST</t>
  </si>
  <si>
    <t>TOT FGC</t>
  </si>
  <si>
    <t>Columna1</t>
  </si>
  <si>
    <t>Columna2</t>
  </si>
  <si>
    <t>Columna3</t>
  </si>
  <si>
    <t>DKN</t>
  </si>
  <si>
    <t>Demand Surcharge</t>
  </si>
  <si>
    <t>PESTAÑAS</t>
  </si>
  <si>
    <t>TABLAS</t>
  </si>
  <si>
    <t>US</t>
  </si>
  <si>
    <t>IN</t>
  </si>
  <si>
    <t>DE</t>
  </si>
  <si>
    <t>GB</t>
  </si>
  <si>
    <t>ES</t>
  </si>
  <si>
    <t>CA</t>
  </si>
  <si>
    <t>IT</t>
  </si>
  <si>
    <t>CN</t>
  </si>
  <si>
    <t>JP</t>
  </si>
  <si>
    <t>AE</t>
  </si>
  <si>
    <t>KR</t>
  </si>
  <si>
    <t>TW</t>
  </si>
  <si>
    <t>SG</t>
  </si>
  <si>
    <t>AT</t>
  </si>
  <si>
    <t>CH</t>
  </si>
  <si>
    <t>AR</t>
  </si>
  <si>
    <t>CL</t>
  </si>
  <si>
    <t>CO</t>
  </si>
  <si>
    <t>EE</t>
  </si>
  <si>
    <t>PA</t>
  </si>
  <si>
    <t>HN</t>
  </si>
  <si>
    <t>BE</t>
  </si>
  <si>
    <t>SA</t>
  </si>
  <si>
    <t>PL</t>
  </si>
  <si>
    <t>BR</t>
  </si>
  <si>
    <t>MY</t>
  </si>
  <si>
    <t>NL</t>
  </si>
  <si>
    <t>HK</t>
  </si>
  <si>
    <t>PT</t>
  </si>
  <si>
    <t>FR</t>
  </si>
  <si>
    <t>TR</t>
  </si>
  <si>
    <t>GR</t>
  </si>
  <si>
    <t>TH</t>
  </si>
  <si>
    <t>CR</t>
  </si>
  <si>
    <t>DO</t>
  </si>
  <si>
    <t>ERROR FLG</t>
  </si>
  <si>
    <t>MQ</t>
  </si>
  <si>
    <t>RO</t>
  </si>
  <si>
    <t>BG</t>
  </si>
  <si>
    <t>KW</t>
  </si>
  <si>
    <t>BILL T/C:</t>
  </si>
  <si>
    <t>AD</t>
  </si>
  <si>
    <t>Andorra</t>
  </si>
  <si>
    <t>AF</t>
  </si>
  <si>
    <t>AG</t>
  </si>
  <si>
    <t>AI</t>
  </si>
  <si>
    <t>AL</t>
  </si>
  <si>
    <t>Albania</t>
  </si>
  <si>
    <t>AM</t>
  </si>
  <si>
    <t>Armenia</t>
  </si>
  <si>
    <t>AO</t>
  </si>
  <si>
    <t>Angola</t>
  </si>
  <si>
    <t>AQ</t>
  </si>
  <si>
    <t>Argentina</t>
  </si>
  <si>
    <t>AS</t>
  </si>
  <si>
    <t>Austria</t>
  </si>
  <si>
    <t>AU</t>
  </si>
  <si>
    <t>Australia</t>
  </si>
  <si>
    <t>AW</t>
  </si>
  <si>
    <t>Aruba</t>
  </si>
  <si>
    <t>AX</t>
  </si>
  <si>
    <t>AZ</t>
  </si>
  <si>
    <t>BA</t>
  </si>
  <si>
    <t>BB</t>
  </si>
  <si>
    <t>Barbados</t>
  </si>
  <si>
    <t>BD</t>
  </si>
  <si>
    <t>BF</t>
  </si>
  <si>
    <t>Burkina Faso</t>
  </si>
  <si>
    <t>Bulgaria</t>
  </si>
  <si>
    <t>BH</t>
  </si>
  <si>
    <t>BI</t>
  </si>
  <si>
    <t>Burundi</t>
  </si>
  <si>
    <t>BJ</t>
  </si>
  <si>
    <t>BL</t>
  </si>
  <si>
    <t>BM</t>
  </si>
  <si>
    <t>Bermuda</t>
  </si>
  <si>
    <t>BN</t>
  </si>
  <si>
    <t>Brunei Darussalam</t>
  </si>
  <si>
    <t>BO</t>
  </si>
  <si>
    <t>BQ</t>
  </si>
  <si>
    <t>BS</t>
  </si>
  <si>
    <t>BT</t>
  </si>
  <si>
    <t>BV</t>
  </si>
  <si>
    <t>BW</t>
  </si>
  <si>
    <t>BY</t>
  </si>
  <si>
    <t>BZ</t>
  </si>
  <si>
    <t>CC</t>
  </si>
  <si>
    <t>CD</t>
  </si>
  <si>
    <t>CF</t>
  </si>
  <si>
    <t>CG</t>
  </si>
  <si>
    <t>CI</t>
  </si>
  <si>
    <t>CK</t>
  </si>
  <si>
    <t>Chile</t>
  </si>
  <si>
    <t>CM</t>
  </si>
  <si>
    <t>China</t>
  </si>
  <si>
    <t>Colombia</t>
  </si>
  <si>
    <t>Costa Rica</t>
  </si>
  <si>
    <t>CU</t>
  </si>
  <si>
    <t>Cuba</t>
  </si>
  <si>
    <t>CV</t>
  </si>
  <si>
    <t>Cabo Verde</t>
  </si>
  <si>
    <t>CW</t>
  </si>
  <si>
    <t>CX</t>
  </si>
  <si>
    <t>CY</t>
  </si>
  <si>
    <t>CZ</t>
  </si>
  <si>
    <t>DJ</t>
  </si>
  <si>
    <t>DK</t>
  </si>
  <si>
    <t>DM</t>
  </si>
  <si>
    <t>Dominica</t>
  </si>
  <si>
    <t>DZ</t>
  </si>
  <si>
    <t>EC</t>
  </si>
  <si>
    <t>Ecuador</t>
  </si>
  <si>
    <t>Estonia</t>
  </si>
  <si>
    <t>EG</t>
  </si>
  <si>
    <t>EH</t>
  </si>
  <si>
    <t>ER</t>
  </si>
  <si>
    <t>Eritrea</t>
  </si>
  <si>
    <t>ET</t>
  </si>
  <si>
    <t>FI</t>
  </si>
  <si>
    <t>FJ</t>
  </si>
  <si>
    <t>FK</t>
  </si>
  <si>
    <t>FM</t>
  </si>
  <si>
    <t>FO</t>
  </si>
  <si>
    <t>GA</t>
  </si>
  <si>
    <t>GD</t>
  </si>
  <si>
    <t>GE</t>
  </si>
  <si>
    <t>Georgia</t>
  </si>
  <si>
    <t>GF</t>
  </si>
  <si>
    <t>GG</t>
  </si>
  <si>
    <t>Guernsey</t>
  </si>
  <si>
    <t>GH</t>
  </si>
  <si>
    <t>Ghana</t>
  </si>
  <si>
    <t>GI</t>
  </si>
  <si>
    <t>Gibraltar</t>
  </si>
  <si>
    <t>GL</t>
  </si>
  <si>
    <t>GM</t>
  </si>
  <si>
    <t>GN</t>
  </si>
  <si>
    <t>Guinea</t>
  </si>
  <si>
    <t>GP</t>
  </si>
  <si>
    <t>GQ</t>
  </si>
  <si>
    <t>GS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</si>
  <si>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</si>
  <si>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</si>
  <si>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</si>
  <si>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</si>
  <si>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</si>
  <si>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</si>
  <si>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</si>
  <si>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</si>
  <si>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Hong Kong</t>
  </si>
  <si>
    <t>HM</t>
  </si>
  <si>
    <t>Honduras</t>
  </si>
  <si>
    <t>HR</t>
  </si>
  <si>
    <t>HT</t>
  </si>
  <si>
    <t>HU</t>
  </si>
  <si>
    <t>ID</t>
  </si>
  <si>
    <t>Indonesia</t>
  </si>
  <si>
    <t>IE</t>
  </si>
  <si>
    <t>IL</t>
  </si>
  <si>
    <t>Israel</t>
  </si>
  <si>
    <t>IM</t>
  </si>
  <si>
    <t>India</t>
  </si>
  <si>
    <t>IO</t>
  </si>
  <si>
    <t>IQ</t>
  </si>
  <si>
    <t>IR</t>
  </si>
  <si>
    <t>IS</t>
  </si>
  <si>
    <t>JE</t>
  </si>
  <si>
    <t>Jersey</t>
  </si>
  <si>
    <t>JM</t>
  </si>
  <si>
    <t>Jamaica</t>
  </si>
  <si>
    <t>JO</t>
  </si>
  <si>
    <t>KE</t>
  </si>
  <si>
    <t>KG</t>
  </si>
  <si>
    <t>KH</t>
  </si>
  <si>
    <t>KI</t>
  </si>
  <si>
    <t>Kiribati</t>
  </si>
  <si>
    <t>KM</t>
  </si>
  <si>
    <t>KN</t>
  </si>
  <si>
    <t>KP</t>
  </si>
  <si>
    <t>Kuwait</t>
  </si>
  <si>
    <t>KY</t>
  </si>
  <si>
    <t>KZ</t>
  </si>
  <si>
    <t>LA</t>
  </si>
  <si>
    <t>LB</t>
  </si>
  <si>
    <t>LC</t>
  </si>
  <si>
    <t>LI</t>
  </si>
  <si>
    <t>Liechtenstein</t>
  </si>
  <si>
    <t>LK</t>
  </si>
  <si>
    <t>Sri Lanka</t>
  </si>
  <si>
    <t>LR</t>
  </si>
  <si>
    <t>Liberia</t>
  </si>
  <si>
    <t>LS</t>
  </si>
  <si>
    <t>LT</t>
  </si>
  <si>
    <t>LU</t>
  </si>
  <si>
    <t>LV</t>
  </si>
  <si>
    <t>LY</t>
  </si>
  <si>
    <t>MA</t>
  </si>
  <si>
    <t>MC</t>
  </si>
  <si>
    <t>MD</t>
  </si>
  <si>
    <t>ME</t>
  </si>
  <si>
    <t>Montenegro</t>
  </si>
  <si>
    <t>MF</t>
  </si>
  <si>
    <t>MG</t>
  </si>
  <si>
    <t>Madagascar</t>
  </si>
  <si>
    <t>MH</t>
  </si>
  <si>
    <t>MK</t>
  </si>
  <si>
    <t>ML</t>
  </si>
  <si>
    <t>MM</t>
  </si>
  <si>
    <t>Myanmar</t>
  </si>
  <si>
    <t>MN</t>
  </si>
  <si>
    <t>Mongolia</t>
  </si>
  <si>
    <t>MO</t>
  </si>
  <si>
    <t>Macao</t>
  </si>
  <si>
    <t>MP</t>
  </si>
  <si>
    <t>MR</t>
  </si>
  <si>
    <t>Mauritania</t>
  </si>
  <si>
    <t>MS</t>
  </si>
  <si>
    <t>Montserrat</t>
  </si>
  <si>
    <t>MT</t>
  </si>
  <si>
    <t>Malta</t>
  </si>
  <si>
    <t>MU</t>
  </si>
  <si>
    <t>MV</t>
  </si>
  <si>
    <t>MW</t>
  </si>
  <si>
    <t>MX</t>
  </si>
  <si>
    <t>MZ</t>
  </si>
  <si>
    <t>Mozambique</t>
  </si>
  <si>
    <t>NA</t>
  </si>
  <si>
    <t>Namibia</t>
  </si>
  <si>
    <t>NC</t>
  </si>
  <si>
    <t>NE</t>
  </si>
  <si>
    <t>NF</t>
  </si>
  <si>
    <t>NG</t>
  </si>
  <si>
    <t>Nigeria</t>
  </si>
  <si>
    <t>NI</t>
  </si>
  <si>
    <t>Nicaragua</t>
  </si>
  <si>
    <t>NO</t>
  </si>
  <si>
    <t>NP</t>
  </si>
  <si>
    <t>Nepal</t>
  </si>
  <si>
    <t>NR</t>
  </si>
  <si>
    <t>Nauru</t>
  </si>
  <si>
    <t>NU</t>
  </si>
  <si>
    <t>Niue</t>
  </si>
  <si>
    <t>NZ</t>
  </si>
  <si>
    <t>OM</t>
  </si>
  <si>
    <t>PE</t>
  </si>
  <si>
    <t>PF</t>
  </si>
  <si>
    <t>PG</t>
  </si>
  <si>
    <t>PH</t>
  </si>
  <si>
    <t>PK</t>
  </si>
  <si>
    <t>PM</t>
  </si>
  <si>
    <t>PN</t>
  </si>
  <si>
    <t>Pitcairn</t>
  </si>
  <si>
    <t>PR</t>
  </si>
  <si>
    <t>Puerto Rico</t>
  </si>
  <si>
    <t>PS</t>
  </si>
  <si>
    <t>Portugal</t>
  </si>
  <si>
    <t>PW</t>
  </si>
  <si>
    <t>PY</t>
  </si>
  <si>
    <t>Paraguay</t>
  </si>
  <si>
    <t>QA</t>
  </si>
  <si>
    <t>RE</t>
  </si>
  <si>
    <t>RS</t>
  </si>
  <si>
    <t>Serbia</t>
  </si>
  <si>
    <t>RU</t>
  </si>
  <si>
    <t>RW</t>
  </si>
  <si>
    <t>SB</t>
  </si>
  <si>
    <t>SC</t>
  </si>
  <si>
    <t>Seychelles</t>
  </si>
  <si>
    <t>SD</t>
  </si>
  <si>
    <t>SE</t>
  </si>
  <si>
    <t>SH</t>
  </si>
  <si>
    <t>SI</t>
  </si>
  <si>
    <t>SJ</t>
  </si>
  <si>
    <t>SK</t>
  </si>
  <si>
    <t>SL</t>
  </si>
  <si>
    <t>SM</t>
  </si>
  <si>
    <t>San Marino</t>
  </si>
  <si>
    <t>SN</t>
  </si>
  <si>
    <t>Senegal</t>
  </si>
  <si>
    <t>SO</t>
  </si>
  <si>
    <t>Somalia</t>
  </si>
  <si>
    <t>SR</t>
  </si>
  <si>
    <t>Suriname</t>
  </si>
  <si>
    <t>SS</t>
  </si>
  <si>
    <t>ST</t>
  </si>
  <si>
    <t>SV</t>
  </si>
  <si>
    <t>El Salvador</t>
  </si>
  <si>
    <t>SX</t>
  </si>
  <si>
    <t>SY</t>
  </si>
  <si>
    <t>SZ</t>
  </si>
  <si>
    <t>TC</t>
  </si>
  <si>
    <t>TD</t>
  </si>
  <si>
    <t>Chad</t>
  </si>
  <si>
    <t>TF</t>
  </si>
  <si>
    <t>TG</t>
  </si>
  <si>
    <t>Togo</t>
  </si>
  <si>
    <t>TJ</t>
  </si>
  <si>
    <t>TK</t>
  </si>
  <si>
    <t>Tokelau</t>
  </si>
  <si>
    <t>TL</t>
  </si>
  <si>
    <t>Timor-Leste</t>
  </si>
  <si>
    <t>TM</t>
  </si>
  <si>
    <t>TN</t>
  </si>
  <si>
    <t>TO</t>
  </si>
  <si>
    <t>Tonga</t>
  </si>
  <si>
    <t>TT</t>
  </si>
  <si>
    <t>TV</t>
  </si>
  <si>
    <t>Tuvalu</t>
  </si>
  <si>
    <t>TZ</t>
  </si>
  <si>
    <t>UA</t>
  </si>
  <si>
    <t>UG</t>
  </si>
  <si>
    <t>Uganda</t>
  </si>
  <si>
    <t>UM</t>
  </si>
  <si>
    <t>UY</t>
  </si>
  <si>
    <t>Uruguay</t>
  </si>
  <si>
    <t>UZ</t>
  </si>
  <si>
    <t>VA</t>
  </si>
  <si>
    <t>VC</t>
  </si>
  <si>
    <t>VE</t>
  </si>
  <si>
    <t>VG</t>
  </si>
  <si>
    <t>VI</t>
  </si>
  <si>
    <t>VN</t>
  </si>
  <si>
    <t>Viet Nam</t>
  </si>
  <si>
    <t>VU</t>
  </si>
  <si>
    <t>Vanuatu</t>
  </si>
  <si>
    <t>WF</t>
  </si>
  <si>
    <t>WS</t>
  </si>
  <si>
    <t>Samoa</t>
  </si>
  <si>
    <t>YE</t>
  </si>
  <si>
    <t>Yemen</t>
  </si>
  <si>
    <t>YT</t>
  </si>
  <si>
    <t>Mayotte</t>
  </si>
  <si>
    <t>ZA</t>
  </si>
  <si>
    <t>ZM</t>
  </si>
  <si>
    <t>Zambia</t>
  </si>
  <si>
    <t>ZW</t>
  </si>
  <si>
    <t>Código</t>
  </si>
  <si>
    <t>Nombre del país</t>
  </si>
  <si>
    <t>Emiratos Árabes Unidos (los)</t>
  </si>
  <si>
    <t>Afganistán</t>
  </si>
  <si>
    <t>Antigua y Barbuda</t>
  </si>
  <si>
    <t>Anguila</t>
  </si>
  <si>
    <t>Antártida</t>
  </si>
  <si>
    <t>Samoa Americana</t>
  </si>
  <si>
    <t>Aland, Islas !Åland, Islas</t>
  </si>
  <si>
    <t>Azerbaiyán</t>
  </si>
  <si>
    <t>Bosnia y Herzegovina</t>
  </si>
  <si>
    <t>Bangladés</t>
  </si>
  <si>
    <t>Bélgica</t>
  </si>
  <si>
    <t>Baréin</t>
  </si>
  <si>
    <t>Benín</t>
  </si>
  <si>
    <t>San Barthélemy</t>
  </si>
  <si>
    <t>Bolivia (Estado Plurinacional de)</t>
  </si>
  <si>
    <t>Bonaire, San Eustaquio y Saba</t>
  </si>
  <si>
    <t>Brasil</t>
  </si>
  <si>
    <t>Bahamas (las)</t>
  </si>
  <si>
    <t>Bhután</t>
  </si>
  <si>
    <t>Bouvet, Isla</t>
  </si>
  <si>
    <t>Botsuana</t>
  </si>
  <si>
    <t>Belarús</t>
  </si>
  <si>
    <t>Belice</t>
  </si>
  <si>
    <t>Canadá</t>
  </si>
  <si>
    <t>Cocos / Keeling, (las) Islas</t>
  </si>
  <si>
    <t>Congo (la República Democrática del)</t>
  </si>
  <si>
    <t>República Centroafricana (la)</t>
  </si>
  <si>
    <t>Congo (el)</t>
  </si>
  <si>
    <t>Suiza</t>
  </si>
  <si>
    <t>Cote d'Ivoire !Côte d'Ivoire</t>
  </si>
  <si>
    <t>Cook, Islas</t>
  </si>
  <si>
    <t>Camerún</t>
  </si>
  <si>
    <t>Curazao</t>
  </si>
  <si>
    <t>Christmas, Isla</t>
  </si>
  <si>
    <t>Chipre</t>
  </si>
  <si>
    <t>Chequia</t>
  </si>
  <si>
    <t>Alemania</t>
  </si>
  <si>
    <t>Yibuti</t>
  </si>
  <si>
    <t>Dinamarca</t>
  </si>
  <si>
    <t>Dominicana, (la) República</t>
  </si>
  <si>
    <t>Argelia</t>
  </si>
  <si>
    <t>Egipto</t>
  </si>
  <si>
    <t>Sáhara Occidental</t>
  </si>
  <si>
    <t>España</t>
  </si>
  <si>
    <t>Etiopía</t>
  </si>
  <si>
    <t>Finlandia</t>
  </si>
  <si>
    <t>Fiyi</t>
  </si>
  <si>
    <t>Malvinas [Falkland], (las) Islas</t>
  </si>
  <si>
    <t>Micronesia (Estados Federados de)</t>
  </si>
  <si>
    <t>Feroe, (las) Islas</t>
  </si>
  <si>
    <t>Francia</t>
  </si>
  <si>
    <t>Gabón</t>
  </si>
  <si>
    <t>Reino Unido de Gran Bretaña e Irlanda del Norte (el)</t>
  </si>
  <si>
    <t>Granada</t>
  </si>
  <si>
    <t>Guayana Francesa</t>
  </si>
  <si>
    <t>Groenlandia</t>
  </si>
  <si>
    <t>Gambia (la)</t>
  </si>
  <si>
    <t>Guadalupe</t>
  </si>
  <si>
    <t>Guinea Ecuatorial</t>
  </si>
  <si>
    <t>Grecia</t>
  </si>
  <si>
    <t>Georgia del Sur (la) y las Islas Sandwich del Sur</t>
  </si>
  <si>
    <t>Heard (Isla) e Islas McDonald</t>
  </si>
  <si>
    <t>Croacia</t>
  </si>
  <si>
    <t>Haití</t>
  </si>
  <si>
    <t>Hungría</t>
  </si>
  <si>
    <t>Irlanda</t>
  </si>
  <si>
    <t>Isla de Man</t>
  </si>
  <si>
    <t>Territorio Británico del Océano Índico (el)</t>
  </si>
  <si>
    <t>Irak</t>
  </si>
  <si>
    <t>Irán (República Islámica de)</t>
  </si>
  <si>
    <t>Islandia</t>
  </si>
  <si>
    <t>Italia</t>
  </si>
  <si>
    <t>Jordania</t>
  </si>
  <si>
    <t>Japón</t>
  </si>
  <si>
    <t>Kenia</t>
  </si>
  <si>
    <t>Kirguistán</t>
  </si>
  <si>
    <t>Camboya</t>
  </si>
  <si>
    <t>Comoras (las)</t>
  </si>
  <si>
    <t>Saint Kitts y Nevis</t>
  </si>
  <si>
    <t>Corea (la República Popular Democrática de)</t>
  </si>
  <si>
    <t>Corea (la República de)</t>
  </si>
  <si>
    <t>Caimán, (las) Islas</t>
  </si>
  <si>
    <t>Kazajistán</t>
  </si>
  <si>
    <t>Lao, (la) República Democrática Popular</t>
  </si>
  <si>
    <t>Líbano</t>
  </si>
  <si>
    <t>Santa Lucía</t>
  </si>
  <si>
    <t>Lesoto</t>
  </si>
  <si>
    <t>Lituania</t>
  </si>
  <si>
    <t>Luxemburgo</t>
  </si>
  <si>
    <t>Letonia</t>
  </si>
  <si>
    <t>Libia</t>
  </si>
  <si>
    <t>Marruecos</t>
  </si>
  <si>
    <t>Mónaco</t>
  </si>
  <si>
    <t>Moldavia (la República de)</t>
  </si>
  <si>
    <t>San Martín (parte francesa)</t>
  </si>
  <si>
    <t>Marshall, (las) Islas</t>
  </si>
  <si>
    <t>Macedonia del Norte</t>
  </si>
  <si>
    <t>Malí</t>
  </si>
  <si>
    <t>Marianas Septentrionales, (las) Islas</t>
  </si>
  <si>
    <t>Martinica</t>
  </si>
  <si>
    <t>Mauricio</t>
  </si>
  <si>
    <t>Maldivas</t>
  </si>
  <si>
    <t>Malaui</t>
  </si>
  <si>
    <t>México</t>
  </si>
  <si>
    <t>Malasia</t>
  </si>
  <si>
    <t>Nueva Caledonia</t>
  </si>
  <si>
    <t>Níger (el)</t>
  </si>
  <si>
    <t>Norfolk, Isla</t>
  </si>
  <si>
    <t>Países Bajos (los)</t>
  </si>
  <si>
    <t>Noruega</t>
  </si>
  <si>
    <t>Nueva Zelandia</t>
  </si>
  <si>
    <t>Omán</t>
  </si>
  <si>
    <t>Panamá</t>
  </si>
  <si>
    <t>Perú</t>
  </si>
  <si>
    <t>Polinesia Francesa</t>
  </si>
  <si>
    <t>Papúa Nueva Guinea</t>
  </si>
  <si>
    <t>Filipinas (las)</t>
  </si>
  <si>
    <t>Pakistán</t>
  </si>
  <si>
    <t>Polonia</t>
  </si>
  <si>
    <t>San Pedro y Miquelón</t>
  </si>
  <si>
    <t>Palestina, Estado de</t>
  </si>
  <si>
    <t>Palaos</t>
  </si>
  <si>
    <t>Catar</t>
  </si>
  <si>
    <t>Reunión</t>
  </si>
  <si>
    <t>Rumania</t>
  </si>
  <si>
    <t>Rusia, (la) Federación de</t>
  </si>
  <si>
    <t>Ruanda</t>
  </si>
  <si>
    <t>Arabia Saudita</t>
  </si>
  <si>
    <t>Salomón, Islas</t>
  </si>
  <si>
    <t>Sudán (el)</t>
  </si>
  <si>
    <t>Suecia</t>
  </si>
  <si>
    <t>Singapur</t>
  </si>
  <si>
    <t>Santa Elena, Ascensión y Tristán de Acuña</t>
  </si>
  <si>
    <t>Eslovenia</t>
  </si>
  <si>
    <t>Svalbard y Jan Mayen</t>
  </si>
  <si>
    <t>Eslovaquia</t>
  </si>
  <si>
    <t>Sierra Leona</t>
  </si>
  <si>
    <t>Sudán del Sur</t>
  </si>
  <si>
    <t>Santo Tomé y Príncipe</t>
  </si>
  <si>
    <t>San Martín (parte neerlandesa)</t>
  </si>
  <si>
    <t>República Árabe Siria</t>
  </si>
  <si>
    <t>Esuatini</t>
  </si>
  <si>
    <t>Turcas y Caicos, (las) Islas</t>
  </si>
  <si>
    <t>Tierras Australes Francesas (las)</t>
  </si>
  <si>
    <t>Tailandia</t>
  </si>
  <si>
    <t>Tayikistán</t>
  </si>
  <si>
    <t>Turkmenistán</t>
  </si>
  <si>
    <t>Túnez</t>
  </si>
  <si>
    <t>Turquía</t>
  </si>
  <si>
    <t>Trinidad y Tabago</t>
  </si>
  <si>
    <t>Taiwán (Provincia de China)</t>
  </si>
  <si>
    <t>Tanzania, República Unida de</t>
  </si>
  <si>
    <t>Ucrania</t>
  </si>
  <si>
    <t>Islas menores alejadas de Estados Unidos</t>
  </si>
  <si>
    <t>Estados Unidos de América (los)</t>
  </si>
  <si>
    <t>Uzbekistán</t>
  </si>
  <si>
    <t>Santa Sede (la)</t>
  </si>
  <si>
    <t>San Vicente y las Granadinas</t>
  </si>
  <si>
    <t>Venezuela (República Bolivariana de)</t>
  </si>
  <si>
    <t>Vírgenes Británicas, Islas</t>
  </si>
  <si>
    <t>Vírgenes de los Estados Unidos, Islas</t>
  </si>
  <si>
    <t>Wallis y Futuna</t>
  </si>
  <si>
    <t>Sudáfrica</t>
  </si>
  <si>
    <t>Zimbabue</t>
  </si>
  <si>
    <t>LOCATION</t>
  </si>
  <si>
    <t>Tracking Number</t>
  </si>
  <si>
    <t>M INDUSTRIA SA DE CV</t>
  </si>
  <si>
    <t>MARINA SILCER SA DE CV</t>
  </si>
  <si>
    <t>UNITED AIRLINES</t>
  </si>
  <si>
    <t>LUIS MORENO</t>
  </si>
  <si>
    <t>AMERICAN AIRLINES - CUN</t>
  </si>
  <si>
    <t>JUAN ERALES</t>
  </si>
  <si>
    <t>AWB</t>
  </si>
  <si>
    <t>PCC AIRFOILS INC</t>
  </si>
  <si>
    <t>SHIPPER</t>
  </si>
  <si>
    <t>CON_ACCOUNT</t>
  </si>
  <si>
    <t>CON_COMPANY</t>
  </si>
  <si>
    <t>CON_NAME</t>
  </si>
  <si>
    <t>DIGI-KEY ELECTRONICS</t>
  </si>
  <si>
    <t>ARROW ELECTRONICS</t>
  </si>
  <si>
    <t>INTEGRATED MICRO-ELECTRONICS</t>
  </si>
  <si>
    <t>GDL CIRCUITS SA DE CV</t>
  </si>
  <si>
    <t>HIROSE ELECTRIC CO., LTD.</t>
  </si>
  <si>
    <t>TEXAS INSTRUMENTS</t>
  </si>
  <si>
    <t>AUMOVIO GUADALAJARA MEXICO</t>
  </si>
  <si>
    <t>AMPHENOL TCS</t>
  </si>
  <si>
    <t>AVNET DE MEXICO SA DE CV</t>
  </si>
  <si>
    <t>INTEL TECHNOLOGY SDN BHD</t>
  </si>
  <si>
    <t>MOLEX LLC</t>
  </si>
  <si>
    <t>AUMOVIO MANUFACTURING MEXICO</t>
  </si>
  <si>
    <t>NUNHEMS CHILE SPA</t>
  </si>
  <si>
    <t>SENSATA TECHNOLOGIES DE MEXICO</t>
  </si>
  <si>
    <t>INFINEON TECHNOLOGIES</t>
  </si>
  <si>
    <t>CONTINENTAL AUTOMOTIVE</t>
  </si>
  <si>
    <t>AVNET LOGISTICS GMBH</t>
  </si>
  <si>
    <t>INGRASYS TECHNOLOGY MEXICO</t>
  </si>
  <si>
    <t>NICHIA CORPORATION</t>
  </si>
  <si>
    <t>MELEXIS GMBH</t>
  </si>
  <si>
    <t>BDT MEDIA AUTOMATION GMBH</t>
  </si>
  <si>
    <t>ZF SUSPENSION TECHNOLOGY</t>
  </si>
  <si>
    <t>SPEA SPA</t>
  </si>
  <si>
    <t>IDEAL JACOBS CORP</t>
  </si>
  <si>
    <t>ISSI (CAYMAN) TAIWAN BRANCH</t>
  </si>
  <si>
    <t>PCE PARAGON SOLUTIONS</t>
  </si>
  <si>
    <t>PLEXUS ELECTRONICA</t>
  </si>
  <si>
    <t>NVIDIA CORPORATION</t>
  </si>
  <si>
    <t>KEYSIGHT TECHNOLOGIES</t>
  </si>
  <si>
    <t>NEWPOWER WORLDWIDE LIMITED</t>
  </si>
  <si>
    <t>AUMOVIO</t>
  </si>
  <si>
    <t>GULFSTREAM AEROSPACE CORP</t>
  </si>
  <si>
    <t>VELOCITY ELECTRONICS CORP</t>
  </si>
  <si>
    <t>BOBST</t>
  </si>
  <si>
    <t>ARROW ELECTRONICS/RENO 2</t>
  </si>
  <si>
    <t>CUMMINS</t>
  </si>
  <si>
    <t>ARRIS</t>
  </si>
  <si>
    <t>SAGER ELECTRONICS</t>
  </si>
  <si>
    <t>ASMPT SMT USA, LLC</t>
  </si>
  <si>
    <t>MOLEX</t>
  </si>
  <si>
    <t>PHILLIPS MEDISIZE</t>
  </si>
  <si>
    <t>YUSA</t>
  </si>
  <si>
    <t>GMCCA IPD TO MEXICO DEALERS</t>
  </si>
  <si>
    <t>CUMMINS INC</t>
  </si>
  <si>
    <t>TEXTRON AVIATION INC.</t>
  </si>
  <si>
    <t>SHIPPING AND RECEIVING</t>
  </si>
  <si>
    <t>NEWARK</t>
  </si>
  <si>
    <t>JATCO USA, INC.</t>
  </si>
  <si>
    <t>AUTOLIV</t>
  </si>
  <si>
    <t>FLEXIBLE CUTTING SYSTEMS</t>
  </si>
  <si>
    <t>AUMOVIO GERMANY GMBH</t>
  </si>
  <si>
    <t>SEAL METHODS INC</t>
  </si>
  <si>
    <t>IEE SENSING GDL SA DE CV.</t>
  </si>
  <si>
    <t>SIEMENS HEALTHCARE DIAGNOSTICS</t>
  </si>
  <si>
    <t>FORD MOTOR</t>
  </si>
  <si>
    <t>EATON INDUSTRIES S DE RL DE CV</t>
  </si>
  <si>
    <t>LICO METAL TECHNOLOGY LTD</t>
  </si>
  <si>
    <t>MOLEX DE MEXICO GUADALAJARA 2</t>
  </si>
  <si>
    <t>NORDSON EFD LLC</t>
  </si>
  <si>
    <t>DIODES INCORPORATED</t>
  </si>
  <si>
    <t>AUTOLIV MEXICO SA DE CV</t>
  </si>
  <si>
    <t>CCL DESIGN</t>
  </si>
  <si>
    <t>ARROW ELECTRONICS, INC.</t>
  </si>
  <si>
    <t>KAMAYA ELECTRIC (M) SDN. BHD.</t>
  </si>
  <si>
    <t>JABIL CIRCUIT DE MEXICO S DE R</t>
  </si>
  <si>
    <t>ROBERTO CARDENAS</t>
  </si>
  <si>
    <t>PRODUCTOS MITZA SA DE CV</t>
  </si>
  <si>
    <t>JABIL CIRCUIT CO UNI-TRADE FORWARD</t>
  </si>
  <si>
    <t>AKAM MEXICO TECHNOLOGIES S. DE R.L</t>
  </si>
  <si>
    <t>FERNANDO RANGEL</t>
  </si>
  <si>
    <t>HANGZHOU GUANXI TRADE CO., LTD</t>
  </si>
  <si>
    <t>RFC:FUSJ8203251W6</t>
  </si>
  <si>
    <t>JAIME DAVID FUNES SESMAN</t>
  </si>
  <si>
    <t>ROSALINDA GONZALEZ</t>
  </si>
  <si>
    <t>HAGNZHOU YIDONG E-COMMERCE</t>
  </si>
  <si>
    <t>PECH</t>
  </si>
  <si>
    <t>MANUEL PECH</t>
  </si>
  <si>
    <t>CARD KINGDOM, INC.</t>
  </si>
  <si>
    <t>DAYANA RODRIGUEZ SANCHEZ</t>
  </si>
  <si>
    <t>SHOGOSASAKI</t>
  </si>
  <si>
    <t>ISABEL ARJONA</t>
  </si>
  <si>
    <t>KINU SATO</t>
  </si>
  <si>
    <t>NATALIA ISABEL COLLI GUTIERREZ</t>
  </si>
  <si>
    <t>HONEST CO., LTD.</t>
  </si>
  <si>
    <t>BRYAN ISAAC</t>
  </si>
  <si>
    <t>GOPALI ARTS</t>
  </si>
  <si>
    <t>VALENTINA ORTIZ DE LA PE?A</t>
  </si>
  <si>
    <t>TLF APPAREL</t>
  </si>
  <si>
    <t>RFC: YAJE930208TM3</t>
  </si>
  <si>
    <t>ELBANNY YANES</t>
  </si>
  <si>
    <t>GRACIE ABRAMS OFFICIAL STORE</t>
  </si>
  <si>
    <t>KAORI XIMENA MEZA CHAVEZ</t>
  </si>
  <si>
    <t>RFC:RUTE560903AVA</t>
  </si>
  <si>
    <t>TERRY RUGELEY</t>
  </si>
  <si>
    <t>JOSE CARLOS JAIME</t>
  </si>
  <si>
    <t>MIGUEL ANGEL ARG?ELLES HERRERA</t>
  </si>
  <si>
    <t>TOSCO INTERNATIONAL INC.</t>
  </si>
  <si>
    <t>ANA CECILIA MARRUFO CACERES</t>
  </si>
  <si>
    <t>MITSURU NISHIHARA</t>
  </si>
  <si>
    <t>GABRIEL SILVA MEDELLIN</t>
  </si>
  <si>
    <t>JOEL OBED MEJENES SANCHEZ</t>
  </si>
  <si>
    <t>RINGSIDE COLLECTIBLES</t>
  </si>
  <si>
    <t>EMMANUEL ALEJANDRO MENA NOH</t>
  </si>
  <si>
    <t>M/S FASTWAY</t>
  </si>
  <si>
    <t>YUNUEM SUAREZ</t>
  </si>
  <si>
    <t>M.SHAHRUKH AHMED SHAMSI</t>
  </si>
  <si>
    <t>RODRIGO OYARZUN LEIVA</t>
  </si>
  <si>
    <t>SEKATUNA SOLUTIONS CO., LTD.</t>
  </si>
  <si>
    <t>MARCELO BERIK MORETZSOHN ZU?IGA</t>
  </si>
  <si>
    <t>IVAN RODRIGUEZ CONTRERAS</t>
  </si>
  <si>
    <t>MCJ EXPORT</t>
  </si>
  <si>
    <t>OSCAR ROMERO</t>
  </si>
  <si>
    <t>VINTAGE INTERNATINAL</t>
  </si>
  <si>
    <t>GERARDO ALBERTO VELEZ GARCIA</t>
  </si>
  <si>
    <t>STAR SRL</t>
  </si>
  <si>
    <t>ALEJANDRO ARANDA GOMEZ</t>
  </si>
  <si>
    <t>CAUDABE</t>
  </si>
  <si>
    <t>RFC: BANM950322.HOSPITAL COSTAMED T</t>
  </si>
  <si>
    <t>MARIEL BAZAN</t>
  </si>
  <si>
    <t>EXPERIHAUS VIA SWIFTHOUSE</t>
  </si>
  <si>
    <t>ENTRE 127 Y 135</t>
  </si>
  <si>
    <t>ANAKAREN RT</t>
  </si>
  <si>
    <t>LEGENDS GLOBAL MERCHANDISE</t>
  </si>
  <si>
    <t>JESUS FERNANDO MENDEZ AVILES</t>
  </si>
  <si>
    <t>DAVID ISRAEL VARGAS GRANIEL 41151</t>
  </si>
  <si>
    <t>DAVID PEREZ</t>
  </si>
  <si>
    <t>RAQUEL ZEPEDA</t>
  </si>
  <si>
    <t>CENTRO DE GESTION Y COORDINACION</t>
  </si>
  <si>
    <t>CARLO CERVERA</t>
  </si>
  <si>
    <t>ALVARO DIAZ OFFICIAL STORE</t>
  </si>
  <si>
    <t>ERNESTO ALEJANDRO HERRERA QUIA</t>
  </si>
  <si>
    <t>KTOWN4U CO.,LTD.</t>
  </si>
  <si>
    <t>NATY CARINO URTECHO</t>
  </si>
  <si>
    <t>YUBICO, INC.</t>
  </si>
  <si>
    <t>MAURICIO JIMENEZ KU</t>
  </si>
  <si>
    <t>COVERT INSTRUMENTS</t>
  </si>
  <si>
    <t>MARIBEL MANZANILLA</t>
  </si>
  <si>
    <t>JULIETA BARRA SANCHEZ</t>
  </si>
  <si>
    <t>N2G EXPORT</t>
  </si>
  <si>
    <t>VEYJ9704293E5</t>
  </si>
  <si>
    <t>ALEX YAN</t>
  </si>
  <si>
    <t>UAB HAUTICA</t>
  </si>
  <si>
    <t>PAMELA CUEVAS</t>
  </si>
  <si>
    <t>OUTBACK VENTURES OPC PVT. LTD.</t>
  </si>
  <si>
    <t>CLAUDIO FREIXES SALMERON</t>
  </si>
  <si>
    <t>RICARDO ENRIQUE  CAUICH AYALA</t>
  </si>
  <si>
    <t>LUIS FABIAN JIMENEZ CAUICH</t>
  </si>
  <si>
    <t>GERARDO CARVAJAL</t>
  </si>
  <si>
    <t>ISSINN</t>
  </si>
  <si>
    <t>KIRA NOVOSELOVA</t>
  </si>
  <si>
    <t>COMPANY NAME</t>
  </si>
  <si>
    <t>MARTA ELENA PETUL CUXIM</t>
  </si>
  <si>
    <t>CARE</t>
  </si>
  <si>
    <t>GIBRAN GARCIA</t>
  </si>
  <si>
    <t>ARTEM KORSHUNOV</t>
  </si>
  <si>
    <t>XPS AMERICA C/O ARDUINO LLC</t>
  </si>
  <si>
    <t>KISE730628TF1</t>
  </si>
  <si>
    <t>SEBASTIEN RAYMOND KISTER</t>
  </si>
  <si>
    <t>C/O 4PX EXPRESS CO LTD</t>
  </si>
  <si>
    <t>JAZMIN IRAIS XOLO RUIZ</t>
  </si>
  <si>
    <t>C/O FARFETCH EUROPE TRADING B.V.</t>
  </si>
  <si>
    <t>DANIEL CASTELLANOS MU?OZ</t>
  </si>
  <si>
    <t>NAHUM VELASCO</t>
  </si>
  <si>
    <t>MARY CARAM</t>
  </si>
  <si>
    <t>ONER ACTIVE</t>
  </si>
  <si>
    <t>ANGELINA KY TRAN</t>
  </si>
  <si>
    <t>FIL</t>
  </si>
  <si>
    <t>KENNY ESPADAS</t>
  </si>
  <si>
    <t>TSE SLOVAKIA S.R.O.</t>
  </si>
  <si>
    <t>JORGE LUIS PEREZ GARCIA</t>
  </si>
  <si>
    <t>ZENGROUP INC.</t>
  </si>
  <si>
    <t>MATTHEW RODRIGUEZ AYALA</t>
  </si>
  <si>
    <t>HEATHER JOHNSTON</t>
  </si>
  <si>
    <t>TV PARTS TODAY</t>
  </si>
  <si>
    <t>CHAN REID</t>
  </si>
  <si>
    <t>CURIOUS, LLC</t>
  </si>
  <si>
    <t>ARMANDO PENA VELDEZ</t>
  </si>
  <si>
    <t>KARLA CHAN MORALES</t>
  </si>
  <si>
    <t>HANGZHOU XUNHE</t>
  </si>
  <si>
    <t>FABIOLA OSORNIO</t>
  </si>
  <si>
    <t>REBECA SALVADOR RIVAS</t>
  </si>
  <si>
    <t>WILEY SKIS</t>
  </si>
  <si>
    <t>WET SET SKI</t>
  </si>
  <si>
    <t>PAUL VINYARD</t>
  </si>
  <si>
    <t>FCP EURO</t>
  </si>
  <si>
    <t>PATRICIO BERTENS</t>
  </si>
  <si>
    <t>BOAT OUTFITTERS</t>
  </si>
  <si>
    <t>AQUA CARE WTS</t>
  </si>
  <si>
    <t>ALEJANDRO ESQUIVEL PEREDA</t>
  </si>
  <si>
    <t>IT0455 CIPA GRES SPA</t>
  </si>
  <si>
    <t>IMPAR GRUPO MX</t>
  </si>
  <si>
    <t>PAMELA LEGORRETA</t>
  </si>
  <si>
    <t>SAS LEFE</t>
  </si>
  <si>
    <t>DANIEL MARTINEZ SANCHEZ</t>
  </si>
  <si>
    <t>COCORRINA EE</t>
  </si>
  <si>
    <t>SILVIA BARRERA</t>
  </si>
  <si>
    <t>KUROKAWA HIROKI</t>
  </si>
  <si>
    <t>SANTIAGO MANTECON</t>
  </si>
  <si>
    <t>WM KEY LARGO</t>
  </si>
  <si>
    <t>SOLUCIONES NAUTICAS SA DE CV</t>
  </si>
  <si>
    <t>GRANT STONE</t>
  </si>
  <si>
    <t>CASH980513256</t>
  </si>
  <si>
    <t>HORACIO CALZADA SELEM</t>
  </si>
  <si>
    <t>MIGUEL FALLER</t>
  </si>
  <si>
    <t>HHV HANDELS GMBH</t>
  </si>
  <si>
    <t>RICARDO DUARTE</t>
  </si>
  <si>
    <t>YILI SUPPLY CHAIN</t>
  </si>
  <si>
    <t>OSCAR LEON</t>
  </si>
  <si>
    <t>NACN960903HCCVHR05</t>
  </si>
  <si>
    <t>NORMAN MIGUEL VALENT?N NAVA CH?VEZ</t>
  </si>
  <si>
    <t>GOI</t>
  </si>
  <si>
    <t>RFC: ROGV951029DR1</t>
  </si>
  <si>
    <t>VALERIA ROSAS</t>
  </si>
  <si>
    <t>ALICIA CAZALIS FARIAS</t>
  </si>
  <si>
    <t>MAERSK</t>
  </si>
  <si>
    <t>RFC:PAPG9306216T7</t>
  </si>
  <si>
    <t>MARIA GABRIELA PASOS PEREZ</t>
  </si>
  <si>
    <t>PELICAN PARTS LLC</t>
  </si>
  <si>
    <t>CALLE 37B #310 POR 34</t>
  </si>
  <si>
    <t>JORGE DE LA GUERRA</t>
  </si>
  <si>
    <t>RECOVERY PERFORMANCE   MARINE</t>
  </si>
  <si>
    <t>NANCY KRAFTS PVT LTD</t>
  </si>
  <si>
    <t>COMERCIALIZADORA SOME SA DE CV</t>
  </si>
  <si>
    <t>DIANA REYES RUIZ</t>
  </si>
  <si>
    <t>BELLROY</t>
  </si>
  <si>
    <t>RODRIGO DE LA GARZA</t>
  </si>
  <si>
    <t>ITZY ACVEDO</t>
  </si>
  <si>
    <t>VERONICA CASTRO AGUIRRE</t>
  </si>
  <si>
    <t>YSS CO LTD</t>
  </si>
  <si>
    <t>HELEN MAY</t>
  </si>
  <si>
    <t>BAWA ENTERPRISES</t>
  </si>
  <si>
    <t>ANDREA PATRICIA VEGA BASTO</t>
  </si>
  <si>
    <t>WILMER ROSAS</t>
  </si>
  <si>
    <t>IVAN JOSE DZUL TUZ</t>
  </si>
  <si>
    <t>SOHO(HK) INTL TRADE LTD-IMPORT</t>
  </si>
  <si>
    <t>JOSE ISAAC ?VILA HEREDIA</t>
  </si>
  <si>
    <t>IT0017 CASTELLANI S.R.L.</t>
  </si>
  <si>
    <t>ANTOINE EDUARDO KOBROSSI CACERES</t>
  </si>
  <si>
    <t>DANIEL S?NCHEZ</t>
  </si>
  <si>
    <t>MS. DIANA REYES RUIZ</t>
  </si>
  <si>
    <t>NATIONAL GYM SUPPLY, LLC</t>
  </si>
  <si>
    <t>GERARDO LEONCE</t>
  </si>
  <si>
    <t>IGOSOL SA (ZINGARA)</t>
  </si>
  <si>
    <t>JEANADE S.A DE C.V.</t>
  </si>
  <si>
    <t>LIZ ROSADO</t>
  </si>
  <si>
    <t>FOCUSNET KAMIL LOWCZYNSKI</t>
  </si>
  <si>
    <t>C40 #324C X 113 Y 115</t>
  </si>
  <si>
    <t>WALTER MENDOZA</t>
  </si>
  <si>
    <t>WORLDWIDE GOLF</t>
  </si>
  <si>
    <t>JUAN RAM?N FL?REZ GOMEZ</t>
  </si>
  <si>
    <t>FLOR LOPEZ</t>
  </si>
  <si>
    <t>JEZREEL CARDOZA CASTILLO</t>
  </si>
  <si>
    <t>FIL SHIPPING DEPT</t>
  </si>
  <si>
    <t>FERNANDO MICHEL HERNANDEZ CABALLERO</t>
  </si>
  <si>
    <t>KEVIN CEBALLOS  HUICAB</t>
  </si>
  <si>
    <t>ALMACENES PALACE RESORTS SA DE CV</t>
  </si>
  <si>
    <t>DANIEL PAZ</t>
  </si>
  <si>
    <t>DROOL ALFREDSSONS COMMUNICATION</t>
  </si>
  <si>
    <t>BENJAMIN HERNANDEZ</t>
  </si>
  <si>
    <t>TUNINGBIKE SRLS</t>
  </si>
  <si>
    <t>MICHELLE POOL</t>
  </si>
  <si>
    <t>LULULEMON</t>
  </si>
  <si>
    <t>ERICK NUNEZ ALBARRAN</t>
  </si>
  <si>
    <t>NAYELI BARAJAS</t>
  </si>
  <si>
    <t>MARIO MOLINA ESQUIVEL</t>
  </si>
  <si>
    <t>SEBASTIAN LORET DE MOLA ROCH</t>
  </si>
  <si>
    <t>LULULEMON ATHLETICA</t>
  </si>
  <si>
    <t>DAVID CAMHI</t>
  </si>
  <si>
    <t>LOHIA CORP LIMITED</t>
  </si>
  <si>
    <t>NEGOCIOS PECA,S.R.L. DE C.V.</t>
  </si>
  <si>
    <t>SHIPPING WAREHOUSE</t>
  </si>
  <si>
    <t>PHONE NUMBER 5616627322</t>
  </si>
  <si>
    <t>RAFAEL GARCIA GOMEZ</t>
  </si>
  <si>
    <t>BUENAVENTURA GRUPO PECUARIO (PHONE</t>
  </si>
  <si>
    <t>OSCAR MANUEL POOT TORRES</t>
  </si>
  <si>
    <t>HOUSE OF STAUNTON</t>
  </si>
  <si>
    <t>PEFJ9605149I7</t>
  </si>
  <si>
    <t>MARIA DEL CARMEN PEREIRA LOPEZ</t>
  </si>
  <si>
    <t>PBT HUNGARY KFT</t>
  </si>
  <si>
    <t>ALEJANDRA ESPINOSA MENDOZA</t>
  </si>
  <si>
    <t>PARK WEST GALLERY</t>
  </si>
  <si>
    <t>COENRAAD BERGWERF</t>
  </si>
  <si>
    <t>AXOPAR BOATS POLAND SP. Z O.O.</t>
  </si>
  <si>
    <t>VETTA MARINE</t>
  </si>
  <si>
    <t>JUAN SARUR</t>
  </si>
  <si>
    <t>ROBERTO CARDENAS-ROBERTO CARDENAS</t>
  </si>
  <si>
    <t>EDUARDO MARTINEZ</t>
  </si>
  <si>
    <t>UPS CUSTOMER CENTER</t>
  </si>
  <si>
    <t>PEDRO VELASQUES</t>
  </si>
  <si>
    <t>COQUI HOBBY DIST</t>
  </si>
  <si>
    <t>WAFFLE HANGAR TCG</t>
  </si>
  <si>
    <t>JOSE RODOLFO HUERTA SANCHEZ</t>
  </si>
  <si>
    <t>STEVE COLE</t>
  </si>
  <si>
    <t>KR3 INC.</t>
  </si>
  <si>
    <t>DIEGO CANO CHEL</t>
  </si>
  <si>
    <t>VICARY PLANT SPARES UK LTD</t>
  </si>
  <si>
    <t>IVAN GARCIA BELMONT</t>
  </si>
  <si>
    <t>IVAN GARCIA</t>
  </si>
  <si>
    <t>CORREOS EXPRESS</t>
  </si>
  <si>
    <t>CORNELIO DE DIOS GARCIA</t>
  </si>
  <si>
    <t>MALIKA OVERSEAS PVT. LTD.</t>
  </si>
  <si>
    <t>FRANCISCO CERVANTES SALCEDO</t>
  </si>
  <si>
    <t>KVH INDUSTRIES, INC.</t>
  </si>
  <si>
    <t>ARGO COMMUNICATIONS</t>
  </si>
  <si>
    <t>FRANCISCO MORALES</t>
  </si>
  <si>
    <t>RONALD MANUEL MAY CETINA</t>
  </si>
  <si>
    <t>KARNAWAT EXPORT</t>
  </si>
  <si>
    <t>CRYSTAL GOETTING</t>
  </si>
  <si>
    <t>MEEPLES GROUP</t>
  </si>
  <si>
    <t>VICTOR ALFONSO PEREZ SANCHEZ</t>
  </si>
  <si>
    <t>METAL ENGINEERS</t>
  </si>
  <si>
    <t>FERNANDO GOROCICA</t>
  </si>
  <si>
    <t>BRAYAN GIRALDO</t>
  </si>
  <si>
    <t>BURGER KING CENTRO/NAFE061109HF0</t>
  </si>
  <si>
    <t>ELIZABETH DEL NARVAEZ FARFAN</t>
  </si>
  <si>
    <t>ANAHI SOSA</t>
  </si>
  <si>
    <t>TAKANO RYOTA</t>
  </si>
  <si>
    <t>PAUL SILVEIRA</t>
  </si>
  <si>
    <t>BLESS INTERNATIONAL CO.,LTD</t>
  </si>
  <si>
    <t>(MARIO-MORALE-389869 8931G)</t>
  </si>
  <si>
    <t>ADOLFO CANTO FLOTA</t>
  </si>
  <si>
    <t>HAYASHIYUKI</t>
  </si>
  <si>
    <t>FELIX ESTEBAN  MIER Y TERAN MARIN</t>
  </si>
  <si>
    <t>INOUE RAN</t>
  </si>
  <si>
    <t>JUAN ROCHA CONDE</t>
  </si>
  <si>
    <t>IT0638 GIORDANO BRUNO PRODUZIONI SR</t>
  </si>
  <si>
    <t>JOSE MOISES BOJORQUEZ RODRIGUEZ</t>
  </si>
  <si>
    <t>HANGZHOU CAIHUI TECH CO.,LTD</t>
  </si>
  <si>
    <t>RFC: CACE8105028Z8</t>
  </si>
  <si>
    <t>SRA. ELISABETL CAMPOS COYAC.</t>
  </si>
  <si>
    <t>SMUS</t>
  </si>
  <si>
    <t>ESPECIALIDADES INDUSTRIALES DEL SUR</t>
  </si>
  <si>
    <t>NEXSTORE_GAMES</t>
  </si>
  <si>
    <t>CHRISTIAN EST</t>
  </si>
  <si>
    <t>GLOBON IMPEX</t>
  </si>
  <si>
    <t>LIZBETH MARTINEZ</t>
  </si>
  <si>
    <t>ESTHER VERA</t>
  </si>
  <si>
    <t>AIRELECTRIC INC</t>
  </si>
  <si>
    <t>KRISTEL TEC</t>
  </si>
  <si>
    <t>LEA LETTIERI DPTO 902A</t>
  </si>
  <si>
    <t>TAISHI KAMO</t>
  </si>
  <si>
    <t>ERNESTO MANUEL CANUL TAMAY</t>
  </si>
  <si>
    <t>JOSUE CARBALLO</t>
  </si>
  <si>
    <t>CENTRAL STAR CO LTD</t>
  </si>
  <si>
    <t>FERNANDO OVALLES CIFUENTES</t>
  </si>
  <si>
    <t>DAINIYAMAGUCHI</t>
  </si>
  <si>
    <t>GEMLOADER</t>
  </si>
  <si>
    <t>RFC: MOES98060658A</t>
  </si>
  <si>
    <t>SEBASTIAN MOLINA</t>
  </si>
  <si>
    <t>MEGABALT OU</t>
  </si>
  <si>
    <t>CAROLINA AZCARRAGA</t>
  </si>
  <si>
    <t>FOUR STRINGS JAPAN GK.</t>
  </si>
  <si>
    <t>JUAN JOSE GARCIA</t>
  </si>
  <si>
    <t>ARTURO BARRADAS CUBILLOS</t>
  </si>
  <si>
    <t>HADAR</t>
  </si>
  <si>
    <t>LINOTR BINYAMINI</t>
  </si>
  <si>
    <t>SHP TRADING GMBH</t>
  </si>
  <si>
    <t>MARIO MOGUEL TURRIZA JIMENEZ</t>
  </si>
  <si>
    <t>LA BONNE BROSSE   CAIR - SYMPL</t>
  </si>
  <si>
    <t>MALENA DARSIE</t>
  </si>
  <si>
    <t>CITIMARINE LLC</t>
  </si>
  <si>
    <t>OLEG GRIGOREV</t>
  </si>
  <si>
    <t>WATERCRAFT SUPERSTORE</t>
  </si>
  <si>
    <t>EQUIPO NAUTICO CHETUMAL</t>
  </si>
  <si>
    <t>JAVIER MILIAN</t>
  </si>
  <si>
    <t>MOTO LUBE, INC.</t>
  </si>
  <si>
    <t>CALLE 24 NO 71 X 13 Y 17 C LATERAL</t>
  </si>
  <si>
    <t>SOLUCIONES NAUTICAS SA DE C.V.</t>
  </si>
  <si>
    <t>AUTORICAMBI SERVICE SRL</t>
  </si>
  <si>
    <t>CARLOS MEDINA</t>
  </si>
  <si>
    <t>LENI EDITH SALAS HERNANDEZ</t>
  </si>
  <si>
    <t>B-LEAD CO., LTD</t>
  </si>
  <si>
    <t>INGRID MUNOZ FRIAS</t>
  </si>
  <si>
    <t>SHY CLOUD TECHNOLOGY CO.LTDSHANGHAI</t>
  </si>
  <si>
    <t>OPERACIONES POLIMOB</t>
  </si>
  <si>
    <t>JERONIMO GUZMAN CORCUERA</t>
  </si>
  <si>
    <t>RESTYLE SP. Z O.O.</t>
  </si>
  <si>
    <t>MINERVA GAMBOA GONZALES</t>
  </si>
  <si>
    <t>RUBEN TORRES MARTINEZ</t>
  </si>
  <si>
    <t>PM23YUCATAN</t>
  </si>
  <si>
    <t>LIZBETH MARMOLEJO</t>
  </si>
  <si>
    <t>ALONDRA VELAZQUEZ CHAVEZ</t>
  </si>
  <si>
    <t>STUDIOCARE PROFESSIONAL AUDIO LTD</t>
  </si>
  <si>
    <t>AVANTE SOLUCIONES EN</t>
  </si>
  <si>
    <t>JOSE GABRIEL ALDANA MARCIN</t>
  </si>
  <si>
    <t>JANICE MARTIN</t>
  </si>
  <si>
    <t>MILA MILLAY</t>
  </si>
  <si>
    <t>CENTRO DE ENVIO FEDEX</t>
  </si>
  <si>
    <t>MONSERRATT DEL SOCORRO CANTO</t>
  </si>
  <si>
    <t>ANDREA PORRAZ</t>
  </si>
  <si>
    <t>CARLOS SAIDEN</t>
  </si>
  <si>
    <t>ADANOLA</t>
  </si>
  <si>
    <t>ANNA M?LLER</t>
  </si>
  <si>
    <t>ABBEY DEL SOL</t>
  </si>
  <si>
    <t>FEDEX HOLD FOR PICKUP</t>
  </si>
  <si>
    <t>NICK BOGDON</t>
  </si>
  <si>
    <t>MARIA EUGENIA ICAZA CHAVEZ</t>
  </si>
  <si>
    <t>JOSUE AVILES</t>
  </si>
  <si>
    <t>MINI SPORT LTD</t>
  </si>
  <si>
    <t>ERMILO COELLO</t>
  </si>
  <si>
    <t>ROBERTO CAMPOS</t>
  </si>
  <si>
    <t>ALFREDO DE HOYOS</t>
  </si>
  <si>
    <t>ANDRES GRANIER</t>
  </si>
  <si>
    <t>CRUSHER CONSUMABLES LTD</t>
  </si>
  <si>
    <t>CONSTRUCCIONES MOYUC, S.A. DE C.V.</t>
  </si>
  <si>
    <t>JESUS RANGEL</t>
  </si>
  <si>
    <t>MINUTIO CONSULTING GMBH</t>
  </si>
  <si>
    <t>KBLEX  SA DE CV</t>
  </si>
  <si>
    <t>JOSE LUIS SANGUINO</t>
  </si>
  <si>
    <t>DIANA LOPEZ</t>
  </si>
  <si>
    <t>JETHRO LEWIS RAY VARELA</t>
  </si>
  <si>
    <t>SHERAM ALONZO</t>
  </si>
  <si>
    <t>KISHORE DIESEL AND TURBO</t>
  </si>
  <si>
    <t>STEPHANY GONZALEZ</t>
  </si>
  <si>
    <t>C/O DRAGON WELL TRANSPORTATION LTD</t>
  </si>
  <si>
    <t>ALAIN JONATHAN NUNEZ CAMBRANES</t>
  </si>
  <si>
    <t>RFC:AAMJ831020HY8</t>
  </si>
  <si>
    <t>JESSICA ALARCON MONTOYA</t>
  </si>
  <si>
    <t>WYNDHAM ALLTRA PLAYA DEL CARMEN</t>
  </si>
  <si>
    <t>WILLIAN ETHERIDGE</t>
  </si>
  <si>
    <t>SAENSACORP</t>
  </si>
  <si>
    <t>ENRIQUE SAENZ</t>
  </si>
  <si>
    <t>CITY EXPRESS PLUS MARRIOT MERIDA</t>
  </si>
  <si>
    <t>ATTN: MARIANA HERLINDA CHUC CHAN</t>
  </si>
  <si>
    <t>ZAMA ALDEA</t>
  </si>
  <si>
    <t>MARCELO BERIK MORETZSOHN</t>
  </si>
  <si>
    <t>STITCH MASTER</t>
  </si>
  <si>
    <t>LEI GEOVANNA VALLE</t>
  </si>
  <si>
    <t>EMAC COMPLEMENTOS, S.L.</t>
  </si>
  <si>
    <t>GRUPO GAJU S.A DE C.V.</t>
  </si>
  <si>
    <t>ALEJANDRO MILLAN</t>
  </si>
  <si>
    <t>HERLINDO DIEGO JUAN</t>
  </si>
  <si>
    <t>MNY GROUP</t>
  </si>
  <si>
    <t>ELEGANCE DECORACION INTEGRAL</t>
  </si>
  <si>
    <t>ANDREY FEDORENKO</t>
  </si>
  <si>
    <t>MERCURY MARINE PLANT 103</t>
  </si>
  <si>
    <t>LIZETTE CARRANZA</t>
  </si>
  <si>
    <t>AVE LAS TORRES SMZ 523 MZ 28 L1</t>
  </si>
  <si>
    <t>SONIA FLOREZ IBANEZ</t>
  </si>
  <si>
    <t>FRAMETECH S.R.O.</t>
  </si>
  <si>
    <t>ANGEL SANCHEZ</t>
  </si>
  <si>
    <t>SILVIA AZUETA</t>
  </si>
  <si>
    <t>SHANDONG WEIMENG ENGINEERING</t>
  </si>
  <si>
    <t>MIELES TECNOLOGIA, S.A. DE C.V.</t>
  </si>
  <si>
    <t>LUIS EDUARDO VICENT</t>
  </si>
  <si>
    <t>PEDRO MARTINEZ</t>
  </si>
  <si>
    <t>JINHUA SHENGXIN ENERGY TECHNOLOGY</t>
  </si>
  <si>
    <t>JORGE ESUS ESPARZA OSNAYA</t>
  </si>
  <si>
    <t>EPSA LABCO INGENIENOS CONSULTORES,S</t>
  </si>
  <si>
    <t>ROSA OCTAVIO</t>
  </si>
  <si>
    <t>JOSE MANUEL</t>
  </si>
  <si>
    <t>ROCIO CASTRO M.</t>
  </si>
  <si>
    <t>ARCHDIOCESE OF BALTIMORE</t>
  </si>
  <si>
    <t>CATEDRAL DE CANCUN</t>
  </si>
  <si>
    <t>MONS.MARCO D I LGADO RODRIGUEZ 998-</t>
  </si>
  <si>
    <t>C 35 507 F</t>
  </si>
  <si>
    <t>RICHARDO  BAROUSS</t>
  </si>
  <si>
    <t>YIDA INTERNATIONAL SUPPLY CHAIN</t>
  </si>
  <si>
    <t>JUAN JOSE PEREZ ARCIBAR</t>
  </si>
  <si>
    <t>HOLD MIDD</t>
  </si>
  <si>
    <t>PATRICIO CARIOLA</t>
  </si>
  <si>
    <t>CANA PRODUCTS SA DE CU</t>
  </si>
  <si>
    <t>SM 129 MZ9 LT 1 RAMONAL, CARRE LV-C</t>
  </si>
  <si>
    <t>CANA PRODUCTS</t>
  </si>
  <si>
    <t>CANA PRODUCTS 529841677270</t>
  </si>
  <si>
    <t>CATAMARAN MATY</t>
  </si>
  <si>
    <t>BRAVO ALEX</t>
  </si>
  <si>
    <t>FERNANDO COBO MARCOS</t>
  </si>
  <si>
    <t>AMIN CORPORATION</t>
  </si>
  <si>
    <t>ADRIAN IBARRA</t>
  </si>
  <si>
    <t>BALTAZAR GUTIERREZ</t>
  </si>
  <si>
    <t>PROSKATERS PLACE INC.,</t>
  </si>
  <si>
    <t>RFC: GOSR870202GQ7 CURP: GOSR870202</t>
  </si>
  <si>
    <t>ROBERTO GOMEZ</t>
  </si>
  <si>
    <t>HEALTH FLEX</t>
  </si>
  <si>
    <t>JUAN EDUARDO  GARC?A TOVAR</t>
  </si>
  <si>
    <t>GLOBAL AUTO EXIM</t>
  </si>
  <si>
    <t>EDUARDO SEVERIANO</t>
  </si>
  <si>
    <t>ITB-GA</t>
  </si>
  <si>
    <t>JAQUELIN SAENZ</t>
  </si>
  <si>
    <t>DIEGO SOTO</t>
  </si>
  <si>
    <t>GERMAN K FULFILLMENT</t>
  </si>
  <si>
    <t>CATALINA MENDOZA  BARRAGN</t>
  </si>
  <si>
    <t>TICKTALK TECH</t>
  </si>
  <si>
    <t>DAVID COTA</t>
  </si>
  <si>
    <t>FROM JAPAN LIMITED</t>
  </si>
  <si>
    <t>ALFONSO MACIAS RUBIO</t>
  </si>
  <si>
    <t>SYMSA</t>
  </si>
  <si>
    <t>MARCO FLORES</t>
  </si>
  <si>
    <t>DESARROLLO DE INGENIERIA ELECTRONIC</t>
  </si>
  <si>
    <t>ENOC SOTO</t>
  </si>
  <si>
    <t>ALEJANDRO FLADRIGAL</t>
  </si>
  <si>
    <t>MCNAMARA CITIZENSHIP SERVICES INC</t>
  </si>
  <si>
    <t>FASN</t>
  </si>
  <si>
    <t>CHARNES CHIU MD</t>
  </si>
  <si>
    <t>NINGBO FUCHEENG INTL  CO LTD</t>
  </si>
  <si>
    <t>CHEMTECH SA DE CV</t>
  </si>
  <si>
    <t>ING.RODOLFO SIERRA GARZA</t>
  </si>
  <si>
    <t>CANGZHOU DEPAI INTERNATIONAL TRADE</t>
  </si>
  <si>
    <t>GREEN CORRUGATED, SA DE CV</t>
  </si>
  <si>
    <t>MIGUEL</t>
  </si>
  <si>
    <t>CAMILA DE LE?N</t>
  </si>
  <si>
    <t>DANIELA TOBIAS</t>
  </si>
  <si>
    <t>SOLAR GUITARS</t>
  </si>
  <si>
    <t>ELENA VIGLIANTE RUBIO</t>
  </si>
  <si>
    <t>DOCO SOMMER IBERICA SLU</t>
  </si>
  <si>
    <t>ACCESOS Y SOLUCIONES IND. MEXICO SA</t>
  </si>
  <si>
    <t>LUIS ALCALA</t>
  </si>
  <si>
    <t>CARLOS EDUARDO CRUZ GOMEZ</t>
  </si>
  <si>
    <t>EDUBOT</t>
  </si>
  <si>
    <t>ALFREDO MARTINEZ FLORES</t>
  </si>
  <si>
    <t>COHG990516HNLRRS03</t>
  </si>
  <si>
    <t>GUSTAVO CORT?S HERN?NDEZ</t>
  </si>
  <si>
    <t>TPB COLLECTIVE PTE LTD</t>
  </si>
  <si>
    <t>SOFIA HERRERA</t>
  </si>
  <si>
    <t>DEEJAY.DE GMBH   CO. KG</t>
  </si>
  <si>
    <t>RICARDO IVAN BELTRAN MANCILLA</t>
  </si>
  <si>
    <t>PARAMOUNT GLOBAL TRADERS</t>
  </si>
  <si>
    <t>NATIONAL ID: AATJ850319DZ4</t>
  </si>
  <si>
    <t>JOS? DE JES?S ALMANZA TREJO</t>
  </si>
  <si>
    <t>REDSOL</t>
  </si>
  <si>
    <t>BENJAMIN  DELABRA</t>
  </si>
  <si>
    <t>DAMSON MADDER</t>
  </si>
  <si>
    <t>DANIELA BAEZ</t>
  </si>
  <si>
    <t>CI DI SERVICE SRL</t>
  </si>
  <si>
    <t>YULIESKI  NUNEZ TORRES</t>
  </si>
  <si>
    <t>SEGENONLINE SAS</t>
  </si>
  <si>
    <t>RODRIGO HIDALGO</t>
  </si>
  <si>
    <t>SANCHEZ DE ITA LOYOLA JOSE ALBERTO</t>
  </si>
  <si>
    <t>WICKED BRICK LIMITED</t>
  </si>
  <si>
    <t>JOSUE RAMIRO REYES GUEREQUE</t>
  </si>
  <si>
    <t>AYBL GROUP</t>
  </si>
  <si>
    <t>MARIAN CASTELLANOS SOLIS</t>
  </si>
  <si>
    <t>FABIOLA CAMPOS SALGADO</t>
  </si>
  <si>
    <t>BORES CYCLE</t>
  </si>
  <si>
    <t>RFC# RIRM040616684</t>
  </si>
  <si>
    <t>ANTONIO RIOS</t>
  </si>
  <si>
    <t>NEOWING CORPORATION</t>
  </si>
  <si>
    <t>SAMARA ALVARADO</t>
  </si>
  <si>
    <t>MARLEN HOYOS</t>
  </si>
  <si>
    <t>ROCIO LOYO</t>
  </si>
  <si>
    <t>GUSTAVO ESQUINCA</t>
  </si>
  <si>
    <t>SINOMAG TECHNOLOGYVIETNAM) COMPANY</t>
  </si>
  <si>
    <t>DY AUTO MEXICO, S.A. DE C.V.</t>
  </si>
  <si>
    <t>LUZ MEDINA</t>
  </si>
  <si>
    <t>PADEL KIWI, S.L</t>
  </si>
  <si>
    <t>DANIELA HERN?NDEZ</t>
  </si>
  <si>
    <t>RAUL MAYAGOITIA</t>
  </si>
  <si>
    <t>JIANGYINYUEQIYOUXIANGONGSI</t>
  </si>
  <si>
    <t>ANA CECILIA DE SANTIAGO GONZALEZ</t>
  </si>
  <si>
    <t>GUANGZHOU JETTRA TECH CO.LTD</t>
  </si>
  <si>
    <t>JOSE LUIS RODRIGUEZ MURILLO</t>
  </si>
  <si>
    <t>ZHEJIANG JINGYUAN SUPPLY CHAIN</t>
  </si>
  <si>
    <t>EFRAIN MARTINEZ</t>
  </si>
  <si>
    <t>VALENTINA TREVI?O</t>
  </si>
  <si>
    <t>CHANGZHOU TONYWELD GROUP CO.,LTD</t>
  </si>
  <si>
    <t>RECIBE MARCELO VEGA Y/O FLOR</t>
  </si>
  <si>
    <t>CURP: GOFA840622HNLNRR05</t>
  </si>
  <si>
    <t>ARTURO GONZALEZ</t>
  </si>
  <si>
    <t>SHENZHEN PROFIT FIELDS LOGISTICS CO</t>
  </si>
  <si>
    <t>ROGELIO IVAN FERNANDEZ GANDARILLA</t>
  </si>
  <si>
    <t>HONGFA INTERNATIONAL TRADE CO.,LTD</t>
  </si>
  <si>
    <t>MIZRAIM MARTINEZ IBARRA</t>
  </si>
  <si>
    <t>SHANGHAI JIYUAN INDUSTRIAL CO LTD</t>
  </si>
  <si>
    <t>MARIA ISABEL GARCIA GARCIA</t>
  </si>
  <si>
    <t>JAPAN TREASURE MART</t>
  </si>
  <si>
    <t>CESAR ALVARADO</t>
  </si>
  <si>
    <t>MP INDUSTRIES LTD (WIPEX)</t>
  </si>
  <si>
    <t>DIKEN INSTITUCIONAL SA DE CV</t>
  </si>
  <si>
    <t>ANA CARMEN FIGUEROA</t>
  </si>
  <si>
    <t>CRISTIAN ANTONIO ARRAS ARIAS</t>
  </si>
  <si>
    <t>TOKYO RELATIONS</t>
  </si>
  <si>
    <t>JOSE ELIAS RAMIREZ HUIZAR</t>
  </si>
  <si>
    <t>QINGDAO CARFLEX AUTO PARTS CO LTD</t>
  </si>
  <si>
    <t>CARFLEX AUTO PARTS S DE RL DE CV</t>
  </si>
  <si>
    <t>ALBERT</t>
  </si>
  <si>
    <t>HANGZHOU LONGXI INTERNATIONAL</t>
  </si>
  <si>
    <t>RAUL CERVANTES</t>
  </si>
  <si>
    <t>PEDRO RAMOS GONZALEZ</t>
  </si>
  <si>
    <t>KISEKI YOSHII</t>
  </si>
  <si>
    <t>JAVIER ISRAEL ROBLES PORTILLA</t>
  </si>
  <si>
    <t>YIWU RABBIT INFO TECH CO., LTD</t>
  </si>
  <si>
    <t>JUDITH ROJO POLANCO</t>
  </si>
  <si>
    <t>BEIJING PAISIWEI TECHNOLOGY CO.,</t>
  </si>
  <si>
    <t>FLOR MAYELA DEL RIO VILLARREAL</t>
  </si>
  <si>
    <t>MARCELO VEGA O FLOR DEL RIO</t>
  </si>
  <si>
    <t>HANGZHOU SHENGJIAHE TRADING</t>
  </si>
  <si>
    <t>OFIK S.A. DE C.V</t>
  </si>
  <si>
    <t>GUILLERMO DEWEY</t>
  </si>
  <si>
    <t>TREASURE REUSE CO., LTD.</t>
  </si>
  <si>
    <t>PAULA GRANILLO</t>
  </si>
  <si>
    <t>DALIAN DARHOV TRADING CO. LTD</t>
  </si>
  <si>
    <t>BRISA IRLANDA PEREZ SOTO</t>
  </si>
  <si>
    <t>HONGBO DONGSHENG CULTURAL MEDIA</t>
  </si>
  <si>
    <t>JINJUN CHEN</t>
  </si>
  <si>
    <t>WUHAN ORIA IMP.  EXP.CO.,LTD</t>
  </si>
  <si>
    <t>KAREN SILVA</t>
  </si>
  <si>
    <t>ANGEL CHAVEZ FLORES</t>
  </si>
  <si>
    <t>INFAC MEXICO</t>
  </si>
  <si>
    <t>HOJUN LEE</t>
  </si>
  <si>
    <t>HAINK INC</t>
  </si>
  <si>
    <t>HYOSUNG LEE</t>
  </si>
  <si>
    <t>TAIZETH GABRIELA N??EZ ACOSTA</t>
  </si>
  <si>
    <t>GISELLE SALINAS</t>
  </si>
  <si>
    <t>JONAA JONAA</t>
  </si>
  <si>
    <t>OMAR ZAID BERNAL HINOJOSA</t>
  </si>
  <si>
    <t>JUAN GARIBALDI</t>
  </si>
  <si>
    <t>SANTOS VILLARREAL</t>
  </si>
  <si>
    <t>MARIA DE LA LUZ VAZQUEZ SOTO</t>
  </si>
  <si>
    <t>VISTEON PLANTA CHIHUAHUA</t>
  </si>
  <si>
    <t>ELENA ARRIAGA  , 52-614-109-6529,</t>
  </si>
  <si>
    <t>QINGDAO SHOWING-HAIR CO.,LTD.</t>
  </si>
  <si>
    <t>CABELLORAMA</t>
  </si>
  <si>
    <t>ROLANDO GONZALEZ</t>
  </si>
  <si>
    <t>BEATRIZ CARDENAS GARZA</t>
  </si>
  <si>
    <t>ALBEA</t>
  </si>
  <si>
    <t>RAFAEL TEJEIDA</t>
  </si>
  <si>
    <t>ALI-JINGYUAN SUPPLY CHAIN</t>
  </si>
  <si>
    <t>NANCY VILLA</t>
  </si>
  <si>
    <t>CAROLINA GONZALEZ</t>
  </si>
  <si>
    <t>HEYUAN SUHUI LOGISTICS CO.,LTD</t>
  </si>
  <si>
    <t>ARGENIS YAEL RASCON RAMOS</t>
  </si>
  <si>
    <t>TAX RARA010420HCHSMRA2</t>
  </si>
  <si>
    <t>TAX NUMBERUIQC710503MCHRZR01</t>
  </si>
  <si>
    <t>CRUZ ADRIANA URIBEQUEZADA</t>
  </si>
  <si>
    <t>XIOMARA ANAHI MEDELLIN JARAMILLO</t>
  </si>
  <si>
    <t>SZ ZHIYUN TECHNOLOGY CO LTD</t>
  </si>
  <si>
    <t>JOSE ANDRES HERRERA</t>
  </si>
  <si>
    <t>COMERCIALIZADORA KEVER INDUSTRIAS</t>
  </si>
  <si>
    <t>JOSE ANGEL VERASTEGUI</t>
  </si>
  <si>
    <t>JORGE ALEJANDRO REYES TAKAKU</t>
  </si>
  <si>
    <t>C/O HECNY TRANSPORTATION LTD</t>
  </si>
  <si>
    <t>FERNANDO URIBE HERRERA</t>
  </si>
  <si>
    <t>BEYBLADE KINGDOM</t>
  </si>
  <si>
    <t>FELIPE RODR?GUEZ</t>
  </si>
  <si>
    <t>RFC: GASJ970218EP5</t>
  </si>
  <si>
    <t>JUAN JOS? GARZA SANTILL?N</t>
  </si>
  <si>
    <t>JULIO C?SAR CEDILLO TELLO</t>
  </si>
  <si>
    <t>JESUS ADRIAN CERVANTES HERNANDEZ</t>
  </si>
  <si>
    <t>YANG XIAN PRODUCTS (BOATPROPELLER)</t>
  </si>
  <si>
    <t>ALYSON PAOLA AYALA GONZALEZ</t>
  </si>
  <si>
    <t>XIAMENPURIFITIMPORT AND EXPORTCOLTD</t>
  </si>
  <si>
    <t>RENE MARTINEZ</t>
  </si>
  <si>
    <t>PETER FEHR</t>
  </si>
  <si>
    <t>GZ DM E-COMMERCE CO.,LTD</t>
  </si>
  <si>
    <t>ALEJANDRA CORONADO</t>
  </si>
  <si>
    <t>NANTONG RENFU ECONOMIC TRADE C</t>
  </si>
  <si>
    <t>RODRIGO CANDANOSA ALEMAN</t>
  </si>
  <si>
    <t>ESTRELLA SARAI RIOS RODRIGUEZ</t>
  </si>
  <si>
    <t>TAKATOSHI MOURI</t>
  </si>
  <si>
    <t>MARCOS MIRELES</t>
  </si>
  <si>
    <t>YIWU GEWEI JEWELRY CO., LTD</t>
  </si>
  <si>
    <t>WILHELM NEUDORF</t>
  </si>
  <si>
    <t>TWT TRADING CO.LTD</t>
  </si>
  <si>
    <t>IMPULSORA INTERVISION S.A. DE C.V.</t>
  </si>
  <si>
    <t>ALEJANDRO RIOS</t>
  </si>
  <si>
    <t>JOSE MORENO</t>
  </si>
  <si>
    <t>EDUARDO QUINTANILLA</t>
  </si>
  <si>
    <t>DYFA CO., LTD.</t>
  </si>
  <si>
    <t>JOSUE ESTRELLA TORRES</t>
  </si>
  <si>
    <t>JES?S ROBERTO SAUCEDO GIL</t>
  </si>
  <si>
    <t>HECTOR TORRES</t>
  </si>
  <si>
    <t>VINYLIFY</t>
  </si>
  <si>
    <t>LUZ GUZMAN</t>
  </si>
  <si>
    <t>JIAXING LIJIAREN TRADING CO.,</t>
  </si>
  <si>
    <t>BIBIANA ROSALES RICO</t>
  </si>
  <si>
    <t>YIWU JINCAI TRADING CO.. LTD</t>
  </si>
  <si>
    <t>MAR?A ELENA MATUK</t>
  </si>
  <si>
    <t>MINERA INDUSTRIAL Y EQUIPOS DIESEL</t>
  </si>
  <si>
    <t>MINERA INDUSTRIAL Y</t>
  </si>
  <si>
    <t>DS SMITH PACKAGING</t>
  </si>
  <si>
    <t>CONVATEC / INFUSION CARE</t>
  </si>
  <si>
    <t>NYDIA A. RODRIGUEZ</t>
  </si>
  <si>
    <t>JINAN BITMAIN TECHNOLOGY CO., LTD.</t>
  </si>
  <si>
    <t>JOINT PRODUCTION S. A. DE  C.V.</t>
  </si>
  <si>
    <t>FERNANDO</t>
  </si>
  <si>
    <t>ISAAC MISAEL GUARDADO MARTINEZ</t>
  </si>
  <si>
    <t>MONTSERRAT LLORENS</t>
  </si>
  <si>
    <t>IVONNE OCHOA ADAME</t>
  </si>
  <si>
    <t>JD KOREA CO LTD</t>
  </si>
  <si>
    <t>ABEL ROJAS PENA</t>
  </si>
  <si>
    <t>TENSO INC.</t>
  </si>
  <si>
    <t>RODOLFO GONZALEZ</t>
  </si>
  <si>
    <t>JHTZ</t>
  </si>
  <si>
    <t>JOSE ENRIQUE ZAMBRANO RODRIGUEZ</t>
  </si>
  <si>
    <t>HSUAN NING CHEN</t>
  </si>
  <si>
    <t>FISHERMAN CORP.</t>
  </si>
  <si>
    <t>LUIS FERNANDO MACIAS MENDOZA</t>
  </si>
  <si>
    <t>HOBBYLINK JAPAN</t>
  </si>
  <si>
    <t>SUAREZ ORTIZ YAFET</t>
  </si>
  <si>
    <t>GUANGZHOU SUQIUDA FREIGHT FORWARDIN</t>
  </si>
  <si>
    <t>LEZLY ROCIO AGUILAR NAJERA</t>
  </si>
  <si>
    <t>BODEGA SIMPLISTICS</t>
  </si>
  <si>
    <t>ADILENE RAMOS ESQUIVEL</t>
  </si>
  <si>
    <t>HUIZHOU LECHENG TRADE CO.,LTD</t>
  </si>
  <si>
    <t>AQUARIUS</t>
  </si>
  <si>
    <t>EDUARDO LARA</t>
  </si>
  <si>
    <t>KASAIGIN CO LTD</t>
  </si>
  <si>
    <t>LIZBETH DE LA PENA</t>
  </si>
  <si>
    <t>JKM BOOKS</t>
  </si>
  <si>
    <t>PEDRO HUMBERTO</t>
  </si>
  <si>
    <t>LUZ ESPERANZA ESPITIA</t>
  </si>
  <si>
    <t>ANA PATRICIA GALVAN SOLIS</t>
  </si>
  <si>
    <t>ADRIANARTURO CABALLEROGALVAN</t>
  </si>
  <si>
    <t>ALEJANDRO MARTINEZ</t>
  </si>
  <si>
    <t>BRANDON ALBERTO TORRES LARA</t>
  </si>
  <si>
    <t>GABRIELA SANDOVAL LOZANO</t>
  </si>
  <si>
    <t>AARG970727HTSVDB09</t>
  </si>
  <si>
    <t>GABRIEL AVALOS</t>
  </si>
  <si>
    <t>ANDRES TORRES</t>
  </si>
  <si>
    <t>LUIS ANGEL RIVERA GONZALEZ</t>
  </si>
  <si>
    <t>MAYA CO,LTD</t>
  </si>
  <si>
    <t>KUKA HOME MEXICO S. DE R.L. DE C.V.</t>
  </si>
  <si>
    <t>CITLALI COSS</t>
  </si>
  <si>
    <t>WORLD BUYER</t>
  </si>
  <si>
    <t>MARIO ALONZO MEZA PALOS</t>
  </si>
  <si>
    <t>CADOSY</t>
  </si>
  <si>
    <t>DIANA RAMIREZ RIVAS</t>
  </si>
  <si>
    <t>PHILIPP GMBH</t>
  </si>
  <si>
    <t>RUD SPANSET MEXICO S.A.</t>
  </si>
  <si>
    <t>MICHAEL SMETZ</t>
  </si>
  <si>
    <t>CAROLINA ENRIQUETA MONTES MORALES</t>
  </si>
  <si>
    <t>VALERIA CORTES</t>
  </si>
  <si>
    <t>ARMANDO DAVILA</t>
  </si>
  <si>
    <t>YI-WAY INDUSTRY CO., LTD</t>
  </si>
  <si>
    <t>BAUDELIO CUELLAR</t>
  </si>
  <si>
    <t>SCRUB DESIGNS S.R.O.</t>
  </si>
  <si>
    <t>JUAN FRANCISCO UGARTE HERNANDEZ</t>
  </si>
  <si>
    <t>MONICA FLORES</t>
  </si>
  <si>
    <t>ABY DOMINGUEZ</t>
  </si>
  <si>
    <t>FIRGELLI AUTOMATIONS</t>
  </si>
  <si>
    <t>INMA</t>
  </si>
  <si>
    <t>SERGIO RENE ROSALES ESPARZA</t>
  </si>
  <si>
    <t>FERNANDO MITRE</t>
  </si>
  <si>
    <t>ILSE VALERIA VAZQUEZ ROMO</t>
  </si>
  <si>
    <t>HUGO GIL</t>
  </si>
  <si>
    <t>ELIUD ALANIS</t>
  </si>
  <si>
    <t>EPF= 252.409. II 8-65</t>
  </si>
  <si>
    <t>MAQRO S.A. DE C.V.</t>
  </si>
  <si>
    <t>ARTURO GOLDSACK</t>
  </si>
  <si>
    <t>JULIANNA MICHELLE LOPEZ ALVARADO</t>
  </si>
  <si>
    <t>VIOLETA RODR?GUEZ FLORES</t>
  </si>
  <si>
    <t>MELANIE RAYMOND</t>
  </si>
  <si>
    <t>MOTTAINAIWONDERS</t>
  </si>
  <si>
    <t>DANIEL RAMIREZ MUNOZ</t>
  </si>
  <si>
    <t>MARIANA SALAZAR JIMENEZ</t>
  </si>
  <si>
    <t>VALERIA GARC?A</t>
  </si>
  <si>
    <t>IVAN REYNA MARTINEZ</t>
  </si>
  <si>
    <t>CREATIVE KNOTS</t>
  </si>
  <si>
    <t>RUGSNHOME</t>
  </si>
  <si>
    <t>CUIT: 20-07593454-9</t>
  </si>
  <si>
    <t>SARAI DE JESUS BECERRA CUELLAR</t>
  </si>
  <si>
    <t>DANIELA PAOLA GUERRA GARZA</t>
  </si>
  <si>
    <t>LUJANES 21</t>
  </si>
  <si>
    <t>ARANI HINOJOSA</t>
  </si>
  <si>
    <t>VIANCA RICARDEZ</t>
  </si>
  <si>
    <t>MAKESTAR</t>
  </si>
  <si>
    <t>SKARLETT MORALES</t>
  </si>
  <si>
    <t>AAVYA ENTERPRISES</t>
  </si>
  <si>
    <t>ANTONIO VILLANUEVA</t>
  </si>
  <si>
    <t>GUADALUPE SOLIS</t>
  </si>
  <si>
    <t>GRUPO DE CIRUGIA PEDIATRICA SRL</t>
  </si>
  <si>
    <t>ARTURO GUILLEN CARDENAS</t>
  </si>
  <si>
    <t>BOFENG SZ XBORDER ECOM SVC CO LTD</t>
  </si>
  <si>
    <t>GRUPO JCM LOGISTICS.</t>
  </si>
  <si>
    <t>ABRAHAM MISAEL CONTRERAS LUCIO</t>
  </si>
  <si>
    <t>QINGDAO QIGUAYICHUANG INTERNATIONAL</t>
  </si>
  <si>
    <t>DEREK DANIEL GONZALEZ</t>
  </si>
  <si>
    <t>TIANJIN LAIRD TECHNOLOGIES LIMITED</t>
  </si>
  <si>
    <t>KRUVAND DE MEXICO MONTERREY</t>
  </si>
  <si>
    <t>LUIS CASTELLANOS</t>
  </si>
  <si>
    <t>SHEN ZHEN HUI FENG YUAN METAL COLTD</t>
  </si>
  <si>
    <t>BRENDA MONCADA PEREZ</t>
  </si>
  <si>
    <t>COGITO SP. Z O.O.</t>
  </si>
  <si>
    <t>GB PARTS SA DE CV</t>
  </si>
  <si>
    <t>MARCELO GILIO</t>
  </si>
  <si>
    <t>WFH DESIGN</t>
  </si>
  <si>
    <t>ADRIANA RAMON</t>
  </si>
  <si>
    <t>FAST PRINTING</t>
  </si>
  <si>
    <t>LAURA CANTU</t>
  </si>
  <si>
    <t>JAIME BABB</t>
  </si>
  <si>
    <t>OKER TILES S.L. (PROMOCION ARGENTA)</t>
  </si>
  <si>
    <t>CASTEL MONTERREY RFC TOGH701022599</t>
  </si>
  <si>
    <t>HUGO TORRES</t>
  </si>
  <si>
    <t>SYSTEMAIR HVAC SPAIN SL</t>
  </si>
  <si>
    <t>LOM2 MOLDEO CASETA (CONSTRUCCI?N)</t>
  </si>
  <si>
    <t>VANESA BANOS</t>
  </si>
  <si>
    <t>HOLLOW PRESS DI NITRI MICHELE</t>
  </si>
  <si>
    <t>RFC: TUCP970208IJ3</t>
  </si>
  <si>
    <t>PABLO GABRIEL TRUJILLO CARAVEO</t>
  </si>
  <si>
    <t>NOBLE KNIGHT GAMES</t>
  </si>
  <si>
    <t>JOSE RAUL REYES MORENO</t>
  </si>
  <si>
    <t>BELINDA DEL CARMEN GERONIMO RAMOS</t>
  </si>
  <si>
    <t>AERO CORPORACION AZOR SA DE CV</t>
  </si>
  <si>
    <t>AILE ELECTRONIC COMMERCE CO., LTD</t>
  </si>
  <si>
    <t>LABORATORIO BIOCOSMETICA SAPI DE CV</t>
  </si>
  <si>
    <t>JAFET CHIRINO</t>
  </si>
  <si>
    <t>HANGZHOU BUS LOGISTICS TECHNOLOGY</t>
  </si>
  <si>
    <t>ERICK TELLO</t>
  </si>
  <si>
    <t>ZIBA SOLUTIONS</t>
  </si>
  <si>
    <t>FERNANDO AHUITZ MUSALEM CRUZ</t>
  </si>
  <si>
    <t>THERMOKIT IM.EX.S.V.T.LTD.STI.</t>
  </si>
  <si>
    <t>YOBBANI VELAZQUEZ GONZALEZ</t>
  </si>
  <si>
    <t>KA ENTERPRISES</t>
  </si>
  <si>
    <t>JOSE ADRIAN RODRIGUEZ CAVAZOS</t>
  </si>
  <si>
    <t>GABRIELASARAHI CERDAVENEGAS</t>
  </si>
  <si>
    <t>JUAN MARIO MORALES GONZALEZ</t>
  </si>
  <si>
    <t>POST MALONE  OFFICIAL SHOP</t>
  </si>
  <si>
    <t>URIEL MART?N BRISE?O GUTI?RREZ</t>
  </si>
  <si>
    <t>JIANGYIN MERRY INT'L TRADE CO.</t>
  </si>
  <si>
    <t>THE FUD TRAILER COMPANY</t>
  </si>
  <si>
    <t>ROBERTO GARCIA</t>
  </si>
  <si>
    <t>PCB UNLIMITED</t>
  </si>
  <si>
    <t>MEG</t>
  </si>
  <si>
    <t>LUIS CARLOS YEPIZ RUIZ</t>
  </si>
  <si>
    <t>XIZI AUTOMATION TECH(WUHAN)CO.,LTD</t>
  </si>
  <si>
    <t>VICTOR LOPEZ</t>
  </si>
  <si>
    <t>TOMAS RODRIGUEZ</t>
  </si>
  <si>
    <t>ALAN CASAVANTES IBARRA CASAVANTES</t>
  </si>
  <si>
    <t>ALEJANDRA ALVARADO</t>
  </si>
  <si>
    <t>BITMAP BOOKS</t>
  </si>
  <si>
    <t>MARCO ANTONIO ALCAL? FLORES</t>
  </si>
  <si>
    <t>DS</t>
  </si>
  <si>
    <t>MAGDALENA MORENO</t>
  </si>
  <si>
    <t>CREAFORM</t>
  </si>
  <si>
    <t>MODELOS INDUSTRIALES DEL NORTE S.A.</t>
  </si>
  <si>
    <t>LUIS MEDINA</t>
  </si>
  <si>
    <t>PANFILO GUEVARA CATANO</t>
  </si>
  <si>
    <t>MIRANDA GRACIA SIFUENTES</t>
  </si>
  <si>
    <t>SINABROKS</t>
  </si>
  <si>
    <t>DOMINGO RIVERA</t>
  </si>
  <si>
    <t>DRB WORX CO.,LTD. (621-87-03426)</t>
  </si>
  <si>
    <t>ARMANDO LANDEROS</t>
  </si>
  <si>
    <t>AAR AAY INTERNATIONAL</t>
  </si>
  <si>
    <t>ALMACEN ALEXIS</t>
  </si>
  <si>
    <t>ALMACEN</t>
  </si>
  <si>
    <t>JJ GLOBAL</t>
  </si>
  <si>
    <t>HECTOR RAUL MARTINEZ RODRIGUEZ</t>
  </si>
  <si>
    <t>GABRIELA SANCHEZ</t>
  </si>
  <si>
    <t>DANIELA ESPINOZA ENDERI</t>
  </si>
  <si>
    <t>JIUANYI (XIAMEN) TECHNOLOGY CO.,</t>
  </si>
  <si>
    <t>SCARLET ANZOATEGUI</t>
  </si>
  <si>
    <t>SAUL ANDRES FLORES DIOSDADO</t>
  </si>
  <si>
    <t>EVERYTHING KOREA</t>
  </si>
  <si>
    <t>JESUS PRIETO MALDONADO</t>
  </si>
  <si>
    <t>ASTERISK_LLC</t>
  </si>
  <si>
    <t>ALBERTO BALDERAS MARTINEZ</t>
  </si>
  <si>
    <t>MAIGURI LLC</t>
  </si>
  <si>
    <t>MAURICIO BENAVIDES</t>
  </si>
  <si>
    <t>XZONE S.R.O.</t>
  </si>
  <si>
    <t>PEDRO VALLARTA</t>
  </si>
  <si>
    <t>HAYASHI TAKEHIRO</t>
  </si>
  <si>
    <t>ERIK MARTIN SILVA MORENO</t>
  </si>
  <si>
    <t>HONGJUN SCIENCE AND TECHNOLOGY</t>
  </si>
  <si>
    <t>PEDRO RICARDO AVELDANO GOMEZ</t>
  </si>
  <si>
    <t>LAURA</t>
  </si>
  <si>
    <t>CAIM SRL</t>
  </si>
  <si>
    <t>HUMBERTO JAIDAR</t>
  </si>
  <si>
    <t>QINGDAO WANMUSHENG INTERNATIONAL</t>
  </si>
  <si>
    <t>JUAN DOERKSEN</t>
  </si>
  <si>
    <t>SHENZHEN BOFENG INTERNATIONAL LOGI</t>
  </si>
  <si>
    <t>JAIME SALAS</t>
  </si>
  <si>
    <t>MARCELA BARRERA</t>
  </si>
  <si>
    <t>DG JINGGUI JEWELRY CO.,LTD</t>
  </si>
  <si>
    <t>NATANAEL SARMIENTOS</t>
  </si>
  <si>
    <t>GARCIA FLORESMAGALY</t>
  </si>
  <si>
    <t>NANCY CECILIA TORRES ESTRADA</t>
  </si>
  <si>
    <t>MECATRONICA MONTERREY</t>
  </si>
  <si>
    <t>SHIJIAZHUANG FULL SPEED CO.,LTD</t>
  </si>
  <si>
    <t>CORNYWE@GMAIL.COM</t>
  </si>
  <si>
    <t>CORNY WIEBE</t>
  </si>
  <si>
    <t>GLOBAL LINK LOGISTIC DELIVERY</t>
  </si>
  <si>
    <t>MARCO ANTONIO</t>
  </si>
  <si>
    <t>REPLACE INC.</t>
  </si>
  <si>
    <t>JORGE HUMBERTO GARZA MATA</t>
  </si>
  <si>
    <t>LUIS GERARDO MARIN MARROQUIN</t>
  </si>
  <si>
    <t>HANGZHOU EL FUZHUANG CO.,LTD.</t>
  </si>
  <si>
    <t>OSVALDO ALVAREZ</t>
  </si>
  <si>
    <t>VENEZIANICO SRL</t>
  </si>
  <si>
    <t>CARLOS ANDRES CORTES AGUILAR</t>
  </si>
  <si>
    <t>SILVIA GUEDEA</t>
  </si>
  <si>
    <t>CONNOR MANUFACTURING</t>
  </si>
  <si>
    <t>CONNOR METAL STAMPING DE MEXICO</t>
  </si>
  <si>
    <t>ISRAEL GARCIA VILLEGAS</t>
  </si>
  <si>
    <t>DIANA PATRICIA OROZCO CARDENAS</t>
  </si>
  <si>
    <t>GUSTAVO AGUILAR</t>
  </si>
  <si>
    <t>JAVIER DURAN</t>
  </si>
  <si>
    <t>DHGLOBAL</t>
  </si>
  <si>
    <t>KAREN SARAHI YANEZ HERNANDEZ</t>
  </si>
  <si>
    <t>JINHUA XINGLI TRADE CO LTD</t>
  </si>
  <si>
    <t>GERHARD REDECOP NEUDORF</t>
  </si>
  <si>
    <t>GO2PARTNERS C/O HYPERLOGISTICS</t>
  </si>
  <si>
    <t>AISIN MEXICANA</t>
  </si>
  <si>
    <t>CESAR SERRANO</t>
  </si>
  <si>
    <t>SANDMARC</t>
  </si>
  <si>
    <t>CARLOS VALERO</t>
  </si>
  <si>
    <t>YAMEL SARAHI RAMOS CASTILLO</t>
  </si>
  <si>
    <t>JULIAN MARTINEZ</t>
  </si>
  <si>
    <t>OTAKA-BAY-SHOP</t>
  </si>
  <si>
    <t>JOSE LUIS DE LA PENA RODRIGUEZ</t>
  </si>
  <si>
    <t>DANTE MAR</t>
  </si>
  <si>
    <t>MINERVA SALAZAR GUERRA</t>
  </si>
  <si>
    <t>ZIGZAG INC.</t>
  </si>
  <si>
    <t>CARLOS RAYMUNDO VILLANUEVA AGUILAR</t>
  </si>
  <si>
    <t>INNOVATIVE CONCEPTS ENTERTAINMENT</t>
  </si>
  <si>
    <t>JOAQUIN MARTINEZ</t>
  </si>
  <si>
    <t>RACECHIP CHIPTUNING GMBH   CO. KG</t>
  </si>
  <si>
    <t>FERMIN PAVON</t>
  </si>
  <si>
    <t>BINGOMERCH GMBH</t>
  </si>
  <si>
    <t>PEDRO LUIS TREVINO ROJAS</t>
  </si>
  <si>
    <t>ARMANDO GORDILLO</t>
  </si>
  <si>
    <t>SERGIO LARA</t>
  </si>
  <si>
    <t>JORGE LUIS SALAZAR</t>
  </si>
  <si>
    <t>JAIRO RODR?GUEZ</t>
  </si>
  <si>
    <t>IVAN GAMEZ</t>
  </si>
  <si>
    <t>RICCI ENNS ROLLIER AND SDEHERINGTON</t>
  </si>
  <si>
    <t>SHANE WROBEL</t>
  </si>
  <si>
    <t>LUOYANG COMBAT TUNGSTEN</t>
  </si>
  <si>
    <t>ARTURO LORENZANA BRIONES</t>
  </si>
  <si>
    <t>HENAN SHAOJIN TRADE CO., LTD</t>
  </si>
  <si>
    <t>KREAPME S.A. DE C.V.</t>
  </si>
  <si>
    <t>SI JESUS CASTANEDA</t>
  </si>
  <si>
    <t>MAGALY GARZA VALDES</t>
  </si>
  <si>
    <t>MAR MAR</t>
  </si>
  <si>
    <t>CURP SAML031023HNENRNA6</t>
  </si>
  <si>
    <t>LEONARDO SANCHEZ MARTINEZ</t>
  </si>
  <si>
    <t>OCHO CATORCE</t>
  </si>
  <si>
    <t>DANIEL GAYTAN</t>
  </si>
  <si>
    <t>LUDOVIKA RUHABOLT 12:00-18:00</t>
  </si>
  <si>
    <t>SALMA EDITH AYALA VILLALON</t>
  </si>
  <si>
    <t>AGUIRRE INDUSTRIAS S.A.S</t>
  </si>
  <si>
    <t>SUSANA IVONNE PEREZ GUZMAN</t>
  </si>
  <si>
    <t>KEVIN MONTELONGO</t>
  </si>
  <si>
    <t>(DIANA-CAROLI-481367 27500G)</t>
  </si>
  <si>
    <t>DIANA CAROLINA GUERECA NUNEZ</t>
  </si>
  <si>
    <t>SAIDA VALERO VILLARREAL</t>
  </si>
  <si>
    <t>SHIORI OIKAWA</t>
  </si>
  <si>
    <t>NAOMI QBQEMGG</t>
  </si>
  <si>
    <t>ORRGLOBAL</t>
  </si>
  <si>
    <t>CARLOS J GONZALEZ</t>
  </si>
  <si>
    <t>UNIVERSAL ROBOTS A/S</t>
  </si>
  <si>
    <t>KOPAR RAMOZ A.</t>
  </si>
  <si>
    <t>ANA ESCOBAR</t>
  </si>
  <si>
    <t>SIAM MXN EXPORTS</t>
  </si>
  <si>
    <t>JOSE MANUEL DELGADO ORTIZ</t>
  </si>
  <si>
    <t>ASUKA OSHIKAWA</t>
  </si>
  <si>
    <t>KAREN ESTRADA</t>
  </si>
  <si>
    <t>DANIELA QUIROGA</t>
  </si>
  <si>
    <t>DESERT BUSINESS WIND FZE</t>
  </si>
  <si>
    <t>HERTOOL S.A. DE C.V.</t>
  </si>
  <si>
    <t>JAIME</t>
  </si>
  <si>
    <t>DASH AND DOT CLOTHING LLP</t>
  </si>
  <si>
    <t>LUCIA BARRERA</t>
  </si>
  <si>
    <t>TESLA</t>
  </si>
  <si>
    <t>KEIPER SEATING MEXICO</t>
  </si>
  <si>
    <t>NI WENCHENG</t>
  </si>
  <si>
    <t>CULTURABRASIL COMERCIO DE LIVROS</t>
  </si>
  <si>
    <t>DIANA ARRIAGA</t>
  </si>
  <si>
    <t>KENJA INC.</t>
  </si>
  <si>
    <t>ALEJANDRO MONROY CRUZ</t>
  </si>
  <si>
    <t>(YESSICA-PRIS-390707 572G)</t>
  </si>
  <si>
    <t>YESSICA PRISCILA AVILA OLIVARES</t>
  </si>
  <si>
    <t>DELIVERED KOREA</t>
  </si>
  <si>
    <t>ALONDRA REYES</t>
  </si>
  <si>
    <t>FERNANDA RETANA</t>
  </si>
  <si>
    <t>VENUS ALEXANDRA VXNUS</t>
  </si>
  <si>
    <t>JORGE CHAVIRA</t>
  </si>
  <si>
    <t>RAITECH</t>
  </si>
  <si>
    <t>TOMAS DELAO</t>
  </si>
  <si>
    <t>WOOPICKOREA</t>
  </si>
  <si>
    <t>MARIO ALBERTO  MERAZ VILLARREAL</t>
  </si>
  <si>
    <t>AMETEK SURFACE VISION</t>
  </si>
  <si>
    <t>TENIGAL S DE RL DE CV</t>
  </si>
  <si>
    <t>DIEGO RAMIREZ</t>
  </si>
  <si>
    <t>CECILIA CONTRERAS</t>
  </si>
  <si>
    <t>ODEON INC., DBA SCHIIT AUDIO</t>
  </si>
  <si>
    <t>JIM YANG</t>
  </si>
  <si>
    <t>QINGDAO SILK BEAUTY HAIR PRODUCT</t>
  </si>
  <si>
    <t>OSCAR MARTINEZ</t>
  </si>
  <si>
    <t>JUNGO INDUSTRIES, SAPI DE CV</t>
  </si>
  <si>
    <t>ZHEJIANG CFMOTO POWER CO LTD</t>
  </si>
  <si>
    <t>EXTREME RACING BULL SA DE CV</t>
  </si>
  <si>
    <t>CHRISTIAN BERNAL</t>
  </si>
  <si>
    <t>BAAK000630HTSTLVA6</t>
  </si>
  <si>
    <t>KEVIN BAUTISTA ALFARO</t>
  </si>
  <si>
    <t>MIYAMAE MITSUKI</t>
  </si>
  <si>
    <t>MANUEL RAMOS</t>
  </si>
  <si>
    <t>SATOSHI KAZAZAWA-EN</t>
  </si>
  <si>
    <t>LEONEL HERNANDEZ</t>
  </si>
  <si>
    <t>SANTIAGO GONZALEZ 14-14259-53448</t>
  </si>
  <si>
    <t>LIFEWITH</t>
  </si>
  <si>
    <t>C?SAR GONZALEZ</t>
  </si>
  <si>
    <t>HUCA050126HTSRHNA8</t>
  </si>
  <si>
    <t>ANGEL AARON HUERTA CHAPA</t>
  </si>
  <si>
    <t>XJ CO.,LTD</t>
  </si>
  <si>
    <t>HELENA FRIESEN BANMAN</t>
  </si>
  <si>
    <t>TOVA981010HR2</t>
  </si>
  <si>
    <t>ARELY CATALINA TORRES VAZQUEZ</t>
  </si>
  <si>
    <t>VANESSA MARQUEZ</t>
  </si>
  <si>
    <t>PAPELERIA ARCOIRIS</t>
  </si>
  <si>
    <t>DANIEL RENATO GALLEGOS BAEZA</t>
  </si>
  <si>
    <t>DAVID GARZA SAMANIEGO</t>
  </si>
  <si>
    <t>JUDITH RANGEL</t>
  </si>
  <si>
    <t>OSCAR INTERIAL</t>
  </si>
  <si>
    <t>GRETA RAMIREZ MONTELONG</t>
  </si>
  <si>
    <t>C/O 4PX EXPRESS CO LTD-CP</t>
  </si>
  <si>
    <t>PAULINA CECILIANO ESTRADA</t>
  </si>
  <si>
    <t>UTSOURCE HOLDING COMPANY LIMITED</t>
  </si>
  <si>
    <t>BERC9312128Q3</t>
  </si>
  <si>
    <t>CECILIA GUADALUPE BERRONES RANGEL</t>
  </si>
  <si>
    <t>SHIYAN HUAHANG PART CO LTD</t>
  </si>
  <si>
    <t>CALLE SOCORRO RIVERA ENTRE 5 SUR Y</t>
  </si>
  <si>
    <t>OSCAR ARMANDO ARREOLA</t>
  </si>
  <si>
    <t>LOPEZ DANIEL</t>
  </si>
  <si>
    <t>HIDETO UCHIDA</t>
  </si>
  <si>
    <t>BREN SANCHEZ</t>
  </si>
  <si>
    <t>CASTILLO JULIO</t>
  </si>
  <si>
    <t>DRA. IMELDA ROSANTINA ALEM?N R?OS</t>
  </si>
  <si>
    <t>PALACIOS ESCALERA JULIAN ALEJANDRO</t>
  </si>
  <si>
    <t>THE HOME CENTRIC</t>
  </si>
  <si>
    <t>HILDA PATRICIA RUIZ CASILLAS</t>
  </si>
  <si>
    <t>FUTFANATICS</t>
  </si>
  <si>
    <t>EARL JESUS MACIAS HERNANDEZ 4343931</t>
  </si>
  <si>
    <t>IRIS LLC</t>
  </si>
  <si>
    <t>CARLOS REGIL SANCHEZ</t>
  </si>
  <si>
    <t>HANDPICKS.INC</t>
  </si>
  <si>
    <t>VALERIA SECENAS</t>
  </si>
  <si>
    <t>CRISTIAN ALAN HERNANDEZ MARTINEZ</t>
  </si>
  <si>
    <t>NAKATOMO INC.</t>
  </si>
  <si>
    <t>ROGELIO GLZ</t>
  </si>
  <si>
    <t>ARTURO PIMENTEL MORALES</t>
  </si>
  <si>
    <t>RFC:OEVS970603DA7</t>
  </si>
  <si>
    <t>SAUL ORTEGA VICTORIA</t>
  </si>
  <si>
    <t>SAEM960301HCLLSN02</t>
  </si>
  <si>
    <t>MANUEL SALAS</t>
  </si>
  <si>
    <t>MAURICIO ALBERTO CELEDON CARRIZALES</t>
  </si>
  <si>
    <t>SQUIRE PATTON BOGGS PENA PRIETO</t>
  </si>
  <si>
    <t>CAT.R FINANCIAL  SERVICES CORP</t>
  </si>
  <si>
    <t>ROCIO FLORES GUZMAN</t>
  </si>
  <si>
    <t>DAVID MARTINEZ</t>
  </si>
  <si>
    <t>VASILAKIS MONOPROSOPI IKE</t>
  </si>
  <si>
    <t>RFC: EIPO891227HDGNNS08</t>
  </si>
  <si>
    <t>MAURICIO ENRIQUEZ</t>
  </si>
  <si>
    <t>RIDEWRAP</t>
  </si>
  <si>
    <t>DANTE ALBERTO GARZA HERNANDEZ</t>
  </si>
  <si>
    <t>VIEWEG GMBH</t>
  </si>
  <si>
    <t>EL PASO MOLD SUPPLY</t>
  </si>
  <si>
    <t>JUAREZ.</t>
  </si>
  <si>
    <t>PULSAR GAMING GEARS</t>
  </si>
  <si>
    <t>GARFIGAS</t>
  </si>
  <si>
    <t>JEHU GARCIA</t>
  </si>
  <si>
    <t>GAMERS BROSS</t>
  </si>
  <si>
    <t>LUIS ANTONIO RODRIGUEZ ALVARADO</t>
  </si>
  <si>
    <t>ARIADNA RODRIGUEZ</t>
  </si>
  <si>
    <t>EMILIO ZAMORA</t>
  </si>
  <si>
    <t>ADRIANA LOPEZ DELGADO</t>
  </si>
  <si>
    <t>C UNIDAD LABORAL</t>
  </si>
  <si>
    <t>KASSANDRA ESMERALDA</t>
  </si>
  <si>
    <t>TELCEL</t>
  </si>
  <si>
    <t>JORDY YASSER GUTIERREZ GARCIA</t>
  </si>
  <si>
    <t>GABRIELA EUGENIA PEREZ GAVILAN VILL</t>
  </si>
  <si>
    <t>CALLE LEGORRETA #534</t>
  </si>
  <si>
    <t>RUBEN RODRIGUEZ SIERRA</t>
  </si>
  <si>
    <t>LUIS JORGE VASQUEZ ELIZONDO</t>
  </si>
  <si>
    <t>RFC VAEL881008ED1</t>
  </si>
  <si>
    <t>ABRIL BELMONTE</t>
  </si>
  <si>
    <t>ISAAC OLIVARES</t>
  </si>
  <si>
    <t>MONKEY DEPOT</t>
  </si>
  <si>
    <t>RFC: AEML630226LP1</t>
  </si>
  <si>
    <t>LUIS SACRAMENTO ARELLANO MARTINEZ</t>
  </si>
  <si>
    <t>EDUARDO ARBALLO</t>
  </si>
  <si>
    <t>SHANGHAI INNOTEC  WELDING  TECHNOLO</t>
  </si>
  <si>
    <t>OXIGENO Y SOLDADURAS</t>
  </si>
  <si>
    <t>LIC FRANCOISE</t>
  </si>
  <si>
    <t>AMERICAN AIRLINES</t>
  </si>
  <si>
    <t>I AFIN EXT8337</t>
  </si>
  <si>
    <t>SIDD MERTA FLORES VILL IIII</t>
  </si>
  <si>
    <t>C/O SINOTECH INT TRANS CO.,LTD</t>
  </si>
  <si>
    <t>ELMER YURIEV SILVA SAENZ</t>
  </si>
  <si>
    <t>SINKOTECH MICRO IND.</t>
  </si>
  <si>
    <t>CARGOQUIN TAYLOR LABELLING SOLUTION</t>
  </si>
  <si>
    <t>MS CARLA JIMENEZ</t>
  </si>
  <si>
    <t>COMERCIAL TREVINO</t>
  </si>
  <si>
    <t>RPM POWERSPORTS</t>
  </si>
  <si>
    <t>JESE ABIHU ALVARADO ORTIZ</t>
  </si>
  <si>
    <t>ILLEGIBLE-I</t>
  </si>
  <si>
    <t>GOLDEN BELT PROPERTIES, LLC</t>
  </si>
  <si>
    <t>ENRIQUE BARAJAS</t>
  </si>
  <si>
    <t>CHARLEY CROCKETT OFFICIAL STORE</t>
  </si>
  <si>
    <t>AUTOMANN USA</t>
  </si>
  <si>
    <t>CROMOS Y REFACCIONES S. A. DE C. V.</t>
  </si>
  <si>
    <t>ZULEIMA TOMARO</t>
  </si>
  <si>
    <t>ESMERALDA SANCHEZ</t>
  </si>
  <si>
    <t>CFI</t>
  </si>
  <si>
    <t>JOSE MADRID MONTANEZ</t>
  </si>
  <si>
    <t>PAULINA REYNA</t>
  </si>
  <si>
    <t>RFC: AURD940921KD3</t>
  </si>
  <si>
    <t>DIANA RIVERA</t>
  </si>
  <si>
    <t>DANIEL MARTINEZ</t>
  </si>
  <si>
    <t>IGN STORE C/O ROSE EDITION</t>
  </si>
  <si>
    <t>RFC: GOSJ011203QR6</t>
  </si>
  <si>
    <t>JOEL GUSTAVO GONZALEZ SANTOS</t>
  </si>
  <si>
    <t>RFC: FABR000419PV1</t>
  </si>
  <si>
    <t>RODRIGO ALEXIS FRAIRE BARRAZA</t>
  </si>
  <si>
    <t>MANPRE, RFC: BOTA0108075R6</t>
  </si>
  <si>
    <t>ABRAHAM BOTELLO</t>
  </si>
  <si>
    <t>EVERGOODS LLC</t>
  </si>
  <si>
    <t>LEONARDO SEBASTIAN GONZALEZ ACEVES</t>
  </si>
  <si>
    <t>EFREN POSADA PEREZ</t>
  </si>
  <si>
    <t>JOSE LUIS ORTEGA MEDINA</t>
  </si>
  <si>
    <t>KARLA SALGADO</t>
  </si>
  <si>
    <t>THE CLEAN GARAGE</t>
  </si>
  <si>
    <t>PERSONAL</t>
  </si>
  <si>
    <t>EDUARDO MARQUEZ</t>
  </si>
  <si>
    <t>SUPER7</t>
  </si>
  <si>
    <t>MARIA VENEGAS</t>
  </si>
  <si>
    <t>MAR?A JOS? D?AZ</t>
  </si>
  <si>
    <t>LUCIANO RONQUILLO</t>
  </si>
  <si>
    <t>JEGS AUTOMOTIVE, INC</t>
  </si>
  <si>
    <t>MORALES JUAN</t>
  </si>
  <si>
    <t>FEDEX EXPRESS</t>
  </si>
  <si>
    <t>TRANE TECHNOLOGIES MFG</t>
  </si>
  <si>
    <t>RICARDO ESCARCEGA</t>
  </si>
  <si>
    <t>TRANE TECHNOLOGIES MFG.</t>
  </si>
  <si>
    <t>ROCKAUTO, LLC</t>
  </si>
  <si>
    <t>FELIPE DUARTE SANCHEZ</t>
  </si>
  <si>
    <t>CALLE GENERAL LUIS CABALLERO 49</t>
  </si>
  <si>
    <t>MICHELLE SANCHEZ-FEDEX</t>
  </si>
  <si>
    <t>JORGE BENITEZ</t>
  </si>
  <si>
    <t>JUAN CELADA</t>
  </si>
  <si>
    <t>VAP</t>
  </si>
  <si>
    <t>DANIELA</t>
  </si>
  <si>
    <t>LAURA HERNANDEZ</t>
  </si>
  <si>
    <t>MR.JOEL LEE</t>
  </si>
  <si>
    <t>RARMX ENGINEERING</t>
  </si>
  <si>
    <t>MARISOL</t>
  </si>
  <si>
    <t>ANA CRISTINA LEON CAMPOS</t>
  </si>
  <si>
    <t>COL. SATELITE BUGAMBILIAS</t>
  </si>
  <si>
    <t>JUDITH  OFIS</t>
  </si>
  <si>
    <t>GERARDO GONZALEZ ESTRADA</t>
  </si>
  <si>
    <t>ALVAVO GALINDO VAZQUEZ</t>
  </si>
  <si>
    <t>EDITH REYES APARCIO</t>
  </si>
  <si>
    <t>ST CHARLES - RRD</t>
  </si>
  <si>
    <t>AMERICAN AIRLINES  INC.</t>
  </si>
  <si>
    <t>STATION ACCT 7525/4022 0007301141</t>
  </si>
  <si>
    <t>BG SHIPPING</t>
  </si>
  <si>
    <t>WHITE BANDANA SA DE CV</t>
  </si>
  <si>
    <t>MARIANA MUNOZ</t>
  </si>
  <si>
    <t>VICENTE DE JESUS ESCOBAR HERNANDEZ</t>
  </si>
  <si>
    <t>YUSHIN AMERICA INC</t>
  </si>
  <si>
    <t>YUSHIN AMERICA INC. MEXICO DIVISION</t>
  </si>
  <si>
    <t>FIVES LANDIS CORP</t>
  </si>
  <si>
    <t>BAUMANN SPRINGS LEON</t>
  </si>
  <si>
    <t>ROBERTO CALDERON</t>
  </si>
  <si>
    <t>IDAKA   CO LTD</t>
  </si>
  <si>
    <t>IDAKA PRECISION TOOLS MEXICO,S.A.</t>
  </si>
  <si>
    <t>MR. CRISTIAN GUEVARA</t>
  </si>
  <si>
    <t>ZIBO BANGSHI INDUSTRY</t>
  </si>
  <si>
    <t>PORTLAND STUDIO S. DE R.L. DE C.V.</t>
  </si>
  <si>
    <t>FRANCISCO</t>
  </si>
  <si>
    <t>RADWELL INTERNATIONAL</t>
  </si>
  <si>
    <t>MX RADWELL INTERNATIONAL</t>
  </si>
  <si>
    <t>EDI ORDER</t>
  </si>
  <si>
    <t>ROBERTSON MARKETING GROUP, INC.</t>
  </si>
  <si>
    <t>POLIMEROS Y DERIVADOS</t>
  </si>
  <si>
    <t>JESUS CONCHAS</t>
  </si>
  <si>
    <t>BEIJING ZHONGCAILIAN HOLDING</t>
  </si>
  <si>
    <t>KAIZEN PRODUCTOS Y SERVICIOSQUERETA</t>
  </si>
  <si>
    <t>PEDRO GARZA</t>
  </si>
  <si>
    <t>TURBO INYECCION DIESEL</t>
  </si>
  <si>
    <t>RTIN EDUARDO MARTINEZ ARENAS</t>
  </si>
  <si>
    <t>CONDAIR</t>
  </si>
  <si>
    <t>CONDAIR MX, S.A.P.I. DE C.V.</t>
  </si>
  <si>
    <t>--</t>
  </si>
  <si>
    <t>HANON SYSTEMS EFP CANADA LTD.</t>
  </si>
  <si>
    <t>CHUNIL MEXICO</t>
  </si>
  <si>
    <t>CARLOS MORENO</t>
  </si>
  <si>
    <t>DOONEY   BOURKE INC</t>
  </si>
  <si>
    <t>DOONEY   BOURKE MEXICANA</t>
  </si>
  <si>
    <t>ROCIO HERNANDEZ GOMEZ</t>
  </si>
  <si>
    <t>CONDAIR OPERATIONS GMBH C/O CONDAIR</t>
  </si>
  <si>
    <t>RESENDIZ ALBERTO</t>
  </si>
  <si>
    <t>ASHIMORI INDUSTRIA DE MEXICO,</t>
  </si>
  <si>
    <t>ROCIO-SAN</t>
  </si>
  <si>
    <t>GSC GROUP S.P.A.</t>
  </si>
  <si>
    <t>CHIMES MEXICANA S.A. DE C.V.</t>
  </si>
  <si>
    <t>JESUS GUZMAN - MERI - IVONNE</t>
  </si>
  <si>
    <t>JIAXING SKY-LAND INT'L CO LTD</t>
  </si>
  <si>
    <t>BIENES DE EQUIPO LIGERO CONSTRUCCIO</t>
  </si>
  <si>
    <t>JUAN CARLOS ABOYTES FLORES</t>
  </si>
  <si>
    <t>ASTRA DESIGN SYSTEMS INC.</t>
  </si>
  <si>
    <t>SILAO-GTO.</t>
  </si>
  <si>
    <t>RICARDO TAVARES</t>
  </si>
  <si>
    <t>HURTH INFER MEXICO S DE RL DE CV</t>
  </si>
  <si>
    <t>LOURDES VEGA DURAN</t>
  </si>
  <si>
    <t>C/O:YFHEX LOGISTICS (H K) CO.,LTD</t>
  </si>
  <si>
    <t>JOS? MART?N SOL?RZANO</t>
  </si>
  <si>
    <t>AP PARPRO, MEX.</t>
  </si>
  <si>
    <t>Recip Company</t>
  </si>
  <si>
    <t>Recip Name</t>
  </si>
  <si>
    <t>Shipper Company</t>
  </si>
  <si>
    <t>CE Duty Tax Payor Account Latest</t>
  </si>
  <si>
    <t>Bill to Acct Nbr</t>
  </si>
  <si>
    <t>NAME</t>
  </si>
  <si>
    <t>ACCOUNT</t>
  </si>
  <si>
    <t>BOMBARDIER AEROSPACE</t>
  </si>
  <si>
    <t>PLEXUS INTERNATIONAL SALES</t>
  </si>
  <si>
    <t>AUMOVIO MEXICO</t>
  </si>
  <si>
    <t>KOSTAL MEXICANA SA DE CV</t>
  </si>
  <si>
    <t>JABIL EMS SWITZERLAND GMBH</t>
  </si>
  <si>
    <t>HEIDELBERGER DRUCKMASCHINEN AG</t>
  </si>
  <si>
    <t>PANASONIC AVIONICS CORPORATION</t>
  </si>
  <si>
    <t>FLEX</t>
  </si>
  <si>
    <t>SIIX EMS MEXICO S DE RL DE CV</t>
  </si>
  <si>
    <t>KEYSIGHT TECH/MALAYSIA</t>
  </si>
  <si>
    <t>BANQUE NATIONALE</t>
  </si>
  <si>
    <t>NADEL</t>
  </si>
  <si>
    <t>DEMATIC</t>
  </si>
  <si>
    <t>SANMINA-SCI SYSTEMS DE MEXICO</t>
  </si>
  <si>
    <t>TE CONNECTIVITY</t>
  </si>
  <si>
    <t>EFIX SOLUCIONES SA DE CV</t>
  </si>
  <si>
    <t>KUKA DEUTSCHLAND GMBH</t>
  </si>
  <si>
    <t>CRANE AUTHENTICATION</t>
  </si>
  <si>
    <t>SANMINA-SCI (PLT 2447)</t>
  </si>
  <si>
    <t>048284329</t>
  </si>
  <si>
    <t>060400059</t>
  </si>
  <si>
    <t>053216625</t>
  </si>
  <si>
    <t>048240178</t>
  </si>
  <si>
    <t>075204990</t>
  </si>
  <si>
    <t>049000910</t>
  </si>
  <si>
    <t>060600627</t>
  </si>
  <si>
    <t>043606166</t>
  </si>
  <si>
    <t>045410692</t>
  </si>
  <si>
    <t>013200190</t>
  </si>
  <si>
    <t>060528160</t>
  </si>
  <si>
    <t>030007077</t>
  </si>
  <si>
    <t>006507859</t>
  </si>
  <si>
    <t>055400385</t>
  </si>
  <si>
    <t>015202580</t>
  </si>
  <si>
    <t>067201442</t>
  </si>
  <si>
    <t>098800000</t>
  </si>
  <si>
    <t>048206140</t>
  </si>
  <si>
    <t>044700000</t>
  </si>
  <si>
    <t>045201880</t>
  </si>
  <si>
    <t>049500173</t>
  </si>
  <si>
    <t>006107052</t>
  </si>
  <si>
    <t>044101670</t>
  </si>
  <si>
    <t>046214978</t>
  </si>
  <si>
    <t>011710298</t>
  </si>
  <si>
    <t>048209750</t>
  </si>
  <si>
    <t>002902320</t>
  </si>
  <si>
    <t>090002945</t>
  </si>
  <si>
    <t>014613846</t>
  </si>
  <si>
    <t>090029185</t>
  </si>
  <si>
    <t>048220029</t>
  </si>
  <si>
    <t>046803043</t>
  </si>
  <si>
    <t>030022424</t>
  </si>
  <si>
    <t>019136000</t>
  </si>
  <si>
    <t>098102469</t>
  </si>
  <si>
    <t>045400212</t>
  </si>
  <si>
    <t>048215530</t>
  </si>
  <si>
    <t>043204513</t>
  </si>
  <si>
    <t>060400164</t>
  </si>
  <si>
    <t>037600350</t>
  </si>
  <si>
    <t>055401209</t>
  </si>
  <si>
    <t>011712568</t>
  </si>
  <si>
    <t>044105160</t>
  </si>
  <si>
    <t>093787374</t>
  </si>
  <si>
    <t>049000553</t>
  </si>
  <si>
    <t>007113684</t>
  </si>
  <si>
    <t>003100332</t>
  </si>
  <si>
    <t>055436967</t>
  </si>
  <si>
    <t>020036737</t>
  </si>
  <si>
    <t>003104583</t>
  </si>
  <si>
    <t>016500208</t>
  </si>
  <si>
    <t>010025753</t>
  </si>
  <si>
    <t>006110266</t>
  </si>
  <si>
    <t>049502729</t>
  </si>
  <si>
    <t>024000575</t>
  </si>
  <si>
    <t>030022866</t>
  </si>
  <si>
    <t>040502173</t>
  </si>
  <si>
    <t>073102979</t>
  </si>
  <si>
    <t>049511574</t>
  </si>
  <si>
    <t>084110442</t>
  </si>
  <si>
    <t>044103834</t>
  </si>
  <si>
    <t>048267157</t>
  </si>
  <si>
    <t>095200001</t>
  </si>
  <si>
    <t>048207383</t>
  </si>
  <si>
    <t>044121859</t>
  </si>
  <si>
    <t>045418537</t>
  </si>
  <si>
    <t>085600001</t>
  </si>
  <si>
    <t>015400005</t>
  </si>
  <si>
    <t>080600003</t>
  </si>
  <si>
    <t>095201083</t>
  </si>
  <si>
    <t>069500005</t>
  </si>
  <si>
    <t>012600003</t>
  </si>
  <si>
    <t>063600008</t>
  </si>
  <si>
    <t>063700002</t>
  </si>
  <si>
    <t>079600008</t>
  </si>
  <si>
    <t>096600003</t>
  </si>
  <si>
    <t>043609777</t>
  </si>
  <si>
    <t>047400147</t>
  </si>
  <si>
    <t>065700000</t>
  </si>
  <si>
    <t>028220707</t>
  </si>
  <si>
    <t>072500008</t>
  </si>
  <si>
    <t>010607450</t>
  </si>
  <si>
    <t>075263147</t>
  </si>
  <si>
    <t>048230377</t>
  </si>
  <si>
    <t>026600006</t>
  </si>
  <si>
    <t>030014642</t>
  </si>
  <si>
    <t>085009273</t>
  </si>
  <si>
    <t>088500008</t>
  </si>
  <si>
    <t>042200182</t>
  </si>
  <si>
    <t>079100005</t>
  </si>
  <si>
    <t>055100004</t>
  </si>
  <si>
    <t>045700003</t>
  </si>
  <si>
    <t>046205081</t>
  </si>
  <si>
    <t>048253083</t>
  </si>
  <si>
    <t>098101390</t>
  </si>
  <si>
    <t>028200005</t>
  </si>
  <si>
    <t>012700008</t>
  </si>
  <si>
    <t>078400005</t>
  </si>
  <si>
    <t>048600298</t>
  </si>
  <si>
    <t>040500006</t>
  </si>
  <si>
    <t>091509911</t>
  </si>
  <si>
    <t>060600325</t>
  </si>
  <si>
    <t>095129722</t>
  </si>
  <si>
    <t>090016440</t>
  </si>
  <si>
    <t>010600138</t>
  </si>
  <si>
    <t>077053905</t>
  </si>
  <si>
    <t>030023978</t>
  </si>
  <si>
    <t>060510210</t>
  </si>
  <si>
    <t>053700039</t>
  </si>
  <si>
    <t>006102522</t>
  </si>
  <si>
    <t>077005005</t>
  </si>
  <si>
    <t>044706377</t>
  </si>
  <si>
    <t>044106213</t>
  </si>
  <si>
    <t>028002637</t>
  </si>
  <si>
    <t>060401020</t>
  </si>
  <si>
    <t>070802520</t>
  </si>
  <si>
    <t>078500042</t>
  </si>
  <si>
    <t>006101356</t>
  </si>
  <si>
    <t>077032240</t>
  </si>
  <si>
    <t>060633649</t>
  </si>
  <si>
    <t>011716997</t>
  </si>
  <si>
    <t>010611288</t>
  </si>
  <si>
    <t>063047350</t>
  </si>
  <si>
    <t>062700467</t>
  </si>
  <si>
    <t>077500073</t>
  </si>
  <si>
    <t>007174454</t>
  </si>
  <si>
    <t>060421498</t>
  </si>
  <si>
    <t>075202458</t>
  </si>
  <si>
    <t>075263031</t>
  </si>
  <si>
    <t>075200480</t>
  </si>
  <si>
    <t>019104630</t>
  </si>
  <si>
    <t>049503725</t>
  </si>
  <si>
    <t>010025150</t>
  </si>
  <si>
    <t>014200215</t>
  </si>
  <si>
    <t>094300002</t>
  </si>
  <si>
    <t>030051831</t>
  </si>
  <si>
    <t>090496484</t>
  </si>
  <si>
    <t>048235239</t>
  </si>
  <si>
    <t>014208143</t>
  </si>
  <si>
    <t>012202911</t>
  </si>
  <si>
    <t>048236910</t>
  </si>
  <si>
    <t>028214804</t>
  </si>
  <si>
    <t>EXCELLENTIA INTERNATIONAL CORP</t>
  </si>
  <si>
    <t>TYSON FOODS CORP HDQS</t>
  </si>
  <si>
    <t>HYDRO PRECISION TUBING USA</t>
  </si>
  <si>
    <t>HAMMOND POWER SOLUTIONS</t>
  </si>
  <si>
    <t>EMERSON CONTROL TECHNIQUES</t>
  </si>
  <si>
    <t>MINAMI TAMAKI LLP</t>
  </si>
  <si>
    <t>OTT HYDROMET</t>
  </si>
  <si>
    <t>KLOCKNER-PENTAPLAST OF AM INC</t>
  </si>
  <si>
    <t>E D BULLARD COMPANY</t>
  </si>
  <si>
    <t>MAAG GALA INC</t>
  </si>
  <si>
    <t>NXP USA, INC.</t>
  </si>
  <si>
    <t>NORTH AMERICAN ENERGY SVCS CO</t>
  </si>
  <si>
    <t>MODERN LITHO KC</t>
  </si>
  <si>
    <t>STULLER, INC</t>
  </si>
  <si>
    <t>EATON CORP/TCONA</t>
  </si>
  <si>
    <t>SNYDER PACKAGING</t>
  </si>
  <si>
    <t>GEORGIA EYE BANK</t>
  </si>
  <si>
    <t>NEATON AUTO PRODUCTS MFG INC</t>
  </si>
  <si>
    <t>STAINLESS FABRICATION INC</t>
  </si>
  <si>
    <t>DIOCESE OF SAN BERNARDINO</t>
  </si>
  <si>
    <t>CUMMINS ROCKY MT ENGINE PLANT</t>
  </si>
  <si>
    <t>EXO-S US LLC</t>
  </si>
  <si>
    <t>DOLLAR GENERAL</t>
  </si>
  <si>
    <t>FOX INDUSTRIES INC</t>
  </si>
  <si>
    <t>MILESTEK</t>
  </si>
  <si>
    <t>VOITH US INC. (VPFS)</t>
  </si>
  <si>
    <t>TENNESSEE RAND</t>
  </si>
  <si>
    <t>PAPER CONVERTING MACHINE CO</t>
  </si>
  <si>
    <t>DARIGOLD CORPORATE</t>
  </si>
  <si>
    <t>XURON CORP</t>
  </si>
  <si>
    <t>SINCLAIR SYSTEMS INTL INC</t>
  </si>
  <si>
    <t>BELL FLAVORS &amp; FRAGRANCES</t>
  </si>
  <si>
    <t>NMB TECHNOLOGIES CORPORATION</t>
  </si>
  <si>
    <t>MAGNODE CORP</t>
  </si>
  <si>
    <t>ALLTRADE TOOLS LLC</t>
  </si>
  <si>
    <t>CCL CONTAINER/HERMITAGE</t>
  </si>
  <si>
    <t>PLASTICOLOR MOLDED PRODUCTS</t>
  </si>
  <si>
    <t>BRUMLOW MILLS INC</t>
  </si>
  <si>
    <t>FORT DEARBORN</t>
  </si>
  <si>
    <t>MASPORT INC</t>
  </si>
  <si>
    <t>STEPHEN GOULD CORPORATION</t>
  </si>
  <si>
    <t>MIDTRONICS INC</t>
  </si>
  <si>
    <t>MEDTRONIC VL CRDM OB</t>
  </si>
  <si>
    <t>DYMAX/INBOUND</t>
  </si>
  <si>
    <t>MANDO AMERICA CORPORATION</t>
  </si>
  <si>
    <t>BECKER SPECIALTY CORPORATION</t>
  </si>
  <si>
    <t>ACME LAUNDRY PRODUCTS</t>
  </si>
  <si>
    <t>CLEAR IMAGE INC</t>
  </si>
  <si>
    <t>WAGO CORPORATION</t>
  </si>
  <si>
    <t>CLASSIC COMPONENTS CORP</t>
  </si>
  <si>
    <t>OHMITE</t>
  </si>
  <si>
    <t>PLEXUS NEENAH DESIGN CENTER</t>
  </si>
  <si>
    <t>MARIAN FT. WORTH</t>
  </si>
  <si>
    <t>AMERICAN AIRLINES 0904/8218</t>
  </si>
  <si>
    <t>FRANKLIN ELECTRIC</t>
  </si>
  <si>
    <t>TANURY INDUSTRIES</t>
  </si>
  <si>
    <t>LEAR LOGISTICS, LTD.</t>
  </si>
  <si>
    <t>UNITED AIRLINES/WHQKS</t>
  </si>
  <si>
    <t>HILMAR CHEESE COMPANY</t>
  </si>
  <si>
    <t>RENESAS ELECTRONICS AMERICA</t>
  </si>
  <si>
    <t>VELCRO TROY OUTBOUND</t>
  </si>
  <si>
    <t>AMERICAN RENOLIT CORP</t>
  </si>
  <si>
    <t>APPLE BANK FOR SAVINGS</t>
  </si>
  <si>
    <t>CLOW STAMPING COMPANY INC</t>
  </si>
  <si>
    <t>GOODWAY TECH</t>
  </si>
  <si>
    <t>PFC FULFILLMENT, LLC</t>
  </si>
  <si>
    <t>ENTERPRISE RENTA CAR</t>
  </si>
  <si>
    <t>AERO FULFILLMENT SVCS CORP</t>
  </si>
  <si>
    <t>LAWRENCE FACTOR INC</t>
  </si>
  <si>
    <t>SAUER DANFOSSINC</t>
  </si>
  <si>
    <t>ELEKTRISOLA INC</t>
  </si>
  <si>
    <t>BOMBARDIER GLOBAL 5000/6000</t>
  </si>
  <si>
    <t>KYOCERA AVX</t>
  </si>
  <si>
    <t>NIVEL PARTS &amp; MFG. CO, LLC</t>
  </si>
  <si>
    <t>DANA HOLDING CORP.</t>
  </si>
  <si>
    <t>LAKO TOOL &amp; MANUFACTURING</t>
  </si>
  <si>
    <t>PARKER HANNIFIN CORPORATION</t>
  </si>
  <si>
    <t>EXTRU-TECH, LLC</t>
  </si>
  <si>
    <t>RESEARCH DIETS</t>
  </si>
  <si>
    <t>SALINA VORTEX CORP</t>
  </si>
  <si>
    <t>AMERICAN AIRLINES 0900/1658</t>
  </si>
  <si>
    <t>HYGIENA</t>
  </si>
  <si>
    <t>Q A TECHNOLOGY CO INC</t>
  </si>
  <si>
    <t>COGNEX CORPORATION</t>
  </si>
  <si>
    <t>UNIVERSAL ENGRAVING INC</t>
  </si>
  <si>
    <t>CERATIZIT USA</t>
  </si>
  <si>
    <t>SIDLEY AUSTIN, LLP</t>
  </si>
  <si>
    <t>VEKTEK LLC</t>
  </si>
  <si>
    <t>AVIATION METALS INC</t>
  </si>
  <si>
    <t>GOODSON MANUFACTURING</t>
  </si>
  <si>
    <t>PANASONIC FACTORY SOLUTIONS</t>
  </si>
  <si>
    <t>FDX/AIRCRAFT TECH STORES</t>
  </si>
  <si>
    <t>OBERK COMPANY OF NEW ENGLAND</t>
  </si>
  <si>
    <t>KANTER, LLC</t>
  </si>
  <si>
    <t>WALMART STORE AVIATION #8005</t>
  </si>
  <si>
    <t>I C E/INNOVATIVE CONCEPTS INC</t>
  </si>
  <si>
    <t>REXAIR INC</t>
  </si>
  <si>
    <t>KOMORI AMERICA</t>
  </si>
  <si>
    <t>AVNET-IPD</t>
  </si>
  <si>
    <t>HANES CONVERTING CO</t>
  </si>
  <si>
    <t>VALENCIA</t>
  </si>
  <si>
    <t>TLD/AMERICA</t>
  </si>
  <si>
    <t>KABA ILCO CORP</t>
  </si>
  <si>
    <t>LUMITEX</t>
  </si>
  <si>
    <t>PANASONIC AUTOMOTIVE ELECTRONI</t>
  </si>
  <si>
    <t>PLASTIC MOLDING</t>
  </si>
  <si>
    <t>MAHLE POWERTRAIN LLC</t>
  </si>
  <si>
    <t>PATHCON LABORATORIES</t>
  </si>
  <si>
    <t>DOMETIC CORPORATION, THE</t>
  </si>
  <si>
    <t>MMI ENGINEERED SOLUTIONS</t>
  </si>
  <si>
    <t>EATON CORPORATION</t>
  </si>
  <si>
    <t>CINCINNATI TEST SYSTEMS</t>
  </si>
  <si>
    <t>STABILUS</t>
  </si>
  <si>
    <t>CFI/WESTGATE RESORTS</t>
  </si>
  <si>
    <t>TEXAS RIOGRANDE LEGAL AID, INC</t>
  </si>
  <si>
    <t>TRESU ROYSE INC.</t>
  </si>
  <si>
    <t>ATKINS &amp; PEARCE</t>
  </si>
  <si>
    <t>NIPPON EXPRESS</t>
  </si>
  <si>
    <t>FILTRA SYSTEMS COMPANY</t>
  </si>
  <si>
    <t>ANNOUNCEMENT CONVERTERS INC</t>
  </si>
  <si>
    <t>REINHAUSEN MANUFACTURING CO</t>
  </si>
  <si>
    <t>NUMCORP</t>
  </si>
  <si>
    <t>FREUDENBERG-NOK TROY FACILITY</t>
  </si>
  <si>
    <t>ROCKLINE INDUSTRIES</t>
  </si>
  <si>
    <t>RESRG GLOBAL AUTOMOTIVE, LLC</t>
  </si>
  <si>
    <t>KOHLER COMPANY</t>
  </si>
  <si>
    <t>OSCOR INC.</t>
  </si>
  <si>
    <t>BANK LEUMI USA</t>
  </si>
  <si>
    <t>AMERICAN AIRLINES HALO</t>
  </si>
  <si>
    <t>THE DEPOSITORY TRUST AND CLEAR</t>
  </si>
  <si>
    <t>EFC INTERNATIONAL</t>
  </si>
  <si>
    <t>BJU EDUCATION GROUP, INC</t>
  </si>
  <si>
    <t>DWK LIFE SCIENCES</t>
  </si>
  <si>
    <t>LGI</t>
  </si>
  <si>
    <t>UNITED AIRLINES/ORDJL STORES</t>
  </si>
  <si>
    <t>MOUSER ELECTRONICS INC.</t>
  </si>
  <si>
    <t>COMET TECHNOLOGIES USA, INC.</t>
  </si>
  <si>
    <t>COILCRAFT MAIN ACCOUNT</t>
  </si>
  <si>
    <t>TOMPKINS CORTLAND COMM COLLEGE</t>
  </si>
  <si>
    <t>GA BECNEL INC</t>
  </si>
  <si>
    <t>FDX EXP/MANHATTAN,KANSAS</t>
  </si>
  <si>
    <t>FDX EXP/EHTA SORT ID</t>
  </si>
  <si>
    <t>TERCO INC</t>
  </si>
  <si>
    <t>CARRANCO &amp; LAWSON CPA</t>
  </si>
  <si>
    <t>ROCK AUTO</t>
  </si>
  <si>
    <t>S&amp;C ELECTRIC MEXICANA S DE RL</t>
  </si>
  <si>
    <t>DELTA AIR LINES/SHP DEPT 471</t>
  </si>
  <si>
    <t>FDX EXP/JSLA SORT ID</t>
  </si>
  <si>
    <t>WORKWEAR OUTFITTERS, LLC.</t>
  </si>
  <si>
    <t>KI INDUSTRIES</t>
  </si>
  <si>
    <t>MELECS EWS GMBH</t>
  </si>
  <si>
    <t>GATES CS ENGLELWOOD</t>
  </si>
  <si>
    <t>FIAMM TECHNOLOGIES INC</t>
  </si>
  <si>
    <t>TECHNICAL SERVICES FOR ELECTRO</t>
  </si>
  <si>
    <t>MERCURY BUSINESS SERVICES</t>
  </si>
  <si>
    <t>NORDSON CORPORATION</t>
  </si>
  <si>
    <t>IDEX CORPORATION</t>
  </si>
  <si>
    <t>AMERICAN DAWN INC</t>
  </si>
  <si>
    <t>ACCO BRANDS/GBC</t>
  </si>
  <si>
    <t>DELLY KOSMETIC COM.E IND.LTDA.</t>
  </si>
  <si>
    <t>KYOBO BOOKOUT</t>
  </si>
  <si>
    <t>LUFTHANSA TECHNIK CS LLC</t>
  </si>
  <si>
    <t>EMA INC</t>
  </si>
  <si>
    <t>AERO JL SA DE CV</t>
  </si>
  <si>
    <t>SECURITAS</t>
  </si>
  <si>
    <t>WEG TRANSFORMERS USA</t>
  </si>
  <si>
    <t>GOODWILL INDUSTRIES</t>
  </si>
  <si>
    <t>PRECO ELECTRONICS</t>
  </si>
  <si>
    <t>ELECTRI-CORD</t>
  </si>
  <si>
    <t>TICONA WINONA MANUFACTURING</t>
  </si>
  <si>
    <t>SIERRA MACHINERY INC</t>
  </si>
  <si>
    <t>ITD PRECISION</t>
  </si>
  <si>
    <t>IOCHPE-MAXION S/A</t>
  </si>
  <si>
    <t>BERNIE GRUNDMAN MASTERING</t>
  </si>
  <si>
    <t>PRESTIGE GRAPHICS</t>
  </si>
  <si>
    <t>TAKASAGO CORPORATION USA</t>
  </si>
  <si>
    <t>VENTANA/ROCHE MEDICAL SYSTEMS</t>
  </si>
  <si>
    <t>CONSOLIDATED METCO</t>
  </si>
  <si>
    <t>LIPPERT 130A</t>
  </si>
  <si>
    <t>SEEED DEVELOPMENT</t>
  </si>
  <si>
    <t>UNITED AIRLINES/DEPT 0RDJJ</t>
  </si>
  <si>
    <t>AFNI</t>
  </si>
  <si>
    <t>ADVANEX AMERICAS INC</t>
  </si>
  <si>
    <t>HELLA ELECTRONICS CORP</t>
  </si>
  <si>
    <t>MANE</t>
  </si>
  <si>
    <t>MOLEX APPLICATION TOOLING DIV</t>
  </si>
  <si>
    <t>GATES VERSAILLES</t>
  </si>
  <si>
    <t>ICOSTORE</t>
  </si>
  <si>
    <t>WOLFSBURG WEST</t>
  </si>
  <si>
    <t>GMPT-BEDFORD CASTING/51050</t>
  </si>
  <si>
    <t>PANDUIT COMPANY</t>
  </si>
  <si>
    <t>VOLVO TRUCK-LEWIS CENTER</t>
  </si>
  <si>
    <t>ROSE EDITION</t>
  </si>
  <si>
    <t>KIRCHHOFF AUTOMOTIVE MEXICO SA</t>
  </si>
  <si>
    <t>GOOD-LITE COMPANY</t>
  </si>
  <si>
    <t>BENTELER INDUSTRIES</t>
  </si>
  <si>
    <t>MADISOUND SPEAKER COMPONENTS</t>
  </si>
  <si>
    <t>FEI TECHNOLOGY DE MEXICO SA CV</t>
  </si>
  <si>
    <t>DANFOSS POWER SOLUTIONS II</t>
  </si>
  <si>
    <t>FIRMENICH &amp; COMPAGNIE</t>
  </si>
  <si>
    <t>SENSIENT FLAVORS</t>
  </si>
  <si>
    <t>ROGERS &amp; BROWN CUSTOM BROKERS</t>
  </si>
  <si>
    <t>FS INNOVATION (SHENZHEN) CO</t>
  </si>
  <si>
    <t>VERMEER INTERNATIONAL</t>
  </si>
  <si>
    <t>KAY PRINTING</t>
  </si>
  <si>
    <t>DOHLER AMERICA LATINA LTDA.</t>
  </si>
  <si>
    <t>MISUMI USA INC.</t>
  </si>
  <si>
    <t>J G BOSWELL CO</t>
  </si>
  <si>
    <t>SEQUOIA AUTOMATIC INC</t>
  </si>
  <si>
    <t>CHEMICAL MARKETING CONCEPTS EU</t>
  </si>
  <si>
    <t>UHLMANN PACKING SYSTEM</t>
  </si>
  <si>
    <t>DESERT BUISNESS WIND FZCO</t>
  </si>
  <si>
    <t>NUTRASWEET COMPANY</t>
  </si>
  <si>
    <t>M &amp; N PLASTICS</t>
  </si>
  <si>
    <t>BOX SHOP</t>
  </si>
  <si>
    <t>T G NORTH AMERICA CORP</t>
  </si>
  <si>
    <t>BORGWARNER TURBO AND EMISSION</t>
  </si>
  <si>
    <t>AKZO NOBEL COATINGS INC</t>
  </si>
  <si>
    <t>WHIRLPOOL/WC WOOD INBOUND</t>
  </si>
  <si>
    <t>SCHWEITZER ENGINEERING LABS</t>
  </si>
  <si>
    <t>TRICORBRAUN</t>
  </si>
  <si>
    <t>R &amp; D EQUIPMENT SALES &amp; CO</t>
  </si>
  <si>
    <t>WORLD OPTIONS LTD</t>
  </si>
  <si>
    <t>PCC AIRFOILS INC DOUGLAS DIV</t>
  </si>
  <si>
    <t>MOLD CRAFT INC</t>
  </si>
  <si>
    <t>SCENTIUM FLAVOURS, S.L.</t>
  </si>
  <si>
    <t>DYMAX CORPORATION</t>
  </si>
  <si>
    <t>MBE 235</t>
  </si>
  <si>
    <t>IGUS BEARINGS</t>
  </si>
  <si>
    <t>PIERBURG PUMP TECHNOLOGY DE ME</t>
  </si>
  <si>
    <t>WESTROCK RKT COMPANY</t>
  </si>
  <si>
    <t>TAEC C/O TLGA</t>
  </si>
  <si>
    <t>ABATEK (ASIA) PUBLIC COMPANY</t>
  </si>
  <si>
    <t>EUROSTAMPA</t>
  </si>
  <si>
    <t>FRIEL LUMBER CO</t>
  </si>
  <si>
    <t>FDX/ISMA STATION</t>
  </si>
  <si>
    <t>AXON INTERCONNECT &amp; WIRES*I/B*</t>
  </si>
  <si>
    <t>FORD MOTOR-BODY &amp; ASSM/GEN OFC</t>
  </si>
  <si>
    <t>SAVINO DEL BENE, S.L.</t>
  </si>
  <si>
    <t>BALBOA WATER GROUP</t>
  </si>
  <si>
    <t>POWERHOUSE MARINA</t>
  </si>
  <si>
    <t>CORTION CONSULTORIA EM</t>
  </si>
  <si>
    <t>ATMUS FILTRATION FRANCE SARL</t>
  </si>
  <si>
    <t>NISSAN NORTH AMERICA - NPRC</t>
  </si>
  <si>
    <t>KION NORTH AMERICA</t>
  </si>
  <si>
    <t>GLOWSHIFT GAUGES LLC</t>
  </si>
  <si>
    <t>ROTO DIE COMPANY INC</t>
  </si>
  <si>
    <t>TOPLINE AUTOMOTIVE</t>
  </si>
  <si>
    <t>IFF (FRANCE) SAS</t>
  </si>
  <si>
    <t>OSUA INTERNAL  SORT ID</t>
  </si>
  <si>
    <t>DETROIT DIESEL</t>
  </si>
  <si>
    <t>SHERWIN WILLIAMS/PAINT GROUP</t>
  </si>
  <si>
    <t>THE SHERWIN-WILLIAMS CO</t>
  </si>
  <si>
    <t>SAIA-BURGESS AUTO ACTUATORS</t>
  </si>
  <si>
    <t>SIEMENS INDUSTRY INC</t>
  </si>
  <si>
    <t>SCHAEFFLER GROUP USA INC</t>
  </si>
  <si>
    <t>LEGENDS HOSPITALITY, LLC</t>
  </si>
  <si>
    <t>WORLD F.L.Y CO.,LTD</t>
  </si>
  <si>
    <t>RAPID MANUFACTURING</t>
  </si>
  <si>
    <t>BROSE NORTH AMERICA, INC</t>
  </si>
  <si>
    <t>LEVATA</t>
  </si>
  <si>
    <t>CHEM IMPEX INTERNATIONAL, INC.</t>
  </si>
  <si>
    <t>HATCH STAMPING CO</t>
  </si>
  <si>
    <t>GARRETT LEATHER CORP</t>
  </si>
  <si>
    <t>KOKI COMPANY LTD</t>
  </si>
  <si>
    <t>BUHLERPRINCE</t>
  </si>
  <si>
    <t>FIS</t>
  </si>
  <si>
    <t>WALDEMAR LINK  GMBH &amp; CO. KG</t>
  </si>
  <si>
    <t>NEUROMODULATION</t>
  </si>
  <si>
    <t>GENERAL MARITIME TRAN SERVICES</t>
  </si>
  <si>
    <t>MAKS TIRE AND WHEEL</t>
  </si>
  <si>
    <t>DENSO MNFG NORTH CAROLINA</t>
  </si>
  <si>
    <t>SADOWSKY GUITAR</t>
  </si>
  <si>
    <t>ZHUHAI BOJAY ELECTRONICS CO</t>
  </si>
  <si>
    <t>ICS MANAGEMENT</t>
  </si>
  <si>
    <t>CASES UNLTD PACKING &amp; SHIPPING</t>
  </si>
  <si>
    <t>ABLE INDUSTRIAL PRODUCTS</t>
  </si>
  <si>
    <t>DATA PRO INTERNATIONAL INC</t>
  </si>
  <si>
    <t>ENORICA GMBH</t>
  </si>
  <si>
    <t>INTEGRA LIFE SCIENCES CORP.</t>
  </si>
  <si>
    <t>DROM INTERNATIONAL</t>
  </si>
  <si>
    <t>MOTOR SPECIALTY MFG</t>
  </si>
  <si>
    <t>DENSO INTL AMERICA INC</t>
  </si>
  <si>
    <t>SWA HOU CAFE</t>
  </si>
  <si>
    <t>BENEFICIAL INSECTARY</t>
  </si>
  <si>
    <t>ZINPRO CORPORATION</t>
  </si>
  <si>
    <t>NISSAN NORTH AMERICA INC</t>
  </si>
  <si>
    <t>SENSIENT COLORS INC</t>
  </si>
  <si>
    <t>JACOBI CARBON (ASIA) SDN BHD</t>
  </si>
  <si>
    <t>RIVERSIDE FOODS</t>
  </si>
  <si>
    <t>PET-AG INC</t>
  </si>
  <si>
    <t>L&amp;M TRUCK PARTS LTD</t>
  </si>
  <si>
    <t>SCHAEFFLER MOTION TECHNOLOGIES</t>
  </si>
  <si>
    <t>NIHON DEMPA KOGYO/GYOMU-BU</t>
  </si>
  <si>
    <t>FALCON PRO SOLUTIONS, INC</t>
  </si>
  <si>
    <t>AUTOBODYSHOP SIA</t>
  </si>
  <si>
    <t>AMERICAN AXLE/DOM</t>
  </si>
  <si>
    <t>DIODES ZETEX SEMICONDUCTORS LT</t>
  </si>
  <si>
    <t>CRODA IBERICA SAU</t>
  </si>
  <si>
    <t>BELL HELICOPTER TEXTRON</t>
  </si>
  <si>
    <t>AHRESTY WILMINGTON CORP</t>
  </si>
  <si>
    <t>WALINGA INC</t>
  </si>
  <si>
    <t>PROGRESSIVE COMPONENTS</t>
  </si>
  <si>
    <t>THOMSON TECHNOLOGY</t>
  </si>
  <si>
    <t>COCA COLA PARTS</t>
  </si>
  <si>
    <t>CYCLONE MFG INC</t>
  </si>
  <si>
    <t>FEDEX/CENTRAL/RSOPE</t>
  </si>
  <si>
    <t>MORGANITE INDUSTRIES CERTECH</t>
  </si>
  <si>
    <t>HAM RADIO OUTLET</t>
  </si>
  <si>
    <t>KAMPF MACHINERY NA INC</t>
  </si>
  <si>
    <t>MUND INC MEX IMPRESORA SA DE</t>
  </si>
  <si>
    <t>CISCO SYS NORWAY AS</t>
  </si>
  <si>
    <t>PADDLE PALACE</t>
  </si>
  <si>
    <t>VIASYSTEMS TORONTO INC</t>
  </si>
  <si>
    <t>SIGNIFY CANADA LTD.</t>
  </si>
  <si>
    <t>CATALINA FINER MEATS</t>
  </si>
  <si>
    <t>KRAYDEN INC</t>
  </si>
  <si>
    <t>MINEBEA ACCESSS SOLUTIONS USA</t>
  </si>
  <si>
    <t>RYNN'S LUGGAGE/UNITED AIR</t>
  </si>
  <si>
    <t>T G MISSOURI CORPORATION</t>
  </si>
  <si>
    <t>U-SHIN LTD</t>
  </si>
  <si>
    <t>WACKER CHEMIE AG</t>
  </si>
  <si>
    <t>LOTAR ENTERPRISES</t>
  </si>
  <si>
    <t>ASTEMO AMERICAS INC.</t>
  </si>
  <si>
    <t>HONEYWELL ENG &amp; SYS TRAX</t>
  </si>
  <si>
    <t>FDX EXP/WAUKESHA</t>
  </si>
  <si>
    <t>A &amp; A JEWELRY SUPPLY</t>
  </si>
  <si>
    <t>RANSOMES JACOBSEN LTD</t>
  </si>
  <si>
    <t>BERGIN GLASS IMPRESSIONS</t>
  </si>
  <si>
    <t>ITW BODY &amp; FUEL</t>
  </si>
  <si>
    <t>NARMX QUERETARO SA DE CV</t>
  </si>
  <si>
    <t>GM WENTZVILLE ASSY / #19018</t>
  </si>
  <si>
    <t>COLORIDE INC</t>
  </si>
  <si>
    <t>VIDENDUM PRODUCTION SOLUTIONS</t>
  </si>
  <si>
    <t>RR DONNELLEY /MDC/WBS</t>
  </si>
  <si>
    <t>PROTECH CHEMICALS LTD</t>
  </si>
  <si>
    <t>OAKWORKS INC</t>
  </si>
  <si>
    <t>SANMINA-SCI (PLT 1333)</t>
  </si>
  <si>
    <t>METAL MAGIC</t>
  </si>
  <si>
    <t>NMB INC</t>
  </si>
  <si>
    <t>GOODRICH AEROSPACE MRO</t>
  </si>
  <si>
    <t>SAFRAN AIRCRAFT ENGINES</t>
  </si>
  <si>
    <t>SCHNEIDER ELECTRIC USA</t>
  </si>
  <si>
    <t>JENSEN CONSULTING &amp; INSPECTION</t>
  </si>
  <si>
    <t>I F F/SHIPPING</t>
  </si>
  <si>
    <t>ADVANCE CONTROLS</t>
  </si>
  <si>
    <t>PRET ADVANCED MATERIALS</t>
  </si>
  <si>
    <t>GIVAUDAN FLAVORS</t>
  </si>
  <si>
    <t>VOYETRA TECHNOLOGIES</t>
  </si>
  <si>
    <t>FAURECIA CLEAN MOBILITY</t>
  </si>
  <si>
    <t>ORORA VISIUAL 1</t>
  </si>
  <si>
    <t>SATAIR USA, INC</t>
  </si>
  <si>
    <t>VOLVO PARTS GENT (TRUCK)</t>
  </si>
  <si>
    <t>FIELD FASTENER SUPPLY CO</t>
  </si>
  <si>
    <t>TRELLEBORG SEALING SOLUTIONS</t>
  </si>
  <si>
    <t>ALA NORTH AMERICA INC</t>
  </si>
  <si>
    <t>THERMOFISHER SCIENTIFIC (MISS)</t>
  </si>
  <si>
    <t>PTR HARTMANN GMBH</t>
  </si>
  <si>
    <t>FDX EXP/MIAMI-METRO</t>
  </si>
  <si>
    <t>ALPHA TECHNOLOGY CORPORATION</t>
  </si>
  <si>
    <t>IFF FRANCE</t>
  </si>
  <si>
    <t>BENTELER AUTOMOBILTECHNIK GMBH</t>
  </si>
  <si>
    <t>BACKER EHP, INC</t>
  </si>
  <si>
    <t>E GROUP, THE</t>
  </si>
  <si>
    <t>KAWATA MFG. CO., LTD</t>
  </si>
  <si>
    <t>MOLEX MFO</t>
  </si>
  <si>
    <t>ANTHONY TRAVEL</t>
  </si>
  <si>
    <t>SPANG &amp; CO/DEMARC</t>
  </si>
  <si>
    <t>VIBRACOUSTIC USA</t>
  </si>
  <si>
    <t>AEROSPACE DYNAMICS INTL</t>
  </si>
  <si>
    <t>INALFA ROOF SYSTEMS</t>
  </si>
  <si>
    <t>WSM DISTRIBUTING</t>
  </si>
  <si>
    <t>ELIZONDO, JAVIER, CPA</t>
  </si>
  <si>
    <t>(CN3P)CHINA INTERNATIONAL BOOK</t>
  </si>
  <si>
    <t>AVEDA CORP</t>
  </si>
  <si>
    <t>DAISHINKU (AMERICA) CORP.</t>
  </si>
  <si>
    <t>PATTONAIR (DERBY) LIMITED</t>
  </si>
  <si>
    <t>EMBALLAGE ST-JEAN LTD.</t>
  </si>
  <si>
    <t>HARMAN</t>
  </si>
  <si>
    <t>TESA TAPE CORP</t>
  </si>
  <si>
    <t>AXALTA COATING/MOUNT CLEMENS</t>
  </si>
  <si>
    <t>MID-WEST QUILTING</t>
  </si>
  <si>
    <t>AVOLON AEROSPACE LEASING LTD</t>
  </si>
  <si>
    <t>PHILIPS MEDICAL SYSTEMS</t>
  </si>
  <si>
    <t>EXEDY DINAX MEXICO SA DE CV</t>
  </si>
  <si>
    <t>MOLEX ELEKTRONIK GMBH</t>
  </si>
  <si>
    <t>R.C.TREATT &amp; CO. LTD</t>
  </si>
  <si>
    <t>EMUGE FRANKEN SA DE CV</t>
  </si>
  <si>
    <t>FEINMETALL GMBH</t>
  </si>
  <si>
    <t>SCHNEIDER ELECTRIC INDUSTRIES</t>
  </si>
  <si>
    <t>ELECTRONICS FOR IMAGING</t>
  </si>
  <si>
    <t>VWR INTERNATIONAL LTD</t>
  </si>
  <si>
    <t>MERCEDES-BENZ-GRAPEVINE PDC</t>
  </si>
  <si>
    <t>BRUKER AXS SE</t>
  </si>
  <si>
    <t>RATIER-FIGEAC</t>
  </si>
  <si>
    <t>VALRHONA</t>
  </si>
  <si>
    <t>GIVAUDAN DEUTSCHLAND GMBH</t>
  </si>
  <si>
    <t>PPG INDUSTRIES INC</t>
  </si>
  <si>
    <t>ALZCHEM TROSTBERG GMBH</t>
  </si>
  <si>
    <t>HONDA NORTH AMERICA</t>
  </si>
  <si>
    <t>FEDERAL BROACH</t>
  </si>
  <si>
    <t>LEDSOLUTION TECHNOLOGY CO,LTD</t>
  </si>
  <si>
    <t>ROBINSON BROS. LTD</t>
  </si>
  <si>
    <t>SPOT LLC</t>
  </si>
  <si>
    <t>MANTENIMIENTO AEREO Y PARTES</t>
  </si>
  <si>
    <t>HEADER PRODUCTS AN ATF COMPANY</t>
  </si>
  <si>
    <t>GENERAL MOTORS VEC 18001</t>
  </si>
  <si>
    <t>KOSTAL AUTOMOBIL ELEKTRIK</t>
  </si>
  <si>
    <t>ITOYSHOPPER.COM LLC</t>
  </si>
  <si>
    <t>PRIORITY PASS</t>
  </si>
  <si>
    <t>WKK TECHNOLOGY LTD-(EXPORT)</t>
  </si>
  <si>
    <t>TOYOTA TSUSHO CORPORATION</t>
  </si>
  <si>
    <t>PHILLIPS  WEBSTER</t>
  </si>
  <si>
    <t>IFF</t>
  </si>
  <si>
    <t>EPT GMBH</t>
  </si>
  <si>
    <t>FDX EXP/ORLANDO</t>
  </si>
  <si>
    <t>TARANA WIRELESS</t>
  </si>
  <si>
    <t>CHOPARD &amp; CIE SA</t>
  </si>
  <si>
    <t>CHINA ORIENTAL EXPRESS CO LTD</t>
  </si>
  <si>
    <t>AMERICAN AIRLINES 0900/8007</t>
  </si>
  <si>
    <t>DAIMLER TRUCKS CANADA LTD.</t>
  </si>
  <si>
    <t>BANCO SANTANDER INTERNATIONAL</t>
  </si>
  <si>
    <t>SANKO ELECTRONICS AMERICA INC</t>
  </si>
  <si>
    <t>HOKURIKU ELECTRIC IND CO LTD</t>
  </si>
  <si>
    <t>BSN MEDICAL-DME</t>
  </si>
  <si>
    <t>BERTUS WHOLESALE &amp; DISTR. BV</t>
  </si>
  <si>
    <t>CLASSIC TOOL AND DYE</t>
  </si>
  <si>
    <t>ONE SOURCE PROCESS</t>
  </si>
  <si>
    <t>NORTHERN ENGRAVING</t>
  </si>
  <si>
    <t>ABBOTT LABS/DIAG</t>
  </si>
  <si>
    <t>IDENTCO</t>
  </si>
  <si>
    <t>TOMITA CO LTD</t>
  </si>
  <si>
    <t>STATIC CONTROL</t>
  </si>
  <si>
    <t>NIPPON THOMPSON CO LTD</t>
  </si>
  <si>
    <t>OKUMA AMERICA INC</t>
  </si>
  <si>
    <t>ASSOCIATED SPRING STAMPING</t>
  </si>
  <si>
    <t>WEST COAST METRIC INC</t>
  </si>
  <si>
    <t>COLPITT B.V.</t>
  </si>
  <si>
    <t>AUTOLIV SAFETY TECHNOLOGY</t>
  </si>
  <si>
    <t>SIEMENS INDUSTRY, INC.</t>
  </si>
  <si>
    <t>FORD MOTOR CO/CD PROGRAM</t>
  </si>
  <si>
    <t>ZMLA INTERNAL  SORT ID</t>
  </si>
  <si>
    <t>SOLARTRON METROLOGY LTD</t>
  </si>
  <si>
    <t>HUBLOT SA</t>
  </si>
  <si>
    <t>BOIA INTERNAL  SORT ID</t>
  </si>
  <si>
    <t>PLEXUS SERVICES CORP.</t>
  </si>
  <si>
    <t>UPM RAFLATAC INC</t>
  </si>
  <si>
    <t>SGL CARBON GMBH</t>
  </si>
  <si>
    <t>DAIMLER TRUCKS N.A. LLC</t>
  </si>
  <si>
    <t>AKZO NOBEL COATINGS</t>
  </si>
  <si>
    <t>ALLEN MEDICAL SYSTEMS</t>
  </si>
  <si>
    <t>EXACT TOOL &amp; DIE INC</t>
  </si>
  <si>
    <t>ARROW ELECTRONIC</t>
  </si>
  <si>
    <t>BARTER (HONG KONG) LTD</t>
  </si>
  <si>
    <t>SPIROL INDUSTRIES</t>
  </si>
  <si>
    <t>INT'L FLAVORS &amp; FRAGRANCES</t>
  </si>
  <si>
    <t>MANT USA INC</t>
  </si>
  <si>
    <t>AURORA PARTS &amp; ACCESSORIES</t>
  </si>
  <si>
    <t>CABINET CONNECTION</t>
  </si>
  <si>
    <t>SIEGWERK FRANCE SA</t>
  </si>
  <si>
    <t>UNIFORM INDUSTRIAL CORPORATION</t>
  </si>
  <si>
    <t>KRAYDEN INC/K.R ANDERSON</t>
  </si>
  <si>
    <t>ZF AG STEMWEDE BU CY 5015</t>
  </si>
  <si>
    <t>FXO/FM</t>
  </si>
  <si>
    <t>HELLA ELECTRONICS CORPORATION</t>
  </si>
  <si>
    <t>MOTOROLA MOBILITY</t>
  </si>
  <si>
    <t>TENERE INC</t>
  </si>
  <si>
    <t>FARO TECHNOLOGIES</t>
  </si>
  <si>
    <t>DUERR SYSTEMS AG</t>
  </si>
  <si>
    <t>MULTI-COLOR CORP</t>
  </si>
  <si>
    <t>ESKO GRAPHICS</t>
  </si>
  <si>
    <t>ADVANCED MECHATRONICS SOLUTION</t>
  </si>
  <si>
    <t>EPI LABELERS</t>
  </si>
  <si>
    <t>TITANI ENSAYOS Y PROYECTOS</t>
  </si>
  <si>
    <t>RINCO ULTRASONICS AG</t>
  </si>
  <si>
    <t>SERVER TECH SOLUTIONS</t>
  </si>
  <si>
    <t>FORD MOTOR COMPANY</t>
  </si>
  <si>
    <t>INTERNATIONAL FLEET SALES</t>
  </si>
  <si>
    <t>VIBRACOUSTIC DE MEXICO SA DE C</t>
  </si>
  <si>
    <t>HOSOKAWA-ALPINE AG</t>
  </si>
  <si>
    <t>AUSLEY CHEVELLE PARTS</t>
  </si>
  <si>
    <t>LITTLE CAESAR ENTERPRISES INC</t>
  </si>
  <si>
    <t>SOGEFI ENGINE SYSTEMS MEXICO</t>
  </si>
  <si>
    <t>NUNHEM'S NETHERLANDS BV</t>
  </si>
  <si>
    <t>MOLEX SWITCH PLANT</t>
  </si>
  <si>
    <t>COMMODITY COMPONENTS INT'L</t>
  </si>
  <si>
    <t>JET USA CORPORATION</t>
  </si>
  <si>
    <t>GTS CORP</t>
  </si>
  <si>
    <t>A NOTARY ON THE GO</t>
  </si>
  <si>
    <t>MARK-10 CORPORATION</t>
  </si>
  <si>
    <t>FISERV GIFT ABCORP</t>
  </si>
  <si>
    <t>FORD MOTOR COMPANY SA DE CV</t>
  </si>
  <si>
    <t>S M C CORPORATION OF AMERICA</t>
  </si>
  <si>
    <t>G B MFG</t>
  </si>
  <si>
    <t>GE MEDICAL SYSTEMS</t>
  </si>
  <si>
    <t>SAVARIA CONCORD LIFTS INC</t>
  </si>
  <si>
    <t>VALEO CLIMATE CONTROL</t>
  </si>
  <si>
    <t>CONTROL-TEC LLC/ 66701</t>
  </si>
  <si>
    <t>INTEL CORP-JF</t>
  </si>
  <si>
    <t>SANSHIN ELECTRONIC CORP</t>
  </si>
  <si>
    <t>FLEURCHEM INC</t>
  </si>
  <si>
    <t>FUJI FILM OPTICAL DEVICES USA</t>
  </si>
  <si>
    <t>DR. JOHANNES HEIDENHAIN GMBH</t>
  </si>
  <si>
    <t>TEKSID INC</t>
  </si>
  <si>
    <t>CVP KOREA</t>
  </si>
  <si>
    <t>VIGON INTERNATIONAL INC</t>
  </si>
  <si>
    <t>HERMAN MILLER INC</t>
  </si>
  <si>
    <t>DEJEAN, KENNETH W, ATTY AT LAW</t>
  </si>
  <si>
    <t>ZF SERVICES (2100)</t>
  </si>
  <si>
    <t>GARMIN INTERNATIONAL</t>
  </si>
  <si>
    <t>DIOSNA DIERKS &amp; SOEHNE GMBH</t>
  </si>
  <si>
    <t>ABB/DICEX</t>
  </si>
  <si>
    <t>SONOVA AG</t>
  </si>
  <si>
    <t>CENTRANZ, INC</t>
  </si>
  <si>
    <t>TBS ENGINEERING LIMITED</t>
  </si>
  <si>
    <t>CALI CARGO SAS</t>
  </si>
  <si>
    <t>RAW MATERIAL SUPPLIERS</t>
  </si>
  <si>
    <t>AA C/O OVERTURE LLC</t>
  </si>
  <si>
    <t>MURATA ELECTRONICS EUROPE B.V.</t>
  </si>
  <si>
    <t>PHILIPS HEALTH CARE</t>
  </si>
  <si>
    <t>OILES AMERICA CORPORATION</t>
  </si>
  <si>
    <t>ROSENBERGER HF-TECHNIK</t>
  </si>
  <si>
    <t>G S C TECHNOLOGY CORP</t>
  </si>
  <si>
    <t>DE MONCHY AROMATICS LTD</t>
  </si>
  <si>
    <t>MACHINERIE AP INC</t>
  </si>
  <si>
    <t>RHEEM MANUFACTURING</t>
  </si>
  <si>
    <t>VUTEQ CANADA INC</t>
  </si>
  <si>
    <t>INTL FLAVOURS &amp; FRAGRANCES AUS</t>
  </si>
  <si>
    <t>RENAUD YVES</t>
  </si>
  <si>
    <t>TECHZAM COMPUTER SERVICES</t>
  </si>
  <si>
    <t>KANEFUSA CORPORATION</t>
  </si>
  <si>
    <t>DENSO MANUFACTURING TN INC</t>
  </si>
  <si>
    <t>WALTER PACK SL</t>
  </si>
  <si>
    <t>UNIQUE DATA SVCS/FIRST DATA</t>
  </si>
  <si>
    <t>DJK GLOBAL MEXICO SA DE CV</t>
  </si>
  <si>
    <t>COORSTEK EAST GRANBY</t>
  </si>
  <si>
    <t>ABB INC</t>
  </si>
  <si>
    <t>KTB PANAMA FREIGHT</t>
  </si>
  <si>
    <t>AUMA ENGINEERED PRODUCTS INC</t>
  </si>
  <si>
    <t>BINSON'S HOSPITAL SUPPLIES</t>
  </si>
  <si>
    <t>FUN SUN TECH(HK) CO.,LTD</t>
  </si>
  <si>
    <t>SAMCHULLY WORKHOLDING INC</t>
  </si>
  <si>
    <t>HUSSMANN MONTERREY/ LASER FWDG</t>
  </si>
  <si>
    <t>KRAVET FABRICS IPD MEXICO</t>
  </si>
  <si>
    <t>TUBE FEEDERS INC</t>
  </si>
  <si>
    <t>FDX EXP/CAMBRIDGE</t>
  </si>
  <si>
    <t>WORKWEAR OUTFITTERS</t>
  </si>
  <si>
    <t>SYMRISE AROM.FRAG.LTDA/EXP S&amp;C</t>
  </si>
  <si>
    <t>FLOWSERVE S DE RL DE CV 881003</t>
  </si>
  <si>
    <t>MEDLINE HQ</t>
  </si>
  <si>
    <t>ALPHA METALS</t>
  </si>
  <si>
    <t>HERAEUS ELECTRO NITE MEXICANA</t>
  </si>
  <si>
    <t>MABE MEXICO S DE RL DE CV</t>
  </si>
  <si>
    <t>APTIV CONTRACT SERVICES NUEVO</t>
  </si>
  <si>
    <t>DANA CORP WAREHOUSE</t>
  </si>
  <si>
    <t>NIPPON PAINT MATERIALS CO.,LTD</t>
  </si>
  <si>
    <t>EDSCHA AUTOMOTIVE</t>
  </si>
  <si>
    <t>NAGASE CHEMTEX AMERICA</t>
  </si>
  <si>
    <t>GIVAUDAN FRAGRANCE CORP</t>
  </si>
  <si>
    <t>KYOCERA SGS PRECISION TOOLS</t>
  </si>
  <si>
    <t>PPD FOAM SOLUTION INC.</t>
  </si>
  <si>
    <t>CENTRO TECNICO HERRAMENTAL</t>
  </si>
  <si>
    <t>GEMI ELETTRONICA SRL - EXPRESS</t>
  </si>
  <si>
    <t>PAPERMAN INTERNATIONAL CORP</t>
  </si>
  <si>
    <t>SAFECHEM EUROPE GMBH</t>
  </si>
  <si>
    <t>FDX EXP/N NAPLES STATION</t>
  </si>
  <si>
    <t>NISHIKAWA COOPER MEXICO SA DE</t>
  </si>
  <si>
    <t>WEBASTO CONVERTIBLES USA INC</t>
  </si>
  <si>
    <t>CREACIONES IGUAZU SA DE CV</t>
  </si>
  <si>
    <t>JBS S/A</t>
  </si>
  <si>
    <t>MASUREEL INTERNATIONAL NV</t>
  </si>
  <si>
    <t>FORT WAYNE WIRE DIE INC</t>
  </si>
  <si>
    <t>BENSUSSEN DEUTSCH &amp; ASSOCIATES</t>
  </si>
  <si>
    <t>MTI-ADMIN</t>
  </si>
  <si>
    <t>OSTER SPECIALTY PRODUCTS</t>
  </si>
  <si>
    <t>MIDWEST AIR TECHNOLOGIES, INC</t>
  </si>
  <si>
    <t>QUANTA COMPUTER INC.</t>
  </si>
  <si>
    <t>G E T ENTERPRISES</t>
  </si>
  <si>
    <t>CAVALIER TOOL AND MFG LTD</t>
  </si>
  <si>
    <t>STT CONSULTANTS</t>
  </si>
  <si>
    <t>ASTORIA PACIFIC INC</t>
  </si>
  <si>
    <t>33 DEGREES LLC</t>
  </si>
  <si>
    <t>INTEGRATED SILICON SOLUTION IN</t>
  </si>
  <si>
    <t>ROBERTET FLAVORS</t>
  </si>
  <si>
    <t>DAIICHI JITSUGYO CO LTD</t>
  </si>
  <si>
    <t>TATE &amp; LYLE MANUFACTURING CO</t>
  </si>
  <si>
    <t>AMPHENOL ADRONICS, INC.</t>
  </si>
  <si>
    <t>TREATT USA INC</t>
  </si>
  <si>
    <t>PERMASWAGE SA</t>
  </si>
  <si>
    <t>JINLONGDA NETWORK TECH LTD</t>
  </si>
  <si>
    <t>JR SCIENTIFIC</t>
  </si>
  <si>
    <t>MBE 260 IP</t>
  </si>
  <si>
    <t>ALSTOM TRANSPORT CANADA INC</t>
  </si>
  <si>
    <t>CLARION CORP OF AMERICA</t>
  </si>
  <si>
    <t>HARADA INDUSTRY CO LTD</t>
  </si>
  <si>
    <t>FUJIFILM DE MEXICO SA DE CV</t>
  </si>
  <si>
    <t>ASHWORTH &amp; PARKER LTD T/A END</t>
  </si>
  <si>
    <t>JACK &amp; COMPANY</t>
  </si>
  <si>
    <t>ULRICH MEDICAL&amp; CO KG</t>
  </si>
  <si>
    <t>SAFRAN EP DROP SHPT CUU</t>
  </si>
  <si>
    <t>MACLEAN ENG &amp; MARKETING</t>
  </si>
  <si>
    <t>LIONS WORLD VISION INSTITUTE</t>
  </si>
  <si>
    <t>NIDEC GLOBAL APPLIANCE NA INC</t>
  </si>
  <si>
    <t>DETROIT DIESEL CORPORATION</t>
  </si>
  <si>
    <t>DTWA INTERNAL  SORT ID</t>
  </si>
  <si>
    <t>SC.MIN INNOVATION</t>
  </si>
  <si>
    <t>HONDA DE MEXICO SA DE CV</t>
  </si>
  <si>
    <t>AERO SUPPLY Y CARGO SA DE CV</t>
  </si>
  <si>
    <t>MARNI SPRING CORP</t>
  </si>
  <si>
    <t>IFF CREATIVE CENTER</t>
  </si>
  <si>
    <t>CENTRAL AUTOMOTIVE PRODUCTS LT</t>
  </si>
  <si>
    <t>AB SCIEX/DHBS</t>
  </si>
  <si>
    <t>PAK MAIL</t>
  </si>
  <si>
    <t>MERCEDES-BENZ DO BRASIL LTDA</t>
  </si>
  <si>
    <t>TOKAI RIKA CO LTD</t>
  </si>
  <si>
    <t>TOWA AIR TRANSPORT SYSTEM LTD</t>
  </si>
  <si>
    <t>FIBER OPTIC CENTER INC</t>
  </si>
  <si>
    <t>TOWER PUBLISHING</t>
  </si>
  <si>
    <t>GIVAUDAN DO BRASIL LTDA.</t>
  </si>
  <si>
    <t>OCTANE5</t>
  </si>
  <si>
    <t>INTEL CORP/INTL</t>
  </si>
  <si>
    <t>HENKEL RICHMOND MO OB</t>
  </si>
  <si>
    <t>LINCOLN LUMBER CO.</t>
  </si>
  <si>
    <t>WORKWEAR OUTFITTERS LLC</t>
  </si>
  <si>
    <t>HOWIES HOCKEY TAPE</t>
  </si>
  <si>
    <t>SEC DEVICE DIVISION</t>
  </si>
  <si>
    <t>MGA RESEARCH CORP</t>
  </si>
  <si>
    <t>MERITOR INC.</t>
  </si>
  <si>
    <t>CHUNG TIEN ENT CO LTD</t>
  </si>
  <si>
    <t>FROUDE INC</t>
  </si>
  <si>
    <t>ADVANCED MICRO DEVICES GLOBAL</t>
  </si>
  <si>
    <t>IEEE LOGISTICS</t>
  </si>
  <si>
    <t>SPECAC LTD</t>
  </si>
  <si>
    <t>BIPEA</t>
  </si>
  <si>
    <t>JENOPTIK OPTICAL SYSTEMS INC</t>
  </si>
  <si>
    <t>ZF EL PASO (434)</t>
  </si>
  <si>
    <t>GNATA FILIPPO SRL</t>
  </si>
  <si>
    <t>EMO-TRANS GMBH</t>
  </si>
  <si>
    <t>SQUARE D COMPANY/POWERLOGIC</t>
  </si>
  <si>
    <t>ACKERMANN INSTRUMENTE</t>
  </si>
  <si>
    <t>INTEL CORP/MAIL CTR</t>
  </si>
  <si>
    <t>A&amp;D TECHNOLOGY</t>
  </si>
  <si>
    <t>U I C WEST</t>
  </si>
  <si>
    <t>PICS TELECOM CORP</t>
  </si>
  <si>
    <t>APTIV TROY/24001</t>
  </si>
  <si>
    <t>EXXACT CORP</t>
  </si>
  <si>
    <t>WEALTHY PRINTING EQUIPMENT CO</t>
  </si>
  <si>
    <t>DIEHL AVIATION LAUPHEIM GMBH</t>
  </si>
  <si>
    <t>ELPRO-BUCHS AG</t>
  </si>
  <si>
    <t>O.M.A. SRL</t>
  </si>
  <si>
    <t>ELLUCIAN COMPANY LP</t>
  </si>
  <si>
    <t>SEAL KING IND CO LTD</t>
  </si>
  <si>
    <t>AVIENT</t>
  </si>
  <si>
    <t>INTEL CORP/INTERNATIONAL</t>
  </si>
  <si>
    <t>INTERCARGO DE FRANCA AGENC.CAR</t>
  </si>
  <si>
    <t>TI GROUP MEXICO CITY PLANT 9</t>
  </si>
  <si>
    <t>COLLEGE BOARD, THE</t>
  </si>
  <si>
    <t>SCHMIDT TECHNOLOGY</t>
  </si>
  <si>
    <t>CENTRAL TIME CLOCK</t>
  </si>
  <si>
    <t>STELIAU TECHNOLOGY ITALY SPA</t>
  </si>
  <si>
    <t>INTEL /DOOR TO DOOR/CHANDLER</t>
  </si>
  <si>
    <t>LAIRD TECHNOLOGIES INC</t>
  </si>
  <si>
    <t>ZF MESA (452)</t>
  </si>
  <si>
    <t>ISEWAN TERMINAL SERVICE CO LTD</t>
  </si>
  <si>
    <t>MISUMI CORPORATION</t>
  </si>
  <si>
    <t>INTEL/DOOR TO DOOR/PENANG</t>
  </si>
  <si>
    <t>HELLER INDUSTRIES INC</t>
  </si>
  <si>
    <t>AMADA PRESS SYSTEM CO.,LTD.</t>
  </si>
  <si>
    <t>TEXAS INSTRUMENTS ELECTRONICS</t>
  </si>
  <si>
    <t>EXPRESS ARRIVAL SERVICE LTD</t>
  </si>
  <si>
    <t>FIRMENICH DE MEXICO, SA DE CV</t>
  </si>
  <si>
    <t>CENTRO DE SERVICIO AVEMEX</t>
  </si>
  <si>
    <t>ANIXTER DE MEXICO SA DE CV</t>
  </si>
  <si>
    <t>NO SABE FALLAR, SA DE CV</t>
  </si>
  <si>
    <t>PROVEEDORA MEXICANA DE MONOFI</t>
  </si>
  <si>
    <t>SCHUNK SINTERMETAL SA DE CV</t>
  </si>
  <si>
    <t>SMC CORPORATION MEXICO SA CV</t>
  </si>
  <si>
    <t>AMI GE INTERNATIONAL, S RL CV</t>
  </si>
  <si>
    <t>KEY QUIMICA, SA DE CV</t>
  </si>
  <si>
    <t>INOAC POLYTEC DE MEXICO SACV</t>
  </si>
  <si>
    <t>JOSKE S DE MEXICO SA DE CV</t>
  </si>
  <si>
    <t>FISHER CONTROLES DE MEXICO SA</t>
  </si>
  <si>
    <t>COPELAND SCROLL COMPRESORES</t>
  </si>
  <si>
    <t>ADIENT PLANT #2402</t>
  </si>
  <si>
    <t>SAFMEX SA DE CV</t>
  </si>
  <si>
    <t>L J STAR INC</t>
  </si>
  <si>
    <t>NUNHEMS USA, INC</t>
  </si>
  <si>
    <t>LOGISTEED</t>
  </si>
  <si>
    <t>VISHAY HONG KONG LTD-VIAPL C/O</t>
  </si>
  <si>
    <t>WYNN LAS VEGAS PURCHASING</t>
  </si>
  <si>
    <t>SPEED TECH CORP.</t>
  </si>
  <si>
    <t>PROMATE ELECTRONIC CO.,LTD</t>
  </si>
  <si>
    <t>BIMAWEIHUAZHEN ACCOUNTING FIRM</t>
  </si>
  <si>
    <t>THERMO FISHER</t>
  </si>
  <si>
    <t>HURTH INFER IND.MAQ.FERRAM.LTD</t>
  </si>
  <si>
    <t>NORDMECCANICA SPA</t>
  </si>
  <si>
    <t>FDX EXP/SALTILLO STATION</t>
  </si>
  <si>
    <t>PPG INDUSTRIES, INC.</t>
  </si>
  <si>
    <t>ZF STEERING WASHINGTON OUC 145</t>
  </si>
  <si>
    <t>SCHAEFFLER JAPAN CO LTD</t>
  </si>
  <si>
    <t>ALSENDO SP. Z O.O.</t>
  </si>
  <si>
    <t>BELL HELICOPTER TEXTRON INC</t>
  </si>
  <si>
    <t>SWA PHX CAFE</t>
  </si>
  <si>
    <t>ENGAGE SPRING LAKE MN</t>
  </si>
  <si>
    <t>AMS-OSRAM AG</t>
  </si>
  <si>
    <t>PHILIPS MALAYSIA SDN BERHAD</t>
  </si>
  <si>
    <t>J A E ELECTRONICS, INC.</t>
  </si>
  <si>
    <t>GIVAUDAN DE MEXICO SA CV</t>
  </si>
  <si>
    <t>TESSENDERLO KERLEY INC</t>
  </si>
  <si>
    <t>TFC EXPRESS</t>
  </si>
  <si>
    <t>ARBOMEX SA DE CV</t>
  </si>
  <si>
    <t>GIVAUDAN FRANCE SAS</t>
  </si>
  <si>
    <t>REINZ DICHTUNGS GMBH</t>
  </si>
  <si>
    <t>SENSIENT COLORS SA DE CV</t>
  </si>
  <si>
    <t>KAMIITA SOSEI CO LTD</t>
  </si>
  <si>
    <t>SHIBAURA MACHINE LWB GMBH</t>
  </si>
  <si>
    <t>HEXAGON METROLOGY SPA</t>
  </si>
  <si>
    <t>PBG S/A</t>
  </si>
  <si>
    <t>CONTITECH ANTRIEBSSYSTEME GMBH</t>
  </si>
  <si>
    <t>TDK ELECTRONICS DO BRASIL LTD</t>
  </si>
  <si>
    <t>ASHIMORI INDUSTRY CO LTD</t>
  </si>
  <si>
    <t>KYOCERA AVX COMPONENTS PENANG</t>
  </si>
  <si>
    <t>CARGILL STARCHES &amp; SWEETENERS</t>
  </si>
  <si>
    <t>CRUISER ACCESSORIES</t>
  </si>
  <si>
    <t>SYSTEX PRODUCTS CORP</t>
  </si>
  <si>
    <t>TRANSPAIS AEREO, SA DE CV</t>
  </si>
  <si>
    <t>GM MCD HQ WEST    #18001</t>
  </si>
  <si>
    <t>FDX/FR-CUSTOMS</t>
  </si>
  <si>
    <t>FREUDENBERG NOK DE MEXICO S A</t>
  </si>
  <si>
    <t>MGR CO</t>
  </si>
  <si>
    <t>C A SHORT/OUTBOUND</t>
  </si>
  <si>
    <t>SEA LINK INTERNATIONAL</t>
  </si>
  <si>
    <t>ORTO DE MEXICO SA DE CV TD</t>
  </si>
  <si>
    <t>ARMI PERAZZI SPA</t>
  </si>
  <si>
    <t>FIRMENICH/PLAINSBORO</t>
  </si>
  <si>
    <t>NIPPON EXPRESS CO LTD</t>
  </si>
  <si>
    <t>MULTISERVICE SRL</t>
  </si>
  <si>
    <t>SIEGWERK MEXICO SA DE CV</t>
  </si>
  <si>
    <t>DAIMLER TRUCKS NA/MAIL CENTER</t>
  </si>
  <si>
    <t>EFFECTIVE AUTOMATION SYSTEM IN</t>
  </si>
  <si>
    <t>FIRMENICH &amp; CIA.LTDA.</t>
  </si>
  <si>
    <t>DIAMOND AIRCRAFT INDUSTRIES</t>
  </si>
  <si>
    <t>TESA TAPE INC</t>
  </si>
  <si>
    <t>UNIVERSAL ELECTRONICS</t>
  </si>
  <si>
    <t>ZYH YIN ENTERPRISE LTD.</t>
  </si>
  <si>
    <t>HARMONY ELECTRONICS</t>
  </si>
  <si>
    <t>COED SPORTSWEAR</t>
  </si>
  <si>
    <t>AMPHENOL DC ELECTRONICS</t>
  </si>
  <si>
    <t>AMERICAN EAGLE OUTFITTERS</t>
  </si>
  <si>
    <t>TDK ELECTRONICS AG</t>
  </si>
  <si>
    <t>LEACSA SA DE CV</t>
  </si>
  <si>
    <t>SICOR SRL</t>
  </si>
  <si>
    <t>MIPOX CORPORATION</t>
  </si>
  <si>
    <t>DISNEYLAND/TICKET MAIL ORDER</t>
  </si>
  <si>
    <t>POINT LIGHTING</t>
  </si>
  <si>
    <t>TIDEL ENGINEERING</t>
  </si>
  <si>
    <t>AERO PERSONAL SA DE CV</t>
  </si>
  <si>
    <t>C.I. DISTRIHOGAR S. A.</t>
  </si>
  <si>
    <t>CANDIANI SPA</t>
  </si>
  <si>
    <t>GENERAL MOTORS OF CANADA/14024</t>
  </si>
  <si>
    <t>(SMA) CAMAS 13320</t>
  </si>
  <si>
    <t>MALVERN PANALYTICAL OB</t>
  </si>
  <si>
    <t>SODICK INC</t>
  </si>
  <si>
    <t>AMERICAN QUALITY TOOLS</t>
  </si>
  <si>
    <t>CORNING MEXICANA, SA DE CV</t>
  </si>
  <si>
    <t>KUAN TONG IND CO LTD</t>
  </si>
  <si>
    <t>BERNECK S/A PAINEIS E SERRADOS</t>
  </si>
  <si>
    <t>HANHAUSEN VARCACIA SA DE CV</t>
  </si>
  <si>
    <t>DANISCO BRASIL LTDA-AMOSTRAS</t>
  </si>
  <si>
    <t>CLOSURES TECHNICAL CENTRE</t>
  </si>
  <si>
    <t>AUTOLIV A S P</t>
  </si>
  <si>
    <t>CARRIER SENSITECH</t>
  </si>
  <si>
    <t>AEROLINEAS EJECUTIVAS SA DE CV</t>
  </si>
  <si>
    <t>INLAND LABEL AND MARKETING</t>
  </si>
  <si>
    <t>AMPAL INC</t>
  </si>
  <si>
    <t>SWA ATL CAFE'</t>
  </si>
  <si>
    <t>AUTOLIV ASP INC</t>
  </si>
  <si>
    <t>GUHRING MEXICANA SA DE CV</t>
  </si>
  <si>
    <t>KARL STORZ ENDOSCOPY</t>
  </si>
  <si>
    <t>ROLLOMATIC INC</t>
  </si>
  <si>
    <t>FLOWSERVE S DE RL DE CV 881010</t>
  </si>
  <si>
    <t>TAMPOPRINT DE MEXICO SA DE CV</t>
  </si>
  <si>
    <t>TOPPS BULK INVENTORY-COMC.COM</t>
  </si>
  <si>
    <t>SCORTA SRL</t>
  </si>
  <si>
    <t>OFFICINA MECC.SILPAR SAS</t>
  </si>
  <si>
    <t>PADI MEDIA GROUP</t>
  </si>
  <si>
    <t>ST ENGINEERING AEROSPACE</t>
  </si>
  <si>
    <t>SYNGENTA SEED INC</t>
  </si>
  <si>
    <t>GOLINELLI SRL</t>
  </si>
  <si>
    <t>CLARITI EYEWEAR</t>
  </si>
  <si>
    <t>UNIVERSITY OF THE PACIFIC</t>
  </si>
  <si>
    <t>COMTEK ADVANCED STRUCTURES</t>
  </si>
  <si>
    <t>URIARTE TALAVERA SA DE CV</t>
  </si>
  <si>
    <t>R.T.S SRL</t>
  </si>
  <si>
    <t>STEELCASE/MAILROOM</t>
  </si>
  <si>
    <t>SIGNUS MEDIZINTECHNIK GMBH</t>
  </si>
  <si>
    <t>TESSITURA TOSCANA TELERIE SRL</t>
  </si>
  <si>
    <t>POLIURETANOS SW SA DE CV *TD*</t>
  </si>
  <si>
    <t>SCHREINER GROUP GMBH &amp; CO.KG</t>
  </si>
  <si>
    <t>MAGNA CLOSURES OF AMERICA INC</t>
  </si>
  <si>
    <t>ATLANTA STRETCH SPA</t>
  </si>
  <si>
    <t>MERCEDES-BENZ DO BRASIL LTDA.</t>
  </si>
  <si>
    <t>PROGERAL IND.ARTEF.PLAST.LTDA.</t>
  </si>
  <si>
    <t>BASE LOGISTICS B.V.</t>
  </si>
  <si>
    <t>BRU TEXTILES N.V.</t>
  </si>
  <si>
    <t>DAI ICHI JITSUGYO CO LTD</t>
  </si>
  <si>
    <t>PENDA CORP</t>
  </si>
  <si>
    <t>MASTERWORK ELECTRONICS</t>
  </si>
  <si>
    <t>MICROCHIP TECHNOLOGY</t>
  </si>
  <si>
    <t>FURUKAWA AUTOMOTIVE SYSTEMSINC</t>
  </si>
  <si>
    <t>STEWART APPROVED TITLE</t>
  </si>
  <si>
    <t>FLEXTRONICS</t>
  </si>
  <si>
    <t>ALFMEIER CORP</t>
  </si>
  <si>
    <t>BRITTEN MEDIA</t>
  </si>
  <si>
    <t>FDX EXP/NEW STANTON</t>
  </si>
  <si>
    <t>STABILUS, SA DE CV</t>
  </si>
  <si>
    <t>INTERNATIONAL MEDICAL GROUP</t>
  </si>
  <si>
    <t>AERNNOVA COMPONENTES MEXICO SA</t>
  </si>
  <si>
    <t>ROMAR TRADING CO.</t>
  </si>
  <si>
    <t>CASIO SERVICE</t>
  </si>
  <si>
    <t>TRW SISTEMAS DE DIRECCIONES SA</t>
  </si>
  <si>
    <t>CPL AROMAS LTD</t>
  </si>
  <si>
    <t>MCI MIRITZ CITRUS</t>
  </si>
  <si>
    <t>ARCA ETICHETTE SPA</t>
  </si>
  <si>
    <t>WT MICROELECTRONICS CO LTD</t>
  </si>
  <si>
    <t>STAHL DE MEXICO SA DE CV</t>
  </si>
  <si>
    <t>NIDEC VIETNAM CORPORATION</t>
  </si>
  <si>
    <t>ECOLAB QUIMICA LTDA.</t>
  </si>
  <si>
    <t>THE MARK TRAVEL CORP</t>
  </si>
  <si>
    <t>SIGMA ALDRICH QUIMICA SA DE CV</t>
  </si>
  <si>
    <t>A F USA INC</t>
  </si>
  <si>
    <t>OLMOS PARK POSTAL CENTER</t>
  </si>
  <si>
    <t>RESIE, SA</t>
  </si>
  <si>
    <t>PRESSURE PRINTING</t>
  </si>
  <si>
    <t>VOLVO TRUCK-BYHALIA</t>
  </si>
  <si>
    <t>GIVAUDAN DE MEXICO SA DE CV</t>
  </si>
  <si>
    <t>NATIONAL INSTRUMENTS</t>
  </si>
  <si>
    <t>MULTEK HONG KONG LTD</t>
  </si>
  <si>
    <t>MEDPACE</t>
  </si>
  <si>
    <t>DA KONG ENTERPRISE CO., LTD.</t>
  </si>
  <si>
    <t>PPG INDUSTRIES DE MEXICO SA DE</t>
  </si>
  <si>
    <t>MAXION WHEELS/SEDALIA</t>
  </si>
  <si>
    <t>NORDSON ANDINA LTDA.</t>
  </si>
  <si>
    <t>G-TEL ENTERPRISES</t>
  </si>
  <si>
    <t>VWOA/WARRANTY PARTS</t>
  </si>
  <si>
    <t>PHOENIX FRAMING LLC</t>
  </si>
  <si>
    <t>EMATEC</t>
  </si>
  <si>
    <t>NEW SENSOR CORP</t>
  </si>
  <si>
    <t>BRENTANO</t>
  </si>
  <si>
    <t>OSCAR EDM CO LTD</t>
  </si>
  <si>
    <t>NIDEC DRIVE TECHNOLOGY CORPORA</t>
  </si>
  <si>
    <t>THE ARGEN CORP- INT'L</t>
  </si>
  <si>
    <t>ANTONIO PUIG S.A. (80100)</t>
  </si>
  <si>
    <t>HARADA INDUSTRIES (MEXICO) SA</t>
  </si>
  <si>
    <t>PARKER HANNIFIN DE MEXICO</t>
  </si>
  <si>
    <t>GERARDO ORTIZ E HIJOS CIA LTDA</t>
  </si>
  <si>
    <t>QUANEX IG SYSTEMS INC.</t>
  </si>
  <si>
    <t>AUTOZONE MAILROOM</t>
  </si>
  <si>
    <t>SANKO KASEI</t>
  </si>
  <si>
    <t>BUFFALO MACHINERY CO LTD</t>
  </si>
  <si>
    <t>AERO WIN TECHNOLOGY CO LTD</t>
  </si>
  <si>
    <t>HERRHAMMER GMBH</t>
  </si>
  <si>
    <t>FIGEAC AERO</t>
  </si>
  <si>
    <t>NUEVA GENERACION AERONAUTICA</t>
  </si>
  <si>
    <t>AMETHERM</t>
  </si>
  <si>
    <t>ALPLA MEXICO SADE CV</t>
  </si>
  <si>
    <t>FXI</t>
  </si>
  <si>
    <t>MURDOCK INDUSTRIALS</t>
  </si>
  <si>
    <t>LAYGO GASKETS SL</t>
  </si>
  <si>
    <t>HARTMETALL-WERKZEUGFABRIK</t>
  </si>
  <si>
    <t>YOKE INDUSTRIAL CORP.</t>
  </si>
  <si>
    <t>PIRELLI PNEUS LTDA</t>
  </si>
  <si>
    <t>BORGWARNER MORSE TEC MEXICO,</t>
  </si>
  <si>
    <t>TURKEY CREEK TRADING COMPANY</t>
  </si>
  <si>
    <t>NAGAKURA ENGINEERING WORKS CO</t>
  </si>
  <si>
    <t>MUEHLEN CHEMIE GMBH&amp; CO KG</t>
  </si>
  <si>
    <t>ARROW ELEC/VENDOR INBOUND</t>
  </si>
  <si>
    <t>CJ PONY PARTS INC</t>
  </si>
  <si>
    <t>DANA DE MEXICO CORP (CARDANES)</t>
  </si>
  <si>
    <t>TSUBAKIMOTO CHAIN CO</t>
  </si>
  <si>
    <t>SDL ATLAS LTD</t>
  </si>
  <si>
    <t>GATES UK LTD</t>
  </si>
  <si>
    <t>NORMA GROUP</t>
  </si>
  <si>
    <t>STARDAY SRL</t>
  </si>
  <si>
    <t>METAL ONE AMERICA, INC</t>
  </si>
  <si>
    <t>TALAS</t>
  </si>
  <si>
    <t>ROGERS COMMUN CANADA INC.</t>
  </si>
  <si>
    <t>MUHLBAUER INC</t>
  </si>
  <si>
    <t>WELDLOGIC, INC.</t>
  </si>
  <si>
    <t>NIKO NAHRUNGSMITTEL-MASCHINEN</t>
  </si>
  <si>
    <t>SPX AIDS TO NAVIGATION, LLC</t>
  </si>
  <si>
    <t>PEARL LEATHER MEXICO, SA DE CV</t>
  </si>
  <si>
    <t>ADAMI S/A MADEIRAS</t>
  </si>
  <si>
    <t>SYMRISE S.A.</t>
  </si>
  <si>
    <t>HIROTEC CORPORATION</t>
  </si>
  <si>
    <t>CONTEC INC</t>
  </si>
  <si>
    <t>ABBOTT EP</t>
  </si>
  <si>
    <t>MURRELEKTRONIK</t>
  </si>
  <si>
    <t>NORTH AMERICAN DEVELPMT BANK</t>
  </si>
  <si>
    <t>ORTHO PEDIATRICS CORP</t>
  </si>
  <si>
    <t>PCC AIRFOIL INC</t>
  </si>
  <si>
    <t>MINIMA/EXPORT</t>
  </si>
  <si>
    <t>CONSORCIO IND MEXICANO DE AUTO</t>
  </si>
  <si>
    <t>DAIMLER VEHICULOS COMERCIALES</t>
  </si>
  <si>
    <t>KTB PRODUCT LAUNDRY</t>
  </si>
  <si>
    <t>NIDEC MOBILITY AMERICA</t>
  </si>
  <si>
    <t>AMAK BRAKE L L C</t>
  </si>
  <si>
    <t>HI LEX MEXICANA SA DE CV</t>
  </si>
  <si>
    <t>ANIMAL SCIENCE PRODUCTS INC</t>
  </si>
  <si>
    <t>TFA DOSTMANN  GMBH &amp; CO.KG</t>
  </si>
  <si>
    <t>MOLEX C/O YCH</t>
  </si>
  <si>
    <t>FUTURE ELECTRONICS INC</t>
  </si>
  <si>
    <t>SMITHFIELD SHOP</t>
  </si>
  <si>
    <t>BEYERDYNAMIC GMBH &amp; CO.KG</t>
  </si>
  <si>
    <t>AVO CARBON GERMANY GMBH</t>
  </si>
  <si>
    <t>ASAHI DIAMOND INDUSTRIAL CO</t>
  </si>
  <si>
    <t>BILSTEIN CORP OF AMERICA</t>
  </si>
  <si>
    <t>SHERWIN-WILLIAMS</t>
  </si>
  <si>
    <t>INTEL PRODUCTS (M) SDN BHD</t>
  </si>
  <si>
    <t>BENZING, HUGO GMBH &amp; CO.KG</t>
  </si>
  <si>
    <t>SANDISK TECHNOLOGIES, INC.</t>
  </si>
  <si>
    <t>PANGEA</t>
  </si>
  <si>
    <t>UL TAIWAN CO.,LTD.</t>
  </si>
  <si>
    <t>KMC/BEARING PLUS INC</t>
  </si>
  <si>
    <t>SMT MASCHINEN- U. VERTRIEBS</t>
  </si>
  <si>
    <t>THALES AVIONICS CSC</t>
  </si>
  <si>
    <t>KEIHIN DE MEIXICO SA DE CV</t>
  </si>
  <si>
    <t>LEUZE ELECTRONIC INC.</t>
  </si>
  <si>
    <t>STERIS SOLUTIONS LTD UK</t>
  </si>
  <si>
    <t>HUBNET CO LTD</t>
  </si>
  <si>
    <t>HJ AUTOMOTIVE ELECTRONICS</t>
  </si>
  <si>
    <t>MILLIKEN DALTON SAMPLES</t>
  </si>
  <si>
    <t>IDEXX DISTRIBUTION CORP</t>
  </si>
  <si>
    <t>OMNIVISION TECHNOLOGIES INC</t>
  </si>
  <si>
    <t>SW ANDERSON (SWACO)</t>
  </si>
  <si>
    <t>TI GROUP SAN LUIS POTOSI</t>
  </si>
  <si>
    <t>SISTEMAS DE ARNESES K &amp; S MEXI</t>
  </si>
  <si>
    <t>TOM BIHN</t>
  </si>
  <si>
    <t>HUF NORTH AMERICA</t>
  </si>
  <si>
    <t>EMICOL ELETRO ELETRONICA S/A</t>
  </si>
  <si>
    <t>AEROVICS SA DE CV</t>
  </si>
  <si>
    <t>PERFORMANCE FRICTION</t>
  </si>
  <si>
    <t>SMITH &amp; ASSOCIATES FE LTD</t>
  </si>
  <si>
    <t>TECHNOLOGIJU ERA UAB</t>
  </si>
  <si>
    <t>TASCO BERHAD</t>
  </si>
  <si>
    <t>PRECISION SYSTEM SCIENCE KK</t>
  </si>
  <si>
    <t>NOVOPAC IMPIANTI SRL</t>
  </si>
  <si>
    <t>PBT HUNGARY KFT NON EU</t>
  </si>
  <si>
    <t>MICROIMPORT SA DE CV</t>
  </si>
  <si>
    <t>JUST FOOD FOR DOGS LLC</t>
  </si>
  <si>
    <t>GG CABLES AND WIRES MEXICO S</t>
  </si>
  <si>
    <t>CISCO SYSTEMS</t>
  </si>
  <si>
    <t>SELMAG ENTERPRISE CO LTD</t>
  </si>
  <si>
    <t>DASSAULT FALCON JET</t>
  </si>
  <si>
    <t>TECHWISE (MACAO) CIRCUITS LTD</t>
  </si>
  <si>
    <t>TIGHITCO LATINOAMERICA SA DE</t>
  </si>
  <si>
    <t>AZ AUTOMATYKA</t>
  </si>
  <si>
    <t>AMT PRECISION PARTS</t>
  </si>
  <si>
    <t>BRELAY HANDELS &amp;VERTRIEBS GMBH</t>
  </si>
  <si>
    <t>STRATASYS DIRECT MANUFACTURING</t>
  </si>
  <si>
    <t>PUCARO ELEKTRO-ISOLIERSTOFFE</t>
  </si>
  <si>
    <t>THE ALLIED GROUP (BT)</t>
  </si>
  <si>
    <t>JOHNSON MATTHEY DE MEXICO SA</t>
  </si>
  <si>
    <t>MPBA INTERNAL  SORT ID</t>
  </si>
  <si>
    <t>STERIS CORP IT HELP DESK</t>
  </si>
  <si>
    <t>INTERLAKE PAPER</t>
  </si>
  <si>
    <t>YANFENG AUTOMOTIVE INTERIORS</t>
  </si>
  <si>
    <t>CAE INC</t>
  </si>
  <si>
    <t>ATI TECHNOLOGIES U.L.C.</t>
  </si>
  <si>
    <t>MEDTRONIC</t>
  </si>
  <si>
    <t>DANA MEXICO CORPORACION</t>
  </si>
  <si>
    <t>TECHTRONIC TRADING LTD</t>
  </si>
  <si>
    <t>GENETEX INC</t>
  </si>
  <si>
    <t>JSP INTERNATIONAL DE MEXICO SA</t>
  </si>
  <si>
    <t>FALCO ELECTRONICS MEXICO SA DE</t>
  </si>
  <si>
    <t>VALSPAR INDUSTRIES</t>
  </si>
  <si>
    <t>G T AUTOMOTIVE LTD</t>
  </si>
  <si>
    <t>CIENA/C3 RMA</t>
  </si>
  <si>
    <t>YUHUANRUICHI I&amp;O CO</t>
  </si>
  <si>
    <t>TEJAS AVIATION</t>
  </si>
  <si>
    <t>CIENA/SUPPLIERS-IPD</t>
  </si>
  <si>
    <t>Q&amp;T INSTRUMENT CO.,LTD</t>
  </si>
  <si>
    <t>CARIBE GENERAL ELECTRIC</t>
  </si>
  <si>
    <t>VERSTAPPEN.COM BV</t>
  </si>
  <si>
    <t>WUERTH ELEKTRONIK EISOS</t>
  </si>
  <si>
    <t>SANMINA SCI/PLANTA MONTERREY</t>
  </si>
  <si>
    <t>ELECTRICAL INSULATION SUPPLIER</t>
  </si>
  <si>
    <t>FDX EXP/IRVINE</t>
  </si>
  <si>
    <t>MESSICK FARM EQUIPMENT</t>
  </si>
  <si>
    <t>LP LAREDO</t>
  </si>
  <si>
    <t>MSC-053</t>
  </si>
  <si>
    <t>AVIENT COLORANTS</t>
  </si>
  <si>
    <t>BAC - JVC AMERICA</t>
  </si>
  <si>
    <t>KABEL IND.COM.CHIC.ELET.LTDA.</t>
  </si>
  <si>
    <t>THALES DIS MEXICO SA DE CV</t>
  </si>
  <si>
    <t>ITW CHRONOTHERM</t>
  </si>
  <si>
    <t>WALGREENS</t>
  </si>
  <si>
    <t>INFRALEUNA GMBH</t>
  </si>
  <si>
    <t>AUTONEUM NORTH AMERICA, INC</t>
  </si>
  <si>
    <t>ORMEX SA DE CV</t>
  </si>
  <si>
    <t>WPI INTL (HK) LTD 219</t>
  </si>
  <si>
    <t>HOUSE OF HAUTE SRL</t>
  </si>
  <si>
    <t>TECNIPLAST SPA</t>
  </si>
  <si>
    <t>IMAGEN EMPRESARIAL SAS</t>
  </si>
  <si>
    <t>ERNESTO VENTOS, SA</t>
  </si>
  <si>
    <t>GECOM</t>
  </si>
  <si>
    <t>IMAGE CORP</t>
  </si>
  <si>
    <t>COMPONENTES INTEL</t>
  </si>
  <si>
    <t>SERIGRAPH PLANT 4</t>
  </si>
  <si>
    <t>SENSIENT TECHNOLOGIES EUROPE</t>
  </si>
  <si>
    <t>IFF COLOMBIA SAS</t>
  </si>
  <si>
    <t>PRINTPACK PACKAGING DE MEXICO</t>
  </si>
  <si>
    <t>ADVANCED DECORATIVE SYSTEMS</t>
  </si>
  <si>
    <t>FDX EXP/BVYA SORT ID</t>
  </si>
  <si>
    <t>ROLL &amp; ICE SRL</t>
  </si>
  <si>
    <t>LEONI WIRING SYSTEMS INC</t>
  </si>
  <si>
    <t>VIBRANTZ PERFORMANCE PIGMENTS</t>
  </si>
  <si>
    <t>ROLAND DGA CORP</t>
  </si>
  <si>
    <t>KUNSTSTOFF-FARBEN GMBH</t>
  </si>
  <si>
    <t>ENTHONE-OMI DE MEXICO SA DE CV</t>
  </si>
  <si>
    <t>LOTTE GLOBAL LOGISTICS N.A</t>
  </si>
  <si>
    <t>JIANGSU R&amp;M OPTICAL GLASSES CO</t>
  </si>
  <si>
    <t>HEAT AND CONTROL SA DE CV</t>
  </si>
  <si>
    <t>TEOFILO VIDAL CAHUA CRUZ</t>
  </si>
  <si>
    <t>MEEST AMERICA INC</t>
  </si>
  <si>
    <t>BREX-PP</t>
  </si>
  <si>
    <t>FUN.COM INC</t>
  </si>
  <si>
    <t>BH EVS AMERICA, INC.</t>
  </si>
  <si>
    <t>IDM LTD</t>
  </si>
  <si>
    <t>POSTAL STATION 4U</t>
  </si>
  <si>
    <t>MESTIZA S.A.</t>
  </si>
  <si>
    <t>BUTLER SNOW LLP</t>
  </si>
  <si>
    <t>SPL LOGISTICS PVT LTD*MM*LWP*</t>
  </si>
  <si>
    <t>B2C GREEN STUFF WORLD S.L</t>
  </si>
  <si>
    <t>HZ SHENGJIAHE TRADING CO.,LTD</t>
  </si>
  <si>
    <t>UBUY, LLC</t>
  </si>
  <si>
    <t>(PA)EMS LOGISTIC CO.SHANDONG</t>
  </si>
  <si>
    <t>JUOZAS PREIKSA</t>
  </si>
  <si>
    <t>JETBLUE CORPORATION</t>
  </si>
  <si>
    <t>SHANGHAI MIMI E-COMMERENCE LTD</t>
  </si>
  <si>
    <t>FOUNT LLC</t>
  </si>
  <si>
    <t>SOUTH GATE PACK N SHIP</t>
  </si>
  <si>
    <t>RAY CO., LTD.</t>
  </si>
  <si>
    <t>MAX SOLUTIONS USA LLC</t>
  </si>
  <si>
    <t>VITRACOAT AMERICA INC</t>
  </si>
  <si>
    <t>NDK AMERICA INC</t>
  </si>
  <si>
    <t>RENATA MECHATRONICS PVT LTD</t>
  </si>
  <si>
    <t>RICOH PRINTING SYSTEMS</t>
  </si>
  <si>
    <t>WISER SOLUTIONS, INC.</t>
  </si>
  <si>
    <t>BRIGHT MACHINES</t>
  </si>
  <si>
    <t>HENAN ZHONGLIAN TRADING CO</t>
  </si>
  <si>
    <t>YANFENG SAFETY SYSTEMS QRO</t>
  </si>
  <si>
    <t>F&amp;S US LLC</t>
  </si>
  <si>
    <t>RB GLOBAL GIFTS / AWARDS</t>
  </si>
  <si>
    <t>ADN TRADING LLC</t>
  </si>
  <si>
    <t>UFA CARGO</t>
  </si>
  <si>
    <t>MONTELLI MILO</t>
  </si>
  <si>
    <t>AMPURE</t>
  </si>
  <si>
    <t>COCA COLA COMPANY THE</t>
  </si>
  <si>
    <t>COHERENT MALAYSIA SDN BHD (PER</t>
  </si>
  <si>
    <t>SHANGHAI HUA WEI AUTOMOTIVE</t>
  </si>
  <si>
    <t>JIAXING ZECHENG FUSHI CO LTD</t>
  </si>
  <si>
    <t>HORN HERRAMIENTAS MEXICO</t>
  </si>
  <si>
    <t>INTERCONTINENTAL MOVING SAS</t>
  </si>
  <si>
    <t>TOMASZ OCHMAN PHONOCATS</t>
  </si>
  <si>
    <t>DANFOSS POWER SOLUTIONS II SA</t>
  </si>
  <si>
    <t>CORNING INC/CENTRAL RECEIVING</t>
  </si>
  <si>
    <t>MIREX</t>
  </si>
  <si>
    <t>THE SHIPPING YARD</t>
  </si>
  <si>
    <t>BOLLORE - L</t>
  </si>
  <si>
    <t>DALTON POSTAL CENTER</t>
  </si>
  <si>
    <t>HPI POLY ENGINEERING</t>
  </si>
  <si>
    <t>NETWORK COURIERS PVT LTD</t>
  </si>
  <si>
    <t>PLEXUS SERVICES CORP</t>
  </si>
  <si>
    <t>ALLIED EXPRESS PVT LTD-MM-MST</t>
  </si>
  <si>
    <t>PLEXUS PORTLAND</t>
  </si>
  <si>
    <t>SWOTZY SIA / INBOUND</t>
  </si>
  <si>
    <t>MIMEO.COM INC</t>
  </si>
  <si>
    <t>INFICON AG</t>
  </si>
  <si>
    <t>JYT LOGISTICS PVT LTD-MM-LWP</t>
  </si>
  <si>
    <t>DIGITAL TECHNOLOGIES HOLDING</t>
  </si>
  <si>
    <t>JIEJING CROSS-BORDER</t>
  </si>
  <si>
    <t>3K GROUP</t>
  </si>
  <si>
    <t>CYLBUR G.A.I. SL</t>
  </si>
  <si>
    <t>OFFLANE BV</t>
  </si>
  <si>
    <t>SRI BALAJI MAXMAIL PL</t>
  </si>
  <si>
    <t>HUIZHOU HEHUA TRADING CO., LTD</t>
  </si>
  <si>
    <t>R S SCIENTIFIC</t>
  </si>
  <si>
    <t>DIEBOLD INC</t>
  </si>
  <si>
    <t>OUTBACK VENTURES (OPC) PVT LTD</t>
  </si>
  <si>
    <t>CE SALES PTY LIMITED</t>
  </si>
  <si>
    <t>VISCOFAN CENTROAMERICANA</t>
  </si>
  <si>
    <t>MORGAN, FRED</t>
  </si>
  <si>
    <t>HONG KONG X'TALS LTD</t>
  </si>
  <si>
    <t>EVERYTHINGKOREA</t>
  </si>
  <si>
    <t>WUHAN WEIBAI TECH CO., LTD</t>
  </si>
  <si>
    <t>AMLOID COMPANY</t>
  </si>
  <si>
    <t>UNITED  AIRLINES BADGING</t>
  </si>
  <si>
    <t>QINGPEI TECHNOLOGY CO., LTD</t>
  </si>
  <si>
    <t>SDQF FEDEX DOMINICANA</t>
  </si>
  <si>
    <t>EMA CARGO GROUP</t>
  </si>
  <si>
    <t>LINTEC OF AMERICA INC</t>
  </si>
  <si>
    <t>ADVANCED CARD SYSTEMS LTD</t>
  </si>
  <si>
    <t>NEXTRACKER</t>
  </si>
  <si>
    <t>AWL AUTOMATION</t>
  </si>
  <si>
    <t>SAGE AUTOMOTIVE INTERIORS</t>
  </si>
  <si>
    <t>JOINSET CO., LTD.</t>
  </si>
  <si>
    <t>OCX LOGISTIQUE GUYANE</t>
  </si>
  <si>
    <t>MESDHASA</t>
  </si>
  <si>
    <t>THE CONCIERGE NOTARY</t>
  </si>
  <si>
    <t>MAZAK MEXICO, SA DE CV</t>
  </si>
  <si>
    <t>MOTION INDUSTRIES MX01</t>
  </si>
  <si>
    <t>KEIPER AUTOMOTIVE SEATING</t>
  </si>
  <si>
    <t>STAR INFORMATION TECH CO LTD</t>
  </si>
  <si>
    <t>SOUHOU ECOMMERCE CO,LTD</t>
  </si>
  <si>
    <t>SHINKWANG TECH</t>
  </si>
  <si>
    <t>ROCKAUTO, DO NOT RTS WO AUTH</t>
  </si>
  <si>
    <t>SKART GLOBAL EXPRESS PL*LWP*</t>
  </si>
  <si>
    <t>ABB MEXICO</t>
  </si>
  <si>
    <t>ARVATO SUPPLY CHAIN SOLUTIONS</t>
  </si>
  <si>
    <t>IDROPLEX INC</t>
  </si>
  <si>
    <t>KENDALL IMMIGRATION LAW, PLLC</t>
  </si>
  <si>
    <t>ADRIAN JAVIER MADRID</t>
  </si>
  <si>
    <t>JP-YOROZUYA</t>
  </si>
  <si>
    <t>SZ HAOWODE ELECTRONIC COMMEREC</t>
  </si>
  <si>
    <t>ECS TUNING INC</t>
  </si>
  <si>
    <t>REGISTRO Y MONITOREO</t>
  </si>
  <si>
    <t>ELS-THUERINGEN</t>
  </si>
  <si>
    <t>CRUZEIRO PAPEIS INDUSTRIAIS LT</t>
  </si>
  <si>
    <t>STAR SHIP &amp; PRINT</t>
  </si>
  <si>
    <t>360 DEGREE DISTRIBUTION LLC</t>
  </si>
  <si>
    <t>SCHENCK ROTEC GMBH</t>
  </si>
  <si>
    <t>SHINER</t>
  </si>
  <si>
    <t>AS-PL SP. Z O.O.</t>
  </si>
  <si>
    <t>PROLEC GE INTL</t>
  </si>
  <si>
    <t>EUROTRANCIATURA MEXICO</t>
  </si>
  <si>
    <t>CORDOVA BROKERAGE ITL</t>
  </si>
  <si>
    <t>HANGZHOU GUANXI TRADE CO.,LTD</t>
  </si>
  <si>
    <t>PROAUTO MICHAL STACHURA</t>
  </si>
  <si>
    <t>PERIMETER INTL LOGISTICS</t>
  </si>
  <si>
    <t>USAA/FISERV</t>
  </si>
  <si>
    <t>SOLVENTUM 3RD PARTY</t>
  </si>
  <si>
    <t>PUUUNG INC.</t>
  </si>
  <si>
    <t>B/E AEROSPACE B.V-SEATINGS OB</t>
  </si>
  <si>
    <t>ALFATEC INDUSTRIES LP</t>
  </si>
  <si>
    <t>CIENA C/O FEDEX LOGISTICS</t>
  </si>
  <si>
    <t>MUCH(SHANGHAI) E-COMMERCE CO</t>
  </si>
  <si>
    <t>XPS AMERICA</t>
  </si>
  <si>
    <t>SOLUCIONES LOGISTICAS DEL</t>
  </si>
  <si>
    <t>RADAR BAILIWICK</t>
  </si>
  <si>
    <t>AIR MENZIES INTERNATIONAL</t>
  </si>
  <si>
    <t>AGUA VIVA STUDIO LLC</t>
  </si>
  <si>
    <t>ZF - LAREDO</t>
  </si>
  <si>
    <t>SGC EXPRESS TRADING</t>
  </si>
  <si>
    <t>REALL INC YP</t>
  </si>
  <si>
    <t>CITY KNOW GLOBAL EXPRESS TZ</t>
  </si>
  <si>
    <t>EASYSHIP INC</t>
  </si>
  <si>
    <t>ULTRAHUMAN HEALTHCARE PVT LTD</t>
  </si>
  <si>
    <t>SERVICIOS AERONAUTICOS QUINTA</t>
  </si>
  <si>
    <t>THE POKEMON COMPANY INTL</t>
  </si>
  <si>
    <t>HORUS WATCH STRAPS</t>
  </si>
  <si>
    <t>GOOD THANKS INC.</t>
  </si>
  <si>
    <t>FLEXIBLE ELECTRONICS CO., LTD</t>
  </si>
  <si>
    <t>ACS INTERNATIONAL GMBH</t>
  </si>
  <si>
    <t>KAWA CLUB</t>
  </si>
  <si>
    <t>PADOVA SAS</t>
  </si>
  <si>
    <t>RUBEN SEGAL</t>
  </si>
  <si>
    <t>WOHUA GLOBAL CO.,LTD</t>
  </si>
  <si>
    <t>PRODUCTOS Y EQUIPOS BIOTECNOLO</t>
  </si>
  <si>
    <t>SKY LINK</t>
  </si>
  <si>
    <t>LIMFI COMERCIO DE MODA</t>
  </si>
  <si>
    <t>LULULEMON ECOM INTL LA</t>
  </si>
  <si>
    <t>CASILLERO INTERNACIONAL LLC</t>
  </si>
  <si>
    <t>BRILLIANT STUDIO</t>
  </si>
  <si>
    <t>DIGIT STAMPING TECHNOLOGY</t>
  </si>
  <si>
    <t>FBN SALES INC</t>
  </si>
  <si>
    <t>WUXI YLH TEXTILE TECH CO LTD</t>
  </si>
  <si>
    <t>SITE PLASTICOS</t>
  </si>
  <si>
    <t>RUE LA LA C/O ASENDIA USA</t>
  </si>
  <si>
    <t>ORBCOMM CANADA INC.</t>
  </si>
  <si>
    <t>GILT C/O ASENDIA USA</t>
  </si>
  <si>
    <t>SHERWIN WILLIAMS</t>
  </si>
  <si>
    <t>CHT USA</t>
  </si>
  <si>
    <t>GE GAS POWER</t>
  </si>
  <si>
    <t>FMC % ADV EV DEVELOPMENT</t>
  </si>
  <si>
    <t>ABB MTY PLANT 2</t>
  </si>
  <si>
    <t>VERTKOREA</t>
  </si>
  <si>
    <t>MEEPLES GROEP</t>
  </si>
  <si>
    <t>KLX AEROSPACE SOLUTIONS</t>
  </si>
  <si>
    <t>MULTIGLOBAL SERVICIOS SA DE CV</t>
  </si>
  <si>
    <t>SERVICIOS DE INGENIERIA Y CALI</t>
  </si>
  <si>
    <t>BEIJING  XINCHEN FAR-REACHING</t>
  </si>
  <si>
    <t>MONTA GORINCHEM WEIDE B.V.</t>
  </si>
  <si>
    <t>YANFENG INTERNATIONAL AUTOMO</t>
  </si>
  <si>
    <t>HM AEROSPACE</t>
  </si>
  <si>
    <t>RIZHAO TONGLAI TRADING CO.,LTD</t>
  </si>
  <si>
    <t>FLAVOR CLOUD</t>
  </si>
  <si>
    <t>AFILADOS INTERTOOL SA DE CV</t>
  </si>
  <si>
    <t>SUZHOU SHUANGLIN TECHNOLOGY CO</t>
  </si>
  <si>
    <t>SANMINA SCI (PLT 2480)</t>
  </si>
  <si>
    <t>PRICE SALES, INC.</t>
  </si>
  <si>
    <t>SD HONGNUO FORWARDING DALIAN</t>
  </si>
  <si>
    <t>(ABB)BOFENG (SZ)CROSS-BORDERE</t>
  </si>
  <si>
    <t>ATLANTA BRAVES FOUNDATION</t>
  </si>
  <si>
    <t>FDX EXP/PORTLAND SORT</t>
  </si>
  <si>
    <t>(CHT) ZHENGZHOU GENTOP</t>
  </si>
  <si>
    <t>GAS OUTDOORS</t>
  </si>
  <si>
    <t>SMITH AND CLAY 2 GAF</t>
  </si>
  <si>
    <t>BRAATHEN TRADING AS</t>
  </si>
  <si>
    <t>AF22 SOLUCIONES INTEGRALES SAS</t>
  </si>
  <si>
    <t>MAIL BOXES 181 MADRID</t>
  </si>
  <si>
    <t>SMALL BONE SYSTEM SA DE CV</t>
  </si>
  <si>
    <t>MAGDALA LTD</t>
  </si>
  <si>
    <t>QIXIANG TRADING CO.,LTD</t>
  </si>
  <si>
    <t>TOPPS CONSUMER FULFILLMENT</t>
  </si>
  <si>
    <t>MIYASAKA RUBBER CO., LTD.</t>
  </si>
  <si>
    <t>PHYSICALADDRESS.COM</t>
  </si>
  <si>
    <t>BAND GOODS TECH CO., LTD</t>
  </si>
  <si>
    <t>SAVARIA MEXICO SA DE CV</t>
  </si>
  <si>
    <t>KBJ TRADING LLC</t>
  </si>
  <si>
    <t>SIAM MXN EXPORTS CO.,LTD.</t>
  </si>
  <si>
    <t>AVIONICS NETWORKS LLC</t>
  </si>
  <si>
    <t>ARROW COMPONENTS MEXICO SA</t>
  </si>
  <si>
    <t>THE WEBSTAURANT STORE</t>
  </si>
  <si>
    <t>SANMINA C/O LASER FORWARDING</t>
  </si>
  <si>
    <t>VRAI</t>
  </si>
  <si>
    <t>AIRCRAFT PARTS DISTRIBUTION</t>
  </si>
  <si>
    <t>MEDTRONIC - INTERNATIONAL</t>
  </si>
  <si>
    <t>SKYWEST AIRLINES</t>
  </si>
  <si>
    <t>GLOBAL DELIVERY SERVICE</t>
  </si>
  <si>
    <t>MR YAMAMOTO NAOKI</t>
  </si>
  <si>
    <t>NEW SILU#46#TRADING CO.,LTD</t>
  </si>
  <si>
    <t>SANMINA PLANT 2449</t>
  </si>
  <si>
    <t>RETRO EXPRESS</t>
  </si>
  <si>
    <t>NAVICO - CRANE WORLD LOGISTICS</t>
  </si>
  <si>
    <t>LAM RESEARCH - LMM</t>
  </si>
  <si>
    <t>REDSOL PTE. LTD.</t>
  </si>
  <si>
    <t>MICRODECOMX SA DE CV</t>
  </si>
  <si>
    <t>KMS CO.,LTD.</t>
  </si>
  <si>
    <t>FLEXOGRAPHIC SOLUTIONS SL</t>
  </si>
  <si>
    <t>SERVICIOS AEREOS REGIOMONTANOS</t>
  </si>
  <si>
    <t>FORD MOTOR COMPANY VPEC</t>
  </si>
  <si>
    <t>FUN.COM % FXFE DOCK</t>
  </si>
  <si>
    <t>DOBLE NACIONALIDAD WESTMINSTER</t>
  </si>
  <si>
    <t>DATAMARS</t>
  </si>
  <si>
    <t>BUKET GUCLU</t>
  </si>
  <si>
    <t>CABVI</t>
  </si>
  <si>
    <t>OCHRE LOGISTICS LIMITED</t>
  </si>
  <si>
    <t>MACADE GOLF INC</t>
  </si>
  <si>
    <t>VISA SOLUTIONS HEALTHCARE LLC</t>
  </si>
  <si>
    <t>MONDAY MERCH</t>
  </si>
  <si>
    <t>BRANDITO/FULFILLMENT</t>
  </si>
  <si>
    <t>LIP DIGITAL MEDIA</t>
  </si>
  <si>
    <t>NAJI POTTERY &amp; TILES</t>
  </si>
  <si>
    <t>SEAGULL(VN) IND.FURNITURE</t>
  </si>
  <si>
    <t>YEXUN ELECTRONIC TECHNOLO</t>
  </si>
  <si>
    <t>DAIFUKU CO.,LTD.</t>
  </si>
  <si>
    <t>MINILAB SUPPLY</t>
  </si>
  <si>
    <t>REDO TECH</t>
  </si>
  <si>
    <t>YAKON MOLD CO.,LTD</t>
  </si>
  <si>
    <t>MISRCO FOR AROMATIC PRD SAL&amp;CS</t>
  </si>
  <si>
    <t>THE HUBB</t>
  </si>
  <si>
    <t>PLASTIKON</t>
  </si>
  <si>
    <t>MADNEW TEC CO.,LTD</t>
  </si>
  <si>
    <t>IRIS GALERIE POLAND SP. Z O.O.</t>
  </si>
  <si>
    <t>CONNECTED FUTURE (HK) LTD-FC</t>
  </si>
  <si>
    <t>MAHETRI PVT LTD</t>
  </si>
  <si>
    <t>KNOCK OUT SPECIALTIES INC</t>
  </si>
  <si>
    <t>ADVANCED MICRO DEVICES (S) P/L</t>
  </si>
  <si>
    <t>MYCARD</t>
  </si>
  <si>
    <t>PROLEC GE S DE RL DE CV</t>
  </si>
  <si>
    <t>SHANGHAI YUANMING INDUSTRIAL C</t>
  </si>
  <si>
    <t>MOLEX ENGINEERING SERVICES</t>
  </si>
  <si>
    <t>BEST VALUE CHEM PVT LTD-PKG</t>
  </si>
  <si>
    <t>HABASIT MEXICO</t>
  </si>
  <si>
    <t>ROLLINMATS S.L.</t>
  </si>
  <si>
    <t>ASA BRANDS LLC</t>
  </si>
  <si>
    <t>LUXJ OE</t>
  </si>
  <si>
    <t>SHANGHAI SHUNJIEXIN INDUSTRIAL</t>
  </si>
  <si>
    <t>LEAR TLAHUAC</t>
  </si>
  <si>
    <t>ABB MEXICO SA DE CV</t>
  </si>
  <si>
    <t>SCSK CORPORATION</t>
  </si>
  <si>
    <t>HAMELYN TECHNOLOGIES SL</t>
  </si>
  <si>
    <t>AELIYA MARINE TECH P LTD</t>
  </si>
  <si>
    <t>SLC SAS</t>
  </si>
  <si>
    <t>DYNAMIC TECHNOLOGY</t>
  </si>
  <si>
    <t>POST CH AG</t>
  </si>
  <si>
    <t>QINGDAO SAIWENSAI TECH</t>
  </si>
  <si>
    <t>U-SHIN AUTOPARTS MEXICO</t>
  </si>
  <si>
    <t>LAW OFFICES OF MICHAEL M FELIX</t>
  </si>
  <si>
    <t>MAUI JIM RX</t>
  </si>
  <si>
    <t>SYSTEST SOLUTIONS PTE. LTD.</t>
  </si>
  <si>
    <t>X BOAT LLC</t>
  </si>
  <si>
    <t>HUNTER DOUGLAS</t>
  </si>
  <si>
    <t>GV ZONE</t>
  </si>
  <si>
    <t>JNLNETWORKS</t>
  </si>
  <si>
    <t>JD KOREA CO., LTD.</t>
  </si>
  <si>
    <t>C INNOVACION TECH4RIDERS SAS</t>
  </si>
  <si>
    <t>PHILIPS MEXICO COMMERCIAL</t>
  </si>
  <si>
    <t>REX INTERNATIONAL LOGISTICS</t>
  </si>
  <si>
    <t>PT. ARGHA KARYA PRIMA INDUSTRY</t>
  </si>
  <si>
    <t>NSK-WARNER K.K.</t>
  </si>
  <si>
    <t>NORGREN MANUFACTURING DE ME</t>
  </si>
  <si>
    <t>ALIKO CORP.</t>
  </si>
  <si>
    <t>COFATECH</t>
  </si>
  <si>
    <t>TODD SNYDER DTC/QP</t>
  </si>
  <si>
    <t>SAFRAN LANDING SYSTEMS MEXICO</t>
  </si>
  <si>
    <t>YUNLAI TECHNOLOGY CO., LTD</t>
  </si>
  <si>
    <t>BEIJING JINKAI CHUANGTUO TECH</t>
  </si>
  <si>
    <t>NEW TEC</t>
  </si>
  <si>
    <t>CAMBRIDGE TIME SPARES</t>
  </si>
  <si>
    <t>3D MEASUREMENT TECHNOLOGIES</t>
  </si>
  <si>
    <t>HENKEL CAPITAL</t>
  </si>
  <si>
    <t>BUSCALIBRE COLOMBIA GAF</t>
  </si>
  <si>
    <t>ALPHITAN GERMANY</t>
  </si>
  <si>
    <t>GRUPO TEILE</t>
  </si>
  <si>
    <t>ARZUFFI PVD SRL</t>
  </si>
  <si>
    <t>SHONANBIYORI</t>
  </si>
  <si>
    <t>LPH SHIPPING &amp; BUSINESS SVC</t>
  </si>
  <si>
    <t>GALADTRANS 2009, S.L.,</t>
  </si>
  <si>
    <t>OFOT(SHANGHAI)INDUSTRIAL COLTD</t>
  </si>
  <si>
    <t>LYNN ELECTRONICS</t>
  </si>
  <si>
    <t>ABACUS LOGISTICS SOLUTIONS</t>
  </si>
  <si>
    <t>LUFA INTERNAL  SORT ID</t>
  </si>
  <si>
    <t>REALTEK SEMICONDUCTOR CORP</t>
  </si>
  <si>
    <t>TAP AIR PORTUGAL/DGME</t>
  </si>
  <si>
    <t>SAARGUMMI MEXICO</t>
  </si>
  <si>
    <t>SUZHOU YIWEILANTE TECHNOLOGY</t>
  </si>
  <si>
    <t>HANGZHOU ERLI TRADING</t>
  </si>
  <si>
    <t>PARCHMENT</t>
  </si>
  <si>
    <t>SH YYY NETWORK TECHNOLOGY COLT</t>
  </si>
  <si>
    <t>YS TECH CO.,LTD.</t>
  </si>
  <si>
    <t>CI.DI. SERVICE SRL</t>
  </si>
  <si>
    <t>SWAP COMMERCE LIMITED</t>
  </si>
  <si>
    <t>HE'NAN XITAI E-COMMERCIAL</t>
  </si>
  <si>
    <t>POSTAL ANNEX #19017</t>
  </si>
  <si>
    <t>EXTRUM SA DE CV</t>
  </si>
  <si>
    <t>KONTOOR TRAVEL</t>
  </si>
  <si>
    <t>END TO END SYSTEM</t>
  </si>
  <si>
    <t>NETAFIM PERU SAC</t>
  </si>
  <si>
    <t>AMPACET DE MEXICO</t>
  </si>
  <si>
    <t>AMPACET SOUTH AMERICA S.A.</t>
  </si>
  <si>
    <t>HUB 931</t>
  </si>
  <si>
    <t>PLATINUM CARGO LOGISTICS, INC</t>
  </si>
  <si>
    <t>PANASONIC CORPORATION OF NA</t>
  </si>
  <si>
    <t>MARV'S MAILROOM</t>
  </si>
  <si>
    <t>MTRIX AMERICA INC.</t>
  </si>
  <si>
    <t>KATOLEC CORPORATION</t>
  </si>
  <si>
    <t>FEDEX/OPERATIONAL POCUREMENT</t>
  </si>
  <si>
    <t>ZF LAFAYETTE (126)</t>
  </si>
  <si>
    <t>CCSWB_HQ</t>
  </si>
  <si>
    <t>ENVASUR  S.A</t>
  </si>
  <si>
    <t>WALMART.COM/GRF LAX1 #4364</t>
  </si>
  <si>
    <t>MORGAN TECHNICAL CERAMICS</t>
  </si>
  <si>
    <t>DAH HSING ELECTRIC CO LTD</t>
  </si>
  <si>
    <t>LORAMENDI S. COOP</t>
  </si>
  <si>
    <t>NEXTRADEINC.</t>
  </si>
  <si>
    <t>CUMMINS INC. - AIRFREIGHT ONLY</t>
  </si>
  <si>
    <t>LANGJIN TECHNOLOGY CO., LTD</t>
  </si>
  <si>
    <t>WS SAFETY SYSTEMS MEXICO</t>
  </si>
  <si>
    <t>LOGISTECH SOLUTIONS</t>
  </si>
  <si>
    <t>GRADUATION TRADING CO., LTD</t>
  </si>
  <si>
    <t>SENDCLOUD ES</t>
  </si>
  <si>
    <t>ZENITRON CORPORATION</t>
  </si>
  <si>
    <t>PRIME TRADE INC.</t>
  </si>
  <si>
    <t>EAE ENTERPRISES LLC</t>
  </si>
  <si>
    <t>LIFEWAY DISTRIBUTION CENTER</t>
  </si>
  <si>
    <t>SOLVAY CHEMICALS INC</t>
  </si>
  <si>
    <t>FINART GIFTS LIMITED</t>
  </si>
  <si>
    <t>PILATUS BUSINESS AIRCRAFT</t>
  </si>
  <si>
    <t>POTTER ELECTRIC</t>
  </si>
  <si>
    <t>MINVILITA UAB</t>
  </si>
  <si>
    <t>OTIS@DHL SUPPLY CHAIN</t>
  </si>
  <si>
    <t>YUE TONGCHU TRADING CO., LTD</t>
  </si>
  <si>
    <t>COREA TRADING COMPANY</t>
  </si>
  <si>
    <t>KOSTAL ELECTRO MOBILITY MEXICA</t>
  </si>
  <si>
    <t>RAY HUBBARD POSTAL</t>
  </si>
  <si>
    <t>LOVESHACKFANCY LLC</t>
  </si>
  <si>
    <t>FJD GLOBAL LOGISTICS INC</t>
  </si>
  <si>
    <t>CLEAR CREEK FASHION TRADING</t>
  </si>
  <si>
    <t>HUZHOU MINGLI VEW MATERIALS CO</t>
  </si>
  <si>
    <t>GF MACH.SOLU.SERV.SA DC RHENUS</t>
  </si>
  <si>
    <t>OPTIMA BALLISTIC GLASS SA</t>
  </si>
  <si>
    <t>INTELAUSTIN DESIGN CENTER</t>
  </si>
  <si>
    <t>SCHIEL CORP DBA SUBWAY</t>
  </si>
  <si>
    <t>AEROMEDICA</t>
  </si>
  <si>
    <t>JINGJIU SHANG TRADING(XIAMEN)</t>
  </si>
  <si>
    <t>KILLING S/A TINTAS E ADESIVOS</t>
  </si>
  <si>
    <t>HANGZHOU YILI CO.,LTD</t>
  </si>
  <si>
    <t>GRIGGS, YURI</t>
  </si>
  <si>
    <t>INFINEON TECHNOLOGIES ASIA</t>
  </si>
  <si>
    <t>JINGYUAN GONGYINGLIANGUANLI CO</t>
  </si>
  <si>
    <t>MF ENVIOS LTDA</t>
  </si>
  <si>
    <t>SHANGHAI LILY BEARING FACTORY</t>
  </si>
  <si>
    <t>BENTENG SCIENCE &amp; TECHNOLOGY</t>
  </si>
  <si>
    <t>OASIS LATINOAMERICA</t>
  </si>
  <si>
    <t>METALFRIO SOLUTIONS MEXICO</t>
  </si>
  <si>
    <t>FRAGOMEN,DEL REY,BERNSEN&amp;LOWEY</t>
  </si>
  <si>
    <t>FIGWAL TRANSPORTES INTL</t>
  </si>
  <si>
    <t>INTEGRAFACIL LTDA</t>
  </si>
  <si>
    <t>CASCO PRODUCTS CORP</t>
  </si>
  <si>
    <t>AVNET DE MEXICO</t>
  </si>
  <si>
    <t>AG JEANS - INTL ECOMMERCE</t>
  </si>
  <si>
    <t>EXFO SERVICE ASSURANCE INC</t>
  </si>
  <si>
    <t>QINGDAO XINSHUO TECHNOLOGY CO</t>
  </si>
  <si>
    <t>KAWASAKI MOTORS LTD.</t>
  </si>
  <si>
    <t>MAZDA TOYOTA MFG/MTMUS MAIL RM</t>
  </si>
  <si>
    <t>WGE FULFILLMENT</t>
  </si>
  <si>
    <t>INTERPARCEL LTD</t>
  </si>
  <si>
    <t>KOREAWAVE</t>
  </si>
  <si>
    <t>PIPSHIP LLC</t>
  </si>
  <si>
    <t>HW NETWORK TECHNOLOGY CO.,LTD</t>
  </si>
  <si>
    <t>SYFRETT AND DYKES LAW OFFICES</t>
  </si>
  <si>
    <t>BENESTAR BRANDS</t>
  </si>
  <si>
    <t>GREENTEC PRECISION INC</t>
  </si>
  <si>
    <t>SENNARI</t>
  </si>
  <si>
    <t>TRI K R&amp;D SAMPLES</t>
  </si>
  <si>
    <t>WALMART CB PHL5S WRF</t>
  </si>
  <si>
    <t>WALMART CB DFW5S WRF</t>
  </si>
  <si>
    <t>WALMART CB ATL1 WRF</t>
  </si>
  <si>
    <t>WALMART CB MCO1 WRF</t>
  </si>
  <si>
    <t>WALMART CB PHL1S WRF</t>
  </si>
  <si>
    <t>NUCOR STEEL CORP</t>
  </si>
  <si>
    <t>BPOST SINGAPORE PTE. LTD.</t>
  </si>
  <si>
    <t>VOSS AUTOMOTIVE INC</t>
  </si>
  <si>
    <t>AUCTANE LLC</t>
  </si>
  <si>
    <t>ARROW ELEC AGSCS-NOKIA MN</t>
  </si>
  <si>
    <t>TRUCK LITE</t>
  </si>
  <si>
    <t>MIOVISION C/O COLBECK &amp; CLARKE</t>
  </si>
  <si>
    <t>APPLE, INC.-V106 - MX</t>
  </si>
  <si>
    <t>AIRCOM PCC-PL SP. Z O.O.</t>
  </si>
  <si>
    <t>THERMASOL WARRANTY ACCOUNT</t>
  </si>
  <si>
    <t>POSTAL ANNEX 371</t>
  </si>
  <si>
    <t>LASER X TECH(SHENZHEN) CO.LTD</t>
  </si>
  <si>
    <t>SHANGHAI CABELLI TRADING CO LT</t>
  </si>
  <si>
    <t>SANS C/O SIR SPEEDY</t>
  </si>
  <si>
    <t>SILICOM LTD</t>
  </si>
  <si>
    <t>INTEGRATED FIBER SOLUTIONS</t>
  </si>
  <si>
    <t>POLYMERSHAPES LLC</t>
  </si>
  <si>
    <t>UNITED AIRLINES/MARKETING</t>
  </si>
  <si>
    <t>THE TRUSTEE FOR THE HORSE</t>
  </si>
  <si>
    <t>SHIPCLOUD (LOOPER)</t>
  </si>
  <si>
    <t>FARFETCH IC</t>
  </si>
  <si>
    <t>JATCO MEXICO</t>
  </si>
  <si>
    <t>TIMESUI CO LIMITED - SUB</t>
  </si>
  <si>
    <t>(TPC)FLEXTRONICSELECTRONICSTEC</t>
  </si>
  <si>
    <t>ECOFUSION CO.LTD</t>
  </si>
  <si>
    <t>THE SHIPPING CENTER LLC</t>
  </si>
  <si>
    <t>JDP LOGISTIC SAS</t>
  </si>
  <si>
    <t>FIRE-TEC AERO SYSTEMS LLC</t>
  </si>
  <si>
    <t>WILLOWTREE</t>
  </si>
  <si>
    <t>OMRON MICROSCAN SYSTEMS, INC</t>
  </si>
  <si>
    <t>NB WAYFONG HYDRAULIC MACHINERY</t>
  </si>
  <si>
    <t>SCENTIMENT</t>
  </si>
  <si>
    <t>CHENMING (UK) TRADE CO LTD</t>
  </si>
  <si>
    <t>OG SLIMES</t>
  </si>
  <si>
    <t>CHANGLE DISTRICT DINGSHUN</t>
  </si>
  <si>
    <t>OPTIMAS - INTERNATIONAL</t>
  </si>
  <si>
    <t>OMC CORPORATION LIMITED</t>
  </si>
  <si>
    <t>FARFETCH KSA</t>
  </si>
  <si>
    <t>COOPERSURGICAL FORT WORTH</t>
  </si>
  <si>
    <t>MITSUBA CORPORATION</t>
  </si>
  <si>
    <t>KGK DIAMOND DMCC</t>
  </si>
  <si>
    <t>TECHTRONIC TOOLS VN</t>
  </si>
  <si>
    <t>HITACHI ASTEMO MEXICO</t>
  </si>
  <si>
    <t>PAOA INTERNAL  SORT ID</t>
  </si>
  <si>
    <t>MADAAX AVIATION</t>
  </si>
  <si>
    <t>HAORUI ELECTRONICS CO., LTD</t>
  </si>
  <si>
    <t>FARFETCH KR</t>
  </si>
  <si>
    <t>UNISON INDUSTRIES</t>
  </si>
  <si>
    <t>AUTHENTICA WOMENS BEST OUT</t>
  </si>
  <si>
    <t>ORANGE ORNAMENTS</t>
  </si>
  <si>
    <t>EVERLAST DIAMONDS DMCC</t>
  </si>
  <si>
    <t>ALOK INDUSTRIES LTD</t>
  </si>
  <si>
    <t>TOM HOLDEN ART</t>
  </si>
  <si>
    <t>KATHELYN JEWELRY</t>
  </si>
  <si>
    <t>SHANDONG FURUISHI TECH&amp;EQUIP</t>
  </si>
  <si>
    <t>CSNTECH</t>
  </si>
  <si>
    <t>ZJ HUAMAOTONG IMPORT EXPORT CO</t>
  </si>
  <si>
    <t>SUZHOU NEBHUI IMPORT &amp; EXPORT</t>
  </si>
  <si>
    <t>TD SYNNEX/DELL-NVIDIA</t>
  </si>
  <si>
    <t>FORD MOTOR CO / HUB</t>
  </si>
  <si>
    <t>SAVINO DEL BENE</t>
  </si>
  <si>
    <t>BH PHOTO 420</t>
  </si>
  <si>
    <t>HANGAR PACIFIC LTD</t>
  </si>
  <si>
    <t>JLAB</t>
  </si>
  <si>
    <t>RACING SEWING MACHINE CO., LTD</t>
  </si>
  <si>
    <t>ALLIED PRINTING CO</t>
  </si>
  <si>
    <t>BRENTIMEX</t>
  </si>
  <si>
    <t>MANDALA EXPORTS</t>
  </si>
  <si>
    <t>MATRICANI GUILLERMO FEDERICO</t>
  </si>
  <si>
    <t>SCHNEIDER ELECTRIC MEXICO</t>
  </si>
  <si>
    <t>AGILEX EXPRESS S.A.S.</t>
  </si>
  <si>
    <t>GRAMMER DELPHOS</t>
  </si>
  <si>
    <t>AVON AUTOMOTIVE</t>
  </si>
  <si>
    <t>NORDSON CORP</t>
  </si>
  <si>
    <t>LITTLEFUSE INC/UPS SUPPLY</t>
  </si>
  <si>
    <t>RSR TECHNOLOGIES INC</t>
  </si>
  <si>
    <t>SZ BEAUTIFUL STAR ELEC TECH</t>
  </si>
  <si>
    <t>DEVINE LIGHT INTERNATIONAL</t>
  </si>
  <si>
    <t>BEIJINGJIEHANG TRADING LMP&amp;EXP</t>
  </si>
  <si>
    <t>GRANT STONE, INC.</t>
  </si>
  <si>
    <t>ESTAFETA MEXICANA</t>
  </si>
  <si>
    <t>KOR EMPIRE SDN BHD</t>
  </si>
  <si>
    <t>CAPITAL ONE C/O IDEMIA</t>
  </si>
  <si>
    <t>CHURCH OF SCIENTOLOGY INTL</t>
  </si>
  <si>
    <t>IBM BROMONT</t>
  </si>
  <si>
    <t>TAG HEUER, BRANCH OF LVMH</t>
  </si>
  <si>
    <t>HANGZHOU CHAOLIU TECHNOLOGY CO</t>
  </si>
  <si>
    <t>HYDRO POWER INTERNACIONAL</t>
  </si>
  <si>
    <t>ACE FORWARDING</t>
  </si>
  <si>
    <t>DAIFUKU INTRALOGISTICS</t>
  </si>
  <si>
    <t>HANSELLA GMBH</t>
  </si>
  <si>
    <t>IPC SYSTEMS INC - R&amp;R</t>
  </si>
  <si>
    <t>INSUPPLY PTY LTD</t>
  </si>
  <si>
    <t>PRIME AERO PARTS</t>
  </si>
  <si>
    <t>ROBERT BOSCH CORPORATION</t>
  </si>
  <si>
    <t>POSTAL ANNEX/PACK AND SHIP LLC</t>
  </si>
  <si>
    <t>M/S FASTWAY PVT</t>
  </si>
  <si>
    <t>ALIYAR ENTERPRISES</t>
  </si>
  <si>
    <t>WINNERS INTERNATIONAL CORP.</t>
  </si>
  <si>
    <t>TALARIA SERVICE SOLUTIONS LLC</t>
  </si>
  <si>
    <t>HPS MEXICANA</t>
  </si>
  <si>
    <t>SCA ARIZONA</t>
  </si>
  <si>
    <t>BRI PEDRAS DO BRASIL LTDA</t>
  </si>
  <si>
    <t>LEGENDS CALIF DYNAMICS</t>
  </si>
  <si>
    <t>TENDENCYS USA</t>
  </si>
  <si>
    <t>GENTHERM</t>
  </si>
  <si>
    <t>SPIROL S.R.O.</t>
  </si>
  <si>
    <t>QINGDAO YOUSHANG IMPORT&amp;EXPORT</t>
  </si>
  <si>
    <t>MASTERCOCINA SL</t>
  </si>
  <si>
    <t>SHIPPO - WIX</t>
  </si>
  <si>
    <t>AUMOVIO AUTOMOTIVE SYSTEM(SH)</t>
  </si>
  <si>
    <t>HEBEI CONGZONG FOREIGN TRADE</t>
  </si>
  <si>
    <t>SHANGHAI HUANJU HARDWARE</t>
  </si>
  <si>
    <t>BARRETT DISTN/1003</t>
  </si>
  <si>
    <t>BARRETT DISTN/1805</t>
  </si>
  <si>
    <t>JBG-2 SP. Z O.O.</t>
  </si>
  <si>
    <t>ESTETIQUEINC.USA</t>
  </si>
  <si>
    <t>KONTOOR JEANSWEAR QUALITY</t>
  </si>
  <si>
    <t>APPLE, INC.-V182 ICT SUZHOU</t>
  </si>
  <si>
    <t>APPLE, INC.-V124 -MX</t>
  </si>
  <si>
    <t>APPLE, INC.-V139-PEGAGLOBE</t>
  </si>
  <si>
    <t>STAR SU FEDERAL DE MEXICO</t>
  </si>
  <si>
    <t>HERRAMEX</t>
  </si>
  <si>
    <t>SHANGHAI TYM TRD CO., LTD</t>
  </si>
  <si>
    <t>SHIPVINE INC</t>
  </si>
  <si>
    <t>LATTICE LOGISTICS</t>
  </si>
  <si>
    <t>CPI CARD TN</t>
  </si>
  <si>
    <t>RESTYLE SPOLKA Z O. O&gt;</t>
  </si>
  <si>
    <t>MOBIS QUALITY AMERICA</t>
  </si>
  <si>
    <t>RICHERT KURJERZY SP. K.</t>
  </si>
  <si>
    <t>T AND L CPK SAN DIEGO SHIPPING</t>
  </si>
  <si>
    <t>DANISCO USA INC</t>
  </si>
  <si>
    <t>TRMNL HOLDINGS LLC</t>
  </si>
  <si>
    <t>FRIEDRICH ZUFALL SPEDITIONS</t>
  </si>
  <si>
    <t>ROHM SEMICONDUCTOR USA, LLC</t>
  </si>
  <si>
    <t>JUNLIANOPTICALGLASSESTECHCOLTD</t>
  </si>
  <si>
    <t>QUICKSHIP GLOBAL EXP PL-MM-GTI</t>
  </si>
  <si>
    <t>XINGHAN CHUANDONG KEJI CO.,LTD</t>
  </si>
  <si>
    <t>TSC AMERICA INC</t>
  </si>
  <si>
    <t>POSTAL ANNEX +</t>
  </si>
  <si>
    <t>COCA COLA/SHIPPING DEPT</t>
  </si>
  <si>
    <t>THERMO FISHER SCIENTIFIC</t>
  </si>
  <si>
    <t>CELUPAL INTERNACIONAL,S.DE R.L</t>
  </si>
  <si>
    <t>KID HYPE LLC</t>
  </si>
  <si>
    <t>HELLA AUTOMOTIVE SALES INC</t>
  </si>
  <si>
    <t>CGSAG  US INC</t>
  </si>
  <si>
    <t>HYPERLITE MOUNTAIN GEAR INC</t>
  </si>
  <si>
    <t>US DISPENSING - SAMPLES</t>
  </si>
  <si>
    <t>ATMUS FILTRATION TECHNOLOGIES</t>
  </si>
  <si>
    <t>CHANGCHUN EVAN PURIFICATION</t>
  </si>
  <si>
    <t>JJ UK HOLDING LTD TIA</t>
  </si>
  <si>
    <t>ABDELKADER EL BOUKRY</t>
  </si>
  <si>
    <t>CORD DESIGN INDIA PVT LTD</t>
  </si>
  <si>
    <t>AGOL WORLDWIDE INC</t>
  </si>
  <si>
    <t>CYPRIUM MTC RBE XXI SCM US</t>
  </si>
  <si>
    <t>UNIVERSAL MUSIC GROUP</t>
  </si>
  <si>
    <t>MOLINA BASTERIS, ENRIQUE C</t>
  </si>
  <si>
    <t>GUTIERREZ, NADIA</t>
  </si>
  <si>
    <t>JTECHNIK, S. R. O.</t>
  </si>
  <si>
    <t>DAIMLER TRUCK NA</t>
  </si>
  <si>
    <t>SANMINA PLANT 2480</t>
  </si>
  <si>
    <t>ANFAT CO., LTD</t>
  </si>
  <si>
    <t>EG AUTO PARTS</t>
  </si>
  <si>
    <t>MANE DO BRASIL IND.E COM.LTDA.</t>
  </si>
  <si>
    <t>SABIC AUTO DON-MAYANK</t>
  </si>
  <si>
    <t>BRV COMMERCE LTDA</t>
  </si>
  <si>
    <t>BASF MEXICANA</t>
  </si>
  <si>
    <t>UCHIYAMA LOGISTICS WAREHOUSE</t>
  </si>
  <si>
    <t>SCHNEIDER INDUSTRIAL TLAXCALA</t>
  </si>
  <si>
    <t>WASION</t>
  </si>
  <si>
    <t>JABIL MONTERREY C/O UNITRADE</t>
  </si>
  <si>
    <t>SH SHUHONG CHEMICAL CO</t>
  </si>
  <si>
    <t>BAUMER LOGISTICS GMBH</t>
  </si>
  <si>
    <t>PENTAMASTER EQUIPMENT MFRG. SB</t>
  </si>
  <si>
    <t>NAVISTAR INT. CORP. MEXICO SA</t>
  </si>
  <si>
    <t>GRUPO VELOZZETTI DE MEXICO</t>
  </si>
  <si>
    <t>BORDERCALL LLC</t>
  </si>
  <si>
    <t>APPLE, INC.-FLEX 2 - V135</t>
  </si>
  <si>
    <t>OXITENO S A INDUSTRIA DIV SEAC</t>
  </si>
  <si>
    <t>CR BLUECAST IND MEC DO BRASIL</t>
  </si>
  <si>
    <t>SCHUBERT &amp; SALZER GMBH</t>
  </si>
  <si>
    <t>FARFETCH UK LTD - ROMANIA</t>
  </si>
  <si>
    <t>ERAMOTO DI FORTONE ERALDO</t>
  </si>
  <si>
    <t>COGITO SP Z OO</t>
  </si>
  <si>
    <t>POSTAL CONNECTIONS #225</t>
  </si>
  <si>
    <t>YSS</t>
  </si>
  <si>
    <t>MARELLI</t>
  </si>
  <si>
    <t>FDX EXP/HVNA SORT ID</t>
  </si>
  <si>
    <t>GUSTAVO ALEJANDRO AGUILAR</t>
  </si>
  <si>
    <t>ELSPEC ENGINEERING LTD</t>
  </si>
  <si>
    <t>TAIGENE MEXICO SA DE CV</t>
  </si>
  <si>
    <t>MONDO CATTOLICO SRL</t>
  </si>
  <si>
    <t>VIJAYA KANTA EXPORTS-PKG</t>
  </si>
  <si>
    <t>MPS SCHAFFHAUSEN INTERNATIONAL</t>
  </si>
  <si>
    <t>ZHENGZHOU RUICENG NETWORK TECH</t>
  </si>
  <si>
    <t>GZ HAO#N7#YITONG INTL TRADE</t>
  </si>
  <si>
    <t>APPLE, INC.-V164 ITVY</t>
  </si>
  <si>
    <t>KATHERINE LEZETH AYALA</t>
  </si>
  <si>
    <t>SAUNA360</t>
  </si>
  <si>
    <t>TRUCK-LITE CO. MX</t>
  </si>
  <si>
    <t>ZF CHASSIS MODULES TOLUCA</t>
  </si>
  <si>
    <t>ALFE CONFECCIONES SA DE CV</t>
  </si>
  <si>
    <t>AVNET LOGISTICS BERNBURG GMBH</t>
  </si>
  <si>
    <t>TM AEROLINEAS</t>
  </si>
  <si>
    <t>QINGDAO DC LEATHER PRODUCTS CO</t>
  </si>
  <si>
    <t>SPECIALTY BOLT &amp; SCREW</t>
  </si>
  <si>
    <t>EVERGOODS BELGRADE WAREHOUSE</t>
  </si>
  <si>
    <t>APPLE, INC.-V106 MX</t>
  </si>
  <si>
    <t>APPLE, INC.-FXVT V188</t>
  </si>
  <si>
    <t>APPLE, INC.-V143 GOERTEK</t>
  </si>
  <si>
    <t>NATARA GLOBAL LIMITED</t>
  </si>
  <si>
    <t>KANERI ENTERPRISES</t>
  </si>
  <si>
    <t>GROWTHSPOKE LLC</t>
  </si>
  <si>
    <t>AGM AUTOMOTIVE INC</t>
  </si>
  <si>
    <t>LEXUAN TRADING CO.,LTD.</t>
  </si>
  <si>
    <t>FBK. LTD</t>
  </si>
  <si>
    <t>THE DAISY FOUNDATION</t>
  </si>
  <si>
    <t>SIGNIFY MEXICO</t>
  </si>
  <si>
    <t>WANG, AETERNUM</t>
  </si>
  <si>
    <t>DH LINK  SHANGHAI WAREHOUSE</t>
  </si>
  <si>
    <t>HARDY, FRANCOISE</t>
  </si>
  <si>
    <t>FTE MEXICANA SA DE CV</t>
  </si>
  <si>
    <t>DENSO MEXICO</t>
  </si>
  <si>
    <t>GRUPO NOVEI</t>
  </si>
  <si>
    <t>SUMITOMO ELECTRIC WIRING SYSTE</t>
  </si>
  <si>
    <t>INTEL/DOOR TO DOOR/CHINA</t>
  </si>
  <si>
    <t>ORTHOMETALS AMERICAS LLC</t>
  </si>
  <si>
    <t>ZECELL SUPPLY CHAIN CO.,LTD</t>
  </si>
  <si>
    <t>FULFILLMENT_CENTER_TC_GA</t>
  </si>
  <si>
    <t>SATURDAY STUDIO LIMITED</t>
  </si>
  <si>
    <t>JU, HYUNWOO</t>
  </si>
  <si>
    <t>HONGFA INTL TRADE CO LTD</t>
  </si>
  <si>
    <t>EXPEDITORS/ HUAQIN</t>
  </si>
  <si>
    <t>MASNET E-TCARET LTD.STI</t>
  </si>
  <si>
    <t>MEDIA LEADERS S R O</t>
  </si>
  <si>
    <t>BANDIT RUNNING</t>
  </si>
  <si>
    <t>STILLA OT.T.I.T.I.V.I.S.T.L.S.</t>
  </si>
  <si>
    <t>DINAMICA HERRAMENTAL</t>
  </si>
  <si>
    <t>DEEP BLUE XPRESS LIMITED*LWP*</t>
  </si>
  <si>
    <t>DEEP BLUE XPRESS LTD-MM-MST</t>
  </si>
  <si>
    <t>PIXELS DOCTOR</t>
  </si>
  <si>
    <t>SUSONITY LLC</t>
  </si>
  <si>
    <t>ECOAT.US</t>
  </si>
  <si>
    <t>GENES DIST SOCIEDAD DE HECHO</t>
  </si>
  <si>
    <t>YOU FINE ART.</t>
  </si>
  <si>
    <t>JUDD WIRE MEXICO</t>
  </si>
  <si>
    <t>RETRO V GAMES LLC</t>
  </si>
  <si>
    <t>CULTURABRASIL COMERCIO DE LIVR</t>
  </si>
  <si>
    <t>LOGIEZ ENVIOS E TEC DO BRASIL</t>
  </si>
  <si>
    <t>DPSRKOREA</t>
  </si>
  <si>
    <t>GIGA BITES</t>
  </si>
  <si>
    <t>SH ZHOUCAI TECHNOLOGY CO., LTD</t>
  </si>
  <si>
    <t>METRO LOGISTICS</t>
  </si>
  <si>
    <t>DH LINK QINGDAO WAREHOUSE</t>
  </si>
  <si>
    <t>RICK COLLINS TOYOTA</t>
  </si>
  <si>
    <t>SHAWCORP INDUSTRIES LIMITED</t>
  </si>
  <si>
    <t>JET TECH PRODUCTS PTY LTD</t>
  </si>
  <si>
    <t>POWER ENTERPRISE SYSTEMS FL</t>
  </si>
  <si>
    <t>GRAFF DIAMONDS INT LTD</t>
  </si>
  <si>
    <t>BBY CORP MAILROOM - SHIPMGR</t>
  </si>
  <si>
    <t>RUSSELL YUCATAN SA DE CV</t>
  </si>
  <si>
    <t>CJ_LOGI_KAKAOENT</t>
  </si>
  <si>
    <t>HEREWESHIP LLC</t>
  </si>
  <si>
    <t>NXP SEMICONDUCTORS</t>
  </si>
  <si>
    <t>APPLE, INC-V106 - MX</t>
  </si>
  <si>
    <t>APPLE INC-V124  - MX</t>
  </si>
  <si>
    <t>PACE EXPRESS T AND C P L-LWP</t>
  </si>
  <si>
    <t>JAE HUN PARK LEE</t>
  </si>
  <si>
    <t>PACE EXPRESS T AND C P L-SPL</t>
  </si>
  <si>
    <t>MS PARTS LTD</t>
  </si>
  <si>
    <t>GIANT LING INDUSTRIAL CO., LTD</t>
  </si>
  <si>
    <t>KRAVCHENKO YULIA VADYMIVNA IE</t>
  </si>
  <si>
    <t>GRUPO INTERLINK CARGO SA DE CV</t>
  </si>
  <si>
    <t>XIANJIN ELECTRONIC (ZHUHAI) CO</t>
  </si>
  <si>
    <t>WUXI PUNEDA TECH CO.,LTD</t>
  </si>
  <si>
    <t>PIVAB AB</t>
  </si>
  <si>
    <t>BEIJING ZHIXINYI TECHNOLOGY CO</t>
  </si>
  <si>
    <t>SHSHUNYI INTERNATIONAL TRADE</t>
  </si>
  <si>
    <t>SHANGHAI JIYUAN INDUSTRIAL CO</t>
  </si>
  <si>
    <t>MAC DUGGAL CO GLOBALE</t>
  </si>
  <si>
    <t>IBM MANUFACTURING SOLUTIONS PL</t>
  </si>
  <si>
    <t>HZ JIEHE BUSINESS CONSULTING</t>
  </si>
  <si>
    <t>UNITED FC DE MEXICO SA DE CV</t>
  </si>
  <si>
    <t>AZA IMPORT &amp; EXPORT CO., LLC.</t>
  </si>
  <si>
    <t>ZHOUJING TECH CO.,LTD</t>
  </si>
  <si>
    <t>PIRELLI TYRE LABORATORI/MAT</t>
  </si>
  <si>
    <t>CONTINENTAL AVIATION TRADE LLC</t>
  </si>
  <si>
    <t>ANDONIE, BICHARA</t>
  </si>
  <si>
    <t>PANDUIT CORP - INX PARCEL</t>
  </si>
  <si>
    <t>WAVES OF SWIMMING SPORTS CO</t>
  </si>
  <si>
    <t>GUANG CIA INTERNATIONAL LTD</t>
  </si>
  <si>
    <t>PROGRESSIVE AUTOMATIONS</t>
  </si>
  <si>
    <t>NINGBO ROYAL E-BUSINESS CO</t>
  </si>
  <si>
    <t>BIC CORP - INNOVATION PROGRAM</t>
  </si>
  <si>
    <t>SHIP N GO</t>
  </si>
  <si>
    <t>SENSIENT COLORS</t>
  </si>
  <si>
    <t>CHAOS SPORTS INC</t>
  </si>
  <si>
    <t>HANGZHOU LEDIE SILK CO.,LTD</t>
  </si>
  <si>
    <t>DELL C/O SALES LEARNING EVENTS</t>
  </si>
  <si>
    <t>DIODES FDC</t>
  </si>
  <si>
    <t>CONTITECH FLUID DISTRIBUIDORA</t>
  </si>
  <si>
    <t>SENDOSO</t>
  </si>
  <si>
    <t>BLECKMANN C/O LN4</t>
  </si>
  <si>
    <t>GOLDENWHEEL ARTS &amp; CRAFTS</t>
  </si>
  <si>
    <t>BRI BIORESEARCH</t>
  </si>
  <si>
    <t>CARGOWATCH C/O ECONOMY EUR</t>
  </si>
  <si>
    <t>AMPHENOL(HAIYAN)ADV CONN</t>
  </si>
  <si>
    <t>THE GOLDFARB LAW FIRM, PLLC</t>
  </si>
  <si>
    <t>SANJIN ELEVATOR PARTS CO.,LTD.</t>
  </si>
  <si>
    <t>MOORE, CHARLIE</t>
  </si>
  <si>
    <t>MAGNA DONNELLY ELECTRONICS</t>
  </si>
  <si>
    <t>PIUS EDICOES LTDA ME</t>
  </si>
  <si>
    <t>QINGDAO YUHENGDA TRADING CO</t>
  </si>
  <si>
    <t>ZHONGPEI AUTO TECHNOLOGY CO</t>
  </si>
  <si>
    <t>KONTOOR-EA GLBL COMM &amp; PBC AFF</t>
  </si>
  <si>
    <t>SHS KJN FUTURE CO LTD</t>
  </si>
  <si>
    <t>MOVEO COMERCIALIZADORA DE</t>
  </si>
  <si>
    <t>CRISTOFER REYNOSO  VASQUEZ</t>
  </si>
  <si>
    <t>WHIRLPOOL SJTC REAL ESTATE</t>
  </si>
  <si>
    <t>DONGGUAN INNOVA TOOLING LTD</t>
  </si>
  <si>
    <t>CEVA AIR &amp; OCEAN EX</t>
  </si>
  <si>
    <t>ARTA GLOBAL</t>
  </si>
  <si>
    <t>SKYJACK MEXICO</t>
  </si>
  <si>
    <t>MARQUARDT MEXICO S DE RL DE CV</t>
  </si>
  <si>
    <t>NILFISK</t>
  </si>
  <si>
    <t>NRI LM</t>
  </si>
  <si>
    <t>JIANGYIN ACR TRADING CO LTD</t>
  </si>
  <si>
    <t>RARACO</t>
  </si>
  <si>
    <t>PRECIGEMS TRADING FZCO</t>
  </si>
  <si>
    <t>SCHNEIDER ELECTRIC MX</t>
  </si>
  <si>
    <t>SAMSUNG GRATECH CO. LTD</t>
  </si>
  <si>
    <t>BJ ZHONGCAI LIAN HOLDINGS CO</t>
  </si>
  <si>
    <t>JUJU HOLDINGS GK</t>
  </si>
  <si>
    <t>LOGITRANS GMBH</t>
  </si>
  <si>
    <t>ALSA INTERNATIONAL</t>
  </si>
  <si>
    <t>QINGDAO YUYANG COMMS CO.,LTD.</t>
  </si>
  <si>
    <t>SHANGHAI YIHAN ELEC EQUIP CO</t>
  </si>
  <si>
    <t>G PRODUCTION INC</t>
  </si>
  <si>
    <t>AM COURIER SRLS</t>
  </si>
  <si>
    <t>LEAD FLUID (BAODING)</t>
  </si>
  <si>
    <t>SILLIKER MEXICO SA DE CV</t>
  </si>
  <si>
    <t>KH MEXICO S DE RL DE CV</t>
  </si>
  <si>
    <t>MANE ANDINA SAS</t>
  </si>
  <si>
    <t>MIYAKO CO., LTD.</t>
  </si>
  <si>
    <t>SEGMAIL SA DE CV</t>
  </si>
  <si>
    <t>LEGENDS KORNIT</t>
  </si>
  <si>
    <t>SWAP COMMERCE CANADA</t>
  </si>
  <si>
    <t>ROLLEASE ACMEDA</t>
  </si>
  <si>
    <t>NATIONAL ENGRAVERS</t>
  </si>
  <si>
    <t>RELYEF POTTERY TOOLS S.R.O.</t>
  </si>
  <si>
    <t>RAND TECHNOLOGY FREIGHT</t>
  </si>
  <si>
    <t>BEIJING ZHONGHUIYIXIN CO.,LTD</t>
  </si>
  <si>
    <t>ARLO C/O MOBILTECH</t>
  </si>
  <si>
    <t>SOLUTION4U UAB</t>
  </si>
  <si>
    <t>NETWORK PROPERTIES</t>
  </si>
  <si>
    <t>TAESAN ENG CO., LTD.</t>
  </si>
  <si>
    <t>SWAP COMMERCE AUSTRALIA</t>
  </si>
  <si>
    <t>GIACOBBE</t>
  </si>
  <si>
    <t>CLEAR CHOICE FILTER</t>
  </si>
  <si>
    <t>TAKAHASHI SEIKOU.CO., LTD.</t>
  </si>
  <si>
    <t>UNITED - PARTNERS FULLFILLMENT</t>
  </si>
  <si>
    <t>WUXI RUISI LISHUO TECH CO</t>
  </si>
  <si>
    <t>FREUDENBERG-NOK SEALING TECH</t>
  </si>
  <si>
    <t>THE CLAY MINERALS SOCIETY</t>
  </si>
  <si>
    <t>DCH EXQUISITE LIMITED</t>
  </si>
  <si>
    <t>MICHELIN HQ N AMERICA</t>
  </si>
  <si>
    <t>SHINANO KENSHI CO.,LTD.</t>
  </si>
  <si>
    <t>IPM HIGH PRECISION COMPANY</t>
  </si>
  <si>
    <t>FIRST QUARRY</t>
  </si>
  <si>
    <t>BOTIVA EL.P.I.I.SN.VE TC.LT.ST</t>
  </si>
  <si>
    <t>ARIESBA USA, LLC</t>
  </si>
  <si>
    <t>TEC US STORES, LLC</t>
  </si>
  <si>
    <t>BIGBLUE NETWORK SL</t>
  </si>
  <si>
    <t>NICE BUSINESS INTERNATIONAL</t>
  </si>
  <si>
    <t>ZHENGZHOU DINUO TRADING CO.LTD</t>
  </si>
  <si>
    <t>KISTERS INSTRUMENTS PTY LTD</t>
  </si>
  <si>
    <t>BEST IN MARKET</t>
  </si>
  <si>
    <t>BRELAY GMBH</t>
  </si>
  <si>
    <t>FREJA WB</t>
  </si>
  <si>
    <t>BITRON MEXICO AUTOMOTIVE</t>
  </si>
  <si>
    <t>LOGICO SRL</t>
  </si>
  <si>
    <t>COPELAND COMFORT CONTROLS</t>
  </si>
  <si>
    <t>ONE CALL  REPUBLIC PROMOS</t>
  </si>
  <si>
    <t>GOIN POSTAL</t>
  </si>
  <si>
    <t>DE LA FUENTE, LUIS</t>
  </si>
  <si>
    <t>REDSPHER TRANSPORT &amp; TECH MX</t>
  </si>
  <si>
    <t>DSV AIR &amp; SEA</t>
  </si>
  <si>
    <t>TOKICS, KORNEL</t>
  </si>
  <si>
    <t>GOLDEN MAGIC OPERATIONS B.V. 8</t>
  </si>
  <si>
    <t>GOLDEN MAGIC OPERATIONS B.V. 0</t>
  </si>
  <si>
    <t>GOLDEN MAGIC OPERATIONS B.V. 7</t>
  </si>
  <si>
    <t>GOLDEN MAGIC OPERATIONS B.V. 5</t>
  </si>
  <si>
    <t>ARGUL Y COMPANIA SA</t>
  </si>
  <si>
    <t>NASI LEMAK ARIF</t>
  </si>
  <si>
    <t>SH NENGXIANG ENERGY SAVING TEC</t>
  </si>
  <si>
    <t>SCHNEIDER ELECTRIC SYSTEMS MEX</t>
  </si>
  <si>
    <t>KDI WARRANTY REPLACEMENT</t>
  </si>
  <si>
    <t>KOSTAL ELECTRO MOBILITY</t>
  </si>
  <si>
    <t>AWL TECHNIEK HOLDING B.V.</t>
  </si>
  <si>
    <t>EXFO INC (QBC CITY)</t>
  </si>
  <si>
    <t>HYUNDAI MOBIS MEXICO</t>
  </si>
  <si>
    <t>YAMAZAKI, RYOHEI</t>
  </si>
  <si>
    <t>BASE POWER - VENDOR ACCT</t>
  </si>
  <si>
    <t>HARLING DIRECT</t>
  </si>
  <si>
    <t>VOLVO GROUP MEXICO SA DE CV</t>
  </si>
  <si>
    <t>CJ LOGISTICS AMERICA, LLC</t>
  </si>
  <si>
    <t>BRUKER FRANCE SAS</t>
  </si>
  <si>
    <t>LIP HING METAL MFG HK LTD</t>
  </si>
  <si>
    <t>SB PRECISION</t>
  </si>
  <si>
    <t>XUESU BIOTECH DEVELOPMENT CTR</t>
  </si>
  <si>
    <t>IPG PHOTONICS CORPORATION</t>
  </si>
  <si>
    <t>XIN XIN TRADING CO.,</t>
  </si>
  <si>
    <t>THBRED - MILLERKNOLL</t>
  </si>
  <si>
    <t>INTERLINKED GROUPINTERNATIONAL</t>
  </si>
  <si>
    <t>RESORTES Y PRODUCTOS METALIC</t>
  </si>
  <si>
    <t>INDIAN TEXTILE SHOP</t>
  </si>
  <si>
    <t>VOSS AUTOMOTIVE MEXICO</t>
  </si>
  <si>
    <t>HUF MEXICO S DE RL DE CV</t>
  </si>
  <si>
    <t>SHANGHAI NUOXIANGDA TRADING CO</t>
  </si>
  <si>
    <t>CUMMINS INC - CMEP</t>
  </si>
  <si>
    <t>THE RK INC.</t>
  </si>
  <si>
    <t>FORFLON SP. Z O.O.</t>
  </si>
  <si>
    <t>SHANGHAI YANFENG JINQIAO AUTOM</t>
  </si>
  <si>
    <t>HAS WORLD OIL PAINTING CO.,LTD</t>
  </si>
  <si>
    <t>CABLES ESPACIALES DE FIBRA SLU</t>
  </si>
  <si>
    <t>DASAN DMC(YEONGCHEON, FAC.1)</t>
  </si>
  <si>
    <t>MERCK KGAA</t>
  </si>
  <si>
    <t>SOURCE PHOTONICS TW INC/TPC</t>
  </si>
  <si>
    <t>SINEM DEMET KAZAN</t>
  </si>
  <si>
    <t>SZALAI ANDRAS EV.</t>
  </si>
  <si>
    <t>TEXTIL DEL VALLE S.A.</t>
  </si>
  <si>
    <t>EPORT PACK AND SHIP</t>
  </si>
  <si>
    <t>TOTO USA</t>
  </si>
  <si>
    <t>GOLDEN MAGIC OPERATIONS BV 21</t>
  </si>
  <si>
    <t>GOLDEN MAGIC OPERATIONS BV 30</t>
  </si>
  <si>
    <t>MGEA INTERNAL  SORT ID</t>
  </si>
  <si>
    <t>TULANE UNIVERSITY</t>
  </si>
  <si>
    <t>DAOS PACK S.L (IP)</t>
  </si>
  <si>
    <t>DAOS PACK S.L (IE)</t>
  </si>
  <si>
    <t>T G AUTOMOTIVE SEALING KY LLC</t>
  </si>
  <si>
    <t>*TTS*HANGZHOU BOZHOU ELECTRIC</t>
  </si>
  <si>
    <t>SOLDADURA DE MEXICO SA DE CV</t>
  </si>
  <si>
    <t>GROUPON-NON GOODS</t>
  </si>
  <si>
    <t>PACK N MAIL</t>
  </si>
  <si>
    <t>PAPELERA REYES S.A.C</t>
  </si>
  <si>
    <t>ST JUDE MEDICAL ATG</t>
  </si>
  <si>
    <t>TURTLE BEACH CORP</t>
  </si>
  <si>
    <t>GOLDEN MAGIC OPERATIONS BV 14</t>
  </si>
  <si>
    <t>MT ZION BIBLE CHURCH OF P</t>
  </si>
  <si>
    <t>NANYA TECHNOLOGY CORP/TPC</t>
  </si>
  <si>
    <t>HARTING MEXICO</t>
  </si>
  <si>
    <t>JIAXING SKY-LAND EXPRESS INT'</t>
  </si>
  <si>
    <t>SWAP COMMERCE LTD - HUUB</t>
  </si>
  <si>
    <t>MYLIFE DIABETES CARE AG</t>
  </si>
  <si>
    <t>MOBIS QUALITY AMERICA -MI</t>
  </si>
  <si>
    <t>FIFI DIGITAL TECH(SHA)CO.,LTD</t>
  </si>
  <si>
    <t>MACRONIX INT'L C/O MEGACHIP</t>
  </si>
  <si>
    <t>POST PRO PACK SHIP AND PRINT</t>
  </si>
  <si>
    <t>BEIJING XINQICHENG I&amp;E CO</t>
  </si>
  <si>
    <t>ORION</t>
  </si>
  <si>
    <t>FUTURE STICK ENTERPRISES</t>
  </si>
  <si>
    <t>COFLEX SA DE CV</t>
  </si>
  <si>
    <t>SHIJIAZHUANG CHIMI PACKAGING</t>
  </si>
  <si>
    <t>J. S. INTERNATIONAL, LLC</t>
  </si>
  <si>
    <t>WHIRLPOOL BHTC</t>
  </si>
  <si>
    <t>JH XINGLI TRADE CO LTD</t>
  </si>
  <si>
    <t>WEIL GOTSHAL AND MANGES LLP</t>
  </si>
  <si>
    <t>NATIONAL GYM SUPPLY ILLINOIS</t>
  </si>
  <si>
    <t>DAIMLER TRUCKS NA</t>
  </si>
  <si>
    <t>GD YUANHENG OPTOELECTRONICS CO</t>
  </si>
  <si>
    <t>HELI JETS SERVICIOS AERONAUTI</t>
  </si>
  <si>
    <t>VITALY HOLDINGS LLC</t>
  </si>
  <si>
    <t>PROCOLORED TECHNOLOGY INC</t>
  </si>
  <si>
    <t>NINGBO DONGYUAN PLASTIC TECH</t>
  </si>
  <si>
    <t>GLOBAL E SMB</t>
  </si>
  <si>
    <t>NINGBO TAIWEITE CO.,LTD</t>
  </si>
  <si>
    <t>B&amp;H FOTO &amp; ELECTRONICS CORP</t>
  </si>
  <si>
    <t>SUZHOU YSA IMP&amp;EXP CO., LTD</t>
  </si>
  <si>
    <t>BOMBARDIER COMPLETION CENTER</t>
  </si>
  <si>
    <t>HULLBOT PTY LTD</t>
  </si>
  <si>
    <t>COCORRINA E.E.</t>
  </si>
  <si>
    <t>ACTION SERVICIOS AERONAUTICOS</t>
  </si>
  <si>
    <t>GEDINGBAO TEXTILE TRADING CO</t>
  </si>
  <si>
    <t>GAIM REGIOMONTANA</t>
  </si>
  <si>
    <t>SHANGHAI CHENJU INDUSTRIAL CO</t>
  </si>
  <si>
    <t>CUMMINS-POWER SYS ALEBRIJE</t>
  </si>
  <si>
    <t>SCHERDEL WIESAUPLAST</t>
  </si>
  <si>
    <t>VAIDAS BONKYS</t>
  </si>
  <si>
    <t>DACHSER SPAIN AIR SEA LOG. SAU</t>
  </si>
  <si>
    <t>TRINITY CREATIONS DMCC</t>
  </si>
  <si>
    <t>TOP RATED TOOLS LTD</t>
  </si>
  <si>
    <t>TOPPS/NASE CONSUMER FULFILLMNT</t>
  </si>
  <si>
    <t>ATUS LOGISTICS M. GOLEC</t>
  </si>
  <si>
    <t>NAKASHIMADA ENG. WORKS LTD</t>
  </si>
  <si>
    <t>LAC-3-RETAIL COSTA RICA (PROD)</t>
  </si>
  <si>
    <t>INTERELEQ</t>
  </si>
  <si>
    <t>HANGZHOU ERLI CLOTHING TRADING</t>
  </si>
  <si>
    <t>ELETECH GLOBAL LIMITED</t>
  </si>
  <si>
    <t>AGFA-GEVAERT NV - MAG. ESSERS</t>
  </si>
  <si>
    <t>GUANGZHOU JETTRA TECH CO,LTD</t>
  </si>
  <si>
    <t>AWA  DEPT Q131</t>
  </si>
  <si>
    <t>SECA GMBH &amp; CO. KG</t>
  </si>
  <si>
    <t>REIVAX S/A AUTOM.E CONTR.</t>
  </si>
  <si>
    <t>TI AUTOMOTIVE</t>
  </si>
  <si>
    <t>GE CONSUMER &amp; INDUSTRIAL</t>
  </si>
  <si>
    <t>AEROLITORAL SA DE CV</t>
  </si>
  <si>
    <t>INTERPLEXICO MANUFACTURING COM</t>
  </si>
  <si>
    <t>CANTU VICTORIA, ALEJANDRO</t>
  </si>
  <si>
    <t>ORTEGA, DIANA</t>
  </si>
  <si>
    <t>WILLIAMS, AKILAH</t>
  </si>
  <si>
    <t>MORALES, ALANDER</t>
  </si>
  <si>
    <t>ROCKAUTO</t>
  </si>
  <si>
    <t>TORRES, JOSEPH</t>
  </si>
  <si>
    <t>GILL INDUSTRIES OF MEXICO(NLU)</t>
  </si>
  <si>
    <t>TRW SISTEMAS DE DIRECCIONES</t>
  </si>
  <si>
    <t>10 10 HATS</t>
  </si>
  <si>
    <t>GAUTHIER, AUDREY</t>
  </si>
  <si>
    <t>GARCIA, JESUS</t>
  </si>
  <si>
    <t>MARQUEZ, MARGARITA</t>
  </si>
  <si>
    <t>GATENO, SARA</t>
  </si>
  <si>
    <t>MADRID, ALFONSO</t>
  </si>
  <si>
    <t>LUCIO, EBONY</t>
  </si>
  <si>
    <t>SANCHEZ, RICARDO</t>
  </si>
  <si>
    <t>SMITH &amp; ASSOCIATES EUROPE B.V.</t>
  </si>
  <si>
    <t>NWAKOBY, PATRICK</t>
  </si>
  <si>
    <t>TROYA ROMAN, ANTONIO LUIS</t>
  </si>
  <si>
    <t>GARLEY SOLUTIONS</t>
  </si>
  <si>
    <t>NEFERPRO LLC</t>
  </si>
  <si>
    <t>REGAL BELOIT</t>
  </si>
  <si>
    <t>H B CARBIDE</t>
  </si>
  <si>
    <t>MAGNANNI</t>
  </si>
  <si>
    <t>VOESTALPINE EIFELER VACOTECX</t>
  </si>
  <si>
    <t>CI ESTRADA VELASQUEZ Y CIA SAS</t>
  </si>
  <si>
    <t>STOLTZE, LOIS</t>
  </si>
  <si>
    <t>VERITIV</t>
  </si>
  <si>
    <t>SWOBODA WIGGENSBACH KG</t>
  </si>
  <si>
    <t>HAEFELE TECHNOLOGY SOLUTIONS</t>
  </si>
  <si>
    <t>YSTRAL GMBH</t>
  </si>
  <si>
    <t>HAAS AUTOMATION INC</t>
  </si>
  <si>
    <t>BRAND NEW INDUSTRIES</t>
  </si>
  <si>
    <t>AQUA ULTRA VIOLET</t>
  </si>
  <si>
    <t>MAUI JIM INC</t>
  </si>
  <si>
    <t>FEDEX/GTS</t>
  </si>
  <si>
    <t>KHS GMBH</t>
  </si>
  <si>
    <t>FURUKAWA ELECTRIC  AUTOPARTS</t>
  </si>
  <si>
    <t>DRAGON WELL TRANSPORTATION LTD</t>
  </si>
  <si>
    <t>WUERTH ELEKTRONIK IBE GMBH</t>
  </si>
  <si>
    <t>CUSTOM MOLDED PRODUCTS LLC</t>
  </si>
  <si>
    <t>CLUB CAR</t>
  </si>
  <si>
    <t>SILESIA FLAVORS INC</t>
  </si>
  <si>
    <t>GKN POWDER METALLURGY GMBH</t>
  </si>
  <si>
    <t>DEL SOL</t>
  </si>
  <si>
    <t>COGENT COMMUNICATIONS INC</t>
  </si>
  <si>
    <t>RESIWELL K.O.I.I.S.V.T.LTD.STI</t>
  </si>
  <si>
    <t>SOVERE SPA</t>
  </si>
  <si>
    <t>ISYSTEM USA LLC</t>
  </si>
  <si>
    <t>PANDUIT CORP/DEKALB 2</t>
  </si>
  <si>
    <t>LIZ CAMI</t>
  </si>
  <si>
    <t>CIENA CORPORATION-IPD</t>
  </si>
  <si>
    <t>MARCOPOLO S/A</t>
  </si>
  <si>
    <t>PERENNIALS INC</t>
  </si>
  <si>
    <t>FCI USA LLC</t>
  </si>
  <si>
    <t>SANDEN INTERNATIONAL</t>
  </si>
  <si>
    <t>THALES DIS BR.CART.SOLU.TECNO.</t>
  </si>
  <si>
    <t>ZF LIVONIA (OUC 841)</t>
  </si>
  <si>
    <t>SENKO ADVANCED COMPONENTS INC</t>
  </si>
  <si>
    <t>CORNING CABLE SYSTEMS</t>
  </si>
  <si>
    <t>AVTECH SOFTWARE,INC</t>
  </si>
  <si>
    <t>ZIMMER GMBH</t>
  </si>
  <si>
    <t>GE GRID SOLUTIONS (UK) LTD</t>
  </si>
  <si>
    <t>PENCOM</t>
  </si>
  <si>
    <t>KAUTEX TEXTRON DE MEXICO S DE</t>
  </si>
  <si>
    <t>SPECIALTY FULFILMENT CENTER</t>
  </si>
  <si>
    <t>EATON AEROSPACE EFLN #5179</t>
  </si>
  <si>
    <t>HENKELMAN VACUUM SYSTEMS BV</t>
  </si>
  <si>
    <t>TDK CORPORATION OF AMERICA</t>
  </si>
  <si>
    <t>CELESTICA MONTERREY/TX</t>
  </si>
  <si>
    <t>J&amp;W SAFETY EXPRESS /HK TO WW/</t>
  </si>
  <si>
    <t>ALMECO SPA</t>
  </si>
  <si>
    <t>SKYTEX MEXICO SA DE CV</t>
  </si>
  <si>
    <t>NIDEC MACHINE TOOL CORPORATION</t>
  </si>
  <si>
    <t>PANDUIT CORP</t>
  </si>
  <si>
    <t>SIEMENS HEALTHINEERS AG</t>
  </si>
  <si>
    <t>COLBECK &amp; CLARKE INC.</t>
  </si>
  <si>
    <t>PANO TECHNOLOGY CO.,LTD</t>
  </si>
  <si>
    <t>STID</t>
  </si>
  <si>
    <t>Q'STRAINT</t>
  </si>
  <si>
    <t>KAMPARTS INC.</t>
  </si>
  <si>
    <t>OPITZ GMBH</t>
  </si>
  <si>
    <t>CONNECTION TECHNOLOGY CENTER</t>
  </si>
  <si>
    <t>CAL NAME PLATE INC</t>
  </si>
  <si>
    <t>PIONEER INT IMPORT/EXPORT LTD</t>
  </si>
  <si>
    <t>SAGE AUTOMOTIVE</t>
  </si>
  <si>
    <t>FLIGHTSTAR AIRCRAFT SERVICES I</t>
  </si>
  <si>
    <t>VERTIV CORPORATION</t>
  </si>
  <si>
    <t>OPTIMA COTTONWEAR</t>
  </si>
  <si>
    <t>SPIROL INDUSTRIES LTD</t>
  </si>
  <si>
    <t>NEXTEER PLT14 CISCO 44707</t>
  </si>
  <si>
    <t>MOTOROLA SOL VIDEO MFG INC.</t>
  </si>
  <si>
    <t>SUELAS WYNY SA DE CV</t>
  </si>
  <si>
    <t>DAL-TILE MEXICO</t>
  </si>
  <si>
    <t>A&amp;F TRADING/A&amp;F MAILROOM</t>
  </si>
  <si>
    <t>SHURTECH BRANDS LLC</t>
  </si>
  <si>
    <t>COOPER STANDARD 121</t>
  </si>
  <si>
    <t>COLLINS AEROSPACE</t>
  </si>
  <si>
    <t>MASIMO MEXICO</t>
  </si>
  <si>
    <t>PRECISION INJECTION MOLDING</t>
  </si>
  <si>
    <t>STEPHEN GOULD PAPER</t>
  </si>
  <si>
    <t>ANKURA CONSULTING GROUP</t>
  </si>
  <si>
    <t>SCHAEFFLER SPECIAL MACHINERY</t>
  </si>
  <si>
    <t>ADVANCED LABELWORX/LABEL DIV</t>
  </si>
  <si>
    <t>GM POWERTRAIN / #51500</t>
  </si>
  <si>
    <t>ARROW AVIATION</t>
  </si>
  <si>
    <t>PANDUIT (LOCKPORT)</t>
  </si>
  <si>
    <t>CAMERONS PRODUCTS LLC</t>
  </si>
  <si>
    <t>HIMATSINGKA SEIDE LTD HYB</t>
  </si>
  <si>
    <t>ZF GARRETT (636)</t>
  </si>
  <si>
    <t>SENSOR TECHNOLOGY LTDA.</t>
  </si>
  <si>
    <t>MILESTONE TECHNOLOGIES INC</t>
  </si>
  <si>
    <t>MALCA-AMIT (THAILAND) LTD.</t>
  </si>
  <si>
    <t>TOSCO INTERNATIONAL INC</t>
  </si>
  <si>
    <t>HORN USA</t>
  </si>
  <si>
    <t>VOLEX DE MEXICO</t>
  </si>
  <si>
    <t>ESCUBEDO CONNECTION SYSTEMS</t>
  </si>
  <si>
    <t>CHUZHOU FIRST I&amp;E CO. LTD</t>
  </si>
  <si>
    <t>PERFECT SHANGHAI SUPPLY CHAIN</t>
  </si>
  <si>
    <t>VISHAY AMERICAS C/O DGF</t>
  </si>
  <si>
    <t>PAREXEL INTERNATIONAL</t>
  </si>
  <si>
    <t>ASC INTERNATIONAL INC</t>
  </si>
  <si>
    <t>SHANGHAI LANTISE NEW MATERIAL</t>
  </si>
  <si>
    <t>RUBBERMAID COMMERCIAL(SHPG)</t>
  </si>
  <si>
    <t>KWS PRECISION CUTTING TOOL CO</t>
  </si>
  <si>
    <t>VALID SOL. Y SERV.SEG EN M.PAG</t>
  </si>
  <si>
    <t>BAYER AG</t>
  </si>
  <si>
    <t>BRENNAN INDUSTRIES SOLON</t>
  </si>
  <si>
    <t>SULZER PUMPS MEXICO SA DE CV</t>
  </si>
  <si>
    <t>TDK COMPONENTS USA INC</t>
  </si>
  <si>
    <t>D &amp; V ELECTRONICS</t>
  </si>
  <si>
    <t>YAPP USA AUTOMOTIVE SYSTEMS</t>
  </si>
  <si>
    <t>GFS</t>
  </si>
  <si>
    <t>KIND LLC</t>
  </si>
  <si>
    <t>AMERICHEM</t>
  </si>
  <si>
    <t>CELESTICA DE MONTERREY SA DE</t>
  </si>
  <si>
    <t>INDUSTRIAS FYLTEX, SA DE CV</t>
  </si>
  <si>
    <t>GLOBAL IMMIGRATION ASSOCIATES</t>
  </si>
  <si>
    <t>HONEYWELL ASCA INC.</t>
  </si>
  <si>
    <t>OMNI MANUFACTURING SERVICES SA</t>
  </si>
  <si>
    <t>TECHEMET, SA DE CV</t>
  </si>
  <si>
    <t>SUPRAPAK S.A.S.</t>
  </si>
  <si>
    <t>JABIL CIRCUIT DE CHIHUAHUA</t>
  </si>
  <si>
    <t>AVO CARBON FRANCE</t>
  </si>
  <si>
    <t>TAICA CORPORATION</t>
  </si>
  <si>
    <t>SMR AUTOMOTIVE SYSTEMS USA INC</t>
  </si>
  <si>
    <t>SUNSHOW TW CO LTD(89406952)</t>
  </si>
  <si>
    <t>SANMINA-SCI (PLT 1337)</t>
  </si>
  <si>
    <t>MERGON CORPORATION</t>
  </si>
  <si>
    <t>VOLVO TRUCK/PROD DESIGN/11610</t>
  </si>
  <si>
    <t>DIAS INFRARED GMBH</t>
  </si>
  <si>
    <t>WALL INDUSTRIES</t>
  </si>
  <si>
    <t>ATELIERS FRANCOIS S.A.</t>
  </si>
  <si>
    <t>INFINEON - SCHENKER XDOCK WEST</t>
  </si>
  <si>
    <t>LX PANTOS CO., LTD.</t>
  </si>
  <si>
    <t>AVIONES S.A DE CV</t>
  </si>
  <si>
    <t>POLIURETANOS SW LEON SA DE CV</t>
  </si>
  <si>
    <t>MAIL FOR YOU</t>
  </si>
  <si>
    <t>PCC AIRFOILS-SATELITE PLNT</t>
  </si>
  <si>
    <t>MUBEA INC</t>
  </si>
  <si>
    <t>MONDI/AMANDA CURTIS</t>
  </si>
  <si>
    <t>BTX AIR EXPRESS</t>
  </si>
  <si>
    <t>GUAMA SERVICE SRL</t>
  </si>
  <si>
    <t>ITA SHIPPING GMBH</t>
  </si>
  <si>
    <t>HENDRICKSON</t>
  </si>
  <si>
    <t>CLARIANT BRASIL LTDA</t>
  </si>
  <si>
    <t>ST JUDE MEDICAL #59950-92010</t>
  </si>
  <si>
    <t>BD DIAGNOSTICS - GENEOHM</t>
  </si>
  <si>
    <t>GRUPO INDUSTRIAL C &amp; A SA CV</t>
  </si>
  <si>
    <t>FERRARI SPA</t>
  </si>
  <si>
    <t>ANDRITZ FABRICS A.ROLLS I.C.SA</t>
  </si>
  <si>
    <t>ABBOTT VA</t>
  </si>
  <si>
    <t>COSESI SA DE CV</t>
  </si>
  <si>
    <t>DEDIENNE AERO</t>
  </si>
  <si>
    <t>XIAMEN YSE INT'L LOGISTICS CO.</t>
  </si>
  <si>
    <t>VISKASE BRASIL EMBALAGENS LTDA</t>
  </si>
  <si>
    <t>E-MAX LOGISTICS (PYUNGTAEK)</t>
  </si>
  <si>
    <t>SHILIANMEISHI SHENGHUO YONGPIN</t>
  </si>
  <si>
    <t>SGS NEDERLAND</t>
  </si>
  <si>
    <t>P L PORTER CO</t>
  </si>
  <si>
    <t>VERSACALL TECHNOLOGIES INC</t>
  </si>
  <si>
    <t>ETS</t>
  </si>
  <si>
    <t>WALMART.COM/GRF US2MX</t>
  </si>
  <si>
    <t>MRW(INTERLOCK EXPRESS) ONLY IC</t>
  </si>
  <si>
    <t>MBE 061 IP</t>
  </si>
  <si>
    <t>MANDARA CORRADO</t>
  </si>
  <si>
    <t>LOGANMEX SA DE CV</t>
  </si>
  <si>
    <t>FASTENAL MEXICO, S DE RL DE CV</t>
  </si>
  <si>
    <t>TOYOTA BOSHOKU ILLINOIS</t>
  </si>
  <si>
    <t>PIERBURG INC</t>
  </si>
  <si>
    <t>BASF CORP</t>
  </si>
  <si>
    <t>E S ELECTRI CORD S DE RL DE CV</t>
  </si>
  <si>
    <t>PRIMERA TECHNOLOGY OB</t>
  </si>
  <si>
    <t>TENNECO CELAYA C/O DICEX</t>
  </si>
  <si>
    <t>TX DEPT OF INSURANCE</t>
  </si>
  <si>
    <t>BERTOLOTO &amp; GROTTA LTDA.</t>
  </si>
  <si>
    <t>TALLERES ABSA</t>
  </si>
  <si>
    <t>MAMANN, SANDALUK</t>
  </si>
  <si>
    <t>GE MEDICAL / HM PRODUCTS</t>
  </si>
  <si>
    <t>GIVAUDAN COLOMBIA S.A.</t>
  </si>
  <si>
    <t>THERMO FISHER LSG</t>
  </si>
  <si>
    <t>SDMO</t>
  </si>
  <si>
    <t>SERVICIOS COMERCIALES INTER</t>
  </si>
  <si>
    <t>LX PANTOS CO.,LTD CHANGWON</t>
  </si>
  <si>
    <t>TERADYNE INC</t>
  </si>
  <si>
    <t>OMG INTERNATIONAL SA DE CV</t>
  </si>
  <si>
    <t>LUMILEDS AUTOMOTIVE LIGHTING</t>
  </si>
  <si>
    <t>FRAGOMEN DELREY BERNSEN &amp;LOEWY</t>
  </si>
  <si>
    <t>MOLEX INC *TD*</t>
  </si>
  <si>
    <t>MICRON TECH-INBOUND</t>
  </si>
  <si>
    <t>BLUE WATER SHIPPING A/S</t>
  </si>
  <si>
    <t>ABB INC GULF SERVICES</t>
  </si>
  <si>
    <t>VARIAN MED SYS/LOGISTICS 0680</t>
  </si>
  <si>
    <t>OSRAM OPTO SEMICONDUCTORS (M)</t>
  </si>
  <si>
    <t>OPERATIONS</t>
  </si>
  <si>
    <t>FEDEX/MGR MONTERREY CUSTOMS</t>
  </si>
  <si>
    <t>FEDEX/OPS MEXICO MTY</t>
  </si>
  <si>
    <t>FEDEX/MGR LEON STATION</t>
  </si>
  <si>
    <t>FEDEX/MGR QUERETARO STATION</t>
  </si>
  <si>
    <t>LARAS</t>
  </si>
  <si>
    <t>FEDEX/VCPPC STATION</t>
  </si>
  <si>
    <t>SCHAEFFLER GROUP USA, INC.</t>
  </si>
  <si>
    <t>FOSSIL</t>
  </si>
  <si>
    <t>ELMARC B.V.</t>
  </si>
  <si>
    <t>BARD OPERATIONS CTR S.A.R.L.</t>
  </si>
  <si>
    <t>SW FOAM, L P</t>
  </si>
  <si>
    <t>FEDEX/MEX VEH MAINTENANCE</t>
  </si>
  <si>
    <t>POWER GRIPPS USA</t>
  </si>
  <si>
    <t>TCO SERVICE CENTER</t>
  </si>
  <si>
    <t>GRUMA CORP</t>
  </si>
  <si>
    <t>NORTH AMERICAN INTERCONNECT</t>
  </si>
  <si>
    <t>TATUNG-OKUMA CO LTD</t>
  </si>
  <si>
    <t>PLASUTIL IND.E COM.DE PLAST.LT</t>
  </si>
  <si>
    <t>STERLITECH CORPORATION</t>
  </si>
  <si>
    <t>MBE 0166</t>
  </si>
  <si>
    <t>TUBE DEPOT CORPORATE</t>
  </si>
  <si>
    <t>UPLIFT DESK</t>
  </si>
  <si>
    <t>MEDTRONIC C/O RL JONES</t>
  </si>
  <si>
    <t>TMI USA, INC.</t>
  </si>
  <si>
    <t>PEMAMEK OY</t>
  </si>
  <si>
    <t>NORGREN SA DE CV</t>
  </si>
  <si>
    <t>OUTPUT CARD SERVICES</t>
  </si>
  <si>
    <t>FDX EXP/SAN ANTONIO- COLISEUM</t>
  </si>
  <si>
    <t>ASCENTEC ENGINEERING</t>
  </si>
  <si>
    <t>IFF PERU S.A.</t>
  </si>
  <si>
    <t>MINEBEA ACCESSSOLUTIONS USA</t>
  </si>
  <si>
    <t>FARFETCH UK LTD - GREECE</t>
  </si>
  <si>
    <t>YFHEX LOGISTICS (H.K.) CO LTD</t>
  </si>
  <si>
    <t>ROLL SURFACE TECHNOLOGIES INC</t>
  </si>
  <si>
    <t>LA CAZADORA SA DE CV</t>
  </si>
  <si>
    <t>MASON ELECTRIC CO</t>
  </si>
  <si>
    <t>UNITED AIRLINES- AO</t>
  </si>
  <si>
    <t>STAHL BRASIL S/A</t>
  </si>
  <si>
    <t>NATIVE PRODUCE&amp;ANIMAL BY-PROD</t>
  </si>
  <si>
    <t>MEDTRONIC AVE - MISC SHIPMENTS</t>
  </si>
  <si>
    <t>IPEX</t>
  </si>
  <si>
    <t>ULTRA PRAEZISION MESSZEUGE</t>
  </si>
  <si>
    <t>TE CONNECTIVITY (EXPORT)</t>
  </si>
  <si>
    <t>UTAX F.M. CO.,LTD.</t>
  </si>
  <si>
    <t>EYPEX</t>
  </si>
  <si>
    <t>TRI-MAS</t>
  </si>
  <si>
    <t>CUSTOMER EXPERIENCE</t>
  </si>
  <si>
    <t>VIKING PRODUCTS</t>
  </si>
  <si>
    <t>JP MORGAN CHASE &amp; CO</t>
  </si>
  <si>
    <t>ECOMAL EUROPE GMBH</t>
  </si>
  <si>
    <t>ALEN USA LLC</t>
  </si>
  <si>
    <t>RR DONNELLY</t>
  </si>
  <si>
    <t>CLASSIC AMERICAN HARDWOODS</t>
  </si>
  <si>
    <t>GM MX SILAO C/O PENSKE/23005</t>
  </si>
  <si>
    <t>GM MX TOLUCA C/O PENSKE 23780</t>
  </si>
  <si>
    <t>GM MX RAMOS C/O PENSKE/23765</t>
  </si>
  <si>
    <t>MANUFACTURING &amp; ASSEMBLY SOLU-</t>
  </si>
  <si>
    <t>G M DESIGN</t>
  </si>
  <si>
    <t>INDUSTRIAS KI DE MEXICO S DE</t>
  </si>
  <si>
    <t>TATE &amp; LYLE</t>
  </si>
  <si>
    <t>DOBOS SA DE CV</t>
  </si>
  <si>
    <t>LIAG LAEUFER AG</t>
  </si>
  <si>
    <t>RE:SOURCE SOUTH FLORIDA</t>
  </si>
  <si>
    <t>WIX CORPORATION AN AFFINIA CO</t>
  </si>
  <si>
    <t>GKN AUTOMOTIVE INC / ALAMANCE</t>
  </si>
  <si>
    <t>SPEED TECH CORP//3P</t>
  </si>
  <si>
    <t>CROSS CREEK TRACTOR CO INC</t>
  </si>
  <si>
    <t>RADIANT POWER CORP</t>
  </si>
  <si>
    <t>VX INSTRUMENTS GMBH</t>
  </si>
  <si>
    <t>NICHIA AMERICA</t>
  </si>
  <si>
    <t>NIPPON MICROMETAL CORPORATION</t>
  </si>
  <si>
    <t>JP MORGAN 15793</t>
  </si>
  <si>
    <t>GENETEC</t>
  </si>
  <si>
    <t>AB GRAPHIC INTERNATIONAL INC</t>
  </si>
  <si>
    <t>JOHNSON ELECTRIC</t>
  </si>
  <si>
    <t>COMMONWEALTH TRUST COMPANY</t>
  </si>
  <si>
    <t>TURBINE ENGINE SPECIALISTS</t>
  </si>
  <si>
    <t>3M SUPPLY CHAIN-OPERATIONS</t>
  </si>
  <si>
    <t>COMPOSITES ONE LLC</t>
  </si>
  <si>
    <t>GIVAUDAN FRAGRANCE/SAMPLE LAB</t>
  </si>
  <si>
    <t>F5 NETWORKS</t>
  </si>
  <si>
    <t>FALCON INT'L BANK</t>
  </si>
  <si>
    <t>BROOK &amp; WHITTLE</t>
  </si>
  <si>
    <t>SEIREN NORTH AMERICA</t>
  </si>
  <si>
    <t>RYOSHO USA INC</t>
  </si>
  <si>
    <t>HARADA AUTOMOTIVE ANTENNA</t>
  </si>
  <si>
    <t>Q2 SOLUTIONS</t>
  </si>
  <si>
    <t>ADIENT PLANT #2408</t>
  </si>
  <si>
    <t>TOYODA GOSEI IRAPUATO MEXICO</t>
  </si>
  <si>
    <t>MAXION WHEELS DE MEXICO S DE</t>
  </si>
  <si>
    <t>RITTAL SA DE CV</t>
  </si>
  <si>
    <t>FLYING CARGO YU L.L.C</t>
  </si>
  <si>
    <t>PARAGON SCIENTIFIC LTD</t>
  </si>
  <si>
    <t>CCL CONTAINER SA DE CV</t>
  </si>
  <si>
    <t>COOPER STANDARD</t>
  </si>
  <si>
    <t>JINYANG WIRE ROPE (TH)CO., LTD</t>
  </si>
  <si>
    <t>PHILIPS NORTH AMERICA LLC</t>
  </si>
  <si>
    <t>DAHE THERMO-MAGNETKS CO.LTD</t>
  </si>
  <si>
    <t>WHIRLPOOL</t>
  </si>
  <si>
    <t>PROFESSIONAL MEDICAL EQUIPT</t>
  </si>
  <si>
    <t>CACHEAUX, CAVAZOS &amp; NEWTON LLP</t>
  </si>
  <si>
    <t>JP MORGAN   04947</t>
  </si>
  <si>
    <t>SIEMENS CORP GSS NA</t>
  </si>
  <si>
    <t>LUBRIZOL CORPORATION</t>
  </si>
  <si>
    <t>METHODE ELECTRONICS INC</t>
  </si>
  <si>
    <t>GATES CORPORATION</t>
  </si>
  <si>
    <t>LIGHTOLIER CAMARGO</t>
  </si>
  <si>
    <t>SOGEFI ENGINE SYSTEMS USA INC</t>
  </si>
  <si>
    <t>KOCHER + BECK USA LP</t>
  </si>
  <si>
    <t>FECKEN KIRFEL GMBH &amp; CO. KG</t>
  </si>
  <si>
    <t>CRANE WORLDWIDE TA FANATICS</t>
  </si>
  <si>
    <t>THYSSENKRUPP COMPONENTES TECH-</t>
  </si>
  <si>
    <t>HOLLFELDER-GUEHRING GMBH</t>
  </si>
  <si>
    <t>HOOTSUITE MEDIA INC.</t>
  </si>
  <si>
    <t>GRAY FOX SRL</t>
  </si>
  <si>
    <t>FRANCIS ARASARATNAM</t>
  </si>
  <si>
    <t>SOUTHERN GRAPHICS LLC</t>
  </si>
  <si>
    <t>CUMMINS INC SLP</t>
  </si>
  <si>
    <t>PEPETOOLS INC</t>
  </si>
  <si>
    <t>EMC CORPORATION</t>
  </si>
  <si>
    <t>OSHKOSH EQUIPMENT MANUFACTURI</t>
  </si>
  <si>
    <t>FDX EXP NZJA SORT</t>
  </si>
  <si>
    <t>UNDERGROUND PRINTING</t>
  </si>
  <si>
    <t>GE APS PARTS</t>
  </si>
  <si>
    <t>APC</t>
  </si>
  <si>
    <t>CORE MEDICAL GROUP</t>
  </si>
  <si>
    <t>FEDEX TRADE NETWORKS</t>
  </si>
  <si>
    <t>TREND TECHNOLOGIES</t>
  </si>
  <si>
    <t>COWTAN &amp; TOUT/UK IPD</t>
  </si>
  <si>
    <t>DISCTECH LLC</t>
  </si>
  <si>
    <t>PPG INDUSTRIES INC.</t>
  </si>
  <si>
    <t>AMERICAN AIRLINES 0596/7720</t>
  </si>
  <si>
    <t>EATON INNOVATION CTR AUTO GRP</t>
  </si>
  <si>
    <t>INTEL TECNOLOGIA DE MEXICO SA</t>
  </si>
  <si>
    <t>H+M USA</t>
  </si>
  <si>
    <t>GRUNWALD GMBH</t>
  </si>
  <si>
    <t>SUNSET TRADING</t>
  </si>
  <si>
    <t>DINGCOO TRADING CO LIMITED</t>
  </si>
  <si>
    <t>IP/FSB ART DEPT</t>
  </si>
  <si>
    <t>ACCESS POINT TECHNOLOGIES</t>
  </si>
  <si>
    <t>FUJITA RASHI</t>
  </si>
  <si>
    <t>DANFOSS LLC</t>
  </si>
  <si>
    <t>AP PARPRO INC</t>
  </si>
  <si>
    <t>NVENT.USBRO.1.3</t>
  </si>
  <si>
    <t>IRON PLANET C/O TITLE DEPT</t>
  </si>
  <si>
    <t>TATE &amp; LYLE DIST CNTR</t>
  </si>
  <si>
    <t>ARCHDIOCESE OF SAN ANTONIO</t>
  </si>
  <si>
    <t>WINDSOR AIRMOTIVE</t>
  </si>
  <si>
    <t>BIOLANDES</t>
  </si>
  <si>
    <t>IEE S.A., IEE INTERNATIONAL</t>
  </si>
  <si>
    <t>HAMMOND POWER SOLUTIONS, SA CV</t>
  </si>
  <si>
    <t>MULTITRASLADOS INTERNACIONALES</t>
  </si>
  <si>
    <t>HANDS ACROSS THE WATERS</t>
  </si>
  <si>
    <t>EATON SLP TRUCK COMPONENTS</t>
  </si>
  <si>
    <t>HULA NETWORKS</t>
  </si>
  <si>
    <t>SLOT MACHINES UNLIMITED</t>
  </si>
  <si>
    <t>BRIADCO FIXTURE &amp; GAUGE</t>
  </si>
  <si>
    <t>ETIRAMA IND.DE MAQUINAS LTDA.</t>
  </si>
  <si>
    <t>STERLING SOUND</t>
  </si>
  <si>
    <t>ALMOD DIAMONDS LTD.</t>
  </si>
  <si>
    <t>GM SECURITY TECHNOLOGIES</t>
  </si>
  <si>
    <t>MILLENNIUM MATS</t>
  </si>
  <si>
    <t>KYOCERA AVX COMPONENTS S.R.O.</t>
  </si>
  <si>
    <t>COLOR SOLUTIONS INTERNATIONAL</t>
  </si>
  <si>
    <t>AMERICAN SOLUTIONS FOR BUS.</t>
  </si>
  <si>
    <t>RUETTIMANN TRADE AG</t>
  </si>
  <si>
    <t>STEMCO PRODUCTOS INDUSTRIALES</t>
  </si>
  <si>
    <t>NIHON SEIKI THAI LIMITED.</t>
  </si>
  <si>
    <t>VISHAY ISAREL LOGISTIC CENTER</t>
  </si>
  <si>
    <t>SPECTRUM CONTROL DE MEXICO</t>
  </si>
  <si>
    <t>BEIJING LVYUAN GUOHONG TECH</t>
  </si>
  <si>
    <t>PARK HYATT CHICAGO</t>
  </si>
  <si>
    <t>KALLISTA-OUTBOUND</t>
  </si>
  <si>
    <t>AIAPINC</t>
  </si>
  <si>
    <t>CONDUMEX/PURCHASING</t>
  </si>
  <si>
    <t>ALLEN &amp; COMPANY INC</t>
  </si>
  <si>
    <t>ROBERT BOSCH GMBH VERSAND</t>
  </si>
  <si>
    <t>HEXARMOR</t>
  </si>
  <si>
    <t>ROBE LIGHTING S.R.O.</t>
  </si>
  <si>
    <t>CUMMINS INC/ITS</t>
  </si>
  <si>
    <t>JST CORPORATION (DSO)</t>
  </si>
  <si>
    <t>SEOUL SEMICONDUCTOR (C/O FSK)</t>
  </si>
  <si>
    <t>FILTRAN</t>
  </si>
  <si>
    <t>YUTAKA ELECTRONICS IND CO LTD</t>
  </si>
  <si>
    <t>IGS AUDIO SP. Z O.O.</t>
  </si>
  <si>
    <t>SHIP UNITED</t>
  </si>
  <si>
    <t>STULLER, INC.</t>
  </si>
  <si>
    <t>BRADY TECHNOLOGY</t>
  </si>
  <si>
    <t>GRONINGER USA</t>
  </si>
  <si>
    <t>DENSO AIR SYSTEMS  AS MX</t>
  </si>
  <si>
    <t>TOOL DYNAMICS, LLC</t>
  </si>
  <si>
    <t>CAIO INDUSCAR IND. COM.</t>
  </si>
  <si>
    <t>FUKUI MURATA MANUFACTURING</t>
  </si>
  <si>
    <t>EATON CORPORATION/ CONA</t>
  </si>
  <si>
    <t>MOTHERSON SAS GLOBALGROUP GMBH</t>
  </si>
  <si>
    <t>FDX EXP JGXA SORT</t>
  </si>
  <si>
    <t>COMPANIA NACIONAL DE LEVADURAS</t>
  </si>
  <si>
    <t>SUMI TOMO ELECTRIC WIRING-R/M</t>
  </si>
  <si>
    <t>GE MEDICAL-LUNAR</t>
  </si>
  <si>
    <t>BELL FLIGHT</t>
  </si>
  <si>
    <t>APOLLO SEIKO LTD</t>
  </si>
  <si>
    <t>FABIAN COUTURE GROUP INTL</t>
  </si>
  <si>
    <t>E&amp;H PRECISION (TH) CO.,LTD</t>
  </si>
  <si>
    <t>RICHEMONT NORTH AMERICA CIE</t>
  </si>
  <si>
    <t>THERMOFORMING SYSTEMS LLC</t>
  </si>
  <si>
    <t>CCAS INC</t>
  </si>
  <si>
    <t>SPORTSMITH CO.</t>
  </si>
  <si>
    <t>THE POKEMON CO INTERNATIONAL</t>
  </si>
  <si>
    <t>QUANTUM SERVICES</t>
  </si>
  <si>
    <t>TEAMMANN ARTS CO LTD</t>
  </si>
  <si>
    <t>G.D. ANIMAL HEALTH</t>
  </si>
  <si>
    <t>ZAMP INC</t>
  </si>
  <si>
    <t>ASHLAND CHEMICAL DE MEXICO SA</t>
  </si>
  <si>
    <t>NDT SYSTEMS, INC</t>
  </si>
  <si>
    <t>NORGREN MANUFACTURING MEXICO</t>
  </si>
  <si>
    <t>B A S F CORP/RTP (APN)</t>
  </si>
  <si>
    <t>HONEYWELL TEMPE TRAFFIC DEPT</t>
  </si>
  <si>
    <t>PRINTPACK HOLDINGS, INC</t>
  </si>
  <si>
    <t>OPLINK COMMUNICATE CO.,LTD</t>
  </si>
  <si>
    <t>SCENTISPHERE LLC</t>
  </si>
  <si>
    <t>SSI SCHAFER S.R.O.</t>
  </si>
  <si>
    <t>SHIP WE SHIP</t>
  </si>
  <si>
    <t>INTERNATIONAL N&amp;H DENMARK APS</t>
  </si>
  <si>
    <t>STELLA SRL</t>
  </si>
  <si>
    <t>LUMENTUM ASIA LTD</t>
  </si>
  <si>
    <t>SEI WOO HI-TECH POLYMER GMBH</t>
  </si>
  <si>
    <t>ZHONGKE SANHUAN CO</t>
  </si>
  <si>
    <t>SILITECH TECHNOLOGY CORP SB</t>
  </si>
  <si>
    <t>TESTING HOUSE DE MEXICOS S DE</t>
  </si>
  <si>
    <t>FUJIKURA AUTOMOTIVE MEX QROSA</t>
  </si>
  <si>
    <t>AKO ARMATUREN &amp;</t>
  </si>
  <si>
    <t>WAYON ELECTRONICS CO.,LTD</t>
  </si>
  <si>
    <t>ARCHER ADV RUBBER</t>
  </si>
  <si>
    <t>TERRYBEAR INC</t>
  </si>
  <si>
    <t>LS AUTOMOTIVE CORP</t>
  </si>
  <si>
    <t>GULFSTREAM AFTERMARKET</t>
  </si>
  <si>
    <t>TERMAX</t>
  </si>
  <si>
    <t>AGS DEVICES CO</t>
  </si>
  <si>
    <t>NIKKE MACHINE MANUFACTURING CO</t>
  </si>
  <si>
    <t>PEGA MEDICAL</t>
  </si>
  <si>
    <t>IMM REF AND CITIZENSHIP CDA</t>
  </si>
  <si>
    <t>KENDALL, S.A.</t>
  </si>
  <si>
    <t>SILMORE INDUSTRIAL LTD</t>
  </si>
  <si>
    <t>EXCLUSIVO FEDEX RETAIL CHILE</t>
  </si>
  <si>
    <t>POLYTRNICS TECHNOLOGY CORP</t>
  </si>
  <si>
    <t>SAFETYNET SERVICES</t>
  </si>
  <si>
    <t>GLOBAL LIGHT CO LLC</t>
  </si>
  <si>
    <t>EKC ADVANCED ELEC 1 JPKK</t>
  </si>
  <si>
    <t>KPM ANALYTICS FRANCE</t>
  </si>
  <si>
    <t>GULFSTREAM AEROSPACE</t>
  </si>
  <si>
    <t>FOXSEMICON INTEGRATED TECH INC</t>
  </si>
  <si>
    <t>DG ACEWAY PLASTIC AND METAL LT</t>
  </si>
  <si>
    <t>MAXIM INTEGRATED PRODUCTS (TH)</t>
  </si>
  <si>
    <t>CARDINAL HEALTH</t>
  </si>
  <si>
    <t>IBS TECH INT'L HK LTD-TECH EXP</t>
  </si>
  <si>
    <t>YANG XIAN PRODUCTS CO LTD</t>
  </si>
  <si>
    <t>GZ VMD CONSULTING LIMITED CO</t>
  </si>
  <si>
    <t>LAIRD TECHNOLOGIES LTD</t>
  </si>
  <si>
    <t>YASKAWA MOTOMAN MEXICO SA DE</t>
  </si>
  <si>
    <t>SANMINA-SCI (SHENZHEN) LTD</t>
  </si>
  <si>
    <t>PCC CERAMICS GROUP</t>
  </si>
  <si>
    <t>(CN3P) BRADY INVESTMENT MANAGE</t>
  </si>
  <si>
    <t>CONDUCTIX WAMPFLER</t>
  </si>
  <si>
    <t>TELEPERFORMANCE</t>
  </si>
  <si>
    <t>GUTERMANN POLYGAL MEXICANA</t>
  </si>
  <si>
    <t>EQ3 PARTS(CAN)</t>
  </si>
  <si>
    <t>FDX EXP/NEW YORK UPTOWN</t>
  </si>
  <si>
    <t>PANASONIC GOBEL ENERGY INDONES</t>
  </si>
  <si>
    <t>IBM GEODIS   MEXICO</t>
  </si>
  <si>
    <t>JAPAN EXPERIENCE</t>
  </si>
  <si>
    <t>HOLA FORTUNER CO.,LTD.</t>
  </si>
  <si>
    <t>LA LAKERS</t>
  </si>
  <si>
    <t>SOFTOPPER</t>
  </si>
  <si>
    <t>INGRASYS TECHNOLOGY INC</t>
  </si>
  <si>
    <t>STACI-NJ3</t>
  </si>
  <si>
    <t>KYB CORPORATION</t>
  </si>
  <si>
    <t>HENKEL ROCKY HILL LSMC</t>
  </si>
  <si>
    <t>QUALIF DEVELOPMENT CO.LTD</t>
  </si>
  <si>
    <t>FALCO ELE (XIAMEN) CO.LTD.</t>
  </si>
  <si>
    <t>COVESTRO LLC</t>
  </si>
  <si>
    <t>LANXESS CORPORATION</t>
  </si>
  <si>
    <t>LGC STANDARDS PROFICIENCY (PT)</t>
  </si>
  <si>
    <t>AKEBONO BRAKE CORP.</t>
  </si>
  <si>
    <t>JDM DI ZANNI FEDERICO SNC</t>
  </si>
  <si>
    <t>*TTS*SAMSUNG SDS (CHINA) CO.L</t>
  </si>
  <si>
    <t>SEKISUI POLYMATECH (SHANGHAI)</t>
  </si>
  <si>
    <t>BRILLIANT STAR BVBA</t>
  </si>
  <si>
    <t>DUKANE ULTRASONICS</t>
  </si>
  <si>
    <t>HPMT INDUSTRIES SDN BHD</t>
  </si>
  <si>
    <t>BLUE STAR</t>
  </si>
  <si>
    <t>SUMITOMO ELECTRIC WIRING SYS</t>
  </si>
  <si>
    <t>SANMINA-SCI EMS DIV-E35</t>
  </si>
  <si>
    <t>COMPAL ELECTRONICS TECHNOLOGY</t>
  </si>
  <si>
    <t>RANKAM GROUP MFG CO LTD</t>
  </si>
  <si>
    <t>SZ KINWONG ELETRONIC CO., LTD</t>
  </si>
  <si>
    <t>CONNOR CO</t>
  </si>
  <si>
    <t>GE APPLIANCES</t>
  </si>
  <si>
    <t>CHENSON IND CO LTD CHINAOFFICE</t>
  </si>
  <si>
    <t>COAVIS</t>
  </si>
  <si>
    <t>SEDA OPALS PTY LTD</t>
  </si>
  <si>
    <t>SF DIAMOND CO., LTD</t>
  </si>
  <si>
    <t>MOSCA MALAYSIA SDN.BHD</t>
  </si>
  <si>
    <t>NORTHERN GAUGE</t>
  </si>
  <si>
    <t>TSI INC</t>
  </si>
  <si>
    <t>VANTIVA SCS MEXICANA</t>
  </si>
  <si>
    <t>VANTIVA SCS EXPORT DE MEXICO</t>
  </si>
  <si>
    <t>STRIPE PRINTER LA</t>
  </si>
  <si>
    <t>BOATSWAIN'S LOCKERS/MERCURY</t>
  </si>
  <si>
    <t>KYTRONICS CORP LTD</t>
  </si>
  <si>
    <t>MERCURY MARINE/LATIN AMERICA</t>
  </si>
  <si>
    <t>HY FORM ELE. CO,LTD</t>
  </si>
  <si>
    <t>*TTS*KAWATA MACHINERY MANUFACT</t>
  </si>
  <si>
    <t>NEXTY ELECTRONICS CORP.</t>
  </si>
  <si>
    <t>PILATUS PC-12 CENTER DE MEXICO</t>
  </si>
  <si>
    <t>ALLIED ADVANTAGE SDN BHD</t>
  </si>
  <si>
    <t>TIANJIN LAIRD TECHNOLOGIES CO.</t>
  </si>
  <si>
    <t>AEM COMPONENTS SUZHOU CO.,LTD.</t>
  </si>
  <si>
    <t>ALS  GMBH C/O EBV GMBH</t>
  </si>
  <si>
    <t>TOTO LTD / EITO</t>
  </si>
  <si>
    <t>HP</t>
  </si>
  <si>
    <t>SAMSUNG ELECTRONICS(OUTB ONLY)</t>
  </si>
  <si>
    <t>COMPO ELECTRONICS ASIA LTD</t>
  </si>
  <si>
    <t>AXLE ALLIANCE CO., LLC</t>
  </si>
  <si>
    <t>RAO, ARATHI</t>
  </si>
  <si>
    <t>BELIMAX CO., LTD</t>
  </si>
  <si>
    <t>WOER HEAT-SHRINKABLE MATERIAL</t>
  </si>
  <si>
    <t>BLACK BART INTERNATIONAL</t>
  </si>
  <si>
    <t>BANNER ENGINEERING CO.</t>
  </si>
  <si>
    <t>RF360 SINGAPORE PTE. LTD.</t>
  </si>
  <si>
    <t>PARMI CORP.</t>
  </si>
  <si>
    <t>MBE 092 IP</t>
  </si>
  <si>
    <t>MBE 076 IP</t>
  </si>
  <si>
    <t>US STATE DEPARTMENT</t>
  </si>
  <si>
    <t>KYOUNGRIM HTC CO LTD</t>
  </si>
  <si>
    <t>TASIATOYS (HK) CO LTD</t>
  </si>
  <si>
    <t>MOTIVATING GRAPHICS III INC</t>
  </si>
  <si>
    <t>BLUE WATER</t>
  </si>
  <si>
    <t>VSO ELE CO.</t>
  </si>
  <si>
    <t>TURN 14 DISTRIBUTION INC</t>
  </si>
  <si>
    <t>JET CARE INTERNATIONAL</t>
  </si>
  <si>
    <t>NIDEC MOBILITY (THAILAND)</t>
  </si>
  <si>
    <t>DAIMAY AUTOMOTIVE INTERIOR CO.</t>
  </si>
  <si>
    <t>PHILIPS MEDIZINSYSTEME GMBH</t>
  </si>
  <si>
    <t>GOYA IMPORTACIONES Y DISTR.SL</t>
  </si>
  <si>
    <t>MOTION WATER SPORTS INC</t>
  </si>
  <si>
    <t>OE LOGISTICS, INC.</t>
  </si>
  <si>
    <t>ZEBRA TECHNOLOGIES FL52</t>
  </si>
  <si>
    <t>3M / EAR SPECIALTY COMPOSITES</t>
  </si>
  <si>
    <t>CHUANG XIN DONG LI XIN XI TECH</t>
  </si>
  <si>
    <t>DEMA ELECTRONIC AG</t>
  </si>
  <si>
    <t>JOINWIT OPTOELECTRONIC TECH CO</t>
  </si>
  <si>
    <t>SUNNY SCOPA INC.</t>
  </si>
  <si>
    <t>UEHARA NAME PLATE KOGYO</t>
  </si>
  <si>
    <t>UNIKUN PLASTICS(SUZHOU)CO.LTD</t>
  </si>
  <si>
    <t>QUANTA COMPUTER INC //3P</t>
  </si>
  <si>
    <t>(CN3P) DONGSHAN PRECISION MANU</t>
  </si>
  <si>
    <t>FISHERMAN CORPORATION</t>
  </si>
  <si>
    <t>LANGFANG NEDEC MACHINERY &amp; ELE</t>
  </si>
  <si>
    <t>RAFYPAK SA DE CV</t>
  </si>
  <si>
    <t>AVERNA TECHNOLOGIES INC</t>
  </si>
  <si>
    <t>VANGUARD INDUSTRY(JIAXING)CO.,</t>
  </si>
  <si>
    <t>TOYO-RO</t>
  </si>
  <si>
    <t>SUMITOMO ELECTRIC INDUSTRY CO.</t>
  </si>
  <si>
    <t>NATIONAL INS CRIME BUREAU</t>
  </si>
  <si>
    <t>INTEL PRODUCT(CHENGDU)CO LTD</t>
  </si>
  <si>
    <t>SHIDA AUTO COMPONENTS CO.,LTD</t>
  </si>
  <si>
    <t>FASTENAL EUROPE B.V.</t>
  </si>
  <si>
    <t>CHEMICAL MARKETING CONCEPT</t>
  </si>
  <si>
    <t>PROOFPOINT, INC.</t>
  </si>
  <si>
    <t>CREATIVE GLOBAL SERVICES INC.</t>
  </si>
  <si>
    <t>HYCEL DE MEXICO SA DE CV</t>
  </si>
  <si>
    <t>WNC CORPORATION</t>
  </si>
  <si>
    <t>SCHREINER GROUP GMBH &amp; CO. KG</t>
  </si>
  <si>
    <t>MESUTRONIC GERAETEBAU GMBH</t>
  </si>
  <si>
    <t>APPLE, INC.-V192 QCMT</t>
  </si>
  <si>
    <t>HERFF JONES CENTER</t>
  </si>
  <si>
    <t>LOADHOG</t>
  </si>
  <si>
    <t>ALMOD/DIAMONDS INTERNATIONAL</t>
  </si>
  <si>
    <t>FGI/DISTRIBUTION</t>
  </si>
  <si>
    <t>(CN3P) FINISAR SHANGHAI INC I/</t>
  </si>
  <si>
    <t>TARRON TRANSPORTATION</t>
  </si>
  <si>
    <t>NIDEC POWERTRAIN SYSTEMS CO.</t>
  </si>
  <si>
    <t>PRECISION RACEWORKS, LLC</t>
  </si>
  <si>
    <t>UMBROSA NV</t>
  </si>
  <si>
    <t>AUMOVIO CORPORATION</t>
  </si>
  <si>
    <t>HOPE GLOBAL OF DETROIT</t>
  </si>
  <si>
    <t>NAVAL MOTOR S.A.</t>
  </si>
  <si>
    <t>MALLINCKRODT INO THERAPEUTICS</t>
  </si>
  <si>
    <t>PMX EXPRESS</t>
  </si>
  <si>
    <t>NVIDIA SINGAPORE PTE LTD</t>
  </si>
  <si>
    <t>AEROVITRO, SA DE CV</t>
  </si>
  <si>
    <t>IFA ROTORIAN</t>
  </si>
  <si>
    <t>NORTECH SYSTEMS/MAS USA DIV</t>
  </si>
  <si>
    <t>SANRITSU MACHINERY CO LTD</t>
  </si>
  <si>
    <t>FERRARI EXPEDITIONS SA</t>
  </si>
  <si>
    <t>ASHIMORI INDUSTORY CO LTD</t>
  </si>
  <si>
    <t>PALS INTERNATIONAL</t>
  </si>
  <si>
    <t>HEXAGON METROLOGY, S RL CV</t>
  </si>
  <si>
    <t>GLS GERMANY GMBH &amp; CO. OHG</t>
  </si>
  <si>
    <t>WL GORE &amp; ASSOCIATES</t>
  </si>
  <si>
    <t>ETERNUM</t>
  </si>
  <si>
    <t>SANMINA-SCI (PLT 2444)</t>
  </si>
  <si>
    <t>GLOBALPARCELEXP.KVLTICLTDSTI</t>
  </si>
  <si>
    <t>FATA INTERNAL  SORT ID</t>
  </si>
  <si>
    <t>WURTH INDUSTRY SERVICE (CHINA)</t>
  </si>
  <si>
    <t>SERVICIOS TECNICOS AEREOS DE</t>
  </si>
  <si>
    <t>FLOWSERVE INNOMAG</t>
  </si>
  <si>
    <t>TRACE LOGISTICS,S.A.</t>
  </si>
  <si>
    <t>XFEDEX/GTS CUSTOMS SPAIN</t>
  </si>
  <si>
    <t>CANARIAM S. A.</t>
  </si>
  <si>
    <t>DAR INTERNATIONAL</t>
  </si>
  <si>
    <t>CUMMINS COMERCIALIZADORA S DE</t>
  </si>
  <si>
    <t>RIVAROLO EXPRESS DI E. TARTARI</t>
  </si>
  <si>
    <t>CHAPA INDUSTRIAS, SA DE CV</t>
  </si>
  <si>
    <t>QWIK PACK AND SHIP</t>
  </si>
  <si>
    <t>NEXSTEP COMMERCIAL PRODUCTS</t>
  </si>
  <si>
    <t>SPIGEN INC</t>
  </si>
  <si>
    <t>TAI YOSHA ELECTRIC (WUXI) CO</t>
  </si>
  <si>
    <t>SCIAPS</t>
  </si>
  <si>
    <t>CAMFIL FARR POWER SYSTEM N.A.</t>
  </si>
  <si>
    <t>ROTOCON</t>
  </si>
  <si>
    <t>NETGEAR/TRACELOGIX</t>
  </si>
  <si>
    <t>FLOWSERVE/590000/CORP</t>
  </si>
  <si>
    <t>SIEMENS CSML C/O DHL SC</t>
  </si>
  <si>
    <t>MAKERBOT IND. C/O INGRAM MICRO</t>
  </si>
  <si>
    <t>GLOBAL TECH PLASTICS</t>
  </si>
  <si>
    <t>FUTURE ELECTRONICS FICE</t>
  </si>
  <si>
    <t>RESHIP INC</t>
  </si>
  <si>
    <t>BOMBARDIER AERO SPACE</t>
  </si>
  <si>
    <t>ADIENT PLANT #2546</t>
  </si>
  <si>
    <t>ADIENT PLANT #2543</t>
  </si>
  <si>
    <t>MBE 061 IE</t>
  </si>
  <si>
    <t>INVENSENSE INC- SALES</t>
  </si>
  <si>
    <t>ZF EL MARQUES OUC (504)</t>
  </si>
  <si>
    <t>TRUCK PARTS EXPERT SIA</t>
  </si>
  <si>
    <t>THALES DIS USA INC.</t>
  </si>
  <si>
    <t>AMANN &amp; SOEHNE</t>
  </si>
  <si>
    <t>DB-TECH COMPANY</t>
  </si>
  <si>
    <t>UNIFORM COLOR DE MEXICO, S RL</t>
  </si>
  <si>
    <t>LUFTHANSA TECHNIK CS, LLC</t>
  </si>
  <si>
    <t>INTEL/INFINEON TECH C/O INTEL</t>
  </si>
  <si>
    <t>BROSE CZ SPOL. S R.O.</t>
  </si>
  <si>
    <t>ZF GRAY COURT (2402)</t>
  </si>
  <si>
    <t>SHOW ME YOUR MUMU ECOM</t>
  </si>
  <si>
    <t>LX PANTOS CO.,LTD</t>
  </si>
  <si>
    <t>LOGISTEED EAST JAPAN LTD</t>
  </si>
  <si>
    <t>MITCHELL PLASTICS</t>
  </si>
  <si>
    <t>PARSON ADHESIVES</t>
  </si>
  <si>
    <t>LA MECCANICA FUMAGALLI SRL</t>
  </si>
  <si>
    <t>JONATHAN &amp; ASSIST SRL</t>
  </si>
  <si>
    <t>JABIL CIRCUIT DE MEXICO S R L</t>
  </si>
  <si>
    <t>SIEMENS HEALTHCARE GMBH</t>
  </si>
  <si>
    <t>HOMIER DISTRIBUTING/CUST SRV</t>
  </si>
  <si>
    <t>GO GO GO</t>
  </si>
  <si>
    <t>APEX TOOLS</t>
  </si>
  <si>
    <t>LLUCH ESSENCE SL</t>
  </si>
  <si>
    <t>WHITBURN LTD</t>
  </si>
  <si>
    <t>GEAR GT</t>
  </si>
  <si>
    <t>QUANTUM</t>
  </si>
  <si>
    <t>FLEXTRONICS/FTL</t>
  </si>
  <si>
    <t>TAKASAGO-PARTNAIR &amp; SEA</t>
  </si>
  <si>
    <t>UVEYE</t>
  </si>
  <si>
    <t>NAVY FCU/TSYS</t>
  </si>
  <si>
    <t>MALCA-AMIT JK LOGISTICS PL*VAL</t>
  </si>
  <si>
    <t>ELECTRONICA CLARION SA DE CV-J</t>
  </si>
  <si>
    <t>AKEBONO BRAKE IND CO LTD</t>
  </si>
  <si>
    <t>STRECK C/O SIEMENS</t>
  </si>
  <si>
    <t>ALLIED ALLOYS</t>
  </si>
  <si>
    <t>ARCHEM AMERICA INC.</t>
  </si>
  <si>
    <t>EGGERSMANN GMBH</t>
  </si>
  <si>
    <t>FORZAFORM SA DE CV</t>
  </si>
  <si>
    <t>ID SYSTEMS</t>
  </si>
  <si>
    <t>FUJIAN HUAFENG INDUSTRY&amp;TRADE</t>
  </si>
  <si>
    <t>AERO-NAVDB-DEER VALLEY</t>
  </si>
  <si>
    <t>GENERAL TRADEWAYS SER.E TRAN.L</t>
  </si>
  <si>
    <t>STELLA-JONES CORP</t>
  </si>
  <si>
    <t>SENSIBLE MICRO CORP</t>
  </si>
  <si>
    <t>AXIS COMMUNICATIONS AB</t>
  </si>
  <si>
    <t>LGAA INTERNAL  SORT ID</t>
  </si>
  <si>
    <t>OLAM SPICES &amp; VEGETABLES INC</t>
  </si>
  <si>
    <t>FUTURE ELECTRONICS-IPD</t>
  </si>
  <si>
    <t>JDS LABS, INC.</t>
  </si>
  <si>
    <t>IWIS MECHATRONICS INC</t>
  </si>
  <si>
    <t>ANJAY CORPORATION</t>
  </si>
  <si>
    <t>EATON INDUSTRIES MFG GMBH</t>
  </si>
  <si>
    <t>DITEK DE MEXICO SA DE CV</t>
  </si>
  <si>
    <t>BPAA INTERNAL  SORT ID</t>
  </si>
  <si>
    <t>*TTS*MOLEX INTERCONNECT(SH) C</t>
  </si>
  <si>
    <t>DESTILARIA TRES BARRAS LTDA.</t>
  </si>
  <si>
    <t>MEITAV-TECH LTD.</t>
  </si>
  <si>
    <t>FISHER DYNAMICS</t>
  </si>
  <si>
    <t>KOSMEK LTD</t>
  </si>
  <si>
    <t>KOSTAL US</t>
  </si>
  <si>
    <t>CEMM-MEX/ AMPHENOL</t>
  </si>
  <si>
    <t>MEDICUS</t>
  </si>
  <si>
    <t>TENENGROUP LTD.</t>
  </si>
  <si>
    <t>STAAMP SRL</t>
  </si>
  <si>
    <t>DAIMLER TRUCKS NORTH AMERICA</t>
  </si>
  <si>
    <t>HUO FU MO JU CO.,LTD</t>
  </si>
  <si>
    <t>POLYMERIC LABELS LIMITED</t>
  </si>
  <si>
    <t>VISHAY REGIONAL WAREHOUSE</t>
  </si>
  <si>
    <t>SAKS #698 / PRODUCTION DEPT</t>
  </si>
  <si>
    <t>AHRESTY TECHNO SERVICE CORP</t>
  </si>
  <si>
    <t>TRANSTACT CARGO CENTRO, S.A.</t>
  </si>
  <si>
    <t>WEST MARINE PS HUB 639</t>
  </si>
  <si>
    <t>ROBERT BOSCH SA DE CV</t>
  </si>
  <si>
    <t>OI PACKAGING SOLUTIONS</t>
  </si>
  <si>
    <t>SA PRODUCTOS ELECTRONICOS Y DE</t>
  </si>
  <si>
    <t>GROUNDWORK RENEWABLES</t>
  </si>
  <si>
    <t>NRI USA</t>
  </si>
  <si>
    <t>Z NATURAL FOODS, LLC</t>
  </si>
  <si>
    <t>HANSGROHE SE</t>
  </si>
  <si>
    <t>KEYSIGHT TECH/DEUTSCHLAND GMBH</t>
  </si>
  <si>
    <t>GLS SPAIN SA</t>
  </si>
  <si>
    <t>SUPER MICRO COMPUTERS</t>
  </si>
  <si>
    <t>SAN JOAQUIN VALLEY CONCENTRATE</t>
  </si>
  <si>
    <t>TE CONNECTIVITY RET MAT'L</t>
  </si>
  <si>
    <t>FDX EXP/LONDON</t>
  </si>
  <si>
    <t>BAUCOM</t>
  </si>
  <si>
    <t>GROUP RETOOL GROUP AMERICA LLC</t>
  </si>
  <si>
    <t>APOGEE COMPONENTS, INC</t>
  </si>
  <si>
    <t>PILLA INC.</t>
  </si>
  <si>
    <t>PEMATECH GMBH</t>
  </si>
  <si>
    <t>FRACTAL DESIGN</t>
  </si>
  <si>
    <t>FDX EXP/OWENSBORO</t>
  </si>
  <si>
    <t>SQUARE D/FREIGHT-INBOUND</t>
  </si>
  <si>
    <t>VSE AVIATION, INC.</t>
  </si>
  <si>
    <t>DRAEXLMAIER PARTES AUTOM NIC S</t>
  </si>
  <si>
    <t>HWASENEUNG AUTO AMERICAN HLDG</t>
  </si>
  <si>
    <t>RNOA INTERNAL  SORT ID</t>
  </si>
  <si>
    <t>JOHNSON CONTROLS CANADA LP</t>
  </si>
  <si>
    <t>MELEXIS BULGARIA</t>
  </si>
  <si>
    <t>CHOPARD USA LTD</t>
  </si>
  <si>
    <t>PIQUET LAW FIRM PA</t>
  </si>
  <si>
    <t>FOAM CREATIONS MEXICO SA DE CV</t>
  </si>
  <si>
    <t>AIRBUS HELICOPTERS MEXICO</t>
  </si>
  <si>
    <t>FATH INC</t>
  </si>
  <si>
    <t>SAFRAN VENTILATION SYSTEMS</t>
  </si>
  <si>
    <t>HBPO NORTH AMERICA</t>
  </si>
  <si>
    <t>CONCORDE GROUP SA DE CV</t>
  </si>
  <si>
    <t>CLASSIC AUTOMATION LLC</t>
  </si>
  <si>
    <t>TAOGLAS</t>
  </si>
  <si>
    <t>LUMENTUM ASIA LIMITED-NAVA</t>
  </si>
  <si>
    <t>US AIRMOTIVE WORLDWIDE GSE</t>
  </si>
  <si>
    <t>MBE-SERVICIOS MAZAL</t>
  </si>
  <si>
    <t>SANMINA-SCI (PLT 2319)</t>
  </si>
  <si>
    <t>WUERTH INDUSTRIE SERVICE GMBH</t>
  </si>
  <si>
    <t>MINKA LIGHTING-BRADFORD</t>
  </si>
  <si>
    <t>FACTORIA</t>
  </si>
  <si>
    <t>C-LIFE GROUP LTD - DECO</t>
  </si>
  <si>
    <t>TORRECID USA</t>
  </si>
  <si>
    <t>AIR CREW SOLUTIONS, INC</t>
  </si>
  <si>
    <t>BREMBO SPA HW</t>
  </si>
  <si>
    <t>CUMMINS INDIANAPOLIS OFFICE</t>
  </si>
  <si>
    <t>IAS BRANDING, INC.</t>
  </si>
  <si>
    <t>LEAR SEATING DIV/GM ENG</t>
  </si>
  <si>
    <t>HONEYWELL SPEX</t>
  </si>
  <si>
    <t>SANDEN AMERICA/VENDO</t>
  </si>
  <si>
    <t>IDAKA &amp; CO LTD</t>
  </si>
  <si>
    <t>CARL ZEISS VISION MEXICO S DE</t>
  </si>
  <si>
    <t>INTERLOGBRASIL TRANSP.INT.LTDA</t>
  </si>
  <si>
    <t>HANKY PANKY</t>
  </si>
  <si>
    <t>EPSON HB</t>
  </si>
  <si>
    <t>ELKO EP, S.R.O.</t>
  </si>
  <si>
    <t>GUTIERREZ COURIER Y CARGO SA</t>
  </si>
  <si>
    <t>COHERENT MALAYSIA SDN. BHD.</t>
  </si>
  <si>
    <t>SANMINA-SCI (PLT 2397)</t>
  </si>
  <si>
    <t>FDX EXP/HAPEVILLE</t>
  </si>
  <si>
    <t>APEC PUMP ENT CO</t>
  </si>
  <si>
    <t>EDGEWELL PERSONAL CARE</t>
  </si>
  <si>
    <t>SHANGHAI CHAOBANG INDUSTRIAL</t>
  </si>
  <si>
    <t>BCS AUTOMOTIVE SRO</t>
  </si>
  <si>
    <t>SAFRAN E&amp;P USA LLC</t>
  </si>
  <si>
    <t>PROTEMPIS</t>
  </si>
  <si>
    <t>APPLE, INC.-RL03</t>
  </si>
  <si>
    <t>MITSUMI ELECTRIC CO.,LTD</t>
  </si>
  <si>
    <t>SOFTEL</t>
  </si>
  <si>
    <t>ETIQUETAS Y TECNOLOGIA SA CV</t>
  </si>
  <si>
    <t>CANON MEDICAL DIAGNOSTICS CO</t>
  </si>
  <si>
    <t>THERMO FISHER/LIFETECH</t>
  </si>
  <si>
    <t>MSCA INTERNAL  SORT ID</t>
  </si>
  <si>
    <t>HBI EUROPE GMBH</t>
  </si>
  <si>
    <t>SPHEROS DO BRASIL SA</t>
  </si>
  <si>
    <t>JINAN YUECHUANG HYDRAULIC MFG</t>
  </si>
  <si>
    <t>PKM-COMERCIALIZADORA GORLOMI</t>
  </si>
  <si>
    <t>UFI FILTERS MEXICO S DE RL DE</t>
  </si>
  <si>
    <t>KINWONG ELECTRONIC (HK) LTD</t>
  </si>
  <si>
    <t>METAL TECHNOLOGIES</t>
  </si>
  <si>
    <t>TRED SRL</t>
  </si>
  <si>
    <t>GOODRICH LIGHTING SYSTEMS</t>
  </si>
  <si>
    <t>BOBST MEX SA</t>
  </si>
  <si>
    <t>I.F.F. NEDERLAND BV</t>
  </si>
  <si>
    <t>HAKUTO CO LTD</t>
  </si>
  <si>
    <t>KBM CORPORATION</t>
  </si>
  <si>
    <t>SUMMIT PRECISION ENGINE PRODUC</t>
  </si>
  <si>
    <t>ASMPT GMBH &amp; CO. KG</t>
  </si>
  <si>
    <t>TANAKA KIKINZOKU INTL</t>
  </si>
  <si>
    <t>CUMMINS GENERATOR TECHNOLOGIES</t>
  </si>
  <si>
    <t>BRILLIANT GIFTS</t>
  </si>
  <si>
    <t>ROECHLING AUTOMOTIVE MEXICO S</t>
  </si>
  <si>
    <t>SIMON GLOBAL SERVICES LLC</t>
  </si>
  <si>
    <t>SANHUA AUTOMOTIVE MEXICO S DE</t>
  </si>
  <si>
    <t>GILBARCO VEEDER-ROOT SOL. IND.</t>
  </si>
  <si>
    <t>KAO USA INCORPORATED</t>
  </si>
  <si>
    <t>HA SON CO.,LTD</t>
  </si>
  <si>
    <t>PANTOS LOGISTICS</t>
  </si>
  <si>
    <t>EMBEDDED DATA SYSTEMS LLC</t>
  </si>
  <si>
    <t>TRADE CAFE LIMITED</t>
  </si>
  <si>
    <t>PSH EXPRESS SDN BHD</t>
  </si>
  <si>
    <t>HCQUERETARO SA DE CV</t>
  </si>
  <si>
    <t>CINTAS 0577</t>
  </si>
  <si>
    <t>BEST LLC</t>
  </si>
  <si>
    <t>AGM AUTOMOTIVE</t>
  </si>
  <si>
    <t>TAESUNG ELECTROCIRCIUT SYSTEMS</t>
  </si>
  <si>
    <t>INTEGRA LIFESCIENCES</t>
  </si>
  <si>
    <t>MAINSAIL PARTNERS</t>
  </si>
  <si>
    <t>PARKWAY HAMILTON SUNDSTRAND</t>
  </si>
  <si>
    <t>INDUSTRIA DE PELES PAMPA LTDA.</t>
  </si>
  <si>
    <t>GLOBAL EXPRESS AUSTRIA GMBH</t>
  </si>
  <si>
    <t>BASF CORPORATION</t>
  </si>
  <si>
    <t>DIODES ZETEX GMBH  C/O DIODES</t>
  </si>
  <si>
    <t>QOLSYS,INC</t>
  </si>
  <si>
    <t>PRIME SOURCE</t>
  </si>
  <si>
    <t>EQUIPOSYAHN S DE RL DE CV</t>
  </si>
  <si>
    <t>LAERDAL MEDICAL AS</t>
  </si>
  <si>
    <t>GATES DE MEXICO S DE RL DE CV</t>
  </si>
  <si>
    <t>TATAMI FIGHTWEAR LTD</t>
  </si>
  <si>
    <t>TITAN CHAIR LLC</t>
  </si>
  <si>
    <t>SYPRIS TECHNOLOGIES MEXICO S</t>
  </si>
  <si>
    <t>TRIBOO DIGITALE SRL</t>
  </si>
  <si>
    <t>PORTLAND LEATHER GOODS</t>
  </si>
  <si>
    <t>MEIKO ELECTRONICS VIETNAM CO</t>
  </si>
  <si>
    <t>FOCUS PC ENTERPRISES LTD-CTIL</t>
  </si>
  <si>
    <t>IBI SCIENTIFIC</t>
  </si>
  <si>
    <t>BEAUTY &amp; BUSINESS SPA</t>
  </si>
  <si>
    <t>QSC,LLC</t>
  </si>
  <si>
    <t>MICROVENTION OB</t>
  </si>
  <si>
    <t>MBE 198 IE</t>
  </si>
  <si>
    <t>MBE 102 IE</t>
  </si>
  <si>
    <t>COCA COLA (DXP)</t>
  </si>
  <si>
    <t>ROER INTERNATIONAL S.A.</t>
  </si>
  <si>
    <t>MBE 202 IE</t>
  </si>
  <si>
    <t>MBE 231 IE</t>
  </si>
  <si>
    <t>TAYLOR &amp; FRANCIS</t>
  </si>
  <si>
    <t>INTERNATIONAL SEWING MACHINE</t>
  </si>
  <si>
    <t>SAKA SAKA LTD</t>
  </si>
  <si>
    <t>MJM GLOBAL DBA A-1 MAIL</t>
  </si>
  <si>
    <t>TAKE LIFE FURTHER LLC</t>
  </si>
  <si>
    <t>FTCRS/WRO/LORD BUCKLEY</t>
  </si>
  <si>
    <t>BIZLINK ELOCAB LTD.</t>
  </si>
  <si>
    <t>JAPAN TRANSCITY CORPORATION</t>
  </si>
  <si>
    <t>RIDE CONTROL, LLC</t>
  </si>
  <si>
    <t>LAUFEN CZ S. R. O.</t>
  </si>
  <si>
    <t>LARTEC-J S.L.</t>
  </si>
  <si>
    <t>SONDPEX CORP OF AMERICA LLC</t>
  </si>
  <si>
    <t>MATARRANZ CIA</t>
  </si>
  <si>
    <t>KNORR-BREMSE RAIL SYST.IT.SRL</t>
  </si>
  <si>
    <t>ABC TECHNOLOGIES WMG MEXICO</t>
  </si>
  <si>
    <t>CEAMSA</t>
  </si>
  <si>
    <t>FDX / ONE TIME C/CARD SHPMT</t>
  </si>
  <si>
    <t>IFF N&amp;B IBERICA SL</t>
  </si>
  <si>
    <t>AEROSOLUCIONES JJ ROMO SA CV</t>
  </si>
  <si>
    <t>KERR RUSSELL &amp; WEBER-PROJECTS</t>
  </si>
  <si>
    <t>XYLEM FINANCIAL SHARED</t>
  </si>
  <si>
    <t>Y.M.G GARMENT ACCESSSORIES</t>
  </si>
  <si>
    <t>IBM GEODIS</t>
  </si>
  <si>
    <t>MAIL BOXES 225 IP 1</t>
  </si>
  <si>
    <t>GEODIS SCO USA LLC</t>
  </si>
  <si>
    <t>PHINIA USA LLC</t>
  </si>
  <si>
    <t>BKM PRAEZISIONSWERKZEUGE GMBH</t>
  </si>
  <si>
    <t>NILFISK MX VENDORS</t>
  </si>
  <si>
    <t>OPTIMAL HEALTH SYSTEMS</t>
  </si>
  <si>
    <t>PREMIER TECH TECHNOLOGIES LTEE</t>
  </si>
  <si>
    <t>WATERS CORP GDC</t>
  </si>
  <si>
    <t>GRAPAS NACIONALES DE MEXICO SA</t>
  </si>
  <si>
    <t>ELECTRONIC DATA COM</t>
  </si>
  <si>
    <t>VALESSA DE MONTERREY, SA DE CV</t>
  </si>
  <si>
    <t>GRAPHIC PACKAGING/GRAPHIC SRVS</t>
  </si>
  <si>
    <t>MANKIEWICZ GEBR. &amp; CO.</t>
  </si>
  <si>
    <t>R.G.R. SRL</t>
  </si>
  <si>
    <t>BRUNO REBESSI</t>
  </si>
  <si>
    <t>LYF FORKLIFT PARTS SDN BHD</t>
  </si>
  <si>
    <t>GIVAUDAN INTERNATIONAL SA</t>
  </si>
  <si>
    <t>JONES MONUMENT</t>
  </si>
  <si>
    <t>INDUSTRIAL ZAPATERA J R SA DE</t>
  </si>
  <si>
    <t>GIVAUDAN SCHWEIZ AG</t>
  </si>
  <si>
    <t>NATIONAL SCIENTIFIC CO</t>
  </si>
  <si>
    <t>CYPRIUM</t>
  </si>
  <si>
    <t>CHING YI TECHNOLOGY PTE LTD</t>
  </si>
  <si>
    <t>THERMO FISHER SCIENTIFIC GMBH#</t>
  </si>
  <si>
    <t>OPENGEAR</t>
  </si>
  <si>
    <t>CALTEXS</t>
  </si>
  <si>
    <t>ACUWAY MOLDS LIMITED</t>
  </si>
  <si>
    <t>BREMBO NORTH AMERICA</t>
  </si>
  <si>
    <t>LAM RESEARCH MANUFACTURING KOR</t>
  </si>
  <si>
    <t>WILLIAMS INTERNATIONAL</t>
  </si>
  <si>
    <t>POSTAL CENTER USA LEE</t>
  </si>
  <si>
    <t>IMPL BV</t>
  </si>
  <si>
    <t>MULTI PARTS SUPPLY</t>
  </si>
  <si>
    <t>BRIDGEPORT USA, LLC</t>
  </si>
  <si>
    <t>AMERICAN AIRLINES 0900/1459</t>
  </si>
  <si>
    <t>CHLORKING</t>
  </si>
  <si>
    <t>BELLROY PTY LTD-INTERNAL</t>
  </si>
  <si>
    <t>VIBRACOUSTIC DE MEXICO SA DE</t>
  </si>
  <si>
    <t>PAK MAIL US 745</t>
  </si>
  <si>
    <t>FIRST PROJECT ACCOUNT</t>
  </si>
  <si>
    <t>METODOS RAPIDOS SA DE CV</t>
  </si>
  <si>
    <t>REYNDERS AND CO SPRL</t>
  </si>
  <si>
    <t>MAGNA POWERTRAIN DE MEXICO</t>
  </si>
  <si>
    <t>IGC NY INC</t>
  </si>
  <si>
    <t>FUSION TRADE PTE LTD</t>
  </si>
  <si>
    <t>N2G EXPORT-CC</t>
  </si>
  <si>
    <t>BRASIGRAN BRAS.DE GRANITOS LTD</t>
  </si>
  <si>
    <t>TYG MANUFACTURING, S RL CV</t>
  </si>
  <si>
    <t>AISIN MEXICANA SA DE CV</t>
  </si>
  <si>
    <t>CROSSOVER FREIGHT SERVICES</t>
  </si>
  <si>
    <t>HIHEAVEN INTERNATIONAL CO LTD</t>
  </si>
  <si>
    <t>ATLANTIC PRECISION PRODUCTS</t>
  </si>
  <si>
    <t>WEFORMA GMBH</t>
  </si>
  <si>
    <t>FAURECIA EXHAUST MEXICANA SA</t>
  </si>
  <si>
    <t>RAYDIALL AUTOMOTIVE</t>
  </si>
  <si>
    <t>SANMINA-SCI MAGYARORSZAG KFT.</t>
  </si>
  <si>
    <t>WEAVER LEATHER</t>
  </si>
  <si>
    <t>VERICAL INC</t>
  </si>
  <si>
    <t>JETBLUE AIRWAYS 2640</t>
  </si>
  <si>
    <t>CONDAIR GROUP AG</t>
  </si>
  <si>
    <t>SINOTECH INTL TRANS CO., LTD</t>
  </si>
  <si>
    <t>FDX EXP/AUSTIN SORT</t>
  </si>
  <si>
    <t>INTECCON, INC.</t>
  </si>
  <si>
    <t>GVS JAPAN K.K.</t>
  </si>
  <si>
    <t>NOURYON PULP &amp; PERFORMANCE AB</t>
  </si>
  <si>
    <t>TEN PLUS THREE LLC</t>
  </si>
  <si>
    <t>FERRIS STATE UNIVERSITY</t>
  </si>
  <si>
    <t>KYOCERA CORPORATION</t>
  </si>
  <si>
    <t>URBAN FAB CORP</t>
  </si>
  <si>
    <t>MM KWIDZYN SPOLKA Z O.O.</t>
  </si>
  <si>
    <t>KYUNGSHIN LEAR OFFICE</t>
  </si>
  <si>
    <t>LOST &amp; FOUND CENTRAL</t>
  </si>
  <si>
    <t>ROBERT BOSCH S DE RL DE CV</t>
  </si>
  <si>
    <t>CHUBB</t>
  </si>
  <si>
    <t>WILKINSON SWORD GMBH</t>
  </si>
  <si>
    <t>LORAMENDI S.COOP.</t>
  </si>
  <si>
    <t>EPICOR SOFTWARE CORP</t>
  </si>
  <si>
    <t>MOMENTIVE PER.MAT. - TERMOLI</t>
  </si>
  <si>
    <t>KAL TIRE MINING SA DE CV S.COL</t>
  </si>
  <si>
    <t>LINDAL DE MEXICO SA DE CV</t>
  </si>
  <si>
    <t>JP MORGAN CHASE/350027</t>
  </si>
  <si>
    <t>IBM MANUFACTURING SOLUTION PL</t>
  </si>
  <si>
    <t>AERO CAPITAL SOLUTIONS</t>
  </si>
  <si>
    <t>IMMI INC</t>
  </si>
  <si>
    <t>RENOLIT SE FOLIENSERVICE</t>
  </si>
  <si>
    <t>AAA AIR SUPPORT</t>
  </si>
  <si>
    <t>CORDSTRAP USA</t>
  </si>
  <si>
    <t>GLOBAL VALUE COMMERCE INC</t>
  </si>
  <si>
    <t>HOMMEL ETAMIC AMERICA CORP</t>
  </si>
  <si>
    <t>SAMSUNG ELEC CO.,LTD.-IPD</t>
  </si>
  <si>
    <t>INCOE CORP</t>
  </si>
  <si>
    <t>ELECTRIC MOTOR WHOLESALE</t>
  </si>
  <si>
    <t>PAKMAIL</t>
  </si>
  <si>
    <t>SHIP IT</t>
  </si>
  <si>
    <t>HMMA</t>
  </si>
  <si>
    <t>SHANGHAI NOSWANYS TRADING</t>
  </si>
  <si>
    <t>NXP SEMICONDUCTORS TAIWAN LTD</t>
  </si>
  <si>
    <t>ASTEC POWER PHILS INC</t>
  </si>
  <si>
    <t>AUDEZE LLC</t>
  </si>
  <si>
    <t>KASAI NORTH AMERICA INC</t>
  </si>
  <si>
    <t>UNIQUE STYLE RACING</t>
  </si>
  <si>
    <t>Q J C,LLC</t>
  </si>
  <si>
    <t>LEAR SILAO</t>
  </si>
  <si>
    <t>DINNISSEN B.V.</t>
  </si>
  <si>
    <t>METHODS MACHINE TOOL INC</t>
  </si>
  <si>
    <t>STUDIOCARE PROF AUDIO LTD</t>
  </si>
  <si>
    <t>HENGST OF NORTH AMERICA</t>
  </si>
  <si>
    <t>BELL EQUIPMENT GROUP SERVICES</t>
  </si>
  <si>
    <t>VSL BAGS</t>
  </si>
  <si>
    <t>WESTON WOOD SOLUTIONS INC</t>
  </si>
  <si>
    <t>BRISTOL INSTRUMENTS INC</t>
  </si>
  <si>
    <t>UGN</t>
  </si>
  <si>
    <t>IMI PRECISION ENGINEERING</t>
  </si>
  <si>
    <t>MILLS PRODUCTS DE MEXICO SA DE</t>
  </si>
  <si>
    <t>HERA APPAREL SA DE CV</t>
  </si>
  <si>
    <t>HEILIND  ELECTRONICS</t>
  </si>
  <si>
    <t>DETROIT DIESEL REMANUFACTURING</t>
  </si>
  <si>
    <t>IFF/SAMPLES</t>
  </si>
  <si>
    <t>NAC GROUP</t>
  </si>
  <si>
    <t>DAIMAY NORTH AMERICAN AUTO INC</t>
  </si>
  <si>
    <t>FUTURE ELECTRONICS ADDED VALUE</t>
  </si>
  <si>
    <t>NINGBO SANYO SPECIAL STEEL PRO</t>
  </si>
  <si>
    <t>IDAKA AMERICA INC</t>
  </si>
  <si>
    <t>ST CROIX SHIPPING AND HANDLING</t>
  </si>
  <si>
    <t>LEAR RAMOS</t>
  </si>
  <si>
    <t>LEAR NACO PLANT 213 US</t>
  </si>
  <si>
    <t>KONGSBERG PCS</t>
  </si>
  <si>
    <t>ALPINE ELECTRONICS OF AMER INC</t>
  </si>
  <si>
    <t>TECNOLOGIA DE MOCION CONTROLA</t>
  </si>
  <si>
    <t>AMCOR TOBACCO PACKAGING NC</t>
  </si>
  <si>
    <t>GMM SAN LUIS POTOSI TRANS I</t>
  </si>
  <si>
    <t>GMM RAMOS ARIZPE TRANS I</t>
  </si>
  <si>
    <t>FLYBOYS</t>
  </si>
  <si>
    <t>ZT GROUP - RMA</t>
  </si>
  <si>
    <t>CANON USA SVC PARTS-COLUMBUS</t>
  </si>
  <si>
    <t>IDEMIA (SHENZHEN) TECHNOLOGIES</t>
  </si>
  <si>
    <t>DRAEXLMAIER COMPONENTS AUTOMO</t>
  </si>
  <si>
    <t>QUANTA COMPUTERS</t>
  </si>
  <si>
    <t>NILFISK ADVANCE DE MEXICO MANU</t>
  </si>
  <si>
    <t>MEDLINE/DIV 15 OR PURCHASING</t>
  </si>
  <si>
    <t>HARMONIZE LTD</t>
  </si>
  <si>
    <t>NIAGARA CAPS &amp; PLUGS</t>
  </si>
  <si>
    <t>BROAD-OCEAN MOTOR CO.LTD</t>
  </si>
  <si>
    <t>NORTHERN WIND INC</t>
  </si>
  <si>
    <t>MICROMATIC USA INC</t>
  </si>
  <si>
    <t>INGUN USA, INC.</t>
  </si>
  <si>
    <t>VHF CAMFACTURE AG</t>
  </si>
  <si>
    <t>EXPEDITORS / C/O VISHAY</t>
  </si>
  <si>
    <t>SRP LINENE MERCANTILE P L*TP*</t>
  </si>
  <si>
    <t>BANCO DE CREDITO DEL PERU</t>
  </si>
  <si>
    <t>IAPSCO</t>
  </si>
  <si>
    <t>TRANSLOGICA TRANSP.LOG.CARG.AE</t>
  </si>
  <si>
    <t>WRAP N SHIP</t>
  </si>
  <si>
    <t>TESLA MOTORS INC</t>
  </si>
  <si>
    <t>ALEXANDER MANN SOLUTIONS</t>
  </si>
  <si>
    <t>TESLA ATLANTA PDC</t>
  </si>
  <si>
    <t>WONDERS WORLDWIDE</t>
  </si>
  <si>
    <t>MORGAN STANLEY CAFE</t>
  </si>
  <si>
    <t>PEDCA/SWITCH</t>
  </si>
  <si>
    <t>ASSYMEX MONTERREY SA DE CV</t>
  </si>
  <si>
    <t>MANN+HUMMEL MEXICO SA DE CV</t>
  </si>
  <si>
    <t>ASML NETHERLANDS B.V.</t>
  </si>
  <si>
    <t>IFF GB LTD</t>
  </si>
  <si>
    <t>SILESIA</t>
  </si>
  <si>
    <t>MANDO CORPORATION MEXICO SA DE</t>
  </si>
  <si>
    <t>FDX EXP/WTCA SORT ID</t>
  </si>
  <si>
    <t>HAMILTON SUNDSTRAND RFD</t>
  </si>
  <si>
    <t>HAMILTON SUNDSTRAND PHX</t>
  </si>
  <si>
    <t>SCHNEIDER ELEC/PACIFICO BREAKE</t>
  </si>
  <si>
    <t>THOMAS &amp; BETTS/ECD MARKETING</t>
  </si>
  <si>
    <t>BLURB, INC.</t>
  </si>
  <si>
    <t>KRONOS/JABIL CHIHUAHUA</t>
  </si>
  <si>
    <t>SPRINGER PUMPS LLC</t>
  </si>
  <si>
    <t>PINNACLE TRANSPLANT TECH</t>
  </si>
  <si>
    <t>SMITHS DETECTION % UPS SC</t>
  </si>
  <si>
    <t>ZELLER GMELIN CORPORATION</t>
  </si>
  <si>
    <t>AAM MAQUILADORA S DE R L DE CV</t>
  </si>
  <si>
    <t>GOODYEAR TECH CENTER ENGINEER</t>
  </si>
  <si>
    <t>FREEPORT COURIER EXPRESS LTD</t>
  </si>
  <si>
    <t>SUZHOU BEARING FACTORY CO LTD</t>
  </si>
  <si>
    <t>CANON USA-LOGISTICS-EXPORT</t>
  </si>
  <si>
    <t>ADVANIDE AMERICAS INC</t>
  </si>
  <si>
    <t>DISPOSITIVOS SELLADOSURESTE</t>
  </si>
  <si>
    <t>EQUIPOS Y ACCESORIOS SURESTE</t>
  </si>
  <si>
    <t>MECAL DE MEX S DE RL</t>
  </si>
  <si>
    <t>OPERADORA REGIOSUR</t>
  </si>
  <si>
    <t>MSA DE MEXICO</t>
  </si>
  <si>
    <t>RAYMOND DISTRIBUTION MEXICO</t>
  </si>
  <si>
    <t>GRUPO REQUIEZ, S.A. DE C.V.</t>
  </si>
  <si>
    <t>GENERAL COURIER LOGISTICA SLU</t>
  </si>
  <si>
    <t>F.D.P.P., INC.</t>
  </si>
  <si>
    <t>CENTOR NORTH AMERICA INC</t>
  </si>
  <si>
    <t>ADIENT US LLC-PLANT #2543</t>
  </si>
  <si>
    <t>SCHUNK CARBON TECHNOLOGY SA DE</t>
  </si>
  <si>
    <t>PREH DE MEXICO, SA DE CV</t>
  </si>
  <si>
    <t>ZF EL MARQUES OUC (197)</t>
  </si>
  <si>
    <t>TRW SISTEMAS DE FRENADO SA DE</t>
  </si>
  <si>
    <t>LANDA CORPORATION LTD.</t>
  </si>
  <si>
    <t>HONDA HDMA- HSO</t>
  </si>
  <si>
    <t>ANDYMARK, INC.</t>
  </si>
  <si>
    <t>TAIKONAUT LIMITED</t>
  </si>
  <si>
    <t>GESSI SPA</t>
  </si>
  <si>
    <t>SANKO MEXICO, SA DE CV</t>
  </si>
  <si>
    <t>GDA KOREA</t>
  </si>
  <si>
    <t>CEFLA S.C. - FINISHING</t>
  </si>
  <si>
    <t>NIDEC POWERTRAIN SYSTEMS(ZJ)</t>
  </si>
  <si>
    <t>GMVM SATURN ASSEMBLY/22010</t>
  </si>
  <si>
    <t>TAESUNG MEXICO S DE RL DE CV</t>
  </si>
  <si>
    <t>CESSNA DBA RIO BRAVO INT'L</t>
  </si>
  <si>
    <t>4PX EXPRESS CO LTD</t>
  </si>
  <si>
    <t>FRAENKISCHE INDUSTRIAL PIPES</t>
  </si>
  <si>
    <t>AIRIS TECHN SOLUTIONS SL</t>
  </si>
  <si>
    <t>HECNY TRANSPORTATION LTD</t>
  </si>
  <si>
    <t>COMPANIA NACIONAL DE ABRASIVOS</t>
  </si>
  <si>
    <t>GM TRK GRP-ARLINGTON/PTA/18008</t>
  </si>
  <si>
    <t>ELBER IND.DE REFRIGERACAO LTDA</t>
  </si>
  <si>
    <t>LDS CHURCH MOC INTL-DC</t>
  </si>
  <si>
    <t>GOSPEL TRACT &amp; BIBLE SOCIETY</t>
  </si>
  <si>
    <t>NOMAD</t>
  </si>
  <si>
    <t>GMDM RAMOS/PENSKE/PTA/23765</t>
  </si>
  <si>
    <t>PROMAC SRL</t>
  </si>
  <si>
    <t>US PAINT CORP</t>
  </si>
  <si>
    <t>DYNAMEC INC.</t>
  </si>
  <si>
    <t>BRIONI ADMIN OFFICE</t>
  </si>
  <si>
    <t>FLAMENCO EXPORT.COM</t>
  </si>
  <si>
    <t>CORE INC.</t>
  </si>
  <si>
    <t>JOHNSON ELECTRIC GROUP</t>
  </si>
  <si>
    <t>ELLIS PORTER PLC</t>
  </si>
  <si>
    <t>VIAGGIATORE ORG. SCHIO SRL</t>
  </si>
  <si>
    <t>(CN3P) BJ JINGWEI HIRAIN TECH</t>
  </si>
  <si>
    <t>SIR SPA</t>
  </si>
  <si>
    <t>DYC CO.LTD</t>
  </si>
  <si>
    <t>COPART HQ</t>
  </si>
  <si>
    <t>MEXICO TRANSPORTES AEREOS SA</t>
  </si>
  <si>
    <t>CONE DENIM</t>
  </si>
  <si>
    <t>ZINKTEKNIK AB</t>
  </si>
  <si>
    <t>SATCOM / IRIDIUM DEPT.</t>
  </si>
  <si>
    <t>DUGGAL COLOR</t>
  </si>
  <si>
    <t>BUFF AND SHINE MANUFACTURING</t>
  </si>
  <si>
    <t>FDX / HALL' HELEN C</t>
  </si>
  <si>
    <t>PHOTO STENCIL S DE RL DE CV</t>
  </si>
  <si>
    <t>VAN AROMA,PT</t>
  </si>
  <si>
    <t>GMDM PROD ENG/PENSKE/23781</t>
  </si>
  <si>
    <t>MAGNA MIRRORS HOLLAND128N</t>
  </si>
  <si>
    <t>GMSPO SHIP DIRECT1 TLC</t>
  </si>
  <si>
    <t>COLLY SERVICES SAS</t>
  </si>
  <si>
    <t>RPS TECHNOLOGIES LTD.</t>
  </si>
  <si>
    <t>INFAC(R&amp;D)</t>
  </si>
  <si>
    <t>HONDA LOCK MEXICO SA DE CV</t>
  </si>
  <si>
    <t>BEIERSDORF SA</t>
  </si>
  <si>
    <t>ADIENT US LLC</t>
  </si>
  <si>
    <t>AMERICAN CREDIT ACCEPTANCE</t>
  </si>
  <si>
    <t>ACUITIVE LABELS</t>
  </si>
  <si>
    <t>SIEMENS CSML D&amp;T</t>
  </si>
  <si>
    <t>CUMMINS S RL DE CV</t>
  </si>
  <si>
    <t>WHIRPOOL INTERNACIONAL S DE RL</t>
  </si>
  <si>
    <t>WHIRLPOOL MEXICO</t>
  </si>
  <si>
    <t>APPLE INC-V132 HON HAI</t>
  </si>
  <si>
    <t>MBE 240 IE</t>
  </si>
  <si>
    <t>GENERAL ELECTRIC INT'L OPTNS</t>
  </si>
  <si>
    <t>DATA</t>
  </si>
  <si>
    <t>SALVAGNINI DE MEXICO S DE RL</t>
  </si>
  <si>
    <t>APPLE INC-V106 QUANTA QSMC</t>
  </si>
  <si>
    <t>APPLE INC-V110 HON HAI HHLH</t>
  </si>
  <si>
    <t>APPLE INC-V124 HON HAI HHGL</t>
  </si>
  <si>
    <t>MY ORO USA INC.</t>
  </si>
  <si>
    <t>ROLL LAW GROUP, P.C.</t>
  </si>
  <si>
    <t>NUVASIVE INC</t>
  </si>
  <si>
    <t>I.SAFE MOBILE GMBH</t>
  </si>
  <si>
    <t>LENOVO</t>
  </si>
  <si>
    <t>AXALTA/MOUNT CLEMENS</t>
  </si>
  <si>
    <t>1398# XIANGBIN RD WENYAN TOWN</t>
  </si>
  <si>
    <t>BOMBARDIER AEROSPACE MEXICO SA</t>
  </si>
  <si>
    <t>STERIS MEXICO</t>
  </si>
  <si>
    <t>EATON CORP 1086</t>
  </si>
  <si>
    <t>ALIMENTOS SAS S. A.</t>
  </si>
  <si>
    <t>3BILLION</t>
  </si>
  <si>
    <t>STERIS CORPORATION</t>
  </si>
  <si>
    <t>INTIMARK S DE RL DE CV</t>
  </si>
  <si>
    <t>TANGLE INC</t>
  </si>
  <si>
    <t>ASAHI SHO-KO-SHA CO LTD</t>
  </si>
  <si>
    <t>BENTELER DE MEXICO</t>
  </si>
  <si>
    <t>EVERTIS, INC</t>
  </si>
  <si>
    <t>LAFITTE CORK AND CAPSULE</t>
  </si>
  <si>
    <t>ZEECO INC</t>
  </si>
  <si>
    <t>DMG MORI CO.,LTD</t>
  </si>
  <si>
    <t>BELL TEXTRON SUPPLY CENTER</t>
  </si>
  <si>
    <t>EATON AGS SWISCO</t>
  </si>
  <si>
    <t>KUYT BV</t>
  </si>
  <si>
    <t>TATE AMD LYLE CUSTOM INGE</t>
  </si>
  <si>
    <t>RUGGED RACE PRODUCTS</t>
  </si>
  <si>
    <t>EMCO GMBH</t>
  </si>
  <si>
    <t>INDUSTRIAS DANTE SA DE CV</t>
  </si>
  <si>
    <t>ADVANCED AIRSEA S.R.O.,</t>
  </si>
  <si>
    <t>LAPERLA LLC</t>
  </si>
  <si>
    <t>DEDIPROG TECH CO LTD</t>
  </si>
  <si>
    <t>THE HOUSE OF STAUNTON</t>
  </si>
  <si>
    <t>DSV AIR&amp;SEA LTD C/O WALBECK</t>
  </si>
  <si>
    <t>ASC CO</t>
  </si>
  <si>
    <t>DSV AIR&amp;SEA LTD (LHR)</t>
  </si>
  <si>
    <t>BIYONGSHI CAR PARTS CO.,LTD</t>
  </si>
  <si>
    <t>CALVIN KLEIN</t>
  </si>
  <si>
    <t>WINDAK INC</t>
  </si>
  <si>
    <t>MEMORYSOLUTION GMBH</t>
  </si>
  <si>
    <t>BORES CYCLE SALVAGE &amp; SVC</t>
  </si>
  <si>
    <t>IMT / SHERWIN WILLIAMS</t>
  </si>
  <si>
    <t>LINSTOL USA, LLC</t>
  </si>
  <si>
    <t>RINCOS</t>
  </si>
  <si>
    <t>XINZHOU BEARING INDUSTRIAL INC</t>
  </si>
  <si>
    <t>FLEX MANUFACTURING JUAREZ</t>
  </si>
  <si>
    <t>APTIV CS HN OBF</t>
  </si>
  <si>
    <t>GMPT MATERIAL CENTER/51500</t>
  </si>
  <si>
    <t>PYROTERRA S.R.O.</t>
  </si>
  <si>
    <t>BOEING</t>
  </si>
  <si>
    <t>STAR  SRL-IPD</t>
  </si>
  <si>
    <t>MERCEDES-BENZ USA QEC</t>
  </si>
  <si>
    <t>BRUGOLA OEB INDUSTRIALE</t>
  </si>
  <si>
    <t>TECNOMOTUM SA DE CV</t>
  </si>
  <si>
    <t>TECHNICA ENGINEERING GMBH</t>
  </si>
  <si>
    <t>ACS INDUSTRIES</t>
  </si>
  <si>
    <t>SQUIRREL LLC</t>
  </si>
  <si>
    <t>FLEXTRONICS LOGISTICS USA INC/</t>
  </si>
  <si>
    <t>HAFELE DE MEXICO SA DE CV</t>
  </si>
  <si>
    <t>DASHENG INDUSTRIAL CO LTD</t>
  </si>
  <si>
    <t>VIKING PLASTICS</t>
  </si>
  <si>
    <t>COAVIS USA INC.</t>
  </si>
  <si>
    <t>ESSEX WELD SOLUTIONS</t>
  </si>
  <si>
    <t>BACKROADS UTAH</t>
  </si>
  <si>
    <t>ST JUDE MEDICAL USD AUSTIN OFF</t>
  </si>
  <si>
    <t>FLEXTRONICS &amp; RL JONES</t>
  </si>
  <si>
    <t>EKATEC GMBH</t>
  </si>
  <si>
    <t>FACIL</t>
  </si>
  <si>
    <t>ASHIMORI INDUSTRIA  DE MEXICO</t>
  </si>
  <si>
    <t>MOLEX INTERCONNECT (CHENGDU) C</t>
  </si>
  <si>
    <t>VOLVO TRUCKS FRANCE</t>
  </si>
  <si>
    <t>QUICK PACK</t>
  </si>
  <si>
    <t>WILSON HCG</t>
  </si>
  <si>
    <t>XIANGQUAN CO. LTD</t>
  </si>
  <si>
    <t>ACE MOLD COMPANY LIMITED</t>
  </si>
  <si>
    <t>KAUTEX/TEXTRON</t>
  </si>
  <si>
    <t>JN USR IOT TECH CO</t>
  </si>
  <si>
    <t>DS SCHIAVETTO &amp; CIA.LTDA.</t>
  </si>
  <si>
    <t>STEELBRAS ANTENAS IND.E COM. L</t>
  </si>
  <si>
    <t>ESETEL SA DE CV</t>
  </si>
  <si>
    <t>KROMBERG &amp; SCHUBERT MEXICO S C</t>
  </si>
  <si>
    <t>BOYD CORPORATION</t>
  </si>
  <si>
    <t>SIEMENS MEDICAL SOLUTIONS USA</t>
  </si>
  <si>
    <t>VINTAGE LOGISTICS LLC</t>
  </si>
  <si>
    <t>CUMMINS INC-LDD</t>
  </si>
  <si>
    <t>ANSELL CORPORATE OFFICE - US</t>
  </si>
  <si>
    <t>FDX EXP/EAGLE</t>
  </si>
  <si>
    <t>MANDELAY KFT.</t>
  </si>
  <si>
    <t>QINGDAOHONGKINGALL-WIN TECH CO</t>
  </si>
  <si>
    <t>BOMB BOOKS</t>
  </si>
  <si>
    <t>ALPHA ASSEMBLY SOLUTIONS, INC</t>
  </si>
  <si>
    <t>US FARATHANE CORP</t>
  </si>
  <si>
    <t>REHRIG PACIFIC COMPANY SA DE</t>
  </si>
  <si>
    <t>NINGBO DAGUANG QICHE LINBUJIAN</t>
  </si>
  <si>
    <t>ROCKWELL COLLINS</t>
  </si>
  <si>
    <t>BEAR DOWN CONSULTING</t>
  </si>
  <si>
    <t>MAZUR ENTERPRISES LTD</t>
  </si>
  <si>
    <t>GALVESTON PACK &amp; SHIP</t>
  </si>
  <si>
    <t>MEDLINE/MARKETING</t>
  </si>
  <si>
    <t>FEDERAL MOGUL POWERTRAIN LLC</t>
  </si>
  <si>
    <t>FORTUNELLA SRL</t>
  </si>
  <si>
    <t>IND.DE MAQUINAS YAMASA LTDA.</t>
  </si>
  <si>
    <t>BOURNS AUTOMOTIVE</t>
  </si>
  <si>
    <t>ACCOUNT  SERVICES</t>
  </si>
  <si>
    <t>SANMINA-SCI (PLT 6309)</t>
  </si>
  <si>
    <t>AMIKA PENN</t>
  </si>
  <si>
    <t>CCL LABELS</t>
  </si>
  <si>
    <t>AIR TECH SUPPLY, INC</t>
  </si>
  <si>
    <t>GE SISTEMAS DE MEXICO SA DE CV</t>
  </si>
  <si>
    <t>CAUDABE, LLC.</t>
  </si>
  <si>
    <t>YKK SNAP FASTENERS MANUFACTU</t>
  </si>
  <si>
    <t>*TTS*BOYD(SHANGHAI)TECH</t>
  </si>
  <si>
    <t>ARGINOX SA DE CV</t>
  </si>
  <si>
    <t>TECNOLOGIA EN RIEGO DE MEXICO</t>
  </si>
  <si>
    <t>FXO/OPC</t>
  </si>
  <si>
    <t>LIBERTY LIFT SOLUTIONS LLC</t>
  </si>
  <si>
    <t>AERONET WORLDWIDE</t>
  </si>
  <si>
    <t>SYSTEM MAIL SCOOP.V</t>
  </si>
  <si>
    <t>YUSA AUTOPARTS MEXICO SA DE CV</t>
  </si>
  <si>
    <t>OECHSLER MEXICO SA DE CV</t>
  </si>
  <si>
    <t>YOROZU ARTOMOTIVE GUANAJUATO</t>
  </si>
  <si>
    <t>GE MEDICAL SYSTEMS - TUBES</t>
  </si>
  <si>
    <t>GE MEDICAL SYSTEMS - PET</t>
  </si>
  <si>
    <t>INTEGRATED SILICON SOLUTION</t>
  </si>
  <si>
    <t>NANJING SUNLORD ELEC</t>
  </si>
  <si>
    <t>GE MED SYSTEMS-XRAY F39022</t>
  </si>
  <si>
    <t>SANDEN MANUFACTURING MEXICO SA</t>
  </si>
  <si>
    <t>COLLECTION, INESS</t>
  </si>
  <si>
    <t>GEMSMM PET</t>
  </si>
  <si>
    <t>ZHEJIANG QIUYU SCM CO.,LTD</t>
  </si>
  <si>
    <t>IMS GEAR BRAKING SYSTEMS- GA04</t>
  </si>
  <si>
    <t>AEROENLACES NACIONALES, SA CV</t>
  </si>
  <si>
    <t>FDX EXP/DURHAM SORT</t>
  </si>
  <si>
    <t>NISSEI SERVICE CO LTD</t>
  </si>
  <si>
    <t>GEMSMM MR</t>
  </si>
  <si>
    <t>THK RHYTHM MEXICANA SA DE CV</t>
  </si>
  <si>
    <t>COGGINS FULFILLMENT SOLUTION</t>
  </si>
  <si>
    <t>MACLEAN ENGINEERING/ MARKETING</t>
  </si>
  <si>
    <t>BREMBO CRNR ASS OPS</t>
  </si>
  <si>
    <t>RADHE GOVINDA EXPORTS</t>
  </si>
  <si>
    <t>FORMEX MEXICO SA DE CV</t>
  </si>
  <si>
    <t>DENSO CORPORATION</t>
  </si>
  <si>
    <t>ECI(HUIZHOU) CO.,LTD</t>
  </si>
  <si>
    <t>JIANGYIN MERRY INT'L TRADE CO</t>
  </si>
  <si>
    <t>GEBRUEDER WEISS GMBH</t>
  </si>
  <si>
    <t>INGENIERIA MAGNETICA</t>
  </si>
  <si>
    <t>FDX / FEDEX EXPRESS CORP/SDMA</t>
  </si>
  <si>
    <t>COQUI HOBBY</t>
  </si>
  <si>
    <t>ROBERT BOSCH LLC. - PLYMOUTH</t>
  </si>
  <si>
    <t>IAC- N MONTERREY</t>
  </si>
  <si>
    <t>NISSAN N AMERICA-MEMPHIS PDC</t>
  </si>
  <si>
    <t>TRENT ELECTRONICS LTD</t>
  </si>
  <si>
    <t>DENSO MEXICO SA DE CV</t>
  </si>
  <si>
    <t>VENTRAMEX S DE RL DE CV</t>
  </si>
  <si>
    <t>GUANGDONG HANGJI METAL CO</t>
  </si>
  <si>
    <t>PREH INC / AUTOMOTIVE</t>
  </si>
  <si>
    <t>EVERNEW JEWELRY CO.,LTD</t>
  </si>
  <si>
    <t>SHENZHEN TUO BANG GU FEN CO</t>
  </si>
  <si>
    <t>IBM / DF / CARGA</t>
  </si>
  <si>
    <t>CN 3P CEP TECH CHENGDU CO.,LTD</t>
  </si>
  <si>
    <t>B &amp; T CUSTOMS SRL</t>
  </si>
  <si>
    <t>GM CCA SUPPLIERS INBOUND</t>
  </si>
  <si>
    <t>NARDI AMERICAS</t>
  </si>
  <si>
    <t>PARK PLACE TECHNOLOGIES</t>
  </si>
  <si>
    <t>WORLD EXPRESS SERVICES</t>
  </si>
  <si>
    <t>HALDEX BRAKE PRODUCTS</t>
  </si>
  <si>
    <t>INTEL CORP *NO LOA REQUIRED</t>
  </si>
  <si>
    <t>DIAGER</t>
  </si>
  <si>
    <t>AMPED AIRSOFT LLC</t>
  </si>
  <si>
    <t>MESSIER SERVICES AMERICAS SA</t>
  </si>
  <si>
    <t>SHINYEI KAISHA</t>
  </si>
  <si>
    <t>GM CAS IT CENTER DOCK 14</t>
  </si>
  <si>
    <t>FDX EXP/BFIA SORT ID</t>
  </si>
  <si>
    <t>WGE/BUD GOLF L.L.C.</t>
  </si>
  <si>
    <t>SUMITOMO HEAVY INDUSTRIES LTD</t>
  </si>
  <si>
    <t>SCAN GLOBAL LOGISTICS BOS</t>
  </si>
  <si>
    <t>MOBILE FIDELITY SOUND</t>
  </si>
  <si>
    <t>VIAGOGO INC</t>
  </si>
  <si>
    <t>ICB TECNOLOGIE SRL</t>
  </si>
  <si>
    <t>UNISPORT A/S</t>
  </si>
  <si>
    <t>PLAY SRL</t>
  </si>
  <si>
    <t>ZUMAX MEDICAL CO.,LTD</t>
  </si>
  <si>
    <t>ELKEM SILICONES USA CORP</t>
  </si>
  <si>
    <t>LF ILLUMINATION</t>
  </si>
  <si>
    <t>AV8 MRO LLC</t>
  </si>
  <si>
    <t>SAILPOINT TECHNOLOGIES</t>
  </si>
  <si>
    <t>FORWARD SCIENCE LLC</t>
  </si>
  <si>
    <t>SISTEMAS E INGENIERIA DE EMC</t>
  </si>
  <si>
    <t>PAKMAIL US064</t>
  </si>
  <si>
    <t>SHENZHEN ELECOK CO.LTD</t>
  </si>
  <si>
    <t>SICOR DE MEXICO SA DE CV</t>
  </si>
  <si>
    <t>KIA MOTORS MANUF. GA INC</t>
  </si>
  <si>
    <t>AKEBONO BRAKE MEXICO SA DE CV</t>
  </si>
  <si>
    <t>FDX EXP/YUEN LONG</t>
  </si>
  <si>
    <t>COLUMBIA RECORDS/MARKETING</t>
  </si>
  <si>
    <t>TRANSNETWORK CORP</t>
  </si>
  <si>
    <t>MARRIT  INDUSTRY CO LTD</t>
  </si>
  <si>
    <t>ERNEST, LLC</t>
  </si>
  <si>
    <t>BLUE BIRD</t>
  </si>
  <si>
    <t>ZF OAKWOOD (310)</t>
  </si>
  <si>
    <t>JEPPESEN FOREFLIGHT INC</t>
  </si>
  <si>
    <t>CARESTREAM HEALTH INC</t>
  </si>
  <si>
    <t>ANA TRADING CORP MACHINERY 2</t>
  </si>
  <si>
    <t>HONDA MFG OF INDIANA, LLC</t>
  </si>
  <si>
    <t>AZDEL INC</t>
  </si>
  <si>
    <t>KEYSIGHT TECH/ CHENGDU</t>
  </si>
  <si>
    <t>BEIJINGDAKAILE I/E TRDING CO,</t>
  </si>
  <si>
    <t>EFICIENMEX SA DE CV</t>
  </si>
  <si>
    <t>HAIDAI KOGYO CO LTD</t>
  </si>
  <si>
    <t>QTC MEDICAL SERVICES, INC. GOV</t>
  </si>
  <si>
    <t>CYTRON TECHNOLOGIES SDN BHD</t>
  </si>
  <si>
    <t>FINE LINE TECHNOLOGIES</t>
  </si>
  <si>
    <t>(CN3P)OSRAM OPTO SEMICONDUCTOR</t>
  </si>
  <si>
    <t>GUANGZHOU NIUYOUGUO GARMENT CO</t>
  </si>
  <si>
    <t>HIROTEC TOOLING DE MEXICO S DE</t>
  </si>
  <si>
    <t>C-RAD POSITIONING AB</t>
  </si>
  <si>
    <t>MITSUI KINSOKU ACT MEXICANA SA</t>
  </si>
  <si>
    <t>ARIAS NICARAGUA SER. JUR. S.A.</t>
  </si>
  <si>
    <t>PARKER ENGINEERING OF AMERICA</t>
  </si>
  <si>
    <t>SUMANLAL J.SHAH &amp; CO</t>
  </si>
  <si>
    <t>SELLER ENGINE SOFTWARE INC.</t>
  </si>
  <si>
    <t>FLEXONICS/MANUF ZAPALINAME</t>
  </si>
  <si>
    <t>ZHONGJIN KE HARDWARE MAFT CO</t>
  </si>
  <si>
    <t>MICROSOFT/REDMOND MAILROOM SHI</t>
  </si>
  <si>
    <t>SENSATA / STM060224MM9</t>
  </si>
  <si>
    <t>SANNOHASHI MANUFACTURING MEXI</t>
  </si>
  <si>
    <t>MAHLE FILTER SYSTEMS CANADA</t>
  </si>
  <si>
    <t>AKWEL AUTOMOTIVE</t>
  </si>
  <si>
    <t>MAYNARD NEXSEN</t>
  </si>
  <si>
    <t>MRO EUROPE SOURCING &amp;</t>
  </si>
  <si>
    <t>LIGHTNING X PRODUCTS</t>
  </si>
  <si>
    <t>VOYANTIC OY</t>
  </si>
  <si>
    <t>JIAXING HOMENICE I/E CO LTD</t>
  </si>
  <si>
    <t>JOVANA COOKE, MICHAEL KLEIN</t>
  </si>
  <si>
    <t>WURTH ELEKTRONIK MEXICO SA DE</t>
  </si>
  <si>
    <t>ENERGY RECOVERY - COGS</t>
  </si>
  <si>
    <t>NANTONG REN FU TRADING CO LTD</t>
  </si>
  <si>
    <t>PS AUTO GOODS WHOLESALERS</t>
  </si>
  <si>
    <t>MALCA AMIT USA LLC</t>
  </si>
  <si>
    <t>TAKASAGO DE MEXICO SA DE CV</t>
  </si>
  <si>
    <t>SHANGHAI NJIA CO.,LTD</t>
  </si>
  <si>
    <t>NIFCO CENTRAL MEXICO S D RL TD</t>
  </si>
  <si>
    <t>LGC 1BIOSEARCH TECHNOLOGIES</t>
  </si>
  <si>
    <t>CALIFORNIA AIR TOOLS INC</t>
  </si>
  <si>
    <t>LULU PRESS C/O BNBINDERY</t>
  </si>
  <si>
    <t>DANISCO BRASIL LTDA.</t>
  </si>
  <si>
    <t>GRUPO INDUSTRIAL PEDRAJO SA DE</t>
  </si>
  <si>
    <t>BESTOP INC</t>
  </si>
  <si>
    <t>FUJI NORTH AMERICA</t>
  </si>
  <si>
    <t>LOST RETURNS, INC.</t>
  </si>
  <si>
    <t>ACT NANO</t>
  </si>
  <si>
    <t>NIHON PLAST SA DE CV</t>
  </si>
  <si>
    <t>DIO OF CHARLOTTE PASTORAL CTR</t>
  </si>
  <si>
    <t>DORTEC INDUSTRIES</t>
  </si>
  <si>
    <t>AUGUSTA SPORTSWEAR</t>
  </si>
  <si>
    <t>MARINE EXPORT OF MIAMI LLC</t>
  </si>
  <si>
    <t>AURORA CASKET CO INC</t>
  </si>
  <si>
    <t>SENSIENT FLAVORS AND FRAGRANCE</t>
  </si>
  <si>
    <t>ARROW COMPONENTS MEXICO SA DE</t>
  </si>
  <si>
    <t>YST CORP.</t>
  </si>
  <si>
    <t>GLORY LTD</t>
  </si>
  <si>
    <t>ARVATO SUPPLYCHAINSOLUTIONS SE</t>
  </si>
  <si>
    <t>RSV DELIVERYMAIL SA DE CV</t>
  </si>
  <si>
    <t>STRATHBERRY LTD</t>
  </si>
  <si>
    <t>WALGREENS 09076</t>
  </si>
  <si>
    <t>JOHN MCGAVIGAN LTD</t>
  </si>
  <si>
    <t>BOEING DISTRIBUTION INC</t>
  </si>
  <si>
    <t>AIRTIFICIAL INTELLIGENT ROBOTS</t>
  </si>
  <si>
    <t>TOMITA MEXICO S DE RL DE CV</t>
  </si>
  <si>
    <t>CLAYTON SMAISTRLA PC</t>
  </si>
  <si>
    <t>IDP AMERICAS INC</t>
  </si>
  <si>
    <t>FACEBOOK,INC VENDOR ACCT</t>
  </si>
  <si>
    <t>ASTEC POWER PHILS INC-LAGUNA</t>
  </si>
  <si>
    <t>WALLSTABE  &amp; SCHNEIDER MEXICO</t>
  </si>
  <si>
    <t>ARROW EL COLLECTRON-LW</t>
  </si>
  <si>
    <t>BOS AUTOMOTIVE PRODUCTS IRAPU-</t>
  </si>
  <si>
    <t>CORSAIR MEMORY CO LTD-IPD</t>
  </si>
  <si>
    <t>YONEZAWA MEXICO SA DE CV</t>
  </si>
  <si>
    <t>ANCERT CERTIFICATION CO LTD</t>
  </si>
  <si>
    <t>F&amp;P MFG DE MEXICO SA DE CV</t>
  </si>
  <si>
    <t>JISHNU EXPORTS PVT LTD*REV*</t>
  </si>
  <si>
    <t>RAND TECHNOLOGY (HK) LTD</t>
  </si>
  <si>
    <t>MEI INDUSTRIAL LTDA</t>
  </si>
  <si>
    <t>VAN PUTTEN INSTRUMENTS B.V.</t>
  </si>
  <si>
    <t>SCIENTIFIC ATLANTA DE MEXICO</t>
  </si>
  <si>
    <t>LAW OFFICE ANASTACIO BONALOS</t>
  </si>
  <si>
    <t>FRHENOS, SA DE CV</t>
  </si>
  <si>
    <t>AMD C/O MODUSLINK</t>
  </si>
  <si>
    <t>POLIURETANOS MEXICANOS WOODBRI</t>
  </si>
  <si>
    <t>CONETECHSUR SA DE CV</t>
  </si>
  <si>
    <t>CITIGROUP @ TSYS</t>
  </si>
  <si>
    <t>TDK INDIA PVT LTD</t>
  </si>
  <si>
    <t>FREUDENBERG TELAS SIN TEJER SA</t>
  </si>
  <si>
    <t>DLT TRADING LLC</t>
  </si>
  <si>
    <t>AMERICAN BOA INC</t>
  </si>
  <si>
    <t>MAFI-TRENCH CO LLC</t>
  </si>
  <si>
    <t>KACO USA</t>
  </si>
  <si>
    <t>PRIDE PRECISE MFT LTD</t>
  </si>
  <si>
    <t>H-J INTER TIANJIN ELECTRICALCO</t>
  </si>
  <si>
    <t>CENTRIC INTERNATIONAL INCORPOR</t>
  </si>
  <si>
    <t>INTEL V N</t>
  </si>
  <si>
    <t>DENSO MFG TENNESSEE INC</t>
  </si>
  <si>
    <t>DUKE FUQUA SCHOOL OF BUSINESS</t>
  </si>
  <si>
    <t>INDUSTRIAS MONTACARGAS</t>
  </si>
  <si>
    <t>NIDEC MOTORS&amp; ACTUATORS</t>
  </si>
  <si>
    <t>DEDICATED IMPEX COMPAN REV</t>
  </si>
  <si>
    <t>PMI</t>
  </si>
  <si>
    <t>JP MORGAN</t>
  </si>
  <si>
    <t>RUFFLEBUTTS, INC.</t>
  </si>
  <si>
    <t>LE BELIER MAGYARORSZAG</t>
  </si>
  <si>
    <t>ADIENT QUERETARO PLANT #2413</t>
  </si>
  <si>
    <t>CSL PLASMA BROWNVILLE 114</t>
  </si>
  <si>
    <t>PARCEL PRO, INC</t>
  </si>
  <si>
    <t>JULIAN ELECTRIC DE MEXICO S DE</t>
  </si>
  <si>
    <t>MEDTRONIC    CARDIAC</t>
  </si>
  <si>
    <t>POSTNET</t>
  </si>
  <si>
    <t>TEIJIN AUTOMOTIVE TECHNOLOGIES</t>
  </si>
  <si>
    <t>WRISTBAND RESOURCES INTL</t>
  </si>
  <si>
    <t>VISHAY HONG KONG LTD-DS C/O</t>
  </si>
  <si>
    <t>PLANET GREEN INKJETS</t>
  </si>
  <si>
    <t>RAPISCAN SECURITY PRODUCTS INC</t>
  </si>
  <si>
    <t>ALEX GARCIA/JET AIRCRAFT PAR</t>
  </si>
  <si>
    <t>POWERSTOP,  LLC</t>
  </si>
  <si>
    <t>J DELUCA FISH CO INC</t>
  </si>
  <si>
    <t>DATWYLER SEALING TECHNOLOGIES</t>
  </si>
  <si>
    <t>ALAMBRADOS Y CIRCUITOS ELECTRI</t>
  </si>
  <si>
    <t>WATERS SA DE CV</t>
  </si>
  <si>
    <t>GREENGRIDIRON, INC</t>
  </si>
  <si>
    <t>TAKASAGO</t>
  </si>
  <si>
    <t>PAW PROSPER</t>
  </si>
  <si>
    <t>PYEONGHWA AUTOMOTIVE CO.(ODT)</t>
  </si>
  <si>
    <t>SHINER LAW GROUP</t>
  </si>
  <si>
    <t>KALI GROUP LP</t>
  </si>
  <si>
    <t>PHARMACENTER LLC</t>
  </si>
  <si>
    <t>STELAC ADVISORY SERVICES</t>
  </si>
  <si>
    <t>PANDUIT MEXICO MANUFACTURA, S</t>
  </si>
  <si>
    <t>GRUPO CINTAS DE MEXICO SA DE</t>
  </si>
  <si>
    <t>TE CONNECTIVITY SOLUTIONS GMBH</t>
  </si>
  <si>
    <t>COVIDIEN/OUTBOUND FACTORY SVC</t>
  </si>
  <si>
    <t>ATLAS AIR</t>
  </si>
  <si>
    <t>FAMILY VENTURES LLC</t>
  </si>
  <si>
    <t>SANDS COSTNER AND ASSOCIATES</t>
  </si>
  <si>
    <t>EURO AMERICA ASS.DESP.TRANSP.</t>
  </si>
  <si>
    <t>CENTRO DE SERVICIOS DE AVIACI-</t>
  </si>
  <si>
    <t>ESTUDIO COLOR SA DE CV</t>
  </si>
  <si>
    <t>THYSSENKRUPP COMPONENTS</t>
  </si>
  <si>
    <t>MECHANICAL KEYBOARDS, LLC</t>
  </si>
  <si>
    <t>ARNESES ELECTRICOS AUTOMOTRI-</t>
  </si>
  <si>
    <t>FDX EXP/KERRVILLE</t>
  </si>
  <si>
    <t>ANGIODYNAMICS</t>
  </si>
  <si>
    <t>NANTONG CHAODA MOULD</t>
  </si>
  <si>
    <t>AMERICAN ISUZU MOTORS /TMS</t>
  </si>
  <si>
    <t>MEISTER</t>
  </si>
  <si>
    <t>CISCO SYS/CRBU NPI</t>
  </si>
  <si>
    <t>MAGNA CLOSURES DE MEXICO SA CV</t>
  </si>
  <si>
    <t>INTERNATIONAL DECAL MANAGEMENT</t>
  </si>
  <si>
    <t>IAC - HERMOSILLO C/O NOGALES</t>
  </si>
  <si>
    <t>SUPRAPAK S. A.</t>
  </si>
  <si>
    <t>AIR CANADA</t>
  </si>
  <si>
    <t>PANTOS LOGISTICS CANADA INC</t>
  </si>
  <si>
    <t>PREMIUM SHIRTS, LLC.</t>
  </si>
  <si>
    <t>PINC SOLUTIONS</t>
  </si>
  <si>
    <t>MIGUEL LEFF</t>
  </si>
  <si>
    <t>MONKEY DEPOT LLC</t>
  </si>
  <si>
    <t>LITE-ON ELECTRONICS (GUANGZHOU</t>
  </si>
  <si>
    <t>LEAR SLP</t>
  </si>
  <si>
    <t>DC2 MAILROOM BUSINESS</t>
  </si>
  <si>
    <t>EXTRAL SA DE CV</t>
  </si>
  <si>
    <t>BUXADERAS S.L. (EXPORTS)</t>
  </si>
  <si>
    <t>LEAR SAN LUIS POTOSI</t>
  </si>
  <si>
    <t>IVY TECHNOLOGIES/KRONOS</t>
  </si>
  <si>
    <t>WHIRLPOOL CORPORATION</t>
  </si>
  <si>
    <t>PAK N MAIL</t>
  </si>
  <si>
    <t>LMC CHEVY DODGE</t>
  </si>
  <si>
    <t>DECISO B.V.</t>
  </si>
  <si>
    <t>KAGA ELECTRONICS CO.,LTD</t>
  </si>
  <si>
    <t>ELEKTA INC/ CHOICE</t>
  </si>
  <si>
    <t>SCHREINER MEDIPHARM  LT</t>
  </si>
  <si>
    <t>CISCO SYS/MFG BANKNOTE LABELS</t>
  </si>
  <si>
    <t>AMADA WELD TECH SHIP OUTBD</t>
  </si>
  <si>
    <t>PRICEYOURWATCH.COM INC</t>
  </si>
  <si>
    <t>VISTA SYSTEM INC.-IPD</t>
  </si>
  <si>
    <t>BS&amp;LOGISTICS</t>
  </si>
  <si>
    <t>MAGMA HERITAGE PTE LTD</t>
  </si>
  <si>
    <t>FDX EXP/HAMILTON</t>
  </si>
  <si>
    <t>DANA EJES, SA DE CV</t>
  </si>
  <si>
    <t>LEAR APODACA C/O LINC</t>
  </si>
  <si>
    <t>ADIENT SEATING POLAND</t>
  </si>
  <si>
    <t>TOKYO ROKI CO., LTD</t>
  </si>
  <si>
    <t>YUHAN PROTECH CO LTD</t>
  </si>
  <si>
    <t>DONGKUK STEEL MEXICO SA DE CV</t>
  </si>
  <si>
    <t>MONDOSERVIZI SRL DIV. IC</t>
  </si>
  <si>
    <t>FDX EXP/KNOXVILLE/RKWA</t>
  </si>
  <si>
    <t>QUALITY METERING PRODUCTS</t>
  </si>
  <si>
    <t>U S  GREEN BLDG COUNCIL</t>
  </si>
  <si>
    <t>AUTOLIV AMX CO. #84</t>
  </si>
  <si>
    <t>AUTOLIV CMX CO. #81</t>
  </si>
  <si>
    <t>AUTOLIV AQW CO. #85</t>
  </si>
  <si>
    <t>HYUNDAI AMERICA/NAQC</t>
  </si>
  <si>
    <t>TIGO ENERGY INC</t>
  </si>
  <si>
    <t>SCHNEIDER ELECTRIC</t>
  </si>
  <si>
    <t>NETWRIX CORPORATION</t>
  </si>
  <si>
    <t>ASTUTE ELECTRONICS INC</t>
  </si>
  <si>
    <t>TOYO TIRE HOLDINGS OF AMERICAS</t>
  </si>
  <si>
    <t>TRASNA SOLUTIONS FZ-LLC</t>
  </si>
  <si>
    <t>SCHNEIDER ELECTRIC/PACIFICO BR</t>
  </si>
  <si>
    <t>BILBAINA DE ALQUITRANES  SA</t>
  </si>
  <si>
    <t>AUMOVIO JAPAN K.K</t>
  </si>
  <si>
    <t>KASHIHARA KOGYO CO., LTD.</t>
  </si>
  <si>
    <t>BRAZEWAY C/O MAGUILA TRADE</t>
  </si>
  <si>
    <t>DISABILITY DETERMINATION SVC</t>
  </si>
  <si>
    <t>ARISTA NETWORKS/PRODUCTION</t>
  </si>
  <si>
    <t>ARISTA NETWORKS/ENGINEERING</t>
  </si>
  <si>
    <t>SGRA INTERNAL  SORT ID</t>
  </si>
  <si>
    <t>SQUIRE SANDERS DEMPSEY</t>
  </si>
  <si>
    <t>PAS APPLIANCE SYSTEMS SA DE CV</t>
  </si>
  <si>
    <t>JENNEX TECHNOLOGY LTD</t>
  </si>
  <si>
    <t>MY NEEDLE STORE</t>
  </si>
  <si>
    <t>IAC - SALTILLO C/O LAREDO</t>
  </si>
  <si>
    <t>HENKEL UK LTD</t>
  </si>
  <si>
    <t>QSA GLOBAL,INC</t>
  </si>
  <si>
    <t>GLOBALSAT LATAM LLC</t>
  </si>
  <si>
    <t>FDX EXP/VIRGINIA BEACH</t>
  </si>
  <si>
    <t>BTO SPORTS</t>
  </si>
  <si>
    <t>MUTSUMI INDUSTORY CO.,LTD</t>
  </si>
  <si>
    <t>WEST MARINE PORT SUPPLY #623</t>
  </si>
  <si>
    <t>SERVICIOS VISTAMEX SA DE CV</t>
  </si>
  <si>
    <t>G&amp;W ELECTRIC</t>
  </si>
  <si>
    <t>AMPHENOL OPTIMIZE AOGT</t>
  </si>
  <si>
    <t>REGAL BELOIT EPC INC</t>
  </si>
  <si>
    <t>BMW OF NORTH AMERICA/WPRC</t>
  </si>
  <si>
    <t>SAKAIYA DE MEXICO SA DE CV</t>
  </si>
  <si>
    <t>SCHICK MANUFACTURING</t>
  </si>
  <si>
    <t>DISTRIBUIDORA DE BALEROS DEL</t>
  </si>
  <si>
    <t>SCHAEFFLER MEXICO S DE R L DE</t>
  </si>
  <si>
    <t>HAO YONG AUTOMOTIVE CONTROLS</t>
  </si>
  <si>
    <t>AEROMAN USA</t>
  </si>
  <si>
    <t>HUIZHOU BYD ELECTRONIC-DIV 9</t>
  </si>
  <si>
    <t>FCI OEN CONNECTORS PL-ELEDIV</t>
  </si>
  <si>
    <t>INDEX WERKE GMBH &amp; CO. KG</t>
  </si>
  <si>
    <t>OECHSLER AG</t>
  </si>
  <si>
    <t>LINK DESIGN SOLUTIONS, INC.</t>
  </si>
  <si>
    <t>HOBONICHI CO LTD</t>
  </si>
  <si>
    <t>AUSENCO PSI INC</t>
  </si>
  <si>
    <t>SCHWEITZER -  MX</t>
  </si>
  <si>
    <t>FRANKLIN PRODUCTS</t>
  </si>
  <si>
    <t>HANWHA VISION CO., LTD</t>
  </si>
  <si>
    <t>YANMAR AMERICA CORP</t>
  </si>
  <si>
    <t>MARRIOTT VACATION CLUB INTL</t>
  </si>
  <si>
    <t>IMI NORGREN CZ</t>
  </si>
  <si>
    <t>YAN MACHINERY CO.,LTD</t>
  </si>
  <si>
    <t>TSYS BARCLAYS</t>
  </si>
  <si>
    <t>MWLA INTERNAL  SORT ID</t>
  </si>
  <si>
    <t>AGILENT TECHOLOGIES INC-CRCK</t>
  </si>
  <si>
    <t>AUCTION.COM, LLC</t>
  </si>
  <si>
    <t>DESARROLLADORA MEXICANA DE IND</t>
  </si>
  <si>
    <t>LEAR CORP-ESD HQ</t>
  </si>
  <si>
    <t>YOUNGER MFG/SALES ORDERS</t>
  </si>
  <si>
    <t>DANA/151310/PROTRANS</t>
  </si>
  <si>
    <t>MACH 1 AIR SERVICES INC</t>
  </si>
  <si>
    <t>CARTHANE CO.,LTD.</t>
  </si>
  <si>
    <t>LA-Z-BOY MUEBLES S DE RL DE CV</t>
  </si>
  <si>
    <t>SMART EMBEDDED COMPUTING</t>
  </si>
  <si>
    <t>DREAMWEAVER</t>
  </si>
  <si>
    <t>BONLAM SA DE CV</t>
  </si>
  <si>
    <t>CONTINENTAL SLP I</t>
  </si>
  <si>
    <t>SCHWEITZER ENGINEERING LABORAT</t>
  </si>
  <si>
    <t>CRESCENT MARKETING INC</t>
  </si>
  <si>
    <t>INTERCARD INCORP</t>
  </si>
  <si>
    <t>FDX EXP/COEUR D'ALENE</t>
  </si>
  <si>
    <t>VCST DE MEXICO S DE RL DE CV</t>
  </si>
  <si>
    <t>VOESTALPINE ROTEC</t>
  </si>
  <si>
    <t>FDX EXP/RENT THE RUNWAY</t>
  </si>
  <si>
    <t>FABRICACIONES GUADALUPE, SA CV</t>
  </si>
  <si>
    <t>FENIEX INC</t>
  </si>
  <si>
    <t>INDUSTRIAL AUTOMATION LLC</t>
  </si>
  <si>
    <t>SAFRAN SYSTEMES D-ATTERRISSAGE</t>
  </si>
  <si>
    <t>CONTINENTAL SLP V</t>
  </si>
  <si>
    <t>WEST 8 NEW YORK</t>
  </si>
  <si>
    <t>IBEKO POWER AB</t>
  </si>
  <si>
    <t>CONTINENTAL CUAUTLA</t>
  </si>
  <si>
    <t>SUSA S. SAUER GMBH &amp; CO. KG</t>
  </si>
  <si>
    <t>DERIDDER PACK &amp; SHIP</t>
  </si>
  <si>
    <t>INTERNATIONAL TELEGRAM</t>
  </si>
  <si>
    <t>PARKER HANNFIN DE MEXICO SA DE</t>
  </si>
  <si>
    <t>FDX EXP/MIAMI - DOWNTOWN</t>
  </si>
  <si>
    <t>YUBICO  INC</t>
  </si>
  <si>
    <t>SAP AMERICA, INC.</t>
  </si>
  <si>
    <t>BBVA COMPASS</t>
  </si>
  <si>
    <t>BLAST CLEANING TECHNOLOGIES</t>
  </si>
  <si>
    <t>CANON USA - GEN AFF/CIG SALES</t>
  </si>
  <si>
    <t>OCEAN BANK- PERSONAL BANKING</t>
  </si>
  <si>
    <t>HELLA AUTOMOTIVE MEXICO SA DE</t>
  </si>
  <si>
    <t>LAERDAL MEDICAL/INBOUND</t>
  </si>
  <si>
    <t>VNYA INTERNAL  SORT ID</t>
  </si>
  <si>
    <t>PROFORMA A S A P</t>
  </si>
  <si>
    <t>MICHELIN</t>
  </si>
  <si>
    <t>EV3 COVIDIEN MFG IB IMPORTS</t>
  </si>
  <si>
    <t>WORLDPACK EXPRESS - ECONOMY</t>
  </si>
  <si>
    <t>AC ELECTRONIC LTD</t>
  </si>
  <si>
    <t>PARKER INDUSTRIAL S DE RL DE</t>
  </si>
  <si>
    <t>AUTOLIV NON PRODUCTION</t>
  </si>
  <si>
    <t>TIARCO CHEMICAL GREENVILLE</t>
  </si>
  <si>
    <t>FORD MOTOR CO</t>
  </si>
  <si>
    <t>FORD MOTOR CO/RELIABILITY TEST</t>
  </si>
  <si>
    <t>FORD FCSD SEO</t>
  </si>
  <si>
    <t>FORD MOTOR CO/RECIEVING C</t>
  </si>
  <si>
    <t>CORPORATE SECURITY &amp; FIRE</t>
  </si>
  <si>
    <t>MARRIOTT INTERNATIONAL</t>
  </si>
  <si>
    <t>LOGISTEED EXPRESS, LTD.</t>
  </si>
  <si>
    <t>BORWARNER TTS S DE RL DE CV</t>
  </si>
  <si>
    <t>EMAC COMPLEMENTOS S.L</t>
  </si>
  <si>
    <t>CLOSED</t>
  </si>
  <si>
    <t>NEYR DE MEXICO SA DE CV</t>
  </si>
  <si>
    <t>DSV AIR &amp; SEA GERMANY GMBH</t>
  </si>
  <si>
    <t>SANYO DENKI AMERICA INC</t>
  </si>
  <si>
    <t>FDX EXP/NORTHBROOK SORT ID</t>
  </si>
  <si>
    <t>HYDRAJAWS LTD</t>
  </si>
  <si>
    <t>LASIT SIST.E TEC.ELETTROTT.SPA</t>
  </si>
  <si>
    <t>YI-WAY INDUSTRY CO., LTD.</t>
  </si>
  <si>
    <t>ORIGENE SEEDS LTD.</t>
  </si>
  <si>
    <t>GIVAUDAN UK LTD DOCS UK-GLOBAL</t>
  </si>
  <si>
    <t>ZALLYS SRL</t>
  </si>
  <si>
    <t>MIDWEST TURNED PRODUCTS</t>
  </si>
  <si>
    <t>KEENPOINT PRECISION PLASTIC CO</t>
  </si>
  <si>
    <t>CARBOLINE CO</t>
  </si>
  <si>
    <t>SERV INTEGRALES DE AVIACION SA</t>
  </si>
  <si>
    <t>BROSE NEW BOSTON, INC.</t>
  </si>
  <si>
    <t>DANA EJES SA DE CV</t>
  </si>
  <si>
    <t>INFINITY COMMERCE INC</t>
  </si>
  <si>
    <t>IFLIGHT TECHNOLOGY CO LTD-IPD</t>
  </si>
  <si>
    <t>MARQUARDT SWITCHES INC</t>
  </si>
  <si>
    <t>ALLERDERM O/B 3400</t>
  </si>
  <si>
    <t>MOLEX TAIWAN LTD SANCHONG BRAN</t>
  </si>
  <si>
    <t>SUNNY FORE MAGNET CO.,LTD</t>
  </si>
  <si>
    <t>ZAGG, INC</t>
  </si>
  <si>
    <t>INMETMATIC SA DE CV</t>
  </si>
  <si>
    <t>ROXTEC INTERNATIONAL AB</t>
  </si>
  <si>
    <t>IB KOREA</t>
  </si>
  <si>
    <t>PRZEDS.PROD.-HANDL.USL. VISSCH</t>
  </si>
  <si>
    <t>APTIV REYNOSA DA31</t>
  </si>
  <si>
    <t>APTIV CS 98 OBF</t>
  </si>
  <si>
    <t>NEXTEER PLT40/68 CISCO 44975</t>
  </si>
  <si>
    <t>BOWMILL ENGINEERING LTD</t>
  </si>
  <si>
    <t>ACE PLASTICS (ZHUHAI)CO.,LTD</t>
  </si>
  <si>
    <t>BDT DE MEXICO S DE RL</t>
  </si>
  <si>
    <t>KOLB DISTRIBUTION LTD</t>
  </si>
  <si>
    <t>APTIV EDS COMP WHSE/60606</t>
  </si>
  <si>
    <t>WUXI THODACON MACHINE TOOL ACC</t>
  </si>
  <si>
    <t>CISCO SYS/CRS NPI</t>
  </si>
  <si>
    <t>DER KURIER SLOVAKIA</t>
  </si>
  <si>
    <t>UNIVERSAL SCIENTIFIC INDUSTRI-</t>
  </si>
  <si>
    <t>EXOVA DE MEXICO S DE RL DE CV</t>
  </si>
  <si>
    <t>FEDEX EXPRESS/OPERATIONS SLPA</t>
  </si>
  <si>
    <t>LIEBHERR-ROSTOCK GMBH</t>
  </si>
  <si>
    <t>MS CARITA</t>
  </si>
  <si>
    <t>VITIVA D.O.O.</t>
  </si>
  <si>
    <t>DINGWALL DESIGNER GUITARS</t>
  </si>
  <si>
    <t>ANTOLINI DO BR.PEDRAS NATURAIS</t>
  </si>
  <si>
    <t>BAYER CROP SCIENCE - ANKENY</t>
  </si>
  <si>
    <t>CUMMINS BRASIL LTDA.-IMP.</t>
  </si>
  <si>
    <t>ROCHESTER ELECTRONICS</t>
  </si>
  <si>
    <t>CONTINENTAL CARBON CO</t>
  </si>
  <si>
    <t>TM LOGISTICS</t>
  </si>
  <si>
    <t>SUNTORY GLOBAL SPIRITS/ R&amp;D</t>
  </si>
  <si>
    <t>EATON INDUSTRIAL SYSTEMS *TP*</t>
  </si>
  <si>
    <t>INFINITY CUTTING TOOLS</t>
  </si>
  <si>
    <t>AMPAS AUTO MIRROR CO., LTD</t>
  </si>
  <si>
    <t>GEORGE STONE CRAB</t>
  </si>
  <si>
    <t>HONDA AIRCRAFT CO.,INC.</t>
  </si>
  <si>
    <t>BLOYD, MARY</t>
  </si>
  <si>
    <t>RAPISCAN SYSTEMS</t>
  </si>
  <si>
    <t>BELLROY PTY LTD</t>
  </si>
  <si>
    <t>NORD-LOCK INTERNATIONAL AB</t>
  </si>
  <si>
    <t>TEAM CREATION*TPREVGEN*</t>
  </si>
  <si>
    <t>FLEXTRONICS INTERNATIONAL KFT.</t>
  </si>
  <si>
    <t>ITOTEC CO LTD</t>
  </si>
  <si>
    <t>RAYCONNECT INC</t>
  </si>
  <si>
    <t>PIXXGEN CORP</t>
  </si>
  <si>
    <t>ELECTRIC CONNECTOR TECHNOLOGY</t>
  </si>
  <si>
    <t>XIANGYAO ELE SHENZHEN CO., LTD</t>
  </si>
  <si>
    <t>PROCOSA PRODUTOS DE BELEZA LTD</t>
  </si>
  <si>
    <t>BELLOTA AGRI SOLUTIONS USA</t>
  </si>
  <si>
    <t>UCHIYAMA MANUFACTURING CORP</t>
  </si>
  <si>
    <t>GENSCRIPT USA INC(NOT D&amp;T)</t>
  </si>
  <si>
    <t>GLOBAL MAILS INC</t>
  </si>
  <si>
    <t>CARGOMIND (GERMANY) GMBH</t>
  </si>
  <si>
    <t>MBE 231 IP</t>
  </si>
  <si>
    <t>NORMA GROUP MEXICO, S RL CV</t>
  </si>
  <si>
    <t>SINKOTECH MIKRO END.TEKN.SAN.</t>
  </si>
  <si>
    <t>TENRYU SAW MFG CO.,LTD/US BUS</t>
  </si>
  <si>
    <t>TG USA INC.</t>
  </si>
  <si>
    <t>ZF POWERTRAIN MODULES SALTILLO</t>
  </si>
  <si>
    <t>MOBILE CLIMATE CONTROL SP.ZO.O</t>
  </si>
  <si>
    <t>PARKWOOD PACK AND SHIP</t>
  </si>
  <si>
    <t>SHANGHAI DAIMAY AUTO PARTS CO</t>
  </si>
  <si>
    <t>CRETES NV</t>
  </si>
  <si>
    <t>INGENIEROS CONSULTORES ASOCIA</t>
  </si>
  <si>
    <t>AUTOLIV CO. 26</t>
  </si>
  <si>
    <t>OLVA INTERNAL  SORT ID</t>
  </si>
  <si>
    <t>THYSSENKRUPP PRESTA</t>
  </si>
  <si>
    <t>HELLA ROMANIA SRL</t>
  </si>
  <si>
    <t>FEDEX SERVICES-IT/IT DEPOT</t>
  </si>
  <si>
    <t>KLUBER LUBRICATIONNA LP</t>
  </si>
  <si>
    <t>KIRIU MEXICANA SA DE CV *TD*</t>
  </si>
  <si>
    <t>ISNETWORLD</t>
  </si>
  <si>
    <t>GYE S.A. (SPECIAL SHIPMENTS)</t>
  </si>
  <si>
    <t>CHEMTREAT,INC</t>
  </si>
  <si>
    <t>MARTINREA SALTILLO/ARC</t>
  </si>
  <si>
    <t>MRW INTERNACIONAL, S.A. (IES)</t>
  </si>
  <si>
    <t>BASF KAISTEN AG</t>
  </si>
  <si>
    <t>PHILIPP HAFNER GMBH &amp; CO.KG</t>
  </si>
  <si>
    <t>FERRARI BELGIUM BVBA</t>
  </si>
  <si>
    <t>AREZZO SPED SRL</t>
  </si>
  <si>
    <t>RAICO S.A.</t>
  </si>
  <si>
    <t>FDX / SACRAMENTO SORT</t>
  </si>
  <si>
    <t>AMEX/SCS</t>
  </si>
  <si>
    <t>QUALITY MGMT INC/QMI/QUALITRU</t>
  </si>
  <si>
    <t>CANON USA- LOGISTICS  L7</t>
  </si>
  <si>
    <t>DEMATIC CORP</t>
  </si>
  <si>
    <t>BRANDVIA INC.</t>
  </si>
  <si>
    <t>SHIMADZU SCIENTIFIC INSTR INC</t>
  </si>
  <si>
    <t>TF- METAL MEXICO SA DE CV</t>
  </si>
  <si>
    <t>VVDN TECHNOLOGIES PL**IPW**</t>
  </si>
  <si>
    <t>MOTOROLA SOLUTIONS CORP</t>
  </si>
  <si>
    <t>TOYOTA BOSHOKU AMERICA</t>
  </si>
  <si>
    <t>BRAINVEST</t>
  </si>
  <si>
    <t>SOUTHERN CALIFORNIA MARINE</t>
  </si>
  <si>
    <t>MUVIQ SLP</t>
  </si>
  <si>
    <t>SHERWIN WILLIAMS COLOMBIA SAS</t>
  </si>
  <si>
    <t>UBS INTERNATIONAL BRANCH</t>
  </si>
  <si>
    <t>PARKER HANNIFIN GMBH / PHES</t>
  </si>
  <si>
    <t>RSV ALDEA EXPRESS SOLUCIONES</t>
  </si>
  <si>
    <t>M&amp;S ACCESSORY NETWORK</t>
  </si>
  <si>
    <t>SHOW-ING HAIR INC.</t>
  </si>
  <si>
    <t>FEELGOODZ</t>
  </si>
  <si>
    <t>ISMAIL SEZGIN</t>
  </si>
  <si>
    <t>SH REALTECK INFO.CO.,LTD</t>
  </si>
  <si>
    <t>STUDSON WHOLESALE</t>
  </si>
  <si>
    <t>ISTONE INNOVATION LTD</t>
  </si>
  <si>
    <t>LKSA INTERNAL  SORT ID</t>
  </si>
  <si>
    <t>(ABB)ZJ JINGYUAN SUPPLY CHAIN</t>
  </si>
  <si>
    <t>FLEXCO</t>
  </si>
  <si>
    <t>ZJ QIANCHENG SUPPLY CHAIN</t>
  </si>
  <si>
    <t>MAIL BOXES 306 ECONOMY</t>
  </si>
  <si>
    <t>PERFORMANCE AIR SAPI DE CV</t>
  </si>
  <si>
    <t>SENDICO CO., LTD.</t>
  </si>
  <si>
    <t>ECOURIER</t>
  </si>
  <si>
    <t>ESTAFETA MEXICANA SA DE CV</t>
  </si>
  <si>
    <t>MANUEL FLORES</t>
  </si>
  <si>
    <t>ZF CHASSIS COMPONENTS TOLUCA</t>
  </si>
  <si>
    <t>POSTAL ANNEX 6</t>
  </si>
  <si>
    <t>DONOTBILL.REBILL720027119.</t>
  </si>
  <si>
    <t>DAIKIN MANUFACTURING MEXICO S</t>
  </si>
  <si>
    <t>MATSUMOTO TECNICA</t>
  </si>
  <si>
    <t>TRANE RESIDENTIAL SYSTEMS</t>
  </si>
  <si>
    <t>NOBILIS SA</t>
  </si>
  <si>
    <t>SEIKI HOT RUNNERS MEXICO SA DE</t>
  </si>
  <si>
    <t>SCHMALZ INC</t>
  </si>
  <si>
    <t>SHANGHAI LABON TECH.FIBER CO.L</t>
  </si>
  <si>
    <t>JI EXPORT G.K.</t>
  </si>
  <si>
    <t>VATIT STREAM(PTY)LTD-3RD PARTY</t>
  </si>
  <si>
    <t>SHIPPING STORE THE</t>
  </si>
  <si>
    <t>SUNWELL CO LTD</t>
  </si>
  <si>
    <t>SOLUTION D</t>
  </si>
  <si>
    <t>RAZER USA CS</t>
  </si>
  <si>
    <t>EMC GLOBAL ENTERPRISES</t>
  </si>
  <si>
    <t>R&amp;A ELECTRONICS CO LTD</t>
  </si>
  <si>
    <t>SOUTHWEST INJURY LAW</t>
  </si>
  <si>
    <t>RM MACHINERY INC</t>
  </si>
  <si>
    <t>BRELAY HANDELS &amp;VERTRIEBS</t>
  </si>
  <si>
    <t>BASF SE</t>
  </si>
  <si>
    <t>MAX ART PRODUCTIONS LLC</t>
  </si>
  <si>
    <t>CYMMETRIK USA, INC.</t>
  </si>
  <si>
    <t>GRUPO GOLLET ELECTRONICS SA DE</t>
  </si>
  <si>
    <t>AEROLITORAL - LAX HUB</t>
  </si>
  <si>
    <t>COURAGE LLC</t>
  </si>
  <si>
    <t>CAITLYNMINIMALIST</t>
  </si>
  <si>
    <t>HUIZHOU LECHENG TRADE CO., LTD</t>
  </si>
  <si>
    <t>FDX EXP/QUEBEC CITY CTV RAMP</t>
  </si>
  <si>
    <t>KURIOUS</t>
  </si>
  <si>
    <t>GILL MANUFACTURING</t>
  </si>
  <si>
    <t>MITSUMI AUTOMOTIVE DE MEXICO</t>
  </si>
  <si>
    <t>REARTH USA</t>
  </si>
  <si>
    <t>ZHENGZHOU HOULAI NETWORK TECH</t>
  </si>
  <si>
    <t>YKK MEXICANA SA DE CV</t>
  </si>
  <si>
    <t>BATTLE BEAVER CUSTOMS</t>
  </si>
  <si>
    <t>HECHO LA MOCHA SA DE CV</t>
  </si>
  <si>
    <t>YAMAZEN MEXICANA SA DE CV</t>
  </si>
  <si>
    <t>SUMMIT 3PL</t>
  </si>
  <si>
    <t>ASTEMO,LTD</t>
  </si>
  <si>
    <t>AUTOMANN INC</t>
  </si>
  <si>
    <t>LAPAC</t>
  </si>
  <si>
    <t>ATI ACCURATE TECHNOLOGY INC</t>
  </si>
  <si>
    <t>VALSPAR CORP</t>
  </si>
  <si>
    <t>TEXTILES OMNES S.A</t>
  </si>
  <si>
    <t>AMPHENOL AIO</t>
  </si>
  <si>
    <t>GENERAL OFFICE</t>
  </si>
  <si>
    <t>AMELIA ROFFE FARCA</t>
  </si>
  <si>
    <t>NTRE ZONE REPLACEMENT</t>
  </si>
  <si>
    <t>MBE 121</t>
  </si>
  <si>
    <t>SUMITRONICS USA INC</t>
  </si>
  <si>
    <t>BAILEY &amp; GLASSER</t>
  </si>
  <si>
    <t>HOUA INTERNAL  SORT ID</t>
  </si>
  <si>
    <t>ST JUDE MEDICAL - ABBOTT</t>
  </si>
  <si>
    <t>MAHIDAKOSHOP</t>
  </si>
  <si>
    <t>UNITED AIRLINES SFOJJ-PARTS</t>
  </si>
  <si>
    <t>KONFEKTION/ AMPHENOL</t>
  </si>
  <si>
    <t>CAMDEN BOSS LTD</t>
  </si>
  <si>
    <t>AIRBUS HELICOPTERS MEXICO SA</t>
  </si>
  <si>
    <t>AUTOLIV JAPAN LTD</t>
  </si>
  <si>
    <t>INFRASERV LOGISTICS GMBH</t>
  </si>
  <si>
    <t>THE NARMCO GROUP (CANADA)</t>
  </si>
  <si>
    <t>LULULEMON ECOM INTL COL</t>
  </si>
  <si>
    <t>SHENZHEN INTELLIGENCE CLOUDIC</t>
  </si>
  <si>
    <t>APAIBUREE, SUPAKTRA</t>
  </si>
  <si>
    <t>NETSTAL INC.</t>
  </si>
  <si>
    <t>TATA AUTOCOMP SYSTEMS LTD</t>
  </si>
  <si>
    <t>IDEA TIMES CO., LIMITED</t>
  </si>
  <si>
    <t>AMERICAN EXPRESS</t>
  </si>
  <si>
    <t>FUJITA RASHI MEXICO SA DE CV</t>
  </si>
  <si>
    <t>AUTOSUD LTDA</t>
  </si>
  <si>
    <t>APPLE INC - WAIMEA - CN - MEX</t>
  </si>
  <si>
    <t>JIAXING DEGARDE ENTERPRISE</t>
  </si>
  <si>
    <t>S-RIKO DE QUERETARO SAPI DE CV</t>
  </si>
  <si>
    <t>LIBERTY SYS</t>
  </si>
  <si>
    <t>COURIER ECONOMY SERVICE SL</t>
  </si>
  <si>
    <t>ESRP ADVISORY DALLAS</t>
  </si>
  <si>
    <t>GOVERS KOELTECHNIEK</t>
  </si>
  <si>
    <t>COBUS INDUSTRIES GMBH</t>
  </si>
  <si>
    <t>OSCAR YUSSEF ARREDONDO BARRA</t>
  </si>
  <si>
    <t>PPHU KORBIK ANIELA KORBIK</t>
  </si>
  <si>
    <t>LOMOGRAPHIC CORP</t>
  </si>
  <si>
    <t>TREE SERV.COMERC.IMP.EXP.MAD.L</t>
  </si>
  <si>
    <t>ONE MAP INC</t>
  </si>
  <si>
    <t>WHIRLPOOL CELAYA</t>
  </si>
  <si>
    <t>THOROUGHBRED LEATHER LLC</t>
  </si>
  <si>
    <t>QUALMEX SERVICE CENTERS SAPI</t>
  </si>
  <si>
    <t>ARVATO NETHERLANDS B.V</t>
  </si>
  <si>
    <t>CAE FLIGHT TRAINING CENTER ME</t>
  </si>
  <si>
    <t>MILWAUKEE TOOL INBOUND/VENDOR</t>
  </si>
  <si>
    <t>BORDER ASSEMBLY S DE RL DE CV</t>
  </si>
  <si>
    <t>FDX EXP/TAMPA</t>
  </si>
  <si>
    <t>MOLITEC STEEL MEXICO SA DE CV</t>
  </si>
  <si>
    <t>APPLE, INC - LO15/RL05 RIALTO</t>
  </si>
  <si>
    <t>COOL PRODUCTS INTERNATIONAL SA</t>
  </si>
  <si>
    <t>FDX / FDX/CPMA</t>
  </si>
  <si>
    <t>SERVICIOS BONACRIL SA DE CV</t>
  </si>
  <si>
    <t>VERDI DESIGN, S.A.S.</t>
  </si>
  <si>
    <t>SANMINA-SCI (PLT 2581)</t>
  </si>
  <si>
    <t>BOSSARD</t>
  </si>
  <si>
    <t>ORLA INTERNAL  SORT ID</t>
  </si>
  <si>
    <t>CONNECTDER</t>
  </si>
  <si>
    <t>HANGZHOU AARON FABRICS LTD</t>
  </si>
  <si>
    <t>TPB COLLECTIVE PTE. LTD.</t>
  </si>
  <si>
    <t>SANMINA SCI/PLANTA GDL # 7</t>
  </si>
  <si>
    <t>POLYDONO AG</t>
  </si>
  <si>
    <t>SANMINA SCI /PLANTA GDL # 4</t>
  </si>
  <si>
    <t>ASTROBASE DI ENRICO TECCHIATI</t>
  </si>
  <si>
    <t>OCCRE IMPORT SL</t>
  </si>
  <si>
    <t>INDUSTRIAS MARTINREA DE MEXICO</t>
  </si>
  <si>
    <t>MINIS  AF ETRANGERES</t>
  </si>
  <si>
    <t>NHK SPRING MEXICO SA DE CV</t>
  </si>
  <si>
    <t>BUCKLEGUY.COM LLC</t>
  </si>
  <si>
    <t>TOPURA FASTENER DE MEXICO SA</t>
  </si>
  <si>
    <t>GN HEARING A/S</t>
  </si>
  <si>
    <t>KASAI MEXICANA SA DE CV</t>
  </si>
  <si>
    <t>CERRADURAS Y CANDADOS PHILLIPS</t>
  </si>
  <si>
    <t>SILVER VICTORY HONG KONG LTD</t>
  </si>
  <si>
    <t>GM SHIP DIRECT 2 TLC</t>
  </si>
  <si>
    <t>CHUO INSATSU JIMUKI  KK</t>
  </si>
  <si>
    <t>*TTS*SH VISION INDUSTRY CO.,LT</t>
  </si>
  <si>
    <t>USUI INTERNATIONAL MANUFACTU</t>
  </si>
  <si>
    <t>GREENSBORO NC OLD OAK RIDGE RD</t>
  </si>
  <si>
    <t>CUTTING EDGE JEWELLERY LTD</t>
  </si>
  <si>
    <t>SEYFARTH SHAW LLP</t>
  </si>
  <si>
    <t>ALL MEDIA SUPPLY</t>
  </si>
  <si>
    <t>INFICON GMBH</t>
  </si>
  <si>
    <t>KGS DIAMOND(GUANGZHOU)COLTD</t>
  </si>
  <si>
    <t>KYOCERA PRECISION TOOLS</t>
  </si>
  <si>
    <t>BORGHI SPA</t>
  </si>
  <si>
    <t>SCHERDEL SALES &amp; TECH</t>
  </si>
  <si>
    <t>DEWA LAUTINDO NIAGA,PT</t>
  </si>
  <si>
    <t>ARORA AROMATICS PVT LT*REV*</t>
  </si>
  <si>
    <t>SPORTS UNLIMITED</t>
  </si>
  <si>
    <t>PRIVATE POSTAL SYSTEMS</t>
  </si>
  <si>
    <t>PCB PIEZOTRONICS INC</t>
  </si>
  <si>
    <t>VONAGE SUPPORT SQUAD</t>
  </si>
  <si>
    <t>SAFRAN AERO COMPOSITE</t>
  </si>
  <si>
    <t>NEFAB MEXICO SA DE CV</t>
  </si>
  <si>
    <t>GUAN YEW TEXTILES &amp; CO</t>
  </si>
  <si>
    <t>PORIFEROUS LLC</t>
  </si>
  <si>
    <t>ADANOLA LIMITED</t>
  </si>
  <si>
    <t>HOYA IN SEOUL</t>
  </si>
  <si>
    <t>REGIOMONTANA DE PERFILES Y TUB</t>
  </si>
  <si>
    <t>LEAR HUAMANTLA</t>
  </si>
  <si>
    <t>SIIX CORPORATION</t>
  </si>
  <si>
    <t>GRUPO ABC DE MEXICO SA DE CV</t>
  </si>
  <si>
    <t>BITRON DE MEXICO SA DE CV</t>
  </si>
  <si>
    <t>MALVERN / PANALYTICAL OB</t>
  </si>
  <si>
    <t>GRATO, S.L</t>
  </si>
  <si>
    <t>NOVO BIO ALLIANCE</t>
  </si>
  <si>
    <t>HZ PURAY TECHNOLOGY CO., LTD.</t>
  </si>
  <si>
    <t>WSU INDUSTRIALS GMBH</t>
  </si>
  <si>
    <t>QINGDAO HESHUNXIANG HAIR</t>
  </si>
  <si>
    <t>DPAA INTERNAL  SORT ID</t>
  </si>
  <si>
    <t>AERONAUTICA APLICADA SA DE CV</t>
  </si>
  <si>
    <t>LATIN LOGISTICS COLOMBIA S.A.S</t>
  </si>
  <si>
    <t>SCICON SPORTS</t>
  </si>
  <si>
    <t>DEL MUNDO COURIER SA</t>
  </si>
  <si>
    <t>VUTEQ GUANAJUATO MEXICO SA DE</t>
  </si>
  <si>
    <t>TAKASAGO INTERNATIONAL CORP</t>
  </si>
  <si>
    <t>FEDERAL MANUFACTURING CO</t>
  </si>
  <si>
    <t>CUMMINS AEI/THE ROCK</t>
  </si>
  <si>
    <t>GIVAUDAN DO BRASIL LTDA</t>
  </si>
  <si>
    <t>AUTOPI.IO APS</t>
  </si>
  <si>
    <t>SUPERINDIA COMPOSITES PVT LTD</t>
  </si>
  <si>
    <t>CONTITECH FLUID TECH MTY,MX</t>
  </si>
  <si>
    <t>DSV AIR &amp; SEA GMBH</t>
  </si>
  <si>
    <t>SHANGHAI JUSTDA SUPPLY CHAIN T</t>
  </si>
  <si>
    <t>WIWYNN TECHNOLOGY SERVICE  MAL</t>
  </si>
  <si>
    <t>CAPITAL ONE 360</t>
  </si>
  <si>
    <t>MODULAR MEDICAL  INC</t>
  </si>
  <si>
    <t>DJ LOGISTICA S.L.</t>
  </si>
  <si>
    <t>SANMINA-SCI DE MEXICO/REYNOSA</t>
  </si>
  <si>
    <t>WOOD GROUP MUSTANG, INC</t>
  </si>
  <si>
    <t>SANMINA-SCI RSP DE MEXICO/CHA</t>
  </si>
  <si>
    <t>SHIRT HITS THE FAN</t>
  </si>
  <si>
    <t>GE APPLIANCES SOURCING</t>
  </si>
  <si>
    <t>VOX FULFILLMENT</t>
  </si>
  <si>
    <t>BROADWISE INTERNATIONAL SDN</t>
  </si>
  <si>
    <t>HEMPEL PAINTS(POLAND) SP.Z.O.O</t>
  </si>
  <si>
    <t>KOLIVERY</t>
  </si>
  <si>
    <t>PACKAGEMAN</t>
  </si>
  <si>
    <t>ZEECO THERME SAPI DE CV</t>
  </si>
  <si>
    <t>RADIANT GLOBAL LOGISTICS</t>
  </si>
  <si>
    <t>FANATICS</t>
  </si>
  <si>
    <t>CHIYODA INTEGRE DE MEXICO SA</t>
  </si>
  <si>
    <t>GIVAUDAN HUNGARY KFT -MAKO SPL</t>
  </si>
  <si>
    <t>MASPERO GABRIELE LIBRI ANTICHI</t>
  </si>
  <si>
    <t>B BRAUN AESCULAP DE MEXICO SA</t>
  </si>
  <si>
    <t>ATRACK TECHNOLOGY INC.</t>
  </si>
  <si>
    <t>PRIMUS COATING SA DE CV</t>
  </si>
  <si>
    <t>HONIGMAN LLP</t>
  </si>
  <si>
    <t>SEKATSUNA SOLUTIONS INC</t>
  </si>
  <si>
    <t>MONTERREY</t>
  </si>
  <si>
    <t>POSTAL PLUS #20</t>
  </si>
  <si>
    <t>MINTH MEXICO SA DE CV</t>
  </si>
  <si>
    <t>EASYPOST</t>
  </si>
  <si>
    <t>US GLOBAL /FREIGHT</t>
  </si>
  <si>
    <t>IBIDEN CO,.LTD.</t>
  </si>
  <si>
    <t>BOMBARDIER GLOBAL 7000-8000</t>
  </si>
  <si>
    <t>CATALINA COMPONENTS</t>
  </si>
  <si>
    <t>THERMAL APLICACIONES INDUSTRIA</t>
  </si>
  <si>
    <t>GRAMMER TUPELO</t>
  </si>
  <si>
    <t>MIGUMA SA DE CV</t>
  </si>
  <si>
    <t>FDX EXP/MTNA SORT ID</t>
  </si>
  <si>
    <t>SSIA INTERNAL  SORT ID</t>
  </si>
  <si>
    <t>CHOICE MACHINERY GROUP</t>
  </si>
  <si>
    <t>LEON</t>
  </si>
  <si>
    <t>CLARK ASSOCIATES</t>
  </si>
  <si>
    <t>MITSUBISHI HITACHI POWER SYS</t>
  </si>
  <si>
    <t>1LSS INC.</t>
  </si>
  <si>
    <t>VENT AIRLINES</t>
  </si>
  <si>
    <t>TOPPS C/O REX3</t>
  </si>
  <si>
    <t>SOPORTE Y RESPALDO LOGISTICO S</t>
  </si>
  <si>
    <t>MAHLE THERM &amp; FLUID SYS HDG US</t>
  </si>
  <si>
    <t>MAHLE THERM &amp; FLUID SYS DAYTON</t>
  </si>
  <si>
    <t>SAND STORM LLC</t>
  </si>
  <si>
    <t>RIDEWILL SRL</t>
  </si>
  <si>
    <t>PROTECH CHEMICALS LTD US</t>
  </si>
  <si>
    <t>RA PHILLIPS INDUSTRIES DE MEXI</t>
  </si>
  <si>
    <t>VELOCITY ELECTRONICS</t>
  </si>
  <si>
    <t>FARO LASER TRACKER, LLC</t>
  </si>
  <si>
    <t>B&amp;K, LLC</t>
  </si>
  <si>
    <t>DUBAL AMERICA INC.</t>
  </si>
  <si>
    <t>SOLAR TIME LTD - DELUXBOX</t>
  </si>
  <si>
    <t>STAR CLUSTER CO.LTD</t>
  </si>
  <si>
    <t>MAIL CALL</t>
  </si>
  <si>
    <t>DESIGNER FRAMES OUTLET</t>
  </si>
  <si>
    <t>PCE (EXPORT)</t>
  </si>
  <si>
    <t>LAM RESEARCH-MARATHON SYSTEMS</t>
  </si>
  <si>
    <t>THE SPINNERY STORE LLC</t>
  </si>
  <si>
    <t>FICOSA NORTH AMERICA SA DE CV</t>
  </si>
  <si>
    <t>GUANGZHOU JIEKE NETWORK TECH</t>
  </si>
  <si>
    <t>LITOHAUS LLC</t>
  </si>
  <si>
    <t>WICKED BRICK LTD</t>
  </si>
  <si>
    <t>WINGMEN PARTS SA DE CV</t>
  </si>
  <si>
    <t>VIDEO STREAMING Y 3D DEL BAJIO</t>
  </si>
  <si>
    <t>GM MX SAN LUIS/PENSKE/23773</t>
  </si>
  <si>
    <t>NEC EXPRESS</t>
  </si>
  <si>
    <t>ECO3 BV</t>
  </si>
  <si>
    <t>YIYI(QINGDAO) INFORMATION MANA</t>
  </si>
  <si>
    <t>T G NORTH CORPORATION</t>
  </si>
  <si>
    <t>LVD AQUISITION INC</t>
  </si>
  <si>
    <t>FERKOS FINE JEWELRY LLC</t>
  </si>
  <si>
    <t>INDUSTRIAL DE CUAUTITLAN SA</t>
  </si>
  <si>
    <t>FARFETCH</t>
  </si>
  <si>
    <t>DIESEL PRO POWER INC</t>
  </si>
  <si>
    <t>DENSO MANUFACTURING TENNESSEE</t>
  </si>
  <si>
    <t>ETERNAL(DALIAN)INTL TRADING CO</t>
  </si>
  <si>
    <t>GMC/MFG ENG &amp; DEV   #10004</t>
  </si>
  <si>
    <t>ZHENGZHOU HENCHENJINYUE INFOR</t>
  </si>
  <si>
    <t>RADAR</t>
  </si>
  <si>
    <t>FORD MOTOR COMPANY (THAILAND)</t>
  </si>
  <si>
    <t>QX LOGISTIX LLC</t>
  </si>
  <si>
    <t>FDX EXP/HOMEWOOD SORT</t>
  </si>
  <si>
    <t>MALIKA OVERSEAS PL</t>
  </si>
  <si>
    <t>AETC LIMITED</t>
  </si>
  <si>
    <t>WE WORK -T&amp;E MANAGEMENT</t>
  </si>
  <si>
    <t>FANATICS INTERNATIONAL LTD</t>
  </si>
  <si>
    <t>MARINE TESTING SOLUTION LTD</t>
  </si>
  <si>
    <t>IAC - TOLUCA</t>
  </si>
  <si>
    <t>SOLARMY TECHNOLOGY COMP</t>
  </si>
  <si>
    <t>RPTECH DE MEXICO S DE RL DE CV</t>
  </si>
  <si>
    <t>THE SHIPPING DEPOT</t>
  </si>
  <si>
    <t>GENERAL COURIER LOGISTICS, SLU</t>
  </si>
  <si>
    <t>HIROCHIKU CO.,LTD.</t>
  </si>
  <si>
    <t>SHIPENTEGRA TEK.VEYAZ.SIS.A.S.</t>
  </si>
  <si>
    <t>AUTOPARTES WALKER S DE RL DE</t>
  </si>
  <si>
    <t>TWN LOGISTICS PVT LTD-MM-GTI</t>
  </si>
  <si>
    <t>ACCOUNTING &amp; CONTROLS INT.</t>
  </si>
  <si>
    <t>LISI AUTOMOTIVE MONTERREY SA</t>
  </si>
  <si>
    <t>VIABLE SHIPPING</t>
  </si>
  <si>
    <t>IBERCOURIER-SERV.TRANSP.URLDA</t>
  </si>
  <si>
    <t>SANMINA-SCI DE MEXICO SA DE CV</t>
  </si>
  <si>
    <t>KOLBENSCHMIDT DE MEXICO S DE</t>
  </si>
  <si>
    <t>OUTOKUMPU OYJ / MARKKINOINTI</t>
  </si>
  <si>
    <t>ALTA GENETICS</t>
  </si>
  <si>
    <t>LIFE SPINE INC</t>
  </si>
  <si>
    <t>SHAOXING MAITUN TEXTILE CO</t>
  </si>
  <si>
    <t>DEDIENNE AEROSPACE S DE RL DE</t>
  </si>
  <si>
    <t>INDEL B NA SUPPORT</t>
  </si>
  <si>
    <t>SZ JIANGYIN MUSICAL INSTR</t>
  </si>
  <si>
    <t>HERCULES SEALING LOUISVILLE</t>
  </si>
  <si>
    <t>OURA RING INC.</t>
  </si>
  <si>
    <t>KOHLER PLUMBING-KOHLER INBOUND</t>
  </si>
  <si>
    <t>MBE 333 IP</t>
  </si>
  <si>
    <t>DACHSER SPAIN AIR &amp; SEA</t>
  </si>
  <si>
    <t>THEPACKENGERS</t>
  </si>
  <si>
    <t>HANGHZOU SANKI INDUSTRY CO LTD</t>
  </si>
  <si>
    <t>INVISACOOK</t>
  </si>
  <si>
    <t>MASTERBRAND CABINETS LLC</t>
  </si>
  <si>
    <t>GIAMPAOLO GROUP INC</t>
  </si>
  <si>
    <t>SAFRAN AIRCRAFT ENGINE SERVI</t>
  </si>
  <si>
    <t>LENNYLAMB SP. Z O.O. SP. K.</t>
  </si>
  <si>
    <t>WE ONE, INC.</t>
  </si>
  <si>
    <t>ALLEN STEIN &amp; DURBIN</t>
  </si>
  <si>
    <t>ELDOLED B.V.</t>
  </si>
  <si>
    <t>VEM TOOLING MEXICO S DE RL DE</t>
  </si>
  <si>
    <t>UNITED RAMP C/O BROOKS BROTHER</t>
  </si>
  <si>
    <t>O'SULLIVAN FILMS, INC</t>
  </si>
  <si>
    <t>DACHSER PU_3PARTY</t>
  </si>
  <si>
    <t>JSSI PARTS ,LLC</t>
  </si>
  <si>
    <t>MANHATTAN STEEL DOORS</t>
  </si>
  <si>
    <t>MTU COMPONENTS VOLARIS</t>
  </si>
  <si>
    <t>3A COMPOSITES</t>
  </si>
  <si>
    <t>A-PRO CO.,LTD</t>
  </si>
  <si>
    <t>ENERSYS MARKETING</t>
  </si>
  <si>
    <t>HENKEL CANNON FALLS MISC</t>
  </si>
  <si>
    <t>HECNY TRANSPORTATION LTD-CP</t>
  </si>
  <si>
    <t>FRANCE ACCESSOIRES</t>
  </si>
  <si>
    <t>D.B.M. TECNOLOGIE SRL</t>
  </si>
  <si>
    <t>CSL PLASMA LAREDO 287</t>
  </si>
  <si>
    <t>DRAGON WELL TRANS. LTD - CP</t>
  </si>
  <si>
    <t>SINOTECH INTL TRANS CO LTD-CP</t>
  </si>
  <si>
    <t>R-PAC CENTRAL AMERICA SA DE CV</t>
  </si>
  <si>
    <t>CHINA ORIENTAL EXP CO LTD - CP</t>
  </si>
  <si>
    <t>PANDUIT DE COSTA RICA EXPORT.</t>
  </si>
  <si>
    <t>YFHEX LOGISTICS(HK)CO LTD-CP</t>
  </si>
  <si>
    <t>CAMCAR DE MEXICO SA DE CV</t>
  </si>
  <si>
    <t>ITP MEXICO C/O CEVA FM-LRD</t>
  </si>
  <si>
    <t>SAMSUNG SDS GLBL SCL PHILS-IPD</t>
  </si>
  <si>
    <t>GIVAUDAN FRANCE</t>
  </si>
  <si>
    <t>SERRABRAS COM DE MADEIRA</t>
  </si>
  <si>
    <t>SINOMAG TECHNOLOGY (VIETNAM)</t>
  </si>
  <si>
    <t>MK LLC</t>
  </si>
  <si>
    <t>AMWAY MAIL SERVICES/DEPT 6140</t>
  </si>
  <si>
    <t>FLEX-N-GATE APG</t>
  </si>
  <si>
    <t>KORGOU</t>
  </si>
  <si>
    <t>NINGBO YINZHOU AITIEOU TRADING</t>
  </si>
  <si>
    <t>ORGANIC BAOBAB SAS</t>
  </si>
  <si>
    <t>SHANGKE ELECTRIC GROUP CO.LTD</t>
  </si>
  <si>
    <t>MICRO TO NANO</t>
  </si>
  <si>
    <t>SCHNEIDER ELECTRIC INDUSTRIE</t>
  </si>
  <si>
    <t>MASTERWORK ELECTRONICS DE ME</t>
  </si>
  <si>
    <t>GRUNDFOS PUMPS KOREA LTD.</t>
  </si>
  <si>
    <t>SAMSUNG SDS VN CO.,LTD</t>
  </si>
  <si>
    <t>ASML ONE</t>
  </si>
  <si>
    <t>TAIYO YUDEN C/O ALPS LOGISTICS</t>
  </si>
  <si>
    <t>TOFG</t>
  </si>
  <si>
    <t>HILL-ROM NETHERLANDS</t>
  </si>
  <si>
    <t>TRAVELING MAILBOX</t>
  </si>
  <si>
    <t>AVNET EUROPE BV - SILICA</t>
  </si>
  <si>
    <t>IBIDEN MEXICO SA DE CV</t>
  </si>
  <si>
    <t>NAVISTAR CORP.</t>
  </si>
  <si>
    <t>ALPHA TECHNOLOGIES SVCS, LLC</t>
  </si>
  <si>
    <t>MINIATURE MARKET FIMS</t>
  </si>
  <si>
    <t>APPLE, INC. - LO45/RL01 IPD MX</t>
  </si>
  <si>
    <t>APPLE, INC. - OHL RIALTO</t>
  </si>
  <si>
    <t>ASTRO-MED</t>
  </si>
  <si>
    <t>GRMN C/O KLG EUROPE</t>
  </si>
  <si>
    <t>GZHOU LAIZAN TECH CO .LTD</t>
  </si>
  <si>
    <t>CAPITTANA RS, S.A.C.</t>
  </si>
  <si>
    <t>INTEL SEMICONDUCTOR (US) LLC</t>
  </si>
  <si>
    <t>COMERICA BANK, N.A.</t>
  </si>
  <si>
    <t>BORN X RAISED</t>
  </si>
  <si>
    <t>THE DOW CHEMICAL COMPANY</t>
  </si>
  <si>
    <t>DLNT</t>
  </si>
  <si>
    <t>CEVA AIR &amp; OCEAN C/O KLM E&amp;M</t>
  </si>
  <si>
    <t>ITO ELECTRONICS CO.,LTD</t>
  </si>
  <si>
    <t>HITACHI VANTARA LLC</t>
  </si>
  <si>
    <t>GLOBCO</t>
  </si>
  <si>
    <t>MOTOROLA MOBILITY - CDC</t>
  </si>
  <si>
    <t>KEE WING ELECTRONICS LTD</t>
  </si>
  <si>
    <t>FORMING AG</t>
  </si>
  <si>
    <t>HELMSPECIALIST.NL</t>
  </si>
  <si>
    <t>ITW AUTOMOTIVE PRODUCTS MEXICO</t>
  </si>
  <si>
    <t>HABLUETZEL AG</t>
  </si>
  <si>
    <t>CEMEX INNOVATION HOLDINGS AG</t>
  </si>
  <si>
    <t>GYMREAPERS</t>
  </si>
  <si>
    <t>LUMILEDS (SHA) MANAGEMENT CO</t>
  </si>
  <si>
    <t>TIRECHECK INC</t>
  </si>
  <si>
    <t>MEDARTIS AG</t>
  </si>
  <si>
    <t>DTNA PHOENIX PDC OUTBOUND</t>
  </si>
  <si>
    <t>LOREAL BRASIL PESQ.E INOV.LT</t>
  </si>
  <si>
    <t>ELKAY FREEPORT DC</t>
  </si>
  <si>
    <t>G M FINANCIAL-HUMAN RESOURCES</t>
  </si>
  <si>
    <t>SH DOINGWELL INDUSTRIAL CO</t>
  </si>
  <si>
    <t>WHIRLPOOL SERVICE PARTS</t>
  </si>
  <si>
    <t>HENKEL GLOBAL SUPPLY CHAIN BV</t>
  </si>
  <si>
    <t>SERVICIOS AMATW S DE RL DE CV</t>
  </si>
  <si>
    <t>BOMBARDIER US AERO LLC</t>
  </si>
  <si>
    <t>EXO-S INDUSTRIAS SA DE CV</t>
  </si>
  <si>
    <t>ALFONSO ALVAREZ LOPEZ</t>
  </si>
  <si>
    <t>GREEN LOGISTICS POLSKA</t>
  </si>
  <si>
    <t>KIOXIA AMERICA,INC</t>
  </si>
  <si>
    <t>CHABAD OF CHARLESTON SC</t>
  </si>
  <si>
    <t>AUTOTECH INDUS(INDIA) P L*I/B*</t>
  </si>
  <si>
    <t>M PACK SOLUTIONS LLC</t>
  </si>
  <si>
    <t>AMEX/FDR</t>
  </si>
  <si>
    <t>POLYMER SOLUTIONS</t>
  </si>
  <si>
    <t>KS XINLUN SUPERABRASIVES CO.LT</t>
  </si>
  <si>
    <t>HABASIT SERVICES SP.Z O.O.</t>
  </si>
  <si>
    <t>BOART LONGYEAR DE MEXICO SA DE</t>
  </si>
  <si>
    <t>JACQUES MARIE MAGE</t>
  </si>
  <si>
    <t>ISS AMERICA, INC.</t>
  </si>
  <si>
    <t>ADVANEX DE MEXICO</t>
  </si>
  <si>
    <t>EXPRESS CROSSBORDER LOGISTICS</t>
  </si>
  <si>
    <t>SHOEI MEXICANA SA DE CV</t>
  </si>
  <si>
    <t>VALEO CDA TROY</t>
  </si>
  <si>
    <t>VLR LLC</t>
  </si>
  <si>
    <t>STAPLES</t>
  </si>
  <si>
    <t>OMRON AUTOMOTIVE ELECTRONICS</t>
  </si>
  <si>
    <t>GUSA CAPITAL SA DE CV</t>
  </si>
  <si>
    <t>SUNTEK STORE-GEORGE</t>
  </si>
  <si>
    <t>S2C GMBH</t>
  </si>
  <si>
    <t>SIGMA-ALDRICH / EMD</t>
  </si>
  <si>
    <t>REGAL POWER TRANSMISSION SOL</t>
  </si>
  <si>
    <t>CORNING INTERNATIONAL KK</t>
  </si>
  <si>
    <t>NORANCO MANUFACTURING MEXICO</t>
  </si>
  <si>
    <t>ECMMS SA DE CV</t>
  </si>
  <si>
    <t>KURIS USA</t>
  </si>
  <si>
    <t>CVS GRAND BLANC</t>
  </si>
  <si>
    <t>GNEX  INC.</t>
  </si>
  <si>
    <t>TIANJIN MAIJIN INTL TRADING CO</t>
  </si>
  <si>
    <t>LENOVO SITE ACCOUNT - PCG</t>
  </si>
  <si>
    <t>LENOVO SITE ACCOUNT - DCG</t>
  </si>
  <si>
    <t>MFS TECHNOLOGY (M) SDN. BHD.</t>
  </si>
  <si>
    <t>GANCEDIANZI KEJI CO.,LTD</t>
  </si>
  <si>
    <t>EDA INFORMATION TECH CHINA LTD</t>
  </si>
  <si>
    <t>AINA WIRELESS FINLAND OY</t>
  </si>
  <si>
    <t>MAKING SMALL FARMS WORK AB</t>
  </si>
  <si>
    <t>FDX EXP/COUNCIL BLUFFS</t>
  </si>
  <si>
    <t>(SP)EMS.SHANDONG BRANCH</t>
  </si>
  <si>
    <t>(SP)EMS LOGISTIC CO GUANGDONGS</t>
  </si>
  <si>
    <t>JOE'S GAMING AND ELECTRONICS</t>
  </si>
  <si>
    <t>SCC</t>
  </si>
  <si>
    <t>MONDI BAGS USA LLC</t>
  </si>
  <si>
    <t>REGAL POWER</t>
  </si>
  <si>
    <t>HARMAN QRO PILOT FACTORY</t>
  </si>
  <si>
    <t>HAMID REZA FARAHBAKHSH GHAVAMI</t>
  </si>
  <si>
    <t>DOHLER NUTRAFOOD SRL</t>
  </si>
  <si>
    <t>TAE YOUNG TAPE AMERICA</t>
  </si>
  <si>
    <t>RUSOMA SRL</t>
  </si>
  <si>
    <t>TECEX - 3RD PARTY - VAT IT</t>
  </si>
  <si>
    <t>MONDI BAGS USA EASTMAN</t>
  </si>
  <si>
    <t>GPV INT. A/S - PRIORITY</t>
  </si>
  <si>
    <t>SERVIMEX LOGISTICA LTDA</t>
  </si>
  <si>
    <t>SPIRICON</t>
  </si>
  <si>
    <t>WOCO TECH USA INC</t>
  </si>
  <si>
    <t>CIFIC AUTO INC</t>
  </si>
  <si>
    <t>NEWPOWER WORLDWIDE</t>
  </si>
  <si>
    <t>TENNECO DRIV PT AGUASCALIENTES</t>
  </si>
  <si>
    <t>BENTELER DE MEXICO SA DE CV</t>
  </si>
  <si>
    <t>ITA GROUP INC - 1001</t>
  </si>
  <si>
    <t>BEYOND YOGA</t>
  </si>
  <si>
    <t>IPPO JAPAN COMPANY</t>
  </si>
  <si>
    <t>MAFMEX S DE RL DE CV</t>
  </si>
  <si>
    <t>BIC USA PACKAGING FACILITY</t>
  </si>
  <si>
    <t>RIBBON COMMUNICATIONS</t>
  </si>
  <si>
    <t>SPORTS KING</t>
  </si>
  <si>
    <t>MURAKAMI MANUFACTURING MEXICO</t>
  </si>
  <si>
    <t>HAFTINA TEXTILE GROUP</t>
  </si>
  <si>
    <t>TE CONNECTIVITY US</t>
  </si>
  <si>
    <t>STS SP. Z.O.O.</t>
  </si>
  <si>
    <t>GLENVIEW MEDIA LTD</t>
  </si>
  <si>
    <t>PHILIPS ELECTRONICS SPORE P/L</t>
  </si>
  <si>
    <t>LINK LOGISTICS A/S - CPH</t>
  </si>
  <si>
    <t>BOXZOOKA EFULFILMENT LLC</t>
  </si>
  <si>
    <t>JAG AERO INC</t>
  </si>
  <si>
    <t>MODERN MEADOW</t>
  </si>
  <si>
    <t>ACTION SPORTS LOGISTICS</t>
  </si>
  <si>
    <t>THE MINISTRY OF FOREIGN</t>
  </si>
  <si>
    <t>JRPASS LTD</t>
  </si>
  <si>
    <t>DYFA CO.,LTD</t>
  </si>
  <si>
    <t>SANMINA ( PLT 2448)</t>
  </si>
  <si>
    <t>AXOPAR BOATS POLAND SP Z O.O.</t>
  </si>
  <si>
    <t>HONDA HDMA-SOM</t>
  </si>
  <si>
    <t>EASYSHIP FULFILLMENT SVS LTD-</t>
  </si>
  <si>
    <t>NEW FORTRESS  ENERGY</t>
  </si>
  <si>
    <t>HECHO A MANO</t>
  </si>
  <si>
    <t>GOOD VIBES ONLY COMPANY LTD</t>
  </si>
  <si>
    <t>OERLIKON HRSFLOW USA, LLC</t>
  </si>
  <si>
    <t>L&amp;V 5 DE MEXICO S DE RL DE CV</t>
  </si>
  <si>
    <t>E-PRO-CC</t>
  </si>
  <si>
    <t>GOLD TUNGSTEN THORIUM TRADING</t>
  </si>
  <si>
    <t>HITCHINER SA DE CV</t>
  </si>
  <si>
    <t>INTERNATIONAL FLAVORS &amp; FRA</t>
  </si>
  <si>
    <t>FRAGOMEN DELREY BERNSEN&amp;LOEWY</t>
  </si>
  <si>
    <t>PLATINUM INTERNATIONAL CO.</t>
  </si>
  <si>
    <t>EUROFIRST_ST</t>
  </si>
  <si>
    <t>MEILLEUR DU CHEF.COM</t>
  </si>
  <si>
    <t>HOLOGRAM, INC</t>
  </si>
  <si>
    <t>PEGASUS GLOBAL EXPRESS CO LTD</t>
  </si>
  <si>
    <t>G-3PL S DE RL DE CV</t>
  </si>
  <si>
    <t>OLSA SISTEMAS DE ILUMINACION</t>
  </si>
  <si>
    <t>APPLE, INC.-V174 COMPAL THAI</t>
  </si>
  <si>
    <t>ON AND ON KOREA</t>
  </si>
  <si>
    <t>EXOTIKA LEATHER INTERNACIONAL</t>
  </si>
  <si>
    <t>MUBEA DE MEXICO S DE RL</t>
  </si>
  <si>
    <t>MESSIER-DOWTY INC.</t>
  </si>
  <si>
    <t>TOP-CC</t>
  </si>
  <si>
    <t>I.T EZHOP (HK) LIMITED - BAPE</t>
  </si>
  <si>
    <t>BEIERSDORF AG KEP LOGISTIK</t>
  </si>
  <si>
    <t>VOLKSWAGEN OF AMERICA</t>
  </si>
  <si>
    <t>BAJA DESIGNS</t>
  </si>
  <si>
    <t>LIVORNO BARTLOMIEJ MOROZ</t>
  </si>
  <si>
    <t>DESERT ONLINE GEN TR-THIRD PTY</t>
  </si>
  <si>
    <t>CREATIVE MARKETING CONCEPTS</t>
  </si>
  <si>
    <t>ALIBABA</t>
  </si>
  <si>
    <t>PNC - LAREDO WALKER PLAZA</t>
  </si>
  <si>
    <t>XYLEM INC</t>
  </si>
  <si>
    <t>GM KOREA COMPANY</t>
  </si>
  <si>
    <t>GAT  SP Z OO SP K</t>
  </si>
  <si>
    <t>9ROUND FRANCHISING, LLC</t>
  </si>
  <si>
    <t>EVONIK OPERATIONS GMBH</t>
  </si>
  <si>
    <t>MODE/CHEMOURS</t>
  </si>
  <si>
    <t>(CHT)YA SHUN DA INTL LOG</t>
  </si>
  <si>
    <t>APPLEMUSIC</t>
  </si>
  <si>
    <t>GOODS OF JAPAN</t>
  </si>
  <si>
    <t>(CHT)KSDS LOGISTIC GD CO.,LTD</t>
  </si>
  <si>
    <t>LITTELFUSE FAR EAST PTE LTD082</t>
  </si>
  <si>
    <t>ALUSH, MOE</t>
  </si>
  <si>
    <t>SENSATA TECHNOLOGY CORP</t>
  </si>
  <si>
    <t>HERTZ ESTERO PRIMARY ACCOUNT</t>
  </si>
  <si>
    <t>JIAXING XINTIANWEN TRADING</t>
  </si>
  <si>
    <t>M.U.T. GMBH</t>
  </si>
  <si>
    <t>FARFETCH - STADIUM GOODS FPS</t>
  </si>
  <si>
    <t>ZIG-ZAG,INC-CC</t>
  </si>
  <si>
    <t>YIWUSHI HUAYE TRADING CO.,LTD</t>
  </si>
  <si>
    <t>DIGI-KEY CORP</t>
  </si>
  <si>
    <t>WITTMANN BATTENFELO MEXICO SA</t>
  </si>
  <si>
    <t>JIKEIDO.CO.,LTD - CC</t>
  </si>
  <si>
    <t>SOUTH AMERICAN SALES</t>
  </si>
  <si>
    <t>NAGAKURA ENGINEERING WORKS MEX</t>
  </si>
  <si>
    <t>MTI ENTERPRISES INC</t>
  </si>
  <si>
    <t>EYEBUY DIRECT OPTICAL THIRD BR</t>
  </si>
  <si>
    <t>JONDO LTD / IPD</t>
  </si>
  <si>
    <t>IEWC</t>
  </si>
  <si>
    <t>JUAMA, S.A. DE C.V.</t>
  </si>
  <si>
    <t>MATTHEWS INTERNATIONAL-TINTAS</t>
  </si>
  <si>
    <t>FROST BANK</t>
  </si>
  <si>
    <t>NAVICO GROUP AMERICAS</t>
  </si>
  <si>
    <t>SPEED SOLUTIONS SAS</t>
  </si>
  <si>
    <t>ROBERT BOSCH MEXICO SISTEMAS</t>
  </si>
  <si>
    <t>RIVERON CONSULTING</t>
  </si>
  <si>
    <t>NIHONBOX</t>
  </si>
  <si>
    <t>COMMSCOPE UK LIMITED</t>
  </si>
  <si>
    <t>DINKLE CORPORATION USA</t>
  </si>
  <si>
    <t>CHUBO JAPAN</t>
  </si>
  <si>
    <t>LUCID MOTORS</t>
  </si>
  <si>
    <t>SHIPHERO</t>
  </si>
  <si>
    <t>HOBBY-GENKI</t>
  </si>
  <si>
    <t>LAFFEY CO.,LTD-CC</t>
  </si>
  <si>
    <t>MIPICK CO., LTD C/O EBAY JAPAN</t>
  </si>
  <si>
    <t>POSTAL PLUS ONE</t>
  </si>
  <si>
    <t>PEPITAM S.A.S</t>
  </si>
  <si>
    <t>PELICAN PARTS</t>
  </si>
  <si>
    <t>RPX TECHNOLOGIES INC</t>
  </si>
  <si>
    <t>YOUNG WON, INC.</t>
  </si>
  <si>
    <t>UTC AEROSPACE</t>
  </si>
  <si>
    <t>MULTIVAC MEXICO SA DE CV</t>
  </si>
  <si>
    <t>DE2EN2 SAS</t>
  </si>
  <si>
    <t>ZHEJIANG HONGFENG WARP &amp; WEFT</t>
  </si>
  <si>
    <t>CONCORD UNITED PROD PL</t>
  </si>
  <si>
    <t>SOURCEABILITY NA, LLC</t>
  </si>
  <si>
    <t>KUAI ZAO KEJI CO.,LTD</t>
  </si>
  <si>
    <t>FORBIDDEN INDUSTRIES INC</t>
  </si>
  <si>
    <t>OVERGOODS - PRR OLV</t>
  </si>
  <si>
    <t>SIGMA PACK SA DE CV</t>
  </si>
  <si>
    <t>BATS IL MAYA S DE RL MI</t>
  </si>
  <si>
    <t>BARNEY GROUP INC</t>
  </si>
  <si>
    <t>MICHELE REIS DA MOTA 371405478</t>
  </si>
  <si>
    <t>SWOBODA MECHATRONICS SA DE CV</t>
  </si>
  <si>
    <t>KASAIGIN CO .LTD-CC</t>
  </si>
  <si>
    <t>UNIS WAREHOUSE - IL</t>
  </si>
  <si>
    <t>ARVATO HONG KONG LTD-MRL</t>
  </si>
  <si>
    <t>SHA QUANMING INERNATIONAL TRAD</t>
  </si>
  <si>
    <t>ICU - LANCASTER - LICU</t>
  </si>
  <si>
    <t>BONANZA LOGISTICS SA DE CV</t>
  </si>
  <si>
    <t>SISTEMAS EUROPEOS DE TECN SL</t>
  </si>
  <si>
    <t>JH SHENGXIN ENERGY TECH</t>
  </si>
  <si>
    <t>YIWU XUANG E-COMMERCE</t>
  </si>
  <si>
    <t>SWISS PAC PVT LTD</t>
  </si>
  <si>
    <t>HSG CO., LTD</t>
  </si>
  <si>
    <t>FNT TRADING CO., LTD.</t>
  </si>
  <si>
    <t>MULTI-LOAD LAUNDRY</t>
  </si>
  <si>
    <t>SZ JIA LICHUANG TECH GROUP CO</t>
  </si>
  <si>
    <t>NB HIGH-TECH ZONE LADDER SCI</t>
  </si>
  <si>
    <t>WH LEADJET SCIENCE AND TECH DE</t>
  </si>
  <si>
    <t>BLAUER MANUFACTURING CO</t>
  </si>
  <si>
    <t>SABO IND.E COM.DE AUTOPECAS S.</t>
  </si>
  <si>
    <t>HK SHANGHAI MAITROX SVCS LTD</t>
  </si>
  <si>
    <t>STANLEY ELECTRIC MANUFACTURING</t>
  </si>
  <si>
    <t>KGP GROUP INC.</t>
  </si>
  <si>
    <t>BRP QUERETARO SA DE CV</t>
  </si>
  <si>
    <t>BAZZURINI SRL</t>
  </si>
  <si>
    <t>COPELAND GUADALAJARA</t>
  </si>
  <si>
    <t>AT &amp; S INDIA PRIVATE LTD</t>
  </si>
  <si>
    <t>TACA AIRLINES (MLC)</t>
  </si>
  <si>
    <t>VALEO WIPER SYSTEM</t>
  </si>
  <si>
    <t>STEALTH MODE THREE</t>
  </si>
  <si>
    <t>TOYOTA MDC EAST C/O LANGHAM</t>
  </si>
  <si>
    <t>ANINE BING C/O PIXIOR</t>
  </si>
  <si>
    <t>MOOG MEDICAL DEVICES</t>
  </si>
  <si>
    <t>WHIRLPOOL CORP</t>
  </si>
  <si>
    <t>BMW SLP SA DE CV</t>
  </si>
  <si>
    <t>TRONAIR-WARRANTY</t>
  </si>
  <si>
    <t>SK HYNIX NAND PRODUCT SOLUTION</t>
  </si>
  <si>
    <t>3P/SK HYNIX NAND PRODUCT SOLUT</t>
  </si>
  <si>
    <t>FIVELL.CO</t>
  </si>
  <si>
    <t>SHANGHAI TENGFAN TRADE</t>
  </si>
  <si>
    <t>AMETEK</t>
  </si>
  <si>
    <t>SUZUYO &amp; CO.,LTD.</t>
  </si>
  <si>
    <t>KURARAY AMERICA INC</t>
  </si>
  <si>
    <t>MEGATRON INC.</t>
  </si>
  <si>
    <t>MBE 3290  FIOPEG SNC</t>
  </si>
  <si>
    <t>GLOBAL LEISURE GROUP LIMITED</t>
  </si>
  <si>
    <t>UMG % TECHNICOLOR SP</t>
  </si>
  <si>
    <t>XUANCHENG LIXUNJINGMI</t>
  </si>
  <si>
    <t>NVIDIA CORP</t>
  </si>
  <si>
    <t>QUANTUM CORRUGATED SRL</t>
  </si>
  <si>
    <t>SNOWDEN LANE PARTNERS</t>
  </si>
  <si>
    <t>LEONARDO HELICOPTERS</t>
  </si>
  <si>
    <t>BOYD CORP.</t>
  </si>
  <si>
    <t>PCBL CHEMICAL LIMITED</t>
  </si>
  <si>
    <t>INTERNATIONAL FRT SOLUTION LTD</t>
  </si>
  <si>
    <t>TECHTRONIC INDUSTRIES CO MEXI</t>
  </si>
  <si>
    <t>AVIANCA AIRLINES (MLC)</t>
  </si>
  <si>
    <t>APEX TOOL GROUP MANUFACTURING</t>
  </si>
  <si>
    <t>COMPUTERCARE</t>
  </si>
  <si>
    <t>HONDA AIRCRAFT COMPANY R &amp; D</t>
  </si>
  <si>
    <t>CHENGDU WINWING TECH CO.,LTD</t>
  </si>
  <si>
    <t>TAGHLEEF INDUSTRIES INC</t>
  </si>
  <si>
    <t>ALBEA SERVICES</t>
  </si>
  <si>
    <t>AEROSERVICIOS TECNICOS REGIO</t>
  </si>
  <si>
    <t>POSTAL ANNEX</t>
  </si>
  <si>
    <t>MK NOTARY SERVICES, LLC</t>
  </si>
  <si>
    <t>STAHL CHEMICALS GERMANY GMBH</t>
  </si>
  <si>
    <t>JIANGSU XINGYANG OPTICAL TECH</t>
  </si>
  <si>
    <t>NATIONAL MOLDING LLC</t>
  </si>
  <si>
    <t>USMC MCB QUANTICO DMO/NGDS</t>
  </si>
  <si>
    <t>POSTAL DEPOT</t>
  </si>
  <si>
    <t>GENERAL MOTORS DE MEXICO RAMOS</t>
  </si>
  <si>
    <t>THE LOVE STORE SA DE CV</t>
  </si>
  <si>
    <t>WOLF AUTO LLC</t>
  </si>
  <si>
    <t>AMERICAN QUARTER HORSE ASSOC</t>
  </si>
  <si>
    <t>DERCZ GLOBAL SOLUTIONS SH CO</t>
  </si>
  <si>
    <t>JTEKT TOYODA AMERI-WARRANTY</t>
  </si>
  <si>
    <t>CARBOLINE</t>
  </si>
  <si>
    <t>NVIDIA CORP - CORP SHIPMENTS</t>
  </si>
  <si>
    <t>POWERMATION</t>
  </si>
  <si>
    <t>DEEPJYOTHI CREATIONS</t>
  </si>
  <si>
    <t>SOURCEABILITY SG PTE. LTD.</t>
  </si>
  <si>
    <t>APPLE, INC.-SANT CLARA</t>
  </si>
  <si>
    <t>TOYOTA TSUSHO MEXICO SA DE CV</t>
  </si>
  <si>
    <t>PROSPEROUS HOUSEHOLD CO.,LTD</t>
  </si>
  <si>
    <t>SUDARSHAN BRASIL MFG LTDA</t>
  </si>
  <si>
    <t>AVIANCA - AB TECHNICO</t>
  </si>
  <si>
    <t>PFSWEB ETHIKA</t>
  </si>
  <si>
    <t>KOHLER ASSOCIATE STORE</t>
  </si>
  <si>
    <t>EXTRA SHARP TOOL AND KNIVES</t>
  </si>
  <si>
    <t>TENDENCYS INNOVATIONS SAPIDECV</t>
  </si>
  <si>
    <t>VIMAL INTERTRADE PVT LTD</t>
  </si>
  <si>
    <t>DREWES LOGISTICS INDIA PVT LTD</t>
  </si>
  <si>
    <t>TAILORED EQUESTRIAN</t>
  </si>
  <si>
    <t>FREI SRL</t>
  </si>
  <si>
    <t>CSL PLASMA HIDALGO 151</t>
  </si>
  <si>
    <t>MIDORI AUTO LEATHER MEXICANA</t>
  </si>
  <si>
    <t>TALAS YAZ.D.T.LTD.STI.</t>
  </si>
  <si>
    <t>SCHNEIDER ELECTRIC IT INBOUND</t>
  </si>
  <si>
    <t>DAIDO METAL MEXICO SA DE CV</t>
  </si>
  <si>
    <t>GOODRICH COMPANY</t>
  </si>
  <si>
    <t>BREITLING SA</t>
  </si>
  <si>
    <t>SCHNEIDER ELECTRIC ID</t>
  </si>
  <si>
    <t>DTNA DALLAS PDC (026) OUTBOUND</t>
  </si>
  <si>
    <t>MEGAMUSIC S.L,</t>
  </si>
  <si>
    <t>HITECO CO LTD</t>
  </si>
  <si>
    <t>SEIREN SHOJI CO.,LTD.</t>
  </si>
  <si>
    <t>MAJOR POOL SUPLLIER INC. - BCS</t>
  </si>
  <si>
    <t>WENYUEXUAN SHANGMAO YOUXIAN</t>
  </si>
  <si>
    <t>PUZHIDA TECHNOLOGY CO LTD</t>
  </si>
  <si>
    <t>OKAHOMA COM.E ASSESSORIA LTDA</t>
  </si>
  <si>
    <t>MBE 312</t>
  </si>
  <si>
    <t>AERO SAFIN SA DE CV</t>
  </si>
  <si>
    <t>CONNECTA SATELLITE SOLUTIONS</t>
  </si>
  <si>
    <t>INEVO SRL</t>
  </si>
  <si>
    <t>PPL/SHY CLOUD SHANG HAI BRANCH</t>
  </si>
  <si>
    <t>THERMO FISHER SCIENTIFIC OY</t>
  </si>
  <si>
    <t>COPELAND SCROLL COMPRESSORS LP</t>
  </si>
  <si>
    <t>HONEYWELL INTERNATIONAL - NC01</t>
  </si>
  <si>
    <t>FASC GERAI DOMESTIC BOGOR</t>
  </si>
  <si>
    <t>EXTRUNET GMBH</t>
  </si>
  <si>
    <t>TAI-SAW TECHNOLOGY CO LTD/TPC</t>
  </si>
  <si>
    <t>EURO PARTS WEST</t>
  </si>
  <si>
    <t>MONDOKART RACING - FREIGHT</t>
  </si>
  <si>
    <t>BECTON DICKINSON DE MEXICO SA</t>
  </si>
  <si>
    <t>KRANE FUNDS ADVISORS</t>
  </si>
  <si>
    <t>KOSTAL KONTAKT OUTBOUNT</t>
  </si>
  <si>
    <t>NOVOTECH CO., LTD</t>
  </si>
  <si>
    <t>MANN + HUMMEL USA INC</t>
  </si>
  <si>
    <t>DIEHL METERING</t>
  </si>
  <si>
    <t>TRANE TECHNOLOGIES MANUFACTURA</t>
  </si>
  <si>
    <t>TAYLOR PUBLISHING - PROOFS</t>
  </si>
  <si>
    <t>NS TURBO PACK</t>
  </si>
  <si>
    <t>BOEING DISTRIBUTION</t>
  </si>
  <si>
    <t>SOLVAR LIMITED</t>
  </si>
  <si>
    <t>EGO COMPONENTES ELECTRONICOS</t>
  </si>
  <si>
    <t>MBE - BP EXPRESS LOGISTICS</t>
  </si>
  <si>
    <t>LAGOSIAN INC</t>
  </si>
  <si>
    <t>PROLAMINA CORP</t>
  </si>
  <si>
    <t>GOLFER'S JOURNAL</t>
  </si>
  <si>
    <t>NIVODA</t>
  </si>
  <si>
    <t>ENCORE SAS</t>
  </si>
  <si>
    <t>PROMYSTIC</t>
  </si>
  <si>
    <t>APG MEXICO AUTOMOTIVE PLASTICS</t>
  </si>
  <si>
    <t>GRAMMER AMERICAS</t>
  </si>
  <si>
    <t>CIENA CORPORATION</t>
  </si>
  <si>
    <t>FIRST CITIZEN BANK</t>
  </si>
  <si>
    <t>GOLD COAST INGREDIENTS</t>
  </si>
  <si>
    <t>AESTHETIC REVOLUTION WAREHOUSE</t>
  </si>
  <si>
    <t>NORM FASTENERS CO.</t>
  </si>
  <si>
    <t>WAGO SA DE CV</t>
  </si>
  <si>
    <t>SNOWFLAKE SALES</t>
  </si>
  <si>
    <t>MAXVALUE</t>
  </si>
  <si>
    <t>NEXGEN PACKAGING MEXICO S DE R</t>
  </si>
  <si>
    <t>TOHO MAIL &amp; BUSINESS CNTR LLC</t>
  </si>
  <si>
    <t>TRIANGL GROUP LTD</t>
  </si>
  <si>
    <t>DM HERRAMIENTAS SA DE CV</t>
  </si>
  <si>
    <t>WINK CO LTD / USA</t>
  </si>
  <si>
    <t>NISSAN MEXICANA SA DE CV</t>
  </si>
  <si>
    <t>SHIBAURA ELECTRONICS</t>
  </si>
  <si>
    <t>THIBAUT</t>
  </si>
  <si>
    <t>NISSAN CANADA INC (QA)</t>
  </si>
  <si>
    <t>BARTON WATCH BANDS</t>
  </si>
  <si>
    <t>PRODAMEX SA DE CV C/O BOLANOS</t>
  </si>
  <si>
    <t>BASF COMPANY LTD.( GUNSAN)</t>
  </si>
  <si>
    <t>BOBST SA</t>
  </si>
  <si>
    <t>ALBEA AMERICAS</t>
  </si>
  <si>
    <t>YANFENG AUTO INT PLANT #1919</t>
  </si>
  <si>
    <t>MOON DRAGON INTERNATIONAL</t>
  </si>
  <si>
    <t>FLUIDMASTER.</t>
  </si>
  <si>
    <t>E-SHIP GLOBAL INC</t>
  </si>
  <si>
    <t>YFAI</t>
  </si>
  <si>
    <t>DESTACO CORP</t>
  </si>
  <si>
    <t>EXPEDIA GROUP</t>
  </si>
  <si>
    <t>SOUTH SEAS AVIATION INC</t>
  </si>
  <si>
    <t>VESCO PLASTIC SALES</t>
  </si>
  <si>
    <t>AMBIANCE AYDINLATMA TUR.VE.HED</t>
  </si>
  <si>
    <t>MFA AERONAUTICAL SERVICES SA D</t>
  </si>
  <si>
    <t>SMARTTECH SECURITY CORP</t>
  </si>
  <si>
    <t>TROPICAL ROSES</t>
  </si>
  <si>
    <t>SIIX USA CORP</t>
  </si>
  <si>
    <t>APPLE, INC.- KUNMING WEN XUN</t>
  </si>
  <si>
    <t>L OREAL FRANCE</t>
  </si>
  <si>
    <t>SAWBROS INDUSTRIES PVT LTD</t>
  </si>
  <si>
    <t>CORDIS CORPORATION</t>
  </si>
  <si>
    <t>LAUAK AEROSPACE MEXICO S DE RL</t>
  </si>
  <si>
    <t>PAMPA PACK N MAIL</t>
  </si>
  <si>
    <t>EXPRESS CLOSING FIRM LLC</t>
  </si>
  <si>
    <t>L OREAL - CAI S62 1</t>
  </si>
  <si>
    <t>FRAGOMEN - CHI - JACOBSON</t>
  </si>
  <si>
    <t>REVLON</t>
  </si>
  <si>
    <t>VIBRACOUSTIC TOLUCA SA DE CV</t>
  </si>
  <si>
    <t>LEGATILLE LLC</t>
  </si>
  <si>
    <t>SCENTAIR TECHNOLOGIES</t>
  </si>
  <si>
    <t>FF.COM ESPORTES LTDA.</t>
  </si>
  <si>
    <t>HUBEI BEST IMPORT AND EXPORT</t>
  </si>
  <si>
    <t>FLYKING TECHNOLOGY CO LTD</t>
  </si>
  <si>
    <t>CORNING LIFE SCIENCES</t>
  </si>
  <si>
    <t>SAN DIEGO INBOUND</t>
  </si>
  <si>
    <t>REVOPOINT INTERNATIONAL LTD</t>
  </si>
  <si>
    <t>KITTRICH-26 CAL WHOLESALE</t>
  </si>
  <si>
    <t>SUZHOU LONGFENG TRADE CO.,LTD</t>
  </si>
  <si>
    <t>TFB MANUFACTURING SRL</t>
  </si>
  <si>
    <t>WRAP PACK &amp; SHIP</t>
  </si>
  <si>
    <t>HONDA HDMA- ADC IN</t>
  </si>
  <si>
    <t>INNIO JENBACHER (SV N AMERICA)</t>
  </si>
  <si>
    <t>MARS TOOLING</t>
  </si>
  <si>
    <t>SODECIA AUTOMOTIVE RAMOS SA DE</t>
  </si>
  <si>
    <t>CORP COMMUNICATIONS DEPT</t>
  </si>
  <si>
    <t>C9</t>
  </si>
  <si>
    <t>TOYOTA TSUSHO NEXTY ELECT AME</t>
  </si>
  <si>
    <t>REUTTER FG S DE RL DE CV</t>
  </si>
  <si>
    <t>KARTESIS MEXICO SA DE  CV</t>
  </si>
  <si>
    <t>APLUSX INC.</t>
  </si>
  <si>
    <t>CEREZA CLOTHING IMPORT AND</t>
  </si>
  <si>
    <t>KAVLICO CORPORATION/CSTT BLS</t>
  </si>
  <si>
    <t>THE LINE BY K</t>
  </si>
  <si>
    <t>COMMEMORATIVE BRANDS INC</t>
  </si>
  <si>
    <t>GUANGDONG YUEYINGXIANG</t>
  </si>
  <si>
    <t>SWAGUP - OUTBOUND</t>
  </si>
  <si>
    <t>INOVAN (CHANGZHOU)CONTACT TECH</t>
  </si>
  <si>
    <t>KHS MEXICO SA DE CV</t>
  </si>
  <si>
    <t>ESTEE LAUDER/EL</t>
  </si>
  <si>
    <t>ESTEE LAUDER/CL/ADF/LS</t>
  </si>
  <si>
    <t>SUN-WA TECHNOS MEXICO SA DE CV</t>
  </si>
  <si>
    <t>FDX EXP/WASA SORT ID</t>
  </si>
  <si>
    <t>BLACK BELT AUDIO, INC.</t>
  </si>
  <si>
    <t>YJ LINK VINA CO.,LTD</t>
  </si>
  <si>
    <t>CUTE THINGS FROM JAPAN</t>
  </si>
  <si>
    <t>ATCP DO BRASIL-ALVES TEODORO C</t>
  </si>
  <si>
    <t>GREENSUN21</t>
  </si>
  <si>
    <t>YING SHI CHUANG XIN (ZS)KEJI</t>
  </si>
  <si>
    <t>MILLIKEN- RMC CHEMICAL</t>
  </si>
  <si>
    <t>INTERPRINT DO BRASIL LTDA</t>
  </si>
  <si>
    <t>LOGISTICS SYSTEM</t>
  </si>
  <si>
    <t>AEC USA, INC.</t>
  </si>
  <si>
    <t>TEXTRON AVIATION DEFENSE</t>
  </si>
  <si>
    <t>SPRIT AEROSYSTEM</t>
  </si>
  <si>
    <t>STEVEN ENGINEERING</t>
  </si>
  <si>
    <t>BERRY APPLEMAN &amp; LEIDEN</t>
  </si>
  <si>
    <t>GEAR UP SPORTS LLC</t>
  </si>
  <si>
    <t>MEINEN, W KURT</t>
  </si>
  <si>
    <t>KATOLEC DE GUANAJUATO SA DE CV</t>
  </si>
  <si>
    <t>HANGZHOU RUNQI TRADING CO</t>
  </si>
  <si>
    <t>YENMAK OTOMOTIV SAN.IC-DIS</t>
  </si>
  <si>
    <t>AILA SHING LOI INC</t>
  </si>
  <si>
    <t>OSG USA, INC</t>
  </si>
  <si>
    <t>VRSF</t>
  </si>
  <si>
    <t>ITA SHIPPING S.L.U.</t>
  </si>
  <si>
    <t>ASESORES DE SERVS INDLS Y PROV</t>
  </si>
  <si>
    <t>DELHIVERY LIMITED*MM*</t>
  </si>
  <si>
    <t>JIANGSU MEIWEIKE SEMICONDU CO</t>
  </si>
  <si>
    <t>IMEX GLOBAL SOLUTIONS</t>
  </si>
  <si>
    <t>SOFLY WATCH &amp; CLOCK LTD</t>
  </si>
  <si>
    <t>VERITA GLOBAL LLC</t>
  </si>
  <si>
    <t>EITA LLC</t>
  </si>
  <si>
    <t>GRAFFEO GIUSEPPE</t>
  </si>
  <si>
    <t>DERUN ELECTRONICS CO HESHAN BR</t>
  </si>
  <si>
    <t>QIERSI QUICK PRINTING TECH CO.</t>
  </si>
  <si>
    <t>TENDENCYS INNOVATIONS CHILE</t>
  </si>
  <si>
    <t>HF ZHANGCHU TRADE CO</t>
  </si>
  <si>
    <t>APATTIO SAS</t>
  </si>
  <si>
    <t>GUANGZHOU MOLENDORLIN TRADE CO</t>
  </si>
  <si>
    <t>MABUCHI MOTOR MEXICO SA DE CV</t>
  </si>
  <si>
    <t>WACKER CHEMICAL CORP</t>
  </si>
  <si>
    <t>FLORMARTZ AMERICAN BROADCAST D</t>
  </si>
  <si>
    <t>EPI DE MEXICO S DE RL DE CV</t>
  </si>
  <si>
    <t>FUZHOU JIN'AN XINZHITUO TRAD</t>
  </si>
  <si>
    <t>JJGLOBAL</t>
  </si>
  <si>
    <t>ARROW ELECTRONICS - ORACLE</t>
  </si>
  <si>
    <t>GLOBAL SHIP CENTER</t>
  </si>
  <si>
    <t>SEVCOTECH SA DE CV</t>
  </si>
  <si>
    <t>KIOXIA EUROPE GMBH</t>
  </si>
  <si>
    <t>PCC AREOSTRUTCTURES, ALGONA WA</t>
  </si>
  <si>
    <t>ELEVATE SPORTS</t>
  </si>
  <si>
    <t>BTU INTL</t>
  </si>
  <si>
    <t>M&amp;J TRANSPORT SA DE CV</t>
  </si>
  <si>
    <t>HZ SANRI IMP&amp;EXP TRADE CO., LT</t>
  </si>
  <si>
    <t>IDAKA PRECISION TOOLS MEXICO S</t>
  </si>
  <si>
    <t>TI GROUP HANIL DE MEXICO</t>
  </si>
  <si>
    <t>NI CONTROLS S DE RL DE CV</t>
  </si>
  <si>
    <t>EMZ HANAUER DE MEXICO SA DE CV</t>
  </si>
  <si>
    <t>(CHT)HYE EXPRESS CO.,LTD</t>
  </si>
  <si>
    <t>SELLER NOTE</t>
  </si>
  <si>
    <t>ZHUJI JIEXIA TRADE CO.LTD HZ B</t>
  </si>
  <si>
    <t>HYE EXPRESS CO.LTD</t>
  </si>
  <si>
    <t>COMFYSHIP</t>
  </si>
  <si>
    <t>PAULO HENRIQUE DA MOTA</t>
  </si>
  <si>
    <t>SHANGHAI GANGQI BEAUTY TECH</t>
  </si>
  <si>
    <t>SEKO/PX COMMERCE</t>
  </si>
  <si>
    <t>SUN DIGITAL SA DE CV</t>
  </si>
  <si>
    <t>NUTANIX CORPORATE</t>
  </si>
  <si>
    <t>SHENZHEN Y&amp;J ELECTRONICS</t>
  </si>
  <si>
    <t>IACNA MEXICO V S DE RL DE CV (</t>
  </si>
  <si>
    <t>TEAM FREIGHT FORWARDIN</t>
  </si>
  <si>
    <t>FUZION GMBH</t>
  </si>
  <si>
    <t>PASSPORT GLOBAL INC.</t>
  </si>
  <si>
    <t>ASCEND PERFORMANCE MATERIALS M</t>
  </si>
  <si>
    <t>DAEHAN METAL</t>
  </si>
  <si>
    <t>FDX EXP/DECATUR-STONE MOUNTAIN</t>
  </si>
  <si>
    <t>ARIZA REFACCIONES INDUSTRIALES</t>
  </si>
  <si>
    <t>MARELLI TOLUCA MEXICO S DE RL</t>
  </si>
  <si>
    <t>HZ LUNJIN TRADING CO., LTD.</t>
  </si>
  <si>
    <t>LAM RESEARCH CORP - CORE INV</t>
  </si>
  <si>
    <t>PARIS64 BRAND SL</t>
  </si>
  <si>
    <t>24HR PASSPORTS &amp; VISAS</t>
  </si>
  <si>
    <t>FACEBOOK ARVATO</t>
  </si>
  <si>
    <t>BORGWARNER COMPONENTES PDS</t>
  </si>
  <si>
    <t>SUNWELL ELECTRONIC CO., LTD.</t>
  </si>
  <si>
    <t>SME/COR/D2C</t>
  </si>
  <si>
    <t>LOGINSPECS FORWARDING LLC</t>
  </si>
  <si>
    <t>MUSTAFA SIMSEK M.T.S.V.T.LTD.S</t>
  </si>
  <si>
    <t>ULVAC ORIENT TEST&amp;MEASUREMENT</t>
  </si>
  <si>
    <t>GM FLINT DISTRIBUTION CTR</t>
  </si>
  <si>
    <t>ASHCROFT QUERETARO S DE RL DE</t>
  </si>
  <si>
    <t>LANGSTON COMPANIES INC TEXTILE</t>
  </si>
  <si>
    <t>MAIL &amp; MORE ETC</t>
  </si>
  <si>
    <t>DIGITAL GEAR SL</t>
  </si>
  <si>
    <t>(CHT)ZJ QINGHE FORWARDER</t>
  </si>
  <si>
    <t>XINSHANGIMPORT&amp;EXPORTTRADINGCO</t>
  </si>
  <si>
    <t>AMERICAN EXPRESS IDEMIA</t>
  </si>
  <si>
    <t>FURGEFUTAR.HU KFT</t>
  </si>
  <si>
    <t>(CHT)NINGBO FUCHENG INTL</t>
  </si>
  <si>
    <t>ZJ SUNRISE INTL LOG GROUP</t>
  </si>
  <si>
    <t>SOMOS IWT INC.</t>
  </si>
  <si>
    <t>AEROSERVICIOS AOV SA DE CV</t>
  </si>
  <si>
    <t>GE AVIATION ALLYN INTERNAL</t>
  </si>
  <si>
    <t>POWERCOM D.O.O.</t>
  </si>
  <si>
    <t>SHOEI KOGYO CO., LTD.</t>
  </si>
  <si>
    <t>DELASCO LLC</t>
  </si>
  <si>
    <t>PILOT LOGISTICS CO.,LTD.</t>
  </si>
  <si>
    <t>(CHT)NINGBO LANDWIND INTL</t>
  </si>
  <si>
    <t>(CHT)SH HONGNA INTL EXP</t>
  </si>
  <si>
    <t>BROVEDANI MEXICO</t>
  </si>
  <si>
    <t>(CHT)YUYAO KAIDA FORWARDING&amp;NE</t>
  </si>
  <si>
    <t>NANOMICRO TECHNOLOGIES INC</t>
  </si>
  <si>
    <t>CIRCANA</t>
  </si>
  <si>
    <t>SINOTRANS AIR FREIGHT CO NB</t>
  </si>
  <si>
    <t>(CHT) ZHONGFEI FREIGHT AGC</t>
  </si>
  <si>
    <t>(CHT)SINIC FREIGHT FORWARDERS</t>
  </si>
  <si>
    <t>(CHT)HY EXPRESS HUIZHOU COLTD</t>
  </si>
  <si>
    <t>(CHT) SKBE INTL LOGISTICS</t>
  </si>
  <si>
    <t>(CHT)SZ YFHEX LOGISTICS SH</t>
  </si>
  <si>
    <t>HANDIAN TECHNOLOGY CO</t>
  </si>
  <si>
    <t>YUHE GUOJI FREIGHT FORWARDING</t>
  </si>
  <si>
    <t>CERATIZIT USA, LLC</t>
  </si>
  <si>
    <t>SZ TUOWEIBAISHUNDA INTL FORWAR</t>
  </si>
  <si>
    <t>/ASP/JS LOOGXI  LOGIS INT'S CO</t>
  </si>
  <si>
    <t>ETIQUETAS CCL SA DE CV</t>
  </si>
  <si>
    <t>TIERRA MAR SOLUTIONS PTY LTD</t>
  </si>
  <si>
    <t>(CHT)YANGZHOU QIHANG SUZHOU</t>
  </si>
  <si>
    <t>PRIME POSTAL CENTER</t>
  </si>
  <si>
    <t>MAINFREIGHT LOGISTICS</t>
  </si>
  <si>
    <t>SHANGHAI YUZHILI TRADE DEVELOP</t>
  </si>
  <si>
    <t>(CHT)ZHENGZHOU GENTOP INTL</t>
  </si>
  <si>
    <t>HAYAKAWA ELECTRONICS DE MEXICO</t>
  </si>
  <si>
    <t>JAPAN GAME 113-CC</t>
  </si>
  <si>
    <t>CN 3P SZ TUOWEIBAISHUNDA INTL</t>
  </si>
  <si>
    <t>VITESCO TECHNOLOGIES MEXICO</t>
  </si>
  <si>
    <t>ELRING KLINGER MEXICO SA DE CV</t>
  </si>
  <si>
    <t>UNIV SCIENTIFIC INDUS DE MEX.</t>
  </si>
  <si>
    <t>SWEENEY LAW, INC.</t>
  </si>
  <si>
    <t>SHANDONG FEIFU INTL LOGISTICS</t>
  </si>
  <si>
    <t>SD USUNEX INTL LOGISTIC CO LTD</t>
  </si>
  <si>
    <t>(CHT)DP EXPRESS BEIJING BRANCH</t>
  </si>
  <si>
    <t>(CHT)HKD INT'L LOGISTICS CO</t>
  </si>
  <si>
    <t>GM SHARE THE SPARE U.S. 27002</t>
  </si>
  <si>
    <t>JAPAN TREASURE MART-CC</t>
  </si>
  <si>
    <t>MEISYSTEM INC.</t>
  </si>
  <si>
    <t>PHILIPS SPS / DHL SPS</t>
  </si>
  <si>
    <t>(CHT)LIAONING TIANDI LOGISTIC</t>
  </si>
  <si>
    <t>MUSICKOREA</t>
  </si>
  <si>
    <t>RAYBEN TECHNOLOGIES ZHUHAI LTD</t>
  </si>
  <si>
    <t>ICKROM SA DE CV</t>
  </si>
  <si>
    <t>MBE3203 KPJ BUSINESS SERVICES</t>
  </si>
  <si>
    <t>AEROMEXICO - LAX</t>
  </si>
  <si>
    <t>ETSY INC.</t>
  </si>
  <si>
    <t>BUSTER AND PUNCH, INC.</t>
  </si>
  <si>
    <t>VITALEN AUTO PERFORMANCE</t>
  </si>
  <si>
    <t>PRODUCTOS LAMINADOS DE MONTE</t>
  </si>
  <si>
    <t>CAPLUGS</t>
  </si>
  <si>
    <t>ARTICULO 10 SA DE CV</t>
  </si>
  <si>
    <t>WEST STAR AVIATION</t>
  </si>
  <si>
    <t>LUIS MATIAS ZUNINO</t>
  </si>
  <si>
    <t>E. VOGEL BESPOKE, INC.</t>
  </si>
  <si>
    <t>RESOLVE TECH SOLUTIONS</t>
  </si>
  <si>
    <t>INTEGRITY TOOL AND MOLD DE</t>
  </si>
  <si>
    <t>GENUINE PARTS GROUP</t>
  </si>
  <si>
    <t>JAN GRAC - PET HARDWARE</t>
  </si>
  <si>
    <t>ACTIVE ANTS GERMANY GMBH</t>
  </si>
  <si>
    <t>MARELLI SIS.AUTOM.IND.COM.BRA.</t>
  </si>
  <si>
    <t>MANHEIM CHICAGO</t>
  </si>
  <si>
    <t>THK RHYTHM CO.,LTD.</t>
  </si>
  <si>
    <t>NQAA INTERNAL  SORT ID</t>
  </si>
  <si>
    <t>JOICO/HENKEL</t>
  </si>
  <si>
    <t>DENSO MFG, MICHIGAN INC</t>
  </si>
  <si>
    <t>MONTY INDUSTRIES SA DE CV</t>
  </si>
  <si>
    <t>MARS INTERNATIONAL</t>
  </si>
  <si>
    <t>BORDERFREE LOG. AG.TRANSP.INTL</t>
  </si>
  <si>
    <t>TECDISMA INGENIERIA</t>
  </si>
  <si>
    <t>FREDRIKSON &amp; BYRON PA</t>
  </si>
  <si>
    <t>BDT HOLLAND B.V.</t>
  </si>
  <si>
    <t>ASM ASSEMBLY SYSTEMS S DE RL D</t>
  </si>
  <si>
    <t>OLED WORKS GMBH</t>
  </si>
  <si>
    <t>KOSTAL OF AMERICA</t>
  </si>
  <si>
    <t>PRIMAX</t>
  </si>
  <si>
    <t>NINGBO XINGXIANG TRADE CO.,LTD</t>
  </si>
  <si>
    <t>MOLEX INC</t>
  </si>
  <si>
    <t>AVIENT COLORANTS BRASIL LTDA</t>
  </si>
  <si>
    <t>CLINICAL DIAGNOSTIC SOLUTIONS</t>
  </si>
  <si>
    <t>DLH INDUSTRIES INC</t>
  </si>
  <si>
    <t>BOXIO</t>
  </si>
  <si>
    <t>FORD MOTOR CO/PDBC</t>
  </si>
  <si>
    <t>MECAMAND (XIONG'AN) ROBOT TECH</t>
  </si>
  <si>
    <t>BORN KING COMPANY LIMITED</t>
  </si>
  <si>
    <t>ORBCOMM INC</t>
  </si>
  <si>
    <t>DBRAND</t>
  </si>
  <si>
    <t>D+Y(SH)CHEMICAL TECH CO.LTD</t>
  </si>
  <si>
    <t>BANYAN#22# TOOLING SYS GROUP</t>
  </si>
  <si>
    <t>NIDEC KINETEK ELEVATOR TECHNOL</t>
  </si>
  <si>
    <t>SIMBE ROBOTICS</t>
  </si>
  <si>
    <t>STRATTONOAKMONT INC.</t>
  </si>
  <si>
    <t>GAMERATI</t>
  </si>
  <si>
    <t>MBE 2552 IP</t>
  </si>
  <si>
    <t>XILINX SALES INTL PTE LTD</t>
  </si>
  <si>
    <t>CONTITECH VIBRATION CONTROL</t>
  </si>
  <si>
    <t>TEKSWAMP LLC</t>
  </si>
  <si>
    <t>ARISTA NETWORKS LTD C/O ANI</t>
  </si>
  <si>
    <t>CRCT 3003 - LATAM</t>
  </si>
  <si>
    <t>SCHNEIDER ELECTRIC MEXICO SA</t>
  </si>
  <si>
    <t>ABB/ BUS LOGISTICS TECH</t>
  </si>
  <si>
    <t>ENTRUST DATACARD</t>
  </si>
  <si>
    <t>HNI C/O RIO BRAVO</t>
  </si>
  <si>
    <t>LG MAGNA E-POWERTRAIN</t>
  </si>
  <si>
    <t>FACEBOOK COVID TESTING</t>
  </si>
  <si>
    <t>AL QUDS SERVICES</t>
  </si>
  <si>
    <t>SHANXI FURUI SHENGWUKEJI CO.,L</t>
  </si>
  <si>
    <t>FIRST CASH- MEXICO IT</t>
  </si>
  <si>
    <t>AP PARPRO, INC.</t>
  </si>
  <si>
    <t>GENERAL MOTORS</t>
  </si>
  <si>
    <t>ICTA INTERNAL  SORT ID</t>
  </si>
  <si>
    <t>NISSAN DO BRASIL AUTOMOVEIS</t>
  </si>
  <si>
    <t>CEDAR POINT SHORES</t>
  </si>
  <si>
    <t>HANJITECH INC</t>
  </si>
  <si>
    <t>SOLEX IND.CO LTD</t>
  </si>
  <si>
    <t>FLEVER SOUNDS</t>
  </si>
  <si>
    <t>ASAP</t>
  </si>
  <si>
    <t>FUXIA MEIKE VALVE CO., LTD.</t>
  </si>
  <si>
    <t>NAMBU PRECISION</t>
  </si>
  <si>
    <t>MANIFEST</t>
  </si>
  <si>
    <t>ART MODE S.A.S. BIC</t>
  </si>
  <si>
    <t>STEWART MACDONALD MFG CO</t>
  </si>
  <si>
    <t>GRAINGER VENDOR PROCUREMENT</t>
  </si>
  <si>
    <t>SHOP-PECHE LLC</t>
  </si>
  <si>
    <t>FASTENAL EUROPE LTD</t>
  </si>
  <si>
    <t>ROCKAUTO DO NOT RTS WO AUTH</t>
  </si>
  <si>
    <t>MICROSOFT</t>
  </si>
  <si>
    <t>GLOBAL EVENTO</t>
  </si>
  <si>
    <t>ROYAL CANIN ARGENTINA SA</t>
  </si>
  <si>
    <t>PARTICLE CONTROL KFT.</t>
  </si>
  <si>
    <t>SIOEN FABRICS</t>
  </si>
  <si>
    <t>ROCKWELL COLLINS INC</t>
  </si>
  <si>
    <t>SOLUTIONS 2 GO SA DE CV</t>
  </si>
  <si>
    <t>LCSC ELECTRONICS TECH (HK) LTD</t>
  </si>
  <si>
    <t>SHRI TECHNORAM TEXPARTS P*PKG*</t>
  </si>
  <si>
    <t>WE WATER LDA.</t>
  </si>
  <si>
    <t>BOWMAR SPORTS</t>
  </si>
  <si>
    <t>HOPE GLOBAL OF MEXICO</t>
  </si>
  <si>
    <t>COOPER WIRING DEVICES DE MEXI</t>
  </si>
  <si>
    <t>MANN &amp; HUMMEL</t>
  </si>
  <si>
    <t>HANGZHOU YESI ENERGY TECHNOLOG</t>
  </si>
  <si>
    <t>RRD CALGARY - WESTJET</t>
  </si>
  <si>
    <t>XINQUAN MEXICO AUTOMOBILE SPA</t>
  </si>
  <si>
    <t>EATON CROUSE HINDS</t>
  </si>
  <si>
    <t>BJ PAISIWEI EDUCATION TECH CO</t>
  </si>
  <si>
    <t>LORETA SRL</t>
  </si>
  <si>
    <t>LEDVANCE LIGHTING CO,LTD</t>
  </si>
  <si>
    <t>ENTRADA GROUP DE CELAYA S DE</t>
  </si>
  <si>
    <t>STRADA BRAND SAS</t>
  </si>
  <si>
    <t>PIONEER HI-BRED</t>
  </si>
  <si>
    <t>PLANT THERAPY</t>
  </si>
  <si>
    <t>KURARAY ELASTOMERS</t>
  </si>
  <si>
    <t>SMC CORPORATION MEXICO SA DE C</t>
  </si>
  <si>
    <t>BUSSMANN S DE RL DE CV</t>
  </si>
  <si>
    <t>PANDUIT</t>
  </si>
  <si>
    <t>TRMI INC</t>
  </si>
  <si>
    <t>OXYDE CHEMICALS INC</t>
  </si>
  <si>
    <t>RETROLIO GAMES</t>
  </si>
  <si>
    <t>ELECTRICAL INSUL SUP DE MEXICO</t>
  </si>
  <si>
    <t>SHYANG HORNG PLASTIC CO LTD</t>
  </si>
  <si>
    <t>POSTAL EXPRESS 2</t>
  </si>
  <si>
    <t>HENKEL COLOMBIANA SAS</t>
  </si>
  <si>
    <t>COUTO E OTERO INTERMEDIAC.LT</t>
  </si>
  <si>
    <t>PGAR TRADE AND LOGISTICS SOLU</t>
  </si>
  <si>
    <t>DESIGN BY CONCEPTION</t>
  </si>
  <si>
    <t>HISCO INBOUND FREIGHT</t>
  </si>
  <si>
    <t>DURSTON GEAR</t>
  </si>
  <si>
    <t>AC LOGISTICS MEXICO SA DE CV</t>
  </si>
  <si>
    <t>TENMFG DE MEXICO S DE RL DE CV</t>
  </si>
  <si>
    <t>SOJI ELECTRONICS JSC</t>
  </si>
  <si>
    <t>COUNTER PEIC- COUNTER ACCOUNT</t>
  </si>
  <si>
    <t>COUNTER CLOB-NON REVENUE ACC</t>
  </si>
  <si>
    <t>EATON TC ELECTRICAL</t>
  </si>
  <si>
    <t>COUNTER CUCB-NON REVENUE ACC</t>
  </si>
  <si>
    <t>KLS-DISTRIBUTION SP. Z O.O.</t>
  </si>
  <si>
    <t>HELLO FROM JAPAN</t>
  </si>
  <si>
    <t>MIXAM INC</t>
  </si>
  <si>
    <t>PPM INDUSTRIES DE MEXICO, SA D</t>
  </si>
  <si>
    <t>COSMETICOS TRUJILLO SA DE CV</t>
  </si>
  <si>
    <t>SLAVA COMPUTERS</t>
  </si>
  <si>
    <t>INK E SALES-ACCUSIZE DIST</t>
  </si>
  <si>
    <t>CCL DESIGN MEXICO SA DE CV</t>
  </si>
  <si>
    <t>ELECTRONICA CLARION SA DE CV</t>
  </si>
  <si>
    <t>MK BRANDS</t>
  </si>
  <si>
    <t>VERIFONE</t>
  </si>
  <si>
    <t>MENTOR MEDIA LIMITED - OTHERS</t>
  </si>
  <si>
    <t>DSV AIR &amp; SEA S.A.U.</t>
  </si>
  <si>
    <t>QINGDAO ZHENSILI HAIR PRODUCTS</t>
  </si>
  <si>
    <t>CAYLENT</t>
  </si>
  <si>
    <t>O.D.D.</t>
  </si>
  <si>
    <t>CRICUT - GWI / CHINO</t>
  </si>
  <si>
    <t>INNOTEC AUTOMATION DIVISION</t>
  </si>
  <si>
    <t>BOMBA ENERGY TRADE GMBH</t>
  </si>
  <si>
    <t>C H ROBINSON COMPANY</t>
  </si>
  <si>
    <t>HENAN CA-DIAMOND MATERIAL CO</t>
  </si>
  <si>
    <t>WEKET INC.-CC</t>
  </si>
  <si>
    <t>AMERICAN AIRLINES 3RD PARTY</t>
  </si>
  <si>
    <t>AVNET EUROPE BV - ABACUS</t>
  </si>
  <si>
    <t>GIOIA GROUP S.R.L.</t>
  </si>
  <si>
    <t>AGENTE POSTAL S.A.S.</t>
  </si>
  <si>
    <t>ATT CO.,LTD</t>
  </si>
  <si>
    <t>NBHX TRIM MEXICO S DE RL DE CV</t>
  </si>
  <si>
    <t>COFICAB LEON S DE RL DE CV</t>
  </si>
  <si>
    <t>BPL PLASMA INC</t>
  </si>
  <si>
    <t>CLAUDIONEIA D OLIVEIRA F</t>
  </si>
  <si>
    <t>GM OSHAWA ASSEMBLY</t>
  </si>
  <si>
    <t>COOPER LIGHTING RETURNS</t>
  </si>
  <si>
    <t>MPB US, INC</t>
  </si>
  <si>
    <t>RPM FITNESS, INC.</t>
  </si>
  <si>
    <t>MANN+HUMMEL FILTRATION TECHNO</t>
  </si>
  <si>
    <t>APPLE, INC.-V157-FED-MX</t>
  </si>
  <si>
    <t>APPLE, INC.-V136-FDE</t>
  </si>
  <si>
    <t>HO FUNG (HK) TRADING CO LTD</t>
  </si>
  <si>
    <t>MALIKA OVERSEAS PVT LTD</t>
  </si>
  <si>
    <t>BUYCHEMJAPAN CORPORATION</t>
  </si>
  <si>
    <t>POPOUT INC/SHIPPO</t>
  </si>
  <si>
    <t>BLUE WATER SHIPPING OY</t>
  </si>
  <si>
    <t>D AND D HOME INTERIORS</t>
  </si>
  <si>
    <t>OIL RECLAIMING SA DE CV</t>
  </si>
  <si>
    <t>ASTEMO BUSINESS SOLUTIONS,LTD</t>
  </si>
  <si>
    <t>AIR COST CONTROL US LLC</t>
  </si>
  <si>
    <t>EPOST GLOBAL</t>
  </si>
  <si>
    <t>TMMC PRODUCTION CONTROL</t>
  </si>
  <si>
    <t>MEMORYC, INC.</t>
  </si>
  <si>
    <t>SINGLE DIGITS</t>
  </si>
  <si>
    <t>INTERNATIONAL FLAVORS &amp; FRAGRA</t>
  </si>
  <si>
    <t>COX MACHINE INC</t>
  </si>
  <si>
    <t>DAIICHI JITSUGYO CO., LTD.</t>
  </si>
  <si>
    <t>SHIPLAB</t>
  </si>
  <si>
    <t>DANFOSS INDUSTRIES SA DE CV</t>
  </si>
  <si>
    <t>AMERICAN WELDING SOCIETY</t>
  </si>
  <si>
    <t>3M MEXICO SA DE CV</t>
  </si>
  <si>
    <t>MAILOG LTD</t>
  </si>
  <si>
    <t>TEAK ISLE INC</t>
  </si>
  <si>
    <t>FARFETCH CH</t>
  </si>
  <si>
    <t>OCTOCHEM INC</t>
  </si>
  <si>
    <t>SELECT TOOL DE MEXICO S DE RL</t>
  </si>
  <si>
    <t>DISCOUNT PRINTED PROMOS</t>
  </si>
  <si>
    <t>DELMAR SAFETY</t>
  </si>
  <si>
    <t>KONE LIGHT INDUSTRIAL BUILDING</t>
  </si>
  <si>
    <t>ANDROID DE MEXICO S DE RL</t>
  </si>
  <si>
    <t>TELECHIPS INC</t>
  </si>
  <si>
    <t>DF SUPPLY, INC.</t>
  </si>
  <si>
    <t>YANFENG SEATING MEXICO SA DE</t>
  </si>
  <si>
    <t>FARFETCH CANADA</t>
  </si>
  <si>
    <t>BEYONZ MEXICANA SA DE CV</t>
  </si>
  <si>
    <t>DTDC EXPRESS L-*MST*</t>
  </si>
  <si>
    <t>SAIA BURGESS INC</t>
  </si>
  <si>
    <t>APPLE, INC.</t>
  </si>
  <si>
    <t>LINEHAUL EXPRESS SINGAPORE P/L</t>
  </si>
  <si>
    <t>VNM SIMULATION., JSC</t>
  </si>
  <si>
    <t>FARFETCH PORTUGAL UNIP.LDA</t>
  </si>
  <si>
    <t>GUGLIELMINO GIOIELLI SRL</t>
  </si>
  <si>
    <t>SONOVA MEXICO SOLUCIONES AUDI</t>
  </si>
  <si>
    <t>UTEC</t>
  </si>
  <si>
    <t>(CN 3P)ETIEL(BJ)INTL TRADE LTD</t>
  </si>
  <si>
    <t>FREUDENBERG NOK DE MEXICO SA</t>
  </si>
  <si>
    <t>KOREA JSTEC CO., LTD</t>
  </si>
  <si>
    <t>FARFETCH SE</t>
  </si>
  <si>
    <t>SKULL PADEL</t>
  </si>
  <si>
    <t>FARFETCH HU</t>
  </si>
  <si>
    <t>HERITAGE APPAREL LIMITED</t>
  </si>
  <si>
    <t>FARFETCH DK</t>
  </si>
  <si>
    <t>CHUNIL MEXICO SA DE CV</t>
  </si>
  <si>
    <t>FARFETCH EE</t>
  </si>
  <si>
    <t>OUTPUT SPORTS LTD</t>
  </si>
  <si>
    <t>HERCULES DIRECT MARKETING LTD</t>
  </si>
  <si>
    <t>FREUDENBERG-NOK GENERAL</t>
  </si>
  <si>
    <t>2J ANTENNASUSA,CORP.</t>
  </si>
  <si>
    <t>DAIMLER TRUCKS NA LLC</t>
  </si>
  <si>
    <t>BEIJING COMENS NEW MATERIALS</t>
  </si>
  <si>
    <t>CORREOS EXPRESS PORTUGAL II</t>
  </si>
  <si>
    <t>TGCS SALES</t>
  </si>
  <si>
    <t>STELLANTIS MEXICO, SA DE CV</t>
  </si>
  <si>
    <t>MASSOIMPORTS</t>
  </si>
  <si>
    <t>INSPIRE BRANDS</t>
  </si>
  <si>
    <t>GMCH E&amp;C GRAND RAPIDS/58005</t>
  </si>
  <si>
    <t>FLOWSERVE S DE RL DE CV 881000</t>
  </si>
  <si>
    <t>SIEMENS SA DE CV</t>
  </si>
  <si>
    <t>SHELLY COVE</t>
  </si>
  <si>
    <t>DIVERS ALERT NETWORK</t>
  </si>
  <si>
    <t>FDX EXP/NEW BRAUNFELS</t>
  </si>
  <si>
    <t>NXP SEMICONDUCTORS MEXICO S DE</t>
  </si>
  <si>
    <t>FARFETCH TW</t>
  </si>
  <si>
    <t>MANNINGTON/PHENIX RIVERBEND</t>
  </si>
  <si>
    <t>FARFETCH JP</t>
  </si>
  <si>
    <t>FARFETCH AE</t>
  </si>
  <si>
    <t>BURR AND FORMAN LLC</t>
  </si>
  <si>
    <t>ALARM.COM INTL DEMO</t>
  </si>
  <si>
    <t>AMC INVERSIONES SPA</t>
  </si>
  <si>
    <t>DEVELOPMENT</t>
  </si>
  <si>
    <t>ELEKTA SOLUTIONS AB</t>
  </si>
  <si>
    <t>FLOWSPACE</t>
  </si>
  <si>
    <t>UMANG BOARDS LTD</t>
  </si>
  <si>
    <t>LICERALDE, DANIEL</t>
  </si>
  <si>
    <t>AUMA SA DE CV</t>
  </si>
  <si>
    <t>*TPC*SH XC INTERNATIONAL TRADE</t>
  </si>
  <si>
    <t>MAYSTEEL</t>
  </si>
  <si>
    <t>KHX TECHNOLOGY &amp; SERVICES GMBH</t>
  </si>
  <si>
    <t>GV LIGHTEC CO.,LTD.</t>
  </si>
  <si>
    <t>AYBL</t>
  </si>
  <si>
    <t>CYBER ROBOTIC SOLUTIONS SA DE</t>
  </si>
  <si>
    <t>FDX EXP RHVA SORT</t>
  </si>
  <si>
    <t>BUEHLER</t>
  </si>
  <si>
    <t>FDX EXP/LASA SORT</t>
  </si>
  <si>
    <t>TELEVIX SA DE CV</t>
  </si>
  <si>
    <t>DRB WORX CO., LTD.</t>
  </si>
  <si>
    <t>VINEGAR SYNDROME</t>
  </si>
  <si>
    <t>RARE BEAUTY, LLC</t>
  </si>
  <si>
    <t>YSS CO.,LTD</t>
  </si>
  <si>
    <t>VISSCHER CARAVELLE MEXICO SA</t>
  </si>
  <si>
    <t>GRAND CANYON UNIVERSITY</t>
  </si>
  <si>
    <t>FARFETCH NL</t>
  </si>
  <si>
    <t>DART SA DE CV</t>
  </si>
  <si>
    <t>ZIBO BANGSHI INDUSTRY&amp;COMMERCE</t>
  </si>
  <si>
    <t>NATIONAL JEAN COMPANY LLC.</t>
  </si>
  <si>
    <t>HEERTAI ZHINENG KONGZHI GUFEN</t>
  </si>
  <si>
    <t>FDX EXP/BURLINGTON</t>
  </si>
  <si>
    <t>AERNNOVA AEROSPACE MEXICO SA</t>
  </si>
  <si>
    <t>HITNMOVE</t>
  </si>
  <si>
    <t>KURARAY MEXICO S DE RL DE CV</t>
  </si>
  <si>
    <t>OSG ROYCO SA DE CV</t>
  </si>
  <si>
    <t>SYMRISE AROMAS E FRAGANCIAS LT</t>
  </si>
  <si>
    <t>FLYTAT LLC</t>
  </si>
  <si>
    <t>SWINSOL AG</t>
  </si>
  <si>
    <t>ECHELON</t>
  </si>
  <si>
    <t>KALREZ USA LLC</t>
  </si>
  <si>
    <t>PIRELLI TIRE NORTH AMERICA</t>
  </si>
  <si>
    <t>FIT VOLTAIRA AMERICAS CORP</t>
  </si>
  <si>
    <t>HANDMADE FOOTWEAR SPAIN SL</t>
  </si>
  <si>
    <t>CROWLEY FULFILLMENT</t>
  </si>
  <si>
    <t>LUEBKE &amp; VOGT</t>
  </si>
  <si>
    <t>MICROSOFT/CLOUD SPARES</t>
  </si>
  <si>
    <t>EMPIRE ELECTRONICS ELMWOOD</t>
  </si>
  <si>
    <t>TRADER TARGET</t>
  </si>
  <si>
    <t>INFINEON TECHNOLOGIES AMERICAS</t>
  </si>
  <si>
    <t>GE INDUSTRIAL SG-DR OPERATIONS</t>
  </si>
  <si>
    <t>ZKW MEXICO SA DE CV</t>
  </si>
  <si>
    <t>DENSO TEN AMEICA</t>
  </si>
  <si>
    <t>CARGO-PARTNER SUPPLY CHAIN</t>
  </si>
  <si>
    <t>FOREVER18 INTERNATIONAL</t>
  </si>
  <si>
    <t>NOPAT INC.-CC</t>
  </si>
  <si>
    <t>PACK SHIP AND PRINT</t>
  </si>
  <si>
    <t>SKYFUL TRADE CO., LTD</t>
  </si>
  <si>
    <t>LEWIS MARINE SUPPLY</t>
  </si>
  <si>
    <t>FALA INT'L LTD</t>
  </si>
  <si>
    <t>SEALOG SERVICOS EM COMERCIO EX</t>
  </si>
  <si>
    <t>ZHUHAI FTZ OPLINK</t>
  </si>
  <si>
    <t>CSI LOGISTICS</t>
  </si>
  <si>
    <t>GUANGQINGCHANG METAL PLASTIC</t>
  </si>
  <si>
    <t>TAYLOR &amp; FRANCIS,LLC</t>
  </si>
  <si>
    <t>HELLERMANNTYTON</t>
  </si>
  <si>
    <t>TRANSITION BIKES</t>
  </si>
  <si>
    <t>BUBO TRANS S.R.O.</t>
  </si>
  <si>
    <t>MILL INDUSTRIES INC.</t>
  </si>
  <si>
    <t>ZJG CHENSHANGYU TRADING</t>
  </si>
  <si>
    <t>PHROZEN TECH CO., LTD./TPC</t>
  </si>
  <si>
    <t>QB ROBOTICS SRL</t>
  </si>
  <si>
    <t>MILFORT SAS</t>
  </si>
  <si>
    <t>MFP TECHNOLOGY SERVICES</t>
  </si>
  <si>
    <t>CHARLES RIVER</t>
  </si>
  <si>
    <t>JANUSZ MAGUDA VECTOART</t>
  </si>
  <si>
    <t>ALPS LOGISTICS MCALLEN</t>
  </si>
  <si>
    <t>YISUN TECHNOLOGY CO.,LTD</t>
  </si>
  <si>
    <t>STERIS SOLUTIONS S DE RL DE CV</t>
  </si>
  <si>
    <t>NTYRIMAI, UAB</t>
  </si>
  <si>
    <t>KABUSHIKIGAISHA MCJ EXPORT</t>
  </si>
  <si>
    <t>HG SHIP BOTS</t>
  </si>
  <si>
    <t>UNIVERSAL SCIENTIFIC INDUST</t>
  </si>
  <si>
    <t>VISION JEFF KLEIN</t>
  </si>
  <si>
    <t>BEIERSDORF MANUFACTURING MEX</t>
  </si>
  <si>
    <t>HEIDELBERG MEXICO S DE RL DE</t>
  </si>
  <si>
    <t>MATERIAL BANK</t>
  </si>
  <si>
    <t>AGILENT TECHNOLOGIES 2500OEXP</t>
  </si>
  <si>
    <t>EXPRESS SRL</t>
  </si>
  <si>
    <t>SANYOU XINMAOY I CO.,LTD</t>
  </si>
  <si>
    <t>HUAIAN KAPEIXI TRADING CO. LTD</t>
  </si>
  <si>
    <t>DUAS RODAS INDUSTRIAL DE MEXI</t>
  </si>
  <si>
    <t>ROYAL CASE COMPANY</t>
  </si>
  <si>
    <t>APPLE, INC.-L022- SUPERHUB</t>
  </si>
  <si>
    <t>DREAM OUTLET, INC.</t>
  </si>
  <si>
    <t>RA OPTICS LLC</t>
  </si>
  <si>
    <t>OMRON OCB</t>
  </si>
  <si>
    <t>CENTRAL CARGO UY</t>
  </si>
  <si>
    <t>EFC GLOBAL S DE RL DE CV</t>
  </si>
  <si>
    <t>TESLA MOTORS INC.</t>
  </si>
  <si>
    <t>CDJAPAN NEOWING CORPORATION</t>
  </si>
  <si>
    <t>VISTANA AVENTURAS INC</t>
  </si>
  <si>
    <t>SANMINA SCI/PLANTA GDL #8</t>
  </si>
  <si>
    <t>CJ ENM</t>
  </si>
  <si>
    <t>IMS GEAR-MEXICO</t>
  </si>
  <si>
    <t>AIT WORLDWIDE LOGISTICS</t>
  </si>
  <si>
    <t>NITRO LOGISTICS</t>
  </si>
  <si>
    <t>KAMAX MEXICO S DE RL DE CV</t>
  </si>
  <si>
    <t>NEWSTREAM ENTERPRISES</t>
  </si>
  <si>
    <t>MARUEI DE MEXICO SA DE CV</t>
  </si>
  <si>
    <t>FUNIK ULTERHARD MATERIAL CO</t>
  </si>
  <si>
    <t>ZODIAC AEROSPACE EQUIPO DE ME</t>
  </si>
  <si>
    <t>CHUANGKE INFORMATION TECHNOLOG</t>
  </si>
  <si>
    <t>OSTEONIC CO., LTD.</t>
  </si>
  <si>
    <t>STONEX</t>
  </si>
  <si>
    <t>HANDELNINE GLOBAL LLC</t>
  </si>
  <si>
    <t>PKM-CHRISTOPHER E. ARRUNADA</t>
  </si>
  <si>
    <t>PIDSA FONTANA</t>
  </si>
  <si>
    <t>ROBA MEDICAL SOLUTIONS LLC</t>
  </si>
  <si>
    <t>**TTS**QD MEILITINGTING TRADIN</t>
  </si>
  <si>
    <t>MBE-GPO. DANNAT DISTRIBUIDORES</t>
  </si>
  <si>
    <t>YOUNG GUNS SA DE CV</t>
  </si>
  <si>
    <t>ELECTRONICA CLARION SA DE CV-H</t>
  </si>
  <si>
    <t>SERVICIOS DE MENSAJERIA DE PRE</t>
  </si>
  <si>
    <t>JVG AERONAUTICS SA DE CV</t>
  </si>
  <si>
    <t>TOTOMAK MEXICO, SA DE CV</t>
  </si>
  <si>
    <t>LIEBHERR CANADA - BLLE</t>
  </si>
  <si>
    <t>CREATION TECHNOLOGIES</t>
  </si>
  <si>
    <t>EMBRAER AIRCRAFT</t>
  </si>
  <si>
    <t>ACPS AUTOMOTIVE CARRIER AND PR</t>
  </si>
  <si>
    <t>PARCEL2GO.COM LIMITED</t>
  </si>
  <si>
    <t>02 STUDIO SA DE CV</t>
  </si>
  <si>
    <t>SHOWA AUTOPARTS MEXICO SA DE</t>
  </si>
  <si>
    <t>GMVM BOWLING GREEN ASM/18016</t>
  </si>
  <si>
    <t>DNSS S.A.S.</t>
  </si>
  <si>
    <t>BOMBARDIER-EXCELLENCE CENTRE</t>
  </si>
  <si>
    <t>AISIN ELECTRONICS ILLINOIS LLC</t>
  </si>
  <si>
    <t>HU-NORTH AMERICA</t>
  </si>
  <si>
    <t>IFF(EXPORT) FLAVORS SAMPLE LAB</t>
  </si>
  <si>
    <t>RI SALES</t>
  </si>
  <si>
    <t>HUSCH BLACKWELL LLP</t>
  </si>
  <si>
    <t>GRUPO PGL MEXICO SAPI DE CV</t>
  </si>
  <si>
    <t>GEMMY INDUSTRIES</t>
  </si>
  <si>
    <t>LEXTER MICROELECTRONIC ENGINER</t>
  </si>
  <si>
    <t>MORGAN STANLEY/FIRST DATA</t>
  </si>
  <si>
    <t>WUHAN LINGKE ELEC TECH CO.,LTD</t>
  </si>
  <si>
    <t>FASC-INTEGRADORA DE FRANQ. PKT</t>
  </si>
  <si>
    <t>WEIXINYE ELECTRONICS CO.,LTD</t>
  </si>
  <si>
    <t>BARRIER TECHNOLOGIES</t>
  </si>
  <si>
    <t>SOS OF APOSTILLES SERVICES LLC</t>
  </si>
  <si>
    <t>LEGENDS HOSPITALITY ESPANA SL</t>
  </si>
  <si>
    <t>JAPANDCO</t>
  </si>
  <si>
    <t>ACS INTERNACIONAL S DE RL DE</t>
  </si>
  <si>
    <t>TRANSMISIONES Y EQUIPOS MECANI</t>
  </si>
  <si>
    <t>PRINTFUL INC</t>
  </si>
  <si>
    <t>SAFRAN ELECTRICAL COMPONENTS</t>
  </si>
  <si>
    <t>TOKAI RIKA MEXICO SA DE CV</t>
  </si>
  <si>
    <t>HAI SOLUTIONS</t>
  </si>
  <si>
    <t>DIABOLIKDVD.COM</t>
  </si>
  <si>
    <t>GISEDERLAN SA DE CV</t>
  </si>
  <si>
    <t>JOHNSON LAW GROUP</t>
  </si>
  <si>
    <t>MOLLURA &amp; C. SPA</t>
  </si>
  <si>
    <t>RICHTECH ROBOTICS INC</t>
  </si>
  <si>
    <t>KILLEEN TX US 190 W</t>
  </si>
  <si>
    <t>ECKERLE DE MEXICO SA DE CV</t>
  </si>
  <si>
    <t>TESLA INC. CIT</t>
  </si>
  <si>
    <t>MP INDUSTRIES LTD</t>
  </si>
  <si>
    <t>AISHIN SEIKI CO LTD</t>
  </si>
  <si>
    <t>NAUGHTY KID INFO TECH CO.,LTD</t>
  </si>
  <si>
    <t>WINGTRA AG</t>
  </si>
  <si>
    <t>TEXIDEA MACHINERY INC.</t>
  </si>
  <si>
    <t>KERN LIEBERS MEXICO SA DE CV</t>
  </si>
  <si>
    <t>DYNAMO INC</t>
  </si>
  <si>
    <t>DR.ALTEA CO.,LTD</t>
  </si>
  <si>
    <t>ROCKET LAB USA</t>
  </si>
  <si>
    <t>MOLEX INDIA P LTD</t>
  </si>
  <si>
    <t>REMIX INC.-CC</t>
  </si>
  <si>
    <t>DAIKONISHIKAWA MEXICANA SA DE</t>
  </si>
  <si>
    <t>PRO CONSTRUCTION</t>
  </si>
  <si>
    <t>OMNITECH ENGINEERING LIMITED</t>
  </si>
  <si>
    <t>JTEKT MACHINE SYSTEMS CO.</t>
  </si>
  <si>
    <t>OMRON ADEPT TECHNOLOGIES</t>
  </si>
  <si>
    <t>GAINDU SL</t>
  </si>
  <si>
    <t>EXPEDITORS INTERNATIONAL ESPA</t>
  </si>
  <si>
    <t>MOLDTRANS SL</t>
  </si>
  <si>
    <t>SOLER HISPANIA SL</t>
  </si>
  <si>
    <t>ENE-I RED PARTNERS S.L.</t>
  </si>
  <si>
    <t>GIANTS GAMING E-SPORTS, S.L.</t>
  </si>
  <si>
    <t>INDUSTRIAL AUTOMATION SUPPLIER</t>
  </si>
  <si>
    <t>AGAPEA FACTORY SA</t>
  </si>
  <si>
    <t>SEUR GEOPOST S.L.U</t>
  </si>
  <si>
    <t>CARRIER MEX PLANT E CMX INBND</t>
  </si>
  <si>
    <t>HENKEL BRANDON OB</t>
  </si>
  <si>
    <t>QINGDAO FREYA HAIR PRODUCTS CO</t>
  </si>
  <si>
    <t>MITSUI KINZOKU ACT MEXICANA SA</t>
  </si>
  <si>
    <t>BRIGHTNETWORKS COM.SERV. LTDA</t>
  </si>
  <si>
    <t>LOEWE LOGISTICS &amp; CARE GMBH</t>
  </si>
  <si>
    <t>MODUSLINK MEXICO SA DE CV</t>
  </si>
  <si>
    <t>THALES DIS INDIA PVT LTD</t>
  </si>
  <si>
    <t>MICROTECH PSME</t>
  </si>
  <si>
    <t>ACKERMAN, DAN</t>
  </si>
  <si>
    <t>3M DO BRASIL LTDA.</t>
  </si>
  <si>
    <t>AVIONICS&amp;LEAR SERVICE SA DE CV</t>
  </si>
  <si>
    <t>ABB/ ALIBABA/SZ BOFENG LOG CO</t>
  </si>
  <si>
    <t>CLUB CANNON, LLC</t>
  </si>
  <si>
    <t>ATLAS HEADREST LLC</t>
  </si>
  <si>
    <t>IMMEDIATE DELIVERY S.L.U</t>
  </si>
  <si>
    <t>SEASIDE COMPUTERS</t>
  </si>
  <si>
    <t>FDX EXP/TEMECULA</t>
  </si>
  <si>
    <t>SHAPE CORP MEXICO S DE RL DE C</t>
  </si>
  <si>
    <t>AXALTA/LIONVILLE</t>
  </si>
  <si>
    <t>ULINE</t>
  </si>
  <si>
    <t>MAILBOXES OF IOWA CITY</t>
  </si>
  <si>
    <t>VANDAPOWER LLC</t>
  </si>
  <si>
    <t>MKS SMART LOG SA  DE CV</t>
  </si>
  <si>
    <t>CONTITECH FLUID MEXICANA SA DE</t>
  </si>
  <si>
    <t>COTO TECHNOLOGY S DE RL DE CV</t>
  </si>
  <si>
    <t>DATA SURE WIN LOGISTICS LTD-PT</t>
  </si>
  <si>
    <t>DATA SURE WIN LOGISTICS LTD-S</t>
  </si>
  <si>
    <t>QUALICON CALIFORNIA</t>
  </si>
  <si>
    <t>FASTSHIP CO.,LTD.</t>
  </si>
  <si>
    <t>GUOYI LOGISTICS (HK) LTD-S</t>
  </si>
  <si>
    <t>SENDMYBAG NI LTD</t>
  </si>
  <si>
    <t>CANVAS FREAKS LLC</t>
  </si>
  <si>
    <t>HIRSCHMANN AUTOMOTIVE MEXICO S</t>
  </si>
  <si>
    <t>HONEYWELL C/O XPO LOGISTICS</t>
  </si>
  <si>
    <t>CITINETWORK LOGISTIC PL*LWP*</t>
  </si>
  <si>
    <t>CN EMS LOGISTIC CO SICHUAN</t>
  </si>
  <si>
    <t>EMS LOGISTIC CO.LIAONINGBRANCH</t>
  </si>
  <si>
    <t>THERMO FISHER SCIENTIFIC/FRS</t>
  </si>
  <si>
    <t>PINUSTAN IND.COM.MADEIRAS LTDA</t>
  </si>
  <si>
    <t>VANTAGE BANK TEXAS</t>
  </si>
  <si>
    <t>METALISTERIA PYLSA SA DE CV</t>
  </si>
  <si>
    <t>JOYSON SAFETY SYSTEMS-AH</t>
  </si>
  <si>
    <t>BEST OFFICE SRLS</t>
  </si>
  <si>
    <t>PRO SKATERS PLACE</t>
  </si>
  <si>
    <t>NSK WARNER MEXICO SA DE CV</t>
  </si>
  <si>
    <t>PTE COMPOUNDING DE MEXICO SA</t>
  </si>
  <si>
    <t>BESTOP SA DE CV</t>
  </si>
  <si>
    <t>E &amp; J GALLO WINERY</t>
  </si>
  <si>
    <t>VENTUREPOINT EVERYWHERE INC</t>
  </si>
  <si>
    <t>ERMAKSAN MAK.SAN. VE. TIC.A.S.</t>
  </si>
  <si>
    <t>PABE TAX SA DE CV</t>
  </si>
  <si>
    <t>HELLERMANNTYTON MANUFACTURAS</t>
  </si>
  <si>
    <t>SPEECH PROCESSING</t>
  </si>
  <si>
    <t>ROKFORM, LLC</t>
  </si>
  <si>
    <t>DAYTON PROGRESS  S DE RL DE CV</t>
  </si>
  <si>
    <t>FUNDACION PABLO ATCHUGARRY</t>
  </si>
  <si>
    <t>BYTORP S.R.O. CROSSBORDER</t>
  </si>
  <si>
    <t>YAMAZEN CORPORATION</t>
  </si>
  <si>
    <t>BMW MANUFACTURING CO LLC</t>
  </si>
  <si>
    <t>OMRON ELECTRONICS DE MEXICO SA</t>
  </si>
  <si>
    <t>MUNTERS I HUM CON PL</t>
  </si>
  <si>
    <t>MAINALI LONG LIFE TECHNOLOGY</t>
  </si>
  <si>
    <t>MARTINREA ARTEAGA / ARC</t>
  </si>
  <si>
    <t>BOMBARDIER C/O AIR CANADA</t>
  </si>
  <si>
    <t>ENGINE PARTS ARE US</t>
  </si>
  <si>
    <t>EMS LOGISTIC CO.HUBEI BRANCH</t>
  </si>
  <si>
    <t>HEAVY METAL BARBELL</t>
  </si>
  <si>
    <t>FOUR STRINGS JAPAN GK-CC</t>
  </si>
  <si>
    <t>WEBBER,CHRISTIANSON,&amp;HEIMRICHS</t>
  </si>
  <si>
    <t>SHOEI KOGYO CO.,LTD.</t>
  </si>
  <si>
    <t>(CN3P) YANGZHOU QIHANG FREIGHT</t>
  </si>
  <si>
    <t>HERMES SELLIER</t>
  </si>
  <si>
    <t>(ASP)SINIC FREIGHT FORWARDERS</t>
  </si>
  <si>
    <t>NINGBO FUCHENG INTL FREIGHT</t>
  </si>
  <si>
    <t>PROSYS</t>
  </si>
  <si>
    <t>POMPES GRUNDFOS</t>
  </si>
  <si>
    <t>MAGNA SEATING SC</t>
  </si>
  <si>
    <t>CRODA CHOCQUES</t>
  </si>
  <si>
    <t>FAURECIA SISTEMAS AUTOMOTRICES</t>
  </si>
  <si>
    <t>POLIMEROS Y DERVIADOS</t>
  </si>
  <si>
    <t>FDX EXP/BCTA SORT ID</t>
  </si>
  <si>
    <t>LG ELECTRONICS VU</t>
  </si>
  <si>
    <t>SEDGWICK/FSSI</t>
  </si>
  <si>
    <t>DISTRIBUTION SPECIALISTS INC</t>
  </si>
  <si>
    <t>YIWU DUANRAN TRADING CO.,LTD</t>
  </si>
  <si>
    <t>MANE USA</t>
  </si>
  <si>
    <t>AKTINA CDS GMBH</t>
  </si>
  <si>
    <t>QINGDAO SENHO TECH TRADE CO</t>
  </si>
  <si>
    <t>CSL PLASMA EL PASO 197</t>
  </si>
  <si>
    <t>MINTH MEXICO COATINGS SA DE CV</t>
  </si>
  <si>
    <t>FDX EXP/SORT LOCATION</t>
  </si>
  <si>
    <t>GIVAUDAN SINGAPORE PTE LTD</t>
  </si>
  <si>
    <t>LK METROLOGY, INC. (NIKON)</t>
  </si>
  <si>
    <t>CONCEPT Z PERFORMANCE</t>
  </si>
  <si>
    <t>TEXON SEMICONDUCTOR TECH</t>
  </si>
  <si>
    <t>PHILIPS HEALTHCARE FACTORY</t>
  </si>
  <si>
    <t>2 TOMATOES GAMES SL</t>
  </si>
  <si>
    <t>WESTLAKE EPOXY BV</t>
  </si>
  <si>
    <t>EY</t>
  </si>
  <si>
    <t>ALFREDSSON COMMUNICATION AB</t>
  </si>
  <si>
    <t>DELTASHIPEXPRESS</t>
  </si>
  <si>
    <t>CATHODEX OY</t>
  </si>
  <si>
    <t>CGT U.S LIMITED</t>
  </si>
  <si>
    <t>SHANGHAI QIGEJIMI MOJU CO</t>
  </si>
  <si>
    <t>MBE 307</t>
  </si>
  <si>
    <t>NALCOR LLC</t>
  </si>
  <si>
    <t>NSK RODAMIENTOS MEXICANA SA DE</t>
  </si>
  <si>
    <t>NOBILIA-WERKE WERK IV</t>
  </si>
  <si>
    <t>KINCARDINE HOME HARDWARE</t>
  </si>
  <si>
    <t>SECURE CORE EVANSVILLE LLC</t>
  </si>
  <si>
    <t>GUOYI LOGISTICS (HONG KONG ) L</t>
  </si>
  <si>
    <t>VALGROUP BRASIL IND. EMB. LTDA</t>
  </si>
  <si>
    <t>FELAPPI SRL</t>
  </si>
  <si>
    <t>ORION ENERGY PARTNERS</t>
  </si>
  <si>
    <t>TRIDIMENSIONAL SRL</t>
  </si>
  <si>
    <t>BULGARI HORLOGERIE SA</t>
  </si>
  <si>
    <t>PONTACOL AG</t>
  </si>
  <si>
    <t>BOGE RUBBER &amp; PLASTICS MEXICO</t>
  </si>
  <si>
    <t>FDX EXP/DENVER SORT</t>
  </si>
  <si>
    <t>TQ 1 DE MEXICO SA DE CV</t>
  </si>
  <si>
    <t>BLOCK INC.</t>
  </si>
  <si>
    <t>GEM ETIQUETAS MANUFACTURA SA</t>
  </si>
  <si>
    <t>APPLE, INC-KGB CARLISLE</t>
  </si>
  <si>
    <t>APPLE, INC-KGB SPARKS</t>
  </si>
  <si>
    <t>WAZER INC</t>
  </si>
  <si>
    <t>BURNS &amp; MCDONNELL</t>
  </si>
  <si>
    <t>HUZHOU PAIMING TRADING CO</t>
  </si>
  <si>
    <t>LINGBLE</t>
  </si>
  <si>
    <t>THE RETROFIT SOURCE INC</t>
  </si>
  <si>
    <t>J&amp;K INTERNATIONAL GROUP, LLC</t>
  </si>
  <si>
    <t>HERSCHEL INFRARED LTD</t>
  </si>
  <si>
    <t>CTK</t>
  </si>
  <si>
    <t>GYAN BOOKS PVT LTD</t>
  </si>
  <si>
    <t>KIOXIA AMERICA, INC</t>
  </si>
  <si>
    <t>VINATI ORGANICS LTD*REV*</t>
  </si>
  <si>
    <t>CLARIANT PRODUKTE</t>
  </si>
  <si>
    <t>CLARIANT PLASTICS &amp; COATINGS</t>
  </si>
  <si>
    <t>INDUSTRIAL JUGUETERA SA</t>
  </si>
  <si>
    <t>DACHSER SE</t>
  </si>
  <si>
    <t>GCS LOGISTICS LLC</t>
  </si>
  <si>
    <t>AUMOVIO AUTONOMOUS MOBILITY</t>
  </si>
  <si>
    <t>TV NORD CERT GMBH PRODUKTMGMT</t>
  </si>
  <si>
    <t>UNISTO LTD</t>
  </si>
  <si>
    <t>KURIS SPEZIALMASCHINEN GMBH</t>
  </si>
  <si>
    <t>STAUBLI TEC-SYSTEMS GMBH</t>
  </si>
  <si>
    <t>SRG SCHULZ + RACKOW</t>
  </si>
  <si>
    <t>STABILUS GMBH BEI KUEHNE</t>
  </si>
  <si>
    <t>ABB INDIA LIMITED</t>
  </si>
  <si>
    <t>DONGHEE</t>
  </si>
  <si>
    <t>SUPRALON PROD&amp;VERTRIEBS GMBH</t>
  </si>
  <si>
    <t>AM DL MRO JV SAPI DE CV</t>
  </si>
  <si>
    <t>ZIO CHEMICAL CO.,LTD</t>
  </si>
  <si>
    <t>BOMBARDIER INC (US TOOLS)</t>
  </si>
  <si>
    <t>MEDTRONIC MEXICO S DE RL DE CV</t>
  </si>
  <si>
    <t>SUMMIT PLASTIC GUANAJUATO S DE</t>
  </si>
  <si>
    <t>FDX EXP/NZJA SORT</t>
  </si>
  <si>
    <t>EFI CRETAPRINT S.L.U</t>
  </si>
  <si>
    <t>TREVIL SRL</t>
  </si>
  <si>
    <t>PASTIDEA DI FORMATRE SRL</t>
  </si>
  <si>
    <t>SIGNATURE SRL</t>
  </si>
  <si>
    <t>PARKER HANNIFIN MFG GR GMBH&amp;CO</t>
  </si>
  <si>
    <t>CPY INTERNATIONAL LIMITED</t>
  </si>
  <si>
    <t>BAUSCH &amp; LOMB DR G MANN PHARMA</t>
  </si>
  <si>
    <t>BENECKEKALIKO AG</t>
  </si>
  <si>
    <t>TESLA GERMANY GMBH</t>
  </si>
  <si>
    <t>BAIER GMBH &amp; CO KG</t>
  </si>
  <si>
    <t>GENERAL MOTORS DO BRASIL LTDA</t>
  </si>
  <si>
    <t>DI DIO BUSINESS SERVICES OHG</t>
  </si>
  <si>
    <t>DEEJAY.DE GMBH &amp; CO. KG</t>
  </si>
  <si>
    <t>BENECKE-KALIKO SA</t>
  </si>
  <si>
    <t>RACECHIP CHIPTUNING GMBH&amp;COKG</t>
  </si>
  <si>
    <t>HANS GUENTNER GMBH</t>
  </si>
  <si>
    <t>ALLYN INTERNATIONAL SERVICES</t>
  </si>
  <si>
    <t>EDSCHA AUTOMOTIVE SLP SAPI DE</t>
  </si>
  <si>
    <t>USA SAMPLES</t>
  </si>
  <si>
    <t>GRUPO AERONAUTICO OVA SA DE CV</t>
  </si>
  <si>
    <t>AURA SCREENS INC</t>
  </si>
  <si>
    <t>MAILBOX PRINTING POSTAL &amp; SHIP</t>
  </si>
  <si>
    <t>CLOVER WIRELESS</t>
  </si>
  <si>
    <t>TPC PRINT MEXICO S DE RL DE CV</t>
  </si>
  <si>
    <t>GARDNER DENVER TA EMCOWHEATON</t>
  </si>
  <si>
    <t>YI CAN SUPPLY CHAIN (SHANGHAI)</t>
  </si>
  <si>
    <t>XIN POINT MEXICO S DE RL DE CV</t>
  </si>
  <si>
    <t>TPR 910267</t>
  </si>
  <si>
    <t>JY YB HARMONY TRADING CO LTD</t>
  </si>
  <si>
    <t>CUMMINS GAC</t>
  </si>
  <si>
    <t>TEAMPLAS CHEMICAL CO.,LTD.</t>
  </si>
  <si>
    <t>DSR CORP(TRADING TEAM)</t>
  </si>
  <si>
    <t>BSH HOME APPLIANCES</t>
  </si>
  <si>
    <t>BRODBECK IRONWORKS LLC</t>
  </si>
  <si>
    <t>TEXAS NATIONAL TITLE</t>
  </si>
  <si>
    <t>DAE-A CO., LTD.</t>
  </si>
  <si>
    <t>DOTEXE</t>
  </si>
  <si>
    <t>MEJURI INC</t>
  </si>
  <si>
    <t>LAUAK CANADA INC</t>
  </si>
  <si>
    <t>SIRA LOGISTICS FREIGHT BV</t>
  </si>
  <si>
    <t>DILIGENCIAS Y ENVIOS URGENCIAS</t>
  </si>
  <si>
    <t>DEBETS SCHALKE BV</t>
  </si>
  <si>
    <t>TECHNISCH BUREAU SLO-RID BV</t>
  </si>
  <si>
    <t>BRINKMAN AGRO B.V.</t>
  </si>
  <si>
    <t>PARCELPARCEL</t>
  </si>
  <si>
    <t>SPS SWITZERLAND AG</t>
  </si>
  <si>
    <t>PEACH GUITARS LIMITED</t>
  </si>
  <si>
    <t>BEIJING ZHONGXU HUAGONG CO.LTD</t>
  </si>
  <si>
    <t>WAI CHIN#50# MACHINERY LTD</t>
  </si>
  <si>
    <t>ABB/ BDT</t>
  </si>
  <si>
    <t>TXC CORP-SALES-FTZ</t>
  </si>
  <si>
    <t>ALPHA AUTOMOTIVE PARTS CO.LTD</t>
  </si>
  <si>
    <t>SUMITOMO WIRING SYSTEMS, LTD.</t>
  </si>
  <si>
    <t>PCG TRADING LLC C/O CONVERGE</t>
  </si>
  <si>
    <t>ZHENGZHOU GENTOP INTL TRANSPOR</t>
  </si>
  <si>
    <t>WORLD CARRIER</t>
  </si>
  <si>
    <t>REX-INTL LANGFANG BRANCH</t>
  </si>
  <si>
    <t>REX INTL LGST LANGFANG BRANCH</t>
  </si>
  <si>
    <t>ZJYIHANG INTER FREIGHT</t>
  </si>
  <si>
    <t>*TTS*HANG ZHOU GREAT STAR IND</t>
  </si>
  <si>
    <t>SH SACHS HUIZHONG SHOCK ABSORB</t>
  </si>
  <si>
    <t>YA SHUN DA INTL LOGIS TICS</t>
  </si>
  <si>
    <t>ZHENGZHOU UNIWIN MACHIRY&amp;EQPT</t>
  </si>
  <si>
    <t>(CN3P) ANHUI YATAI AIR FORWARD</t>
  </si>
  <si>
    <t>NUCOR STEEL</t>
  </si>
  <si>
    <t>ZHEJIANG KINGDOM FORWARDING CO</t>
  </si>
  <si>
    <t>SD FEIFU INTER LOGIST HUANGDAO</t>
  </si>
  <si>
    <t>ELI ADAMS JEWELERS INC</t>
  </si>
  <si>
    <t>GERGONNE SLOVENSKO S.R.O.</t>
  </si>
  <si>
    <t>REZBONAREZNI INSTRUMENTI LTD</t>
  </si>
  <si>
    <t>(CN3P)JILIN TIANDI JIATONG LOG</t>
  </si>
  <si>
    <t>GENERAL MOTORS DE MEXICO</t>
  </si>
  <si>
    <t>HEFA POL.FLOK.SUNI DERI SAN.VE</t>
  </si>
  <si>
    <t>PLEXUS SERVICES RO SRL</t>
  </si>
  <si>
    <t>EMT ELEKTRONIK MUH.SAN.TIC.LTD</t>
  </si>
  <si>
    <t>DANA HEAVY AXLE MEXICO</t>
  </si>
  <si>
    <t>AMBEED INC</t>
  </si>
  <si>
    <t>ELECFIL UNIFIL OTOMOTIVSANVETI</t>
  </si>
  <si>
    <t>EUROPTEC CAM SAN.VE.TIC.A.S.</t>
  </si>
  <si>
    <t>GSB OILLESS IMALAT SANVE PAZ</t>
  </si>
  <si>
    <t>EVOLV TECHNOLOGIES</t>
  </si>
  <si>
    <t>CPE ELECTRONICA MEXICO S DE RL</t>
  </si>
  <si>
    <t>ASSET LOJISTIK A S</t>
  </si>
  <si>
    <t>ALAPALA G.SP.AND.S.M.G.STIC.AS</t>
  </si>
  <si>
    <t>CAGDAS PRES BESLEME SISSANVETI</t>
  </si>
  <si>
    <t>MEHMET HAYDAR OGUZ MHT BEYNELM</t>
  </si>
  <si>
    <t>DSV HAVA VE DENIZ TAS.A.S.</t>
  </si>
  <si>
    <t>AUTOLIV ROMANIA SRL RBT</t>
  </si>
  <si>
    <t>AUTOLIV ROMANIA SRL VOR</t>
  </si>
  <si>
    <t>ELI ULUSLAR ARASI TASM VE TURZ</t>
  </si>
  <si>
    <t>SILMID LIMITED</t>
  </si>
  <si>
    <t>ORANGESTAR LOGISTICS PL*MM*GTI</t>
  </si>
  <si>
    <t>CARRER SANT RAMON 7</t>
  </si>
  <si>
    <t>PANASONIC AUTOMOTIVE MONTERREY</t>
  </si>
  <si>
    <t>MATIAS CASTRO</t>
  </si>
  <si>
    <t>RAMIREZ-SMITH &amp; TVINNEREIM</t>
  </si>
  <si>
    <t>ANOTHER BIKE DI ROBERTO PETRA.</t>
  </si>
  <si>
    <t>CREE VENTURE LED CO LTD</t>
  </si>
  <si>
    <t>CEMS ZHEJIANG HANGZHOU A</t>
  </si>
  <si>
    <t>TSYS CARD PRODUCTIONS</t>
  </si>
  <si>
    <t>TAKASAGO TRANSPORTABTEILUNG</t>
  </si>
  <si>
    <t>CEMS GUANGDONG JIANGMEN A</t>
  </si>
  <si>
    <t>CEMS SHANGHAI A</t>
  </si>
  <si>
    <t>TIFFANY AND COMPANY-IPD</t>
  </si>
  <si>
    <t>CEMS ZHEJIANG SHAOXING A</t>
  </si>
  <si>
    <t>CEMS JIANGSU SUZHOU B</t>
  </si>
  <si>
    <t>CEMS HENAN XUCHANG A</t>
  </si>
  <si>
    <t>CEMS ZHEJIANG WENZHOU A</t>
  </si>
  <si>
    <t>ALL SEA MEDICAL</t>
  </si>
  <si>
    <t>KOUSIOTAS VASILIOS</t>
  </si>
  <si>
    <t>CEMS HEBEI SHIJIAZHUANG A</t>
  </si>
  <si>
    <t>CEMS JIANGSU SUZHOU D</t>
  </si>
  <si>
    <t>CEMS JIANGSU NANJING C</t>
  </si>
  <si>
    <t>CEMS JIANGSU YANGZHOU A</t>
  </si>
  <si>
    <t>CEMS FUJIAN XIAMEN A</t>
  </si>
  <si>
    <t>EMONS AIR &amp; SEA GMBH</t>
  </si>
  <si>
    <t>MOTOROLA SOLUTIONS MALAYSIA SB</t>
  </si>
  <si>
    <t>PANDUIT MEXICO S EN NC DE CV</t>
  </si>
  <si>
    <t>GOLDMANBABBONIFERNANDEZMURPHYW</t>
  </si>
  <si>
    <t>GPV INTERNATIONAL A/S</t>
  </si>
  <si>
    <t>KRODEX SA DE CV</t>
  </si>
  <si>
    <t>EMIRATES FACILITIES MAILING</t>
  </si>
  <si>
    <t>TTM TECH TRADING (ASIA) CO LTD</t>
  </si>
  <si>
    <t>FIRE FIGHTING SYSTEMS SWEDEN</t>
  </si>
  <si>
    <t>EPSON MEXICO SA DE CV</t>
  </si>
  <si>
    <t>FDX EXP/OKCA SORT</t>
  </si>
  <si>
    <t>FDX EXP/BOULDER/LAAA</t>
  </si>
  <si>
    <t>AMERICAN AIRLINES/LE</t>
  </si>
  <si>
    <t>POSCO MOBILITY SOLUTION</t>
  </si>
  <si>
    <t>KPOP MERCH.INC</t>
  </si>
  <si>
    <t>DRTECH NORTH AMERICA INC.</t>
  </si>
  <si>
    <t>TREMEC CROP (ENG)</t>
  </si>
  <si>
    <t>TENAYA SPORT, S.L.</t>
  </si>
  <si>
    <t>SUNCALL TECHNOLOGIES MEXICO SA</t>
  </si>
  <si>
    <t>FMFC LLC</t>
  </si>
  <si>
    <t>PORTER AIRLINES,INC.-ADMIN USD</t>
  </si>
  <si>
    <t>TRUE SPEC GOLF OUTBOUND</t>
  </si>
  <si>
    <t>JSSI PARTS &amp; LEASING</t>
  </si>
  <si>
    <t>KVH INDUSTRIES</t>
  </si>
  <si>
    <t>POCA INTERNAL  SORT ID</t>
  </si>
  <si>
    <t>NAIGAI TRANS LINE LTD.-CC</t>
  </si>
  <si>
    <t>BORGWARNER PROPULSION II</t>
  </si>
  <si>
    <t>ZF PHARR (454)</t>
  </si>
  <si>
    <t>EIGHT AND NINE DESIGNS</t>
  </si>
  <si>
    <t>NIPPON PAINT AUTOMOTIVE COA</t>
  </si>
  <si>
    <t>UNIFIED LOGISTICS</t>
  </si>
  <si>
    <t>HUI FENG YUAN METAL PRODUCTS C</t>
  </si>
  <si>
    <t>LSA CONTROL SL</t>
  </si>
  <si>
    <t>FLOWDRILL B.V.</t>
  </si>
  <si>
    <t>HORSESHOE BAY RESORT- SPECTRE</t>
  </si>
  <si>
    <t>HORSESHOE BAY RESORT- JET RAN</t>
  </si>
  <si>
    <t>SECURITAS TECHNOLOGY</t>
  </si>
  <si>
    <t>AUTOLIV MX PAYER AST SAN DIEGO</t>
  </si>
  <si>
    <t>LEARJET</t>
  </si>
  <si>
    <t>TDK TAIWAN ELECTRONICS CORP.</t>
  </si>
  <si>
    <t>AGFA NV RS</t>
  </si>
  <si>
    <t>FIDELITY FULFILMENT NL</t>
  </si>
  <si>
    <t>SHENYANG XINTUOFENG TRADE CO</t>
  </si>
  <si>
    <t>KADLED SA DE CV</t>
  </si>
  <si>
    <t>MALCA-AMIT ITALY SRL</t>
  </si>
  <si>
    <t>SHANDONGHAOMAI MACHINE TECH CO</t>
  </si>
  <si>
    <t>UNITED C/O BROOKS BROS.</t>
  </si>
  <si>
    <t>INTERNATIONAL BOX SRL</t>
  </si>
  <si>
    <t>BMTS TECH US CO</t>
  </si>
  <si>
    <t>ZEN NIHON BUDOGU</t>
  </si>
  <si>
    <t>INDUSTRIE BIAGIOLI SPA</t>
  </si>
  <si>
    <t>DVA MEXICANA SA DE CV</t>
  </si>
  <si>
    <t>TGCS HARDWARE</t>
  </si>
  <si>
    <t>PULCRANET SRL</t>
  </si>
  <si>
    <t>RKB EUROPE SA</t>
  </si>
  <si>
    <t>GM PRODUCTION SRL</t>
  </si>
  <si>
    <t>VERDAD EXPLORATION MEXICO LLC</t>
  </si>
  <si>
    <t>PURIFIT IMPORT&amp;EXPORT CO.,LTD</t>
  </si>
  <si>
    <t>NORTH AMERICAN LIGHTING</t>
  </si>
  <si>
    <t>AAM MAQUILADORA MEXICO</t>
  </si>
  <si>
    <t>NO STYLE</t>
  </si>
  <si>
    <t>MIRONE MARCELLO</t>
  </si>
  <si>
    <t>SATISFY</t>
  </si>
  <si>
    <t>BBCS BEAUTY CARE SOLUTIONS</t>
  </si>
  <si>
    <t>MET SPA</t>
  </si>
  <si>
    <t>MEC SPA DIV. FX</t>
  </si>
  <si>
    <t>PUSHEEN CORP</t>
  </si>
  <si>
    <t>PACIFIC MARKET</t>
  </si>
  <si>
    <t>PIDSA ASD OPERATIONS GROUP</t>
  </si>
  <si>
    <t>MEX REPRESENTATIONS LLC</t>
  </si>
  <si>
    <t>VARIAN MEDICAL SYSTEMS INC</t>
  </si>
  <si>
    <t>KWADRON SP. Z O. O. SP.K.</t>
  </si>
  <si>
    <t>CEMS SHANDONG HEZE A</t>
  </si>
  <si>
    <t>AGFA NV - SPARE PARTS</t>
  </si>
  <si>
    <t>SEOJUN INC</t>
  </si>
  <si>
    <t>KOLARC MAKINE IML.SAN.VE.TIC</t>
  </si>
  <si>
    <t>SOCIEDAD CML LIN GLB</t>
  </si>
  <si>
    <t>PEC DE MEXICO SA DE CV</t>
  </si>
  <si>
    <t>HARLAND CLARKE/HP INT'L</t>
  </si>
  <si>
    <t>NOVARESINE S.R.L.</t>
  </si>
  <si>
    <t>NORD FLUID SPA</t>
  </si>
  <si>
    <t>KAMI SA</t>
  </si>
  <si>
    <t>CSL PLASMA EL PASO 248</t>
  </si>
  <si>
    <t>ROCKAUTO LLC</t>
  </si>
  <si>
    <t>IRIZAR E - MOBILITY SAT</t>
  </si>
  <si>
    <t>HEALTHLINK INTERNATIONAL, INC.</t>
  </si>
  <si>
    <t>YICHANG NUORUI TRADING CO</t>
  </si>
  <si>
    <t>WILLIAMS LUMBER INC</t>
  </si>
  <si>
    <t>FEPSA FELTROS PORTUGUESES SA</t>
  </si>
  <si>
    <t>CLAYTON OF BELGIUM NV- FREIGHT</t>
  </si>
  <si>
    <t>GA MOLDES, LDA</t>
  </si>
  <si>
    <t>HS HYOSUNG LUXEMBOURG S.A.</t>
  </si>
  <si>
    <t>NWT NEW TERRACOTA LDA</t>
  </si>
  <si>
    <t>ARLO CARLSBAD</t>
  </si>
  <si>
    <t>AMPHENOL CANADA CORP</t>
  </si>
  <si>
    <t>AWL AUTOMATION LLC</t>
  </si>
  <si>
    <t>DER FLINKE FINK GMBH</t>
  </si>
  <si>
    <t>MAFTEC CO LTD</t>
  </si>
  <si>
    <t>BESTOP HQ</t>
  </si>
  <si>
    <t>ELNECS.R.O.</t>
  </si>
  <si>
    <t>PERFECT CIRCUIT VENDORS</t>
  </si>
  <si>
    <t>MAIL BOXES 2940 IP</t>
  </si>
  <si>
    <t>AUSTRALIS CARGO</t>
  </si>
  <si>
    <t>MBE 264 IE</t>
  </si>
  <si>
    <t>NAXOS IND COM UTIL DOM LTDA</t>
  </si>
  <si>
    <t>ADIENT RAMOS DSSI-PLANT #2546</t>
  </si>
  <si>
    <t>HET WAREN HUIS, PT</t>
  </si>
  <si>
    <t>VEGUM A.S.</t>
  </si>
  <si>
    <t>KAO SALON</t>
  </si>
  <si>
    <t>INTERPOST LTD</t>
  </si>
  <si>
    <t>MAILLEFER EXTRUSION EXPORT</t>
  </si>
  <si>
    <t>CODORNIU ARGENTINA SA</t>
  </si>
  <si>
    <t>MIA BURTON SRL</t>
  </si>
  <si>
    <t>VOLVO CARS US OPERATIONS LLC</t>
  </si>
  <si>
    <t>PRIMA INDUSTRIE SPA</t>
  </si>
  <si>
    <t>PROMEXAR SA DE CV</t>
  </si>
  <si>
    <t>TAGG/ROMEOVILLE</t>
  </si>
  <si>
    <t>KUVAG GMBH&amp;CO KG</t>
  </si>
  <si>
    <t>HARVIA OY</t>
  </si>
  <si>
    <t>WHEEL DISTRIBUTION</t>
  </si>
  <si>
    <t>WUHAN ORIA IMP. &amp;EXP. CO.,LTD</t>
  </si>
  <si>
    <t>CONTEYOR US INC</t>
  </si>
  <si>
    <t>BLUE WATER SHIPPING AB</t>
  </si>
  <si>
    <t>KONECRANES FINLAND OY / SUPPLY</t>
  </si>
  <si>
    <t>SERVICIO DE ASESORAMIENTO AERO</t>
  </si>
  <si>
    <t>SHANGHAI CHIESIN INDUSTRIAL</t>
  </si>
  <si>
    <t>YUN SIAN CO,LTD.</t>
  </si>
  <si>
    <t>NAVLUNGO LOJ.VE TEK.A.S.</t>
  </si>
  <si>
    <t>SUNGOHGLOBAL</t>
  </si>
  <si>
    <t>DFA, LLC</t>
  </si>
  <si>
    <t>DAIMLER TRUCKS NA OUTBOUND</t>
  </si>
  <si>
    <t>EITAN MEDICAL LTD.</t>
  </si>
  <si>
    <t>RINGANA GMBH</t>
  </si>
  <si>
    <t>NTG AIR &amp; OCEAN A/S</t>
  </si>
  <si>
    <t>GRUNDFOS OPERATIONS A/S</t>
  </si>
  <si>
    <t>KROEPLIN GMBTL</t>
  </si>
  <si>
    <t>CHANGZHOU TONYWELD GROUP CO.</t>
  </si>
  <si>
    <t>ATLAS HYDRAULICS</t>
  </si>
  <si>
    <t>SHIPPING TO GO LTD.</t>
  </si>
  <si>
    <t>TY OPTICS CORPORATION</t>
  </si>
  <si>
    <t>GENERAL INDUSTRIAL GOODS &amp; SER</t>
  </si>
  <si>
    <t>FUDO FISHING</t>
  </si>
  <si>
    <t>CHUGS EXPRESS, S.L.</t>
  </si>
  <si>
    <t>ZENTRIX S DE RL DE CV</t>
  </si>
  <si>
    <t>PRO SOURCING SA DE CV</t>
  </si>
  <si>
    <t>CONTROLADORA MABE SA DE CV</t>
  </si>
  <si>
    <t>CONTRO MABE SA DE CV</t>
  </si>
  <si>
    <t>ADIENT/PLYMOUTH CTU</t>
  </si>
  <si>
    <t>HZ SENDE FOREIGN TRADE CO</t>
  </si>
  <si>
    <t>RSV PAQUETERIA Y MENSAJERIA VI</t>
  </si>
  <si>
    <t>VUTEQ INDUSTRIES MEXICO SA DE</t>
  </si>
  <si>
    <t>QD SILK BEAUTY HAIR PRODUCTS</t>
  </si>
  <si>
    <t>DONALDSON EUROPE BV</t>
  </si>
  <si>
    <t>TECHTRONIC INDUSTRIES</t>
  </si>
  <si>
    <t>ALS GROUP USA</t>
  </si>
  <si>
    <t>HONEYWELL SYSTEM SENSOR-ELPASO</t>
  </si>
  <si>
    <t>ELEKTA C/O EXPEDITORS</t>
  </si>
  <si>
    <t>FLEXTRONICS TECHNOLOGIES SAN</t>
  </si>
  <si>
    <t>HARUMIO</t>
  </si>
  <si>
    <t>PREMIUM ONE SPORTS SDN. BHD.</t>
  </si>
  <si>
    <t>CHENGDA KEJI CO.,LTD</t>
  </si>
  <si>
    <t>XIN GANG SUPPLY CHAIN CO LTD</t>
  </si>
  <si>
    <t>YTX SUR S.R.L.</t>
  </si>
  <si>
    <t>WEIMAO TRADING CO., LTD.</t>
  </si>
  <si>
    <t>BIG RIG WORLD</t>
  </si>
  <si>
    <t>KITO CROSBY</t>
  </si>
  <si>
    <t>VE VENDOR</t>
  </si>
  <si>
    <t>WILSON CHAMP S.R.L.</t>
  </si>
  <si>
    <t>AQUAPHARM PCHEM LLC</t>
  </si>
  <si>
    <t>NEW DYNACAST DE MEXICO SA DE</t>
  </si>
  <si>
    <t>FORWARD2ME PL SP. Z O.O.</t>
  </si>
  <si>
    <t>LSEGH INC</t>
  </si>
  <si>
    <t>E + H (USA) HOLDINGS</t>
  </si>
  <si>
    <t>MR MAIL INC</t>
  </si>
  <si>
    <t>NIAGARA BOTTLING LLC</t>
  </si>
  <si>
    <t>FDX EXP/ST.HUBERT</t>
  </si>
  <si>
    <t>TRUTONE MASTERING LABS INC</t>
  </si>
  <si>
    <t>FARFETCH LT</t>
  </si>
  <si>
    <t>FARFETCH ES</t>
  </si>
  <si>
    <t>ICS LTD</t>
  </si>
  <si>
    <t>TOSHIBA INTL CORP</t>
  </si>
  <si>
    <t>VENTURE BASE GMBH</t>
  </si>
  <si>
    <t>SCHAEFFLERTRANSMISSIONSYSTEMS</t>
  </si>
  <si>
    <t>LINK LOGISTICS A/S - ODE</t>
  </si>
  <si>
    <t>FARFETCH - USA BOUTIQUE</t>
  </si>
  <si>
    <t>VILLAGE GREEN INC.-CC</t>
  </si>
  <si>
    <t>MBE 2851 IGUALADA</t>
  </si>
  <si>
    <t>F-SIX DENTAL TECH CO LTD</t>
  </si>
  <si>
    <t>MARKETING - INTERNATIONAL</t>
  </si>
  <si>
    <t>ZHEJIANG XINHUI IMP&amp;EXP CO.,</t>
  </si>
  <si>
    <t>ITG/PARRAS CONE DE MEXICO</t>
  </si>
  <si>
    <t>(SP)EMS LOGISTIC CO JIANGSU BR</t>
  </si>
  <si>
    <t>(SP)EMS LOGISTIC COZHEJIANG BR</t>
  </si>
  <si>
    <t>ACS IND INC</t>
  </si>
  <si>
    <t>CJ PONY PARTS</t>
  </si>
  <si>
    <t>HOMETOWN POSTAL</t>
  </si>
  <si>
    <t>LENOVO GLOBAL TECHNOLOGY TW/3P</t>
  </si>
  <si>
    <t>SH UYA TECH CO</t>
  </si>
  <si>
    <t>DITA INC</t>
  </si>
  <si>
    <t>GB04 EMT AEROSPACE UK LTD</t>
  </si>
  <si>
    <t>UNLIMITEDIRL</t>
  </si>
  <si>
    <t>BRC GLOBAL ROLLS LIMITED</t>
  </si>
  <si>
    <t>TRIFECTA NETWORKS</t>
  </si>
  <si>
    <t>LIGHT MAPLE TRADING CO LTD</t>
  </si>
  <si>
    <t>HANGZHOU YIDONG E-COM CO</t>
  </si>
  <si>
    <t>IBM</t>
  </si>
  <si>
    <t>WORLD FUEL/CARD SERVICES</t>
  </si>
  <si>
    <t>TRAMITES MEXICO LLC</t>
  </si>
  <si>
    <t>FDX EXP/MX/MEXHQ</t>
  </si>
  <si>
    <t>EMS LOGISTIC CO.ZJ BRANCH</t>
  </si>
  <si>
    <t>PRIMUS GLOBAL LOGISTICS*LWP*</t>
  </si>
  <si>
    <t>STANFORD UNIV</t>
  </si>
  <si>
    <t>IMTEK MUH.SAN.TIC.LTD.STI</t>
  </si>
  <si>
    <t>CI MIPYME EXPORTEAM S.A.S.</t>
  </si>
  <si>
    <t>KYOCERA VIETNAM</t>
  </si>
  <si>
    <t>UWS INTERG LOGISTIC PL*LWP*MM*</t>
  </si>
  <si>
    <t>HANON SYSTEMS AUTOPAL S.R.O.</t>
  </si>
  <si>
    <t>AVENUE A STORES, LLC</t>
  </si>
  <si>
    <t>T.I(PHILIPPINES), INC</t>
  </si>
  <si>
    <t>LAM RESEARCH MANUFACTURING LTD</t>
  </si>
  <si>
    <t>TAXAN MEXICO SA DE CV</t>
  </si>
  <si>
    <t>ETO MAGNETIC MEXICO S DE RL DE</t>
  </si>
  <si>
    <t>DOINGCOM AROMA TECHNOLOGY</t>
  </si>
  <si>
    <t>FDX EXP/NDVA SORT ID</t>
  </si>
  <si>
    <t>RICHMOND VA SOUTHSIDE</t>
  </si>
  <si>
    <t>TEXTIL FARBE LTDA.</t>
  </si>
  <si>
    <t>THE HOME CENTRIC*REV*</t>
  </si>
  <si>
    <t>CROSBY GROUP</t>
  </si>
  <si>
    <t>WAX WORK RECORDS</t>
  </si>
  <si>
    <t>YMC TRADING G.K.-CC</t>
  </si>
  <si>
    <t>COMAU LLC</t>
  </si>
  <si>
    <t>IRVE GROUP, LLC</t>
  </si>
  <si>
    <t>PLAMEX SA DE CV</t>
  </si>
  <si>
    <t>NAVISTAR ATC WAREHOUSE</t>
  </si>
  <si>
    <t>DSV IMPORT</t>
  </si>
  <si>
    <t>SEQUOIA PRINT AND SHIP</t>
  </si>
  <si>
    <t>LACROIX SOFREL SPAIN</t>
  </si>
  <si>
    <t>CHARLES &amp; COLVARD INTL LTD</t>
  </si>
  <si>
    <t>FREUDENBERG-NOK</t>
  </si>
  <si>
    <t>FREUDENBERG</t>
  </si>
  <si>
    <t>ITW SECURITY &amp; BRAND IDENTITY</t>
  </si>
  <si>
    <t>HARTFORD STEAM BOILER</t>
  </si>
  <si>
    <t>KAMATICS</t>
  </si>
  <si>
    <t>ASHCROFT INC.</t>
  </si>
  <si>
    <t>VALCOR ENGINEERING CORP</t>
  </si>
  <si>
    <t>NBA NATIONAL BASKETBALL ASSOC</t>
  </si>
  <si>
    <t>REVLON INC</t>
  </si>
  <si>
    <t>BRAININ ADVANCE INDUSTRIES</t>
  </si>
  <si>
    <t>SONICS &amp; MATERIALS</t>
  </si>
  <si>
    <t>BEDOUKIAN RESEARCH INC</t>
  </si>
  <si>
    <t>PARKER HANNIFIN CORP ESD</t>
  </si>
  <si>
    <t>VACUUM INSTRUMENTS CORP LLC</t>
  </si>
  <si>
    <t>SABIC INNOVATIVE PLASTICS</t>
  </si>
  <si>
    <t>FDX EXP/COLLEGE STATION-BRYAN</t>
  </si>
  <si>
    <t>ZSYA</t>
  </si>
  <si>
    <t>INFICON INC</t>
  </si>
  <si>
    <t>DYNABRADE INTERNATIONAL SALES</t>
  </si>
  <si>
    <t>ZOTOS INTERNATIONAL</t>
  </si>
  <si>
    <t>HOWMET AEROSPACE</t>
  </si>
  <si>
    <t>FDX EXP/PITTSBURGH- METRO</t>
  </si>
  <si>
    <t>GREENLEAF CORPORATION........</t>
  </si>
  <si>
    <t>MEGGER</t>
  </si>
  <si>
    <t>HUNTER ASSOCIATES LAB INC</t>
  </si>
  <si>
    <t>WOLVERINE GASKET</t>
  </si>
  <si>
    <t>SIEGWERK EIC, LLC</t>
  </si>
  <si>
    <t>FDX EXP/WENDOVER- CHARLOTTE</t>
  </si>
  <si>
    <t>MONARCH KNITTING MACHINERY</t>
  </si>
  <si>
    <t>ACME ELECTRIC</t>
  </si>
  <si>
    <t>E M S TECHNOLOGIES INC</t>
  </si>
  <si>
    <t>LITHONIA LIGHTING</t>
  </si>
  <si>
    <t>SCOVILL MFG CO</t>
  </si>
  <si>
    <t>ATLANTA ATTACHMENT</t>
  </si>
  <si>
    <t>ASSOCIATION ENERGY ENGINEERS</t>
  </si>
  <si>
    <t>STRONGWELL</t>
  </si>
  <si>
    <t>YKK SNAP FASTNERS</t>
  </si>
  <si>
    <t>EMHART FASTENING TEKNOLOGIES</t>
  </si>
  <si>
    <t>ABRASIVE TECHNOLOGY, LLC</t>
  </si>
  <si>
    <t>GVS FILTRATION</t>
  </si>
  <si>
    <t>KERN LIEBERS USA INC</t>
  </si>
  <si>
    <t>EATON CORP</t>
  </si>
  <si>
    <t>CCL LABEL</t>
  </si>
  <si>
    <t>DEMAG PLASTICS GROUP</t>
  </si>
  <si>
    <t>DUPONT SPECIALITY PRODUCTS</t>
  </si>
  <si>
    <t>FDX EXP/AKRON</t>
  </si>
  <si>
    <t>ALLIED MACHINE &amp; ENGINEERING</t>
  </si>
  <si>
    <t>STEVENSON THE COLOR CO/SGS</t>
  </si>
  <si>
    <t>DAYTON PROGRESS CORP</t>
  </si>
  <si>
    <t>FDX EXP/LITTLETON- ENGLEWOOD</t>
  </si>
  <si>
    <t>SMC CORPORATION OF AMERICA</t>
  </si>
  <si>
    <t>VALEO L18</t>
  </si>
  <si>
    <t>RIEKE-AUBURN</t>
  </si>
  <si>
    <t>CUMMINS INC PRC</t>
  </si>
  <si>
    <t>INCOE CORPORATION</t>
  </si>
  <si>
    <t>GM PROVING GROUNDS / 10009</t>
  </si>
  <si>
    <t>TENNECO PS MONROE</t>
  </si>
  <si>
    <t>TI GROUP</t>
  </si>
  <si>
    <t>JAC PRODUCTS, INC</t>
  </si>
  <si>
    <t>ACME GROUP</t>
  </si>
  <si>
    <t>FORD MOTOR CO/OGC</t>
  </si>
  <si>
    <t>WEBASTO ROOF SYSTEMS INC</t>
  </si>
  <si>
    <t>DAVCO TECHNOLOGY LLC</t>
  </si>
  <si>
    <t>TE CONNECTIVITY/AMP</t>
  </si>
  <si>
    <t>GMPT</t>
  </si>
  <si>
    <t>EIMO AMERICAS</t>
  </si>
  <si>
    <t>FLOWSERVE/309000/FSD</t>
  </si>
  <si>
    <t>ACRON AVIATION</t>
  </si>
  <si>
    <t>GENERAL FORMULATIONS</t>
  </si>
  <si>
    <t>VIBRACOUSTIC USA INC</t>
  </si>
  <si>
    <t>DICKTEN &amp; MASCH</t>
  </si>
  <si>
    <t>DANISCO USA, INC.</t>
  </si>
  <si>
    <t>FDX EXP/BLOOMINGTON</t>
  </si>
  <si>
    <t>TOL-O-MATIC</t>
  </si>
  <si>
    <t>SCHAWK USA INC.</t>
  </si>
  <si>
    <t>COMMSCOPE INC</t>
  </si>
  <si>
    <t>NB COATINGS INC</t>
  </si>
  <si>
    <t>MAGNETROL INTERNATIONAL INC</t>
  </si>
  <si>
    <t>FLOWSERVE/304500/FSD</t>
  </si>
  <si>
    <t>BUHRKE INDUSTRIES</t>
  </si>
  <si>
    <t>WOODWARD, INCORPORATED</t>
  </si>
  <si>
    <t>MERCEDES-BENZ USA, LLC.</t>
  </si>
  <si>
    <t>MOTOROLA</t>
  </si>
  <si>
    <t>ATF INC</t>
  </si>
  <si>
    <t>DICKEY-JOHN</t>
  </si>
  <si>
    <t>ELEKTA INC</t>
  </si>
  <si>
    <t>NBUA</t>
  </si>
  <si>
    <t>FDX EXP/SOUTH HOLLAND</t>
  </si>
  <si>
    <t>FDX EXP/GAINESVILLE</t>
  </si>
  <si>
    <t>KOCH INDUSTRIES INC</t>
  </si>
  <si>
    <t>FDX EXP/GARLAND</t>
  </si>
  <si>
    <t>FLOWSERVE/301500/FPD</t>
  </si>
  <si>
    <t>BDFA INTERNAL  SORT ID</t>
  </si>
  <si>
    <t>MICHELIN TIRE CORP</t>
  </si>
  <si>
    <t>DALLAS AVIONICS</t>
  </si>
  <si>
    <t>TTI-TX OUTBOUND-IPD</t>
  </si>
  <si>
    <t>MEDTRONIC PSS</t>
  </si>
  <si>
    <t>PACKAGING ACCESSORIES</t>
  </si>
  <si>
    <t>STANDARDAERO</t>
  </si>
  <si>
    <t>FLOWSERVE/308500/FSD</t>
  </si>
  <si>
    <t>GARLOCK SEALING TECHOLOGIES</t>
  </si>
  <si>
    <t>CRPA/TX/78405-0000</t>
  </si>
  <si>
    <t>CARLING TECHNOLOGIES</t>
  </si>
  <si>
    <t>FDX EXP/AMARILLO</t>
  </si>
  <si>
    <t>FDX EXP/ABILENE</t>
  </si>
  <si>
    <t>FDX EXP/DENVER- GREELY</t>
  </si>
  <si>
    <t>CWCIS-TEMPE</t>
  </si>
  <si>
    <t>FDX EXP/PRESCOTT</t>
  </si>
  <si>
    <t>FDX EXP/SUNNYVALE</t>
  </si>
  <si>
    <t>HARTWELL CORP</t>
  </si>
  <si>
    <t>YMCA OF METRO LOS ANGELES</t>
  </si>
  <si>
    <t>AVIALL CO</t>
  </si>
  <si>
    <t>ID TECHNOLOGY, LLC</t>
  </si>
  <si>
    <t>SHOFU DENTAL CORPORATION</t>
  </si>
  <si>
    <t>OWENS-ILLINOIS, INC.</t>
  </si>
  <si>
    <t>FDX / FDX EXP/SAN JOSE</t>
  </si>
  <si>
    <t>GENERAL ELECTRIC</t>
  </si>
  <si>
    <t>KORRY ELECTRONICS INC</t>
  </si>
  <si>
    <t>SAFEWAY</t>
  </si>
  <si>
    <t>BILL TO ACCOUNT</t>
  </si>
  <si>
    <t>ORIGIN</t>
  </si>
  <si>
    <t>DIM WGT</t>
  </si>
  <si>
    <t>PRIO</t>
  </si>
  <si>
    <t>Tabla4</t>
  </si>
  <si>
    <t>REV</t>
  </si>
  <si>
    <t>REVISION</t>
  </si>
  <si>
    <t>Sheet7</t>
  </si>
  <si>
    <t>Table7</t>
  </si>
  <si>
    <t>DIAMORO MEX SA DE CV</t>
  </si>
  <si>
    <t>JSESSIONID=2F5EB3416C59D6C2AE3B7C372767CAA3; _ga=GA1.1.354633397.1772239164; _ga_KEKF3PRP8X=GS2.1.s1772239163$o1$g1$t1772239336$j59$l0$h0; fdx_cbid=22104418981772575286136743384191; fdx_locale=en_US; fdx_redirect=en-us; cc_path=us; eShipmentGUI.locationCode=; eShipmentGUI.userId=9791981; eShipmentGUISessionID=GkF0Gy3UIn3Lc-0WzrQop1kE9955g5v6DNXeOCmr3UcvJ4rcX97I!-1729717159!1731413324; ADRUM=s=1775769448257&amp;r=https%3A%2F%2Feai-5530-user-interface-prod.app.paas.fedex.com%2Fpkitracknumber; SameSite=None; ADRUM_BTa=R:0|g:e6cbcffd-dfec-4113-9ca7-9faff1256c4c|n:fedex1_b2302943-9419-49fb-b06e-405cc744a61c</t>
  </si>
  <si>
    <t>MAJILITE CORPORATION</t>
  </si>
  <si>
    <t>APTIV WARREN FRO1/60001</t>
  </si>
  <si>
    <t>QUAD GRAPHICS</t>
  </si>
  <si>
    <t>FDX EXP/COLORADO SPRINGS</t>
  </si>
  <si>
    <t>KABANA INC.</t>
  </si>
  <si>
    <t>RIO GRANDE/RICHLINE</t>
  </si>
  <si>
    <t>RAPISCAN</t>
  </si>
  <si>
    <t>COAST TO COAST PROMOTIONAL PRO</t>
  </si>
  <si>
    <t>ECOLOGICAL FIBERS</t>
  </si>
  <si>
    <t>BESSER COMPANY</t>
  </si>
  <si>
    <t>KASSOY, LLC</t>
  </si>
  <si>
    <t>POWER SALES AND ADVERTISING</t>
  </si>
  <si>
    <t>SCHOEN TRIMMING &amp; CORD CO INC</t>
  </si>
  <si>
    <t>SBS SPORTS,INC.</t>
  </si>
  <si>
    <t>MEDLIT SOLUTIONS</t>
  </si>
  <si>
    <t>ABBOTT VASCULAR - AWDC</t>
  </si>
  <si>
    <t>CUSTOM BRANDS GROUP</t>
  </si>
  <si>
    <t>SIMPSON STRONG-TIE INC</t>
  </si>
  <si>
    <t>EDDYFI CANADA INC</t>
  </si>
  <si>
    <t>CREATION TECHNOLOGIES TEXAS</t>
  </si>
  <si>
    <t>EXECUTIVE APPAREL</t>
  </si>
  <si>
    <t>YANMAR GLOBAL CS CO., LTD.</t>
  </si>
  <si>
    <t>PRIORITY SOLUTIONS FOR ASTRAZE</t>
  </si>
  <si>
    <t>ART BRANDS, LLC</t>
  </si>
  <si>
    <t>HANWANG TECHNOLOGY CO.,LTD</t>
  </si>
  <si>
    <t>WHITEWATER WEST INDUSTRIES LTD</t>
  </si>
  <si>
    <t>SHOPPERS DRUG MART #0486</t>
  </si>
  <si>
    <t>BRINK'S HONG KONG LIMITED</t>
  </si>
  <si>
    <t>CESSNA AIRCRAFT CO</t>
  </si>
  <si>
    <t>DYNAPOWER</t>
  </si>
  <si>
    <t>ABSOPULSE ELECTRONICS LTD</t>
  </si>
  <si>
    <t>PALO ALTO NETWORKS</t>
  </si>
  <si>
    <t>LABORATORIO OPTICO DUARTE SA</t>
  </si>
  <si>
    <t>VACATION EXPRESS</t>
  </si>
  <si>
    <t>F.P.M.INTERNATIONAL N.V.</t>
  </si>
  <si>
    <t>APM MONACO CHINA-IPD</t>
  </si>
  <si>
    <t>NIPPON EXPRESS CAN LTD</t>
  </si>
  <si>
    <t>PANSURIYA IMPEX HK LTD</t>
  </si>
  <si>
    <t>UNITED AIRLINES 41691000</t>
  </si>
  <si>
    <t>VESTIR Y CONFECCION</t>
  </si>
  <si>
    <t>SATIS LOH NORTH AMERICA INC</t>
  </si>
  <si>
    <t>CHARM-TEX</t>
  </si>
  <si>
    <t>ISKCON GEMS</t>
  </si>
  <si>
    <t>REC-COM OUTDOORS</t>
  </si>
  <si>
    <t>TEXAS INTL OILFIELD TOOLS INC</t>
  </si>
  <si>
    <t>KWAN TAT INDUSTRIAL LTD</t>
  </si>
  <si>
    <t>TYCO ELECT C/O ILS</t>
  </si>
  <si>
    <t>ASPECO DMCC</t>
  </si>
  <si>
    <t>ALEXANDER'S DIGITAL PRINTING</t>
  </si>
  <si>
    <t>NIALAYA JEWELRY</t>
  </si>
  <si>
    <t>KVADRAT CZECH REPUBLIC S.R.O.</t>
  </si>
  <si>
    <t>VARICENT CANADA OPCO LTD</t>
  </si>
  <si>
    <t>EMCODE PHOTONICS, LLC</t>
  </si>
  <si>
    <t>KTB  KTB LABEL / TICKETING</t>
  </si>
  <si>
    <t>SUZHOU XUERQUE ELECTRONIC TECH</t>
  </si>
  <si>
    <t>JD/WENZHOU LISHUI KUAITOU FREI</t>
  </si>
  <si>
    <t>RMA EE DALLAS</t>
  </si>
  <si>
    <t>SYNER CORE TECH CO LTD</t>
  </si>
  <si>
    <t>NZXT - 3PL</t>
  </si>
  <si>
    <t>GAJANAN ENTERPRISES-MM-GTI</t>
  </si>
  <si>
    <t>WILD AND PACIFIC SAS</t>
  </si>
  <si>
    <t>BONY LINGERIE</t>
  </si>
  <si>
    <t>AUGUSTA SPORTSWEAR INBOUND</t>
  </si>
  <si>
    <t>KAKU TRADING LTD (JX ACCS)</t>
  </si>
  <si>
    <t>GLOBAL E</t>
  </si>
  <si>
    <t>FLOSCAN, INC.</t>
  </si>
  <si>
    <t>TO BE DELIVERED, LLC</t>
  </si>
  <si>
    <t>SHOP AH BIBLI COM EXP IMP FASC</t>
  </si>
  <si>
    <t>VOLVO PARTS GENT (PENTA)</t>
  </si>
  <si>
    <t>SERSANCO INTERNATIONAL</t>
  </si>
  <si>
    <t>MEJURI MISCELLANEOUS CHARGES</t>
  </si>
  <si>
    <t>SUNDIAM FZCO</t>
  </si>
  <si>
    <t>VOESTALPINE SIGNALING SAINERHO</t>
  </si>
  <si>
    <t>CHANDRA JEWELS PVT LTD-VAL-SEZ</t>
  </si>
  <si>
    <t>BRELLO HEALTH</t>
  </si>
  <si>
    <t>YILIN ELECTRONIC TECH CO LTD</t>
  </si>
  <si>
    <t>CORONA SEMITRONIC BRASIL LTDA</t>
  </si>
  <si>
    <t>SPHERE RESOURCES LIMITED</t>
  </si>
  <si>
    <t>LXV INTERNATIONAL LIMITED</t>
  </si>
  <si>
    <t>HK FIRST LINE SUPPLY CHAIN CO</t>
  </si>
  <si>
    <t>CHANGJINGHUAN TRADING CO LTD</t>
  </si>
  <si>
    <t>COMPAN-IT SP. K.</t>
  </si>
  <si>
    <t>JY HONGLIU TEXTILE CO., LTD.</t>
  </si>
  <si>
    <t>MAYAB LS</t>
  </si>
  <si>
    <t>CO.PI SERV.SRL</t>
  </si>
  <si>
    <t>MAIL BOXES 318 IP1</t>
  </si>
  <si>
    <t>YOUNGER TRADING LIMITED</t>
  </si>
  <si>
    <t>FROM COLOMBIAN SAS</t>
  </si>
  <si>
    <t>PALAZUELOS PRIMATESTA</t>
  </si>
  <si>
    <t>WORLD OPTIONS AUSTRALIA P/L</t>
  </si>
  <si>
    <t>CUFFARI, FABIO</t>
  </si>
  <si>
    <t>HIDROAMBIENTE S.A.U.</t>
  </si>
  <si>
    <t>HK JILONG ENGINEERING</t>
  </si>
  <si>
    <t>ATLAS REPUESTOS Y SERV. SAS</t>
  </si>
  <si>
    <t>ROLLINGSHIELD PARTS INC</t>
  </si>
  <si>
    <t>GRUPO ADUANERO EK CHUAH</t>
  </si>
  <si>
    <t>QUATTRO TRADE SOLUTIONS</t>
  </si>
  <si>
    <t>TUOFEIXIA TECHNOLOGY SHENZHEN</t>
  </si>
  <si>
    <t>JIAOZUO FORWARD MACHINE CO</t>
  </si>
  <si>
    <t>SNV DIAM FZCO</t>
  </si>
  <si>
    <t>XINGSHANG E COMM CO LTD - EU</t>
  </si>
  <si>
    <t>GOLDEN MAGIC OPERATIONS BV 25</t>
  </si>
  <si>
    <t>GOLDEN MAGIC OPERATIONS BV 10</t>
  </si>
  <si>
    <t>WESTERN AIRCRAFT INC</t>
  </si>
  <si>
    <t>CAROLINA BUCCI LLC</t>
  </si>
  <si>
    <t>DYAUS GEMS FZCO</t>
  </si>
  <si>
    <t>ESPACE BLAIRE</t>
  </si>
  <si>
    <t>SHAOXING XIANGYU TRADING CO LT</t>
  </si>
  <si>
    <t>AIRBORNE LABS INTL</t>
  </si>
  <si>
    <t>CLINE, ALEJANDRA</t>
  </si>
  <si>
    <t>PLAST-CONTROL</t>
  </si>
  <si>
    <t>ATLANTIC WATER GARDENS</t>
  </si>
  <si>
    <t>FDX/TH/BKKIP GATEWAY OPS</t>
  </si>
  <si>
    <t>UV LIGHT ENT CO LTD</t>
  </si>
  <si>
    <t>ARJ DE YUCATAN SA DE CV</t>
  </si>
  <si>
    <t>VIKING LIFE-SAVING EQUIPM. A/S</t>
  </si>
  <si>
    <t>FLORIDA INTL FORWARDERS INC</t>
  </si>
  <si>
    <t>ASL GLOBAL LOGISTICS INC</t>
  </si>
  <si>
    <t>ALPHA TRON MARINE</t>
  </si>
  <si>
    <t>AERONAVES ESPECIALIZADAS EN</t>
  </si>
  <si>
    <t>WALMART.COM/GOODYEAR</t>
  </si>
  <si>
    <t>ABQ INDUSTRIAL LP</t>
  </si>
  <si>
    <t>GOLF PRIDE B2B</t>
  </si>
  <si>
    <t>SAMSCLUB.COM/FAM BRANDS</t>
  </si>
  <si>
    <t>E FULFILLMENT</t>
  </si>
  <si>
    <t>DSV AIR &amp; SEA SA DE CV</t>
  </si>
  <si>
    <t>SEAL AND METAL PRODUCTS OF</t>
  </si>
  <si>
    <t>RMC GEMS THAI CO.,LTD.</t>
  </si>
  <si>
    <t>FLIR MARITIME US, INC</t>
  </si>
  <si>
    <t>KGK DIAMONDS (HK) LTD</t>
  </si>
  <si>
    <t>CORONA CANADA</t>
  </si>
  <si>
    <t>FGI/PRODUCTION CONTROL</t>
  </si>
  <si>
    <t>MIELES DEL MAYAB SA DE CV</t>
  </si>
  <si>
    <t>LATEMODEL RESTORATION</t>
  </si>
  <si>
    <t>1964 EARS LLC</t>
  </si>
  <si>
    <t>PCC AIRFOILS SA DE CV</t>
  </si>
  <si>
    <t>RONALD J ROBERTS &amp; CO</t>
  </si>
  <si>
    <t>GULF COAST BUILDERS</t>
  </si>
  <si>
    <t>SINGLE DIGITS INC</t>
  </si>
  <si>
    <t>MALCA AMIT JK LOGI PL*VAL ECOM</t>
  </si>
  <si>
    <t>AUGUSTA SPORTSWEAR DE MEXICO</t>
  </si>
  <si>
    <t>RISING SUN (HK) TRADING CO LTD</t>
  </si>
  <si>
    <t>FAMAGA GROUP OHG</t>
  </si>
  <si>
    <t>AMAZON.COM SSA</t>
  </si>
  <si>
    <t>ATWOOD INDUSTRIES</t>
  </si>
  <si>
    <t>WEST MARINE #633</t>
  </si>
  <si>
    <t>SENSUS METERING</t>
  </si>
  <si>
    <t>BUSINESS MANAGEMENT CONSULTANT</t>
  </si>
  <si>
    <t>SERENA &amp; LILY (VDC)</t>
  </si>
  <si>
    <t>NOVICA UNITED INC-IPD</t>
  </si>
  <si>
    <t>INTECH SUPPLIERS LLC</t>
  </si>
  <si>
    <t>CANON PRODUCTION PRINTING</t>
  </si>
  <si>
    <t>ATLANTIC COAST TRADING</t>
  </si>
  <si>
    <t>EXTRUSIONES S. A.</t>
  </si>
  <si>
    <t>INVINCIBLE BOAT CO</t>
  </si>
  <si>
    <t>ASSA ABLOY FENESTRATION</t>
  </si>
  <si>
    <t>AMERICAN TEXTILE &amp; APPAREL</t>
  </si>
  <si>
    <t>MEDLINE/DIV-50/MDT GARMENTS GA</t>
  </si>
  <si>
    <t>TERRAMAR BRANDS</t>
  </si>
  <si>
    <t>GE ENERGY</t>
  </si>
  <si>
    <t>GLOBAL TECHNICAL NETWORK, INC</t>
  </si>
  <si>
    <t>CHESHIRE HORSE</t>
  </si>
  <si>
    <t>WAYFAIR</t>
  </si>
  <si>
    <t>MOTION RC, LLC</t>
  </si>
  <si>
    <t>FDX EXP/ALPHARETTA</t>
  </si>
  <si>
    <t>DMC-DETROIT MEDICAL CENTER PAR</t>
  </si>
  <si>
    <t>SPREETAIL LINCOLN</t>
  </si>
  <si>
    <t>QUADRATEC INC</t>
  </si>
  <si>
    <t>REBEL SNC DI LORENZINI E C</t>
  </si>
  <si>
    <t>RUI LOU MEDICAL APPLIANCE CO</t>
  </si>
  <si>
    <t>BELL HELICOPTER MIAMI</t>
  </si>
  <si>
    <t>RAW GENERATION INC</t>
  </si>
  <si>
    <t>NAVIS ENGINEERING OY</t>
  </si>
  <si>
    <t>KAUP GMBH &amp; CO KG</t>
  </si>
  <si>
    <t>RELISH LABS LLC</t>
  </si>
  <si>
    <t>BOXER FREIGHT INC</t>
  </si>
  <si>
    <t>GRIDSMART</t>
  </si>
  <si>
    <t>NETWITNESS</t>
  </si>
  <si>
    <t>SAKS FIFTH AVENUE</t>
  </si>
  <si>
    <t>GE ENERGY/MANUFACTURING</t>
  </si>
  <si>
    <t>SILVERINE</t>
  </si>
  <si>
    <t>HERTZ</t>
  </si>
  <si>
    <t>CUMMINS/JEP INDIRECT PRCHSG</t>
  </si>
  <si>
    <t>SZES PEARL CULTIVATION CO LTD</t>
  </si>
  <si>
    <t>SOCOMEC FRET</t>
  </si>
  <si>
    <t>FDX EXP/QUEENSWAY/MISSISSAUGA</t>
  </si>
  <si>
    <t>SOCOMEC INC</t>
  </si>
  <si>
    <t>REEBOK RETAIL  #183</t>
  </si>
  <si>
    <t>GOLDEN EAGLE INTERNATIONAL</t>
  </si>
  <si>
    <t>SAMSCLUB.COM/ZINUS</t>
  </si>
  <si>
    <t>CAICOS RESORTS LTD.</t>
  </si>
  <si>
    <t>JEGS HIGH PERFORMANCE 3RD PRTY</t>
  </si>
  <si>
    <t>2M SPAIN SL</t>
  </si>
  <si>
    <t>FDX EXP/ST.LAURENT</t>
  </si>
  <si>
    <t>NB HITH-TECH ZONE TOSION INTL</t>
  </si>
  <si>
    <t>VIVERANO GROUP INC</t>
  </si>
  <si>
    <t>J &amp; W INTERNATIONAL LTD</t>
  </si>
  <si>
    <t>J TO M</t>
  </si>
  <si>
    <t>AF FERRARI SECURE LOG PL*VAL*</t>
  </si>
  <si>
    <t>DECKERS OUTDOOR MVDC</t>
  </si>
  <si>
    <t>BROUWERIJ MARTENS</t>
  </si>
  <si>
    <t>SUFFOLK DANCE,LLC</t>
  </si>
  <si>
    <t>SWEETLEGS CLOTHING INC</t>
  </si>
  <si>
    <t>NRI DISTRIBUTION / CHINO</t>
  </si>
  <si>
    <t>MDA (KILO WP)</t>
  </si>
  <si>
    <t>WALMART.COM/ALLIVET</t>
  </si>
  <si>
    <t>SAMSCLUB.COM/SFC 6621</t>
  </si>
  <si>
    <t>AEGIS SOLUTIONS</t>
  </si>
  <si>
    <t>BOXZOOKA EFULFILLMENT</t>
  </si>
  <si>
    <t>RIGISTON, S.L</t>
  </si>
  <si>
    <t>SHENZHEN SHENGHUA INDUSTRIAL C</t>
  </si>
  <si>
    <t>FDX EXPRESS/AOD</t>
  </si>
  <si>
    <t>AUROSTAR FZCO</t>
  </si>
  <si>
    <t>ONE DIAM LIMITED</t>
  </si>
  <si>
    <t>A1 MASTER TRADING LLC</t>
  </si>
  <si>
    <t>WALMART.COM/SIMPLE TIRE LLC</t>
  </si>
  <si>
    <t>LA CASA DE LOS AROMAS SL</t>
  </si>
  <si>
    <t>APPEARANCES INTERNATIONAL</t>
  </si>
  <si>
    <t>AMERICAN SYSTEMS CORP WHSE</t>
  </si>
  <si>
    <t>HANGZHOU LONGYI TECHNOLOGY</t>
  </si>
  <si>
    <t>GOLDIN AUCTIONS</t>
  </si>
  <si>
    <t>UCHIYAMA MFG CORPORATION</t>
  </si>
  <si>
    <t>ROADGET BUSINESS PTE. LTD</t>
  </si>
  <si>
    <t>OLAZABAL RUIZ, JANNY</t>
  </si>
  <si>
    <t>COLSON GROUP USA DC CENTER</t>
  </si>
  <si>
    <t>PRATT RETAIL SPCLTS BRANDABLE</t>
  </si>
  <si>
    <t>SENSUS/RMA GROUP</t>
  </si>
  <si>
    <t>SAMPLIZE</t>
  </si>
  <si>
    <t>UNITED AIRLINES INC</t>
  </si>
  <si>
    <t>*CW*EVER RICH GIFT LTD</t>
  </si>
  <si>
    <t>GUCCI E-COMMERCE DOMESTIC US</t>
  </si>
  <si>
    <t>SPAN.IO/R&amp;D_NPI</t>
  </si>
  <si>
    <t>CYX GLOBAL IND CO LTD</t>
  </si>
  <si>
    <t>(CN3P)(CHT)ZHEJIANG YIHANG INT</t>
  </si>
  <si>
    <t>PROCLUBS.COM</t>
  </si>
  <si>
    <t>(CN3P)(CHT)ZJ KINGDOM FORWARDE</t>
  </si>
  <si>
    <t>OSU EXCEPTIONS</t>
  </si>
  <si>
    <t>DISPOSITIVOS TANSEAL S.A.DE CV</t>
  </si>
  <si>
    <t>CROPX</t>
  </si>
  <si>
    <t>HELLO FRESH</t>
  </si>
  <si>
    <t>ROCK AUTO, LLC</t>
  </si>
  <si>
    <t>WALMART.COM/DSVBILLING</t>
  </si>
  <si>
    <t>RELISH LABS, LLC</t>
  </si>
  <si>
    <t>NTG AIR &amp; OCEAN AS</t>
  </si>
  <si>
    <t>SWANK A POSH</t>
  </si>
  <si>
    <t>MAIL BOXES 2929</t>
  </si>
  <si>
    <t>YIWU YONGQING TRADING CO.,LTD</t>
  </si>
  <si>
    <t>DEREMATE COM DE MEXICO</t>
  </si>
  <si>
    <t>WAYFAIR CG</t>
  </si>
  <si>
    <t>BAOCHENG ELECTRONIC TECH CO</t>
  </si>
  <si>
    <t>HANGERS</t>
  </si>
  <si>
    <t>SAMSCLUB.COM/DSV BILLING</t>
  </si>
  <si>
    <t>PLANETA INFORMATICA LTDA.</t>
  </si>
  <si>
    <t>KINGDOM(SICHUAN) FORWARDING</t>
  </si>
  <si>
    <t>TAYLOR MADE GOLF</t>
  </si>
  <si>
    <t>ZHONGXINRUIJI BJ TRADE CO.SZ</t>
  </si>
  <si>
    <t>AMERICAN GIRL C/O FTN</t>
  </si>
  <si>
    <t>DIVVYUP</t>
  </si>
  <si>
    <t>SAROMI MEXICANA S DE RL DE CV</t>
  </si>
  <si>
    <t>STITCH FIX</t>
  </si>
  <si>
    <t>ALLSTATE INSURANCE CO - ROBERT</t>
  </si>
  <si>
    <t>DF SHIPPING/RETURNS</t>
  </si>
  <si>
    <t>PENINSULA7 S DE RL DE CV</t>
  </si>
  <si>
    <t>FANATICS/MAJESTIC ATHLETIC</t>
  </si>
  <si>
    <t>A.A. JET ESCALANTE</t>
  </si>
  <si>
    <t>MULTISERVICIOS INTEGRALES AL C</t>
  </si>
  <si>
    <t>A.A. TL SURESTE</t>
  </si>
  <si>
    <t>A.A. QUATTRO TRADE SOLUTIONS</t>
  </si>
  <si>
    <t>DICEX S.A. DE C.V.</t>
  </si>
  <si>
    <t>ELOGISTEK</t>
  </si>
  <si>
    <t>20 NUDOS SA DE CV</t>
  </si>
  <si>
    <t>ZF WABCO AUBURN HILLS</t>
  </si>
  <si>
    <t>FAST PACK N SHIP INC</t>
  </si>
  <si>
    <t>BLUE MOON TRADING COMPANY</t>
  </si>
  <si>
    <t>FRESHLY INC</t>
  </si>
  <si>
    <t>UAB ELINES</t>
  </si>
  <si>
    <t>SLC ECOM SOLUTIONS</t>
  </si>
  <si>
    <t>DIAMOND ART CLUB</t>
  </si>
  <si>
    <t>RED ADUANERA PENINSULAR, S.C.</t>
  </si>
  <si>
    <t>UNCLE JIMS WORM FARM</t>
  </si>
  <si>
    <t>CHECK TECHNOLOGY SOLUTIONS LLC</t>
  </si>
  <si>
    <t>STUDIO 2 PUBLISHING</t>
  </si>
  <si>
    <t>SRP SADID OTOMOTIV A.S</t>
  </si>
  <si>
    <t>CONS</t>
  </si>
  <si>
    <t>F. INCIO</t>
  </si>
  <si>
    <t>F. FINAL</t>
  </si>
  <si>
    <t>Carpeta donde se guardaran los reportes descargados:</t>
  </si>
  <si>
    <t>LISTADO DE DESCARGAS:</t>
  </si>
  <si>
    <t xml:space="preserve">  </t>
  </si>
  <si>
    <t>Tabla8</t>
  </si>
  <si>
    <t>SORT_CONS__2</t>
  </si>
  <si>
    <t>FX8135</t>
  </si>
  <si>
    <t>MASTER</t>
  </si>
  <si>
    <t>CONS VESSEL:</t>
  </si>
  <si>
    <t>FEDEX OVERAGE CHECK</t>
  </si>
  <si>
    <t>CONS ARRIVE:</t>
  </si>
  <si>
    <t>OVERAGES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</si>
</sst>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4" formatCode="_-&quot;$&quot;* #,##0.00_-;\-&quot;$&quot;* #,##0.00_-;_-&quot;$&quot;* &quot;-&quot;??_-;_-@_-"/>
    <numFmt numFmtId="43" formatCode="_-* #,##0.00_-;\-* #,##0.00_-;_-* &quot;-&quot;??_-;_-@_-"/>
    <numFmt numFmtId="164" formatCode="#"/>
    <numFmt numFmtId="165" formatCode="mmm\ dd"/>
    <numFmt numFmtId="166" formatCode="_-* #,##0.0000_-;\-* #,##0.0000_-;_-* &quot;-&quot;??_-;_-@_-"/>
    <numFmt numFmtId="167" formatCode="#,##0.00_ ;[Red]\-#,##0.00\ "/>
    <numFmt numFmtId="168" formatCode="#,##0.0000_ ;[Red]\-#,##0.0000\ "/>
    <numFmt numFmtId="169" formatCode="0000"/>
    <numFmt numFmtId="170" formatCode="dd/mm/yy"/>
    <numFmt numFmtId="171" formatCode="_-* #,##0.00000_-;\-* #,##0.00000_-;_-* &quot;-&quot;??_-;_-@_-"/>
    <numFmt numFmtId="172" formatCode="&quot;Locacion FGC =&quot;\ @"/>
    <numFmt numFmtId="179" formatCode="dd\.mmm"/>
    <numFmt numFmtId="180" formatCode="&quot;Guias: &quot;#"/>
    <numFmt numFmtId="181" formatCode="&quot;Guias OVG: &quot;#"/>
    <numFmt numFmtId="182" formatCode="dd\-mmm\-yy"/>
  </numFmts>
  <fonts count="37" x14ac:knownFonts="1">
    <font>
      <sz val="11"/>
      <color theme="1"/>
      <name val="Calibri"/>
      <family val="2"/>
      <scheme val="minor"/>
    </font>
    <font>
      <b/>
      <sz val="11"/>
      <color theme="0"/>
      <name val="Aptos Display"/>
      <family val="2"/>
    </font>
    <font>
      <sz val="11"/>
      <color theme="1"/>
      <name val="Aptos Display"/>
      <family val="2"/>
    </font>
    <font>
      <sz val="11"/>
      <name val="Calibri Light"/>
      <family val="2"/>
      <scheme val="major"/>
    </font>
    <font>
      <b/>
      <sz val="11"/>
      <name val="Calibri Light"/>
      <family val="2"/>
      <scheme val="maj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Aptos Display"/>
      <family val="2"/>
    </font>
    <font>
      <b/>
      <sz val="14"/>
      <color theme="1"/>
      <name val="Calibri"/>
      <family val="2"/>
      <scheme val="minor"/>
    </font>
    <font>
      <b/>
      <sz val="11"/>
      <name val="Aptos Display"/>
      <family val="2"/>
    </font>
    <font>
      <b/>
      <sz val="10"/>
      <color theme="0"/>
      <name val="Aptos Display"/>
      <family val="2"/>
    </font>
    <font>
      <sz val="10"/>
      <color theme="1"/>
      <name val="Calibri"/>
      <family val="2"/>
      <scheme val="minor"/>
    </font>
    <font>
      <b/>
      <sz val="16"/>
      <color theme="0"/>
      <name val="Cascadia Code"/>
      <family val="3"/>
    </font>
    <font>
      <b/>
      <sz val="12"/>
      <color theme="0"/>
      <name val="Calibri"/>
      <family val="2"/>
      <scheme val="minor"/>
    </font>
    <font>
      <sz val="11"/>
      <color theme="1"/>
      <name val="Aptos Mono"/>
      <family val="3"/>
    </font>
    <font>
      <b/>
      <sz val="11"/>
      <color theme="0"/>
      <name val="Calibri"/>
      <family val="2"/>
      <scheme val="minor"/>
    </font>
    <font>
      <sz val="11"/>
      <color theme="1"/>
      <name val="Abadi"/>
      <family val="2"/>
    </font>
    <font>
      <sz val="8"/>
      <color rgb="FF000000"/>
      <name val="Segoe U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2"/>
      <color rgb="FF800080"/>
      <name val="FedEx Sans Cd"/>
      <family val="2"/>
    </font>
    <font>
      <b/>
      <sz val="12"/>
      <color rgb="FF800000"/>
      <name val="FedEx Sans Cd"/>
      <family val="2"/>
    </font>
    <font>
      <b/>
      <sz val="12"/>
      <color rgb="FF008000"/>
      <name val="FedEx Sans Cd"/>
      <family val="2"/>
    </font>
    <font>
      <b/>
      <sz val="12"/>
      <color rgb="FF000080"/>
      <name val="FedEx Sans Cd"/>
      <family val="2"/>
    </font>
    <font>
      <b/>
      <sz val="12"/>
      <color rgb="FF993300"/>
      <name val="FedEx Sans Cd"/>
      <family val="2"/>
    </font>
    <font>
      <b/>
      <sz val="11"/>
      <name val="Calibri"/>
      <family val="2"/>
      <scheme val="minor"/>
    </font>
    <font>
      <b/>
      <sz val="11"/>
      <color rgb="FF005654"/>
      <name val="Calibri"/>
      <family val="2"/>
      <scheme val="minor"/>
    </font>
    <font>
      <b/>
      <sz val="12"/>
      <color rgb="FF000000"/>
      <name val="FedEx Sans Cd"/>
      <family val="2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</font>
    <font>
      <u/>
      <sz val="10"/>
      <color theme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C00000"/>
        <bgColor theme="4"/>
      </patternFill>
    </fill>
    <fill>
      <patternFill patternType="solid">
        <fgColor theme="9" tint="-0.499984740745262"/>
        <bgColor theme="4"/>
      </patternFill>
    </fill>
    <fill>
      <patternFill patternType="solid">
        <fgColor rgb="FF800080"/>
        <bgColor theme="4"/>
      </patternFill>
    </fill>
    <fill>
      <patternFill patternType="solid">
        <fgColor theme="8" tint="-0.499984740745262"/>
        <bgColor theme="4"/>
      </patternFill>
    </fill>
    <fill>
      <patternFill patternType="solid">
        <fgColor rgb="FF33CC33"/>
        <bgColor theme="4"/>
      </patternFill>
    </fill>
    <fill>
      <patternFill patternType="solid">
        <fgColor rgb="FF008080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theme="5" tint="-0.249977111117893"/>
        <bgColor theme="4"/>
      </patternFill>
    </fill>
    <fill>
      <patternFill patternType="solid">
        <fgColor rgb="FF005654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580058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65E00"/>
        <bgColor theme="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-0.499984740745262"/>
        <bgColor indexed="64"/>
      </patternFill>
    </fill>
  </fills>
  <borders count="43">
    <border>
      <left/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thin">
        <color theme="4" tint="-0.2499465926084170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theme="4" tint="-0.24994659260841701"/>
      </left>
      <right/>
      <top/>
      <bottom style="thin">
        <color theme="4" tint="-0.2499465926084170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theme="1" tint="4.9989318521683403E-2"/>
      </left>
      <right/>
      <top/>
      <bottom style="medium">
        <color theme="1" tint="4.9989318521683403E-2"/>
      </bottom>
      <diagonal/>
    </border>
    <border>
      <left/>
      <right/>
      <top/>
      <bottom style="medium">
        <color theme="1" tint="4.9989318521683403E-2"/>
      </bottom>
      <diagonal/>
    </border>
    <border>
      <left style="medium">
        <color auto="1"/>
      </left>
      <right style="dashed">
        <color auto="1"/>
      </right>
      <top/>
      <bottom style="medium">
        <color theme="1" tint="4.9989318521683403E-2"/>
      </bottom>
      <diagonal/>
    </border>
    <border>
      <left style="dashed">
        <color auto="1"/>
      </left>
      <right style="dashed">
        <color auto="1"/>
      </right>
      <top/>
      <bottom style="medium">
        <color theme="1" tint="4.9989318521683403E-2"/>
      </bottom>
      <diagonal/>
    </border>
    <border>
      <left/>
      <right style="thick">
        <color auto="1"/>
      </right>
      <top/>
      <bottom style="medium">
        <color theme="1" tint="4.9989318521683403E-2"/>
      </bottom>
      <diagonal/>
    </border>
    <border>
      <left/>
      <right style="medium">
        <color theme="1" tint="4.9989318521683403E-2"/>
      </right>
      <top/>
      <bottom style="medium">
        <color theme="1" tint="4.9989318521683403E-2"/>
      </bottom>
      <diagonal/>
    </border>
    <border>
      <left/>
      <right/>
      <top style="medium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thick">
        <color auto="1"/>
      </bottom>
      <diagonal/>
    </border>
    <border>
      <left/>
      <right style="dashed">
        <color auto="1"/>
      </right>
      <top/>
      <bottom style="medium">
        <color theme="1" tint="4.9989318521683403E-2"/>
      </bottom>
      <diagonal/>
    </border>
    <border>
      <left/>
      <right/>
      <top/>
      <bottom style="thin">
        <color indexed="64"/>
      </bottom>
      <diagonal/>
    </border>
    <border>
      <left/>
      <right/>
      <top style="dashed">
        <color theme="0" tint="-0.24994659260841701"/>
      </top>
      <bottom style="dashed">
        <color theme="0" tint="-0.24994659260841701"/>
      </bottom>
      <diagonal/>
    </border>
    <border>
      <left/>
      <right/>
      <top style="dashed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theme="1" tint="4.9989318521683403E-2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medium">
        <color theme="1" tint="4.9989318521683403E-2"/>
      </right>
      <top style="thick">
        <color auto="1"/>
      </top>
      <bottom/>
      <diagonal/>
    </border>
    <border>
      <left/>
      <right/>
      <top style="medium">
        <color theme="1"/>
      </top>
      <bottom style="dashed">
        <color theme="1" tint="0.499984740745262"/>
      </bottom>
      <diagonal/>
    </border>
    <border>
      <left style="medium">
        <color theme="1" tint="4.9989318521683403E-2"/>
      </left>
      <right style="medium">
        <color theme="1" tint="4.9989318521683403E-2"/>
      </right>
      <top style="medium">
        <color theme="1"/>
      </top>
      <bottom style="dashed">
        <color theme="1" tint="0.499984740745262"/>
      </bottom>
      <diagonal/>
    </border>
    <border>
      <left style="medium">
        <color theme="1" tint="4.9989318521683403E-2"/>
      </left>
      <right/>
      <top style="medium">
        <color theme="1"/>
      </top>
      <bottom style="dashed">
        <color theme="1" tint="0.499984740745262"/>
      </bottom>
      <diagonal/>
    </border>
    <border>
      <left/>
      <right style="medium">
        <color auto="1"/>
      </right>
      <top style="medium">
        <color theme="1"/>
      </top>
      <bottom style="dashed">
        <color theme="1" tint="0.499984740745262"/>
      </bottom>
      <diagonal/>
    </border>
    <border>
      <left style="medium">
        <color auto="1"/>
      </left>
      <right/>
      <top style="medium">
        <color theme="1"/>
      </top>
      <bottom style="dashed">
        <color theme="1" tint="0.499984740745262"/>
      </bottom>
      <diagonal/>
    </border>
    <border>
      <left/>
      <right style="medium">
        <color theme="1"/>
      </right>
      <top style="medium">
        <color theme="1"/>
      </top>
      <bottom style="dashed">
        <color theme="1" tint="0.499984740745262"/>
      </bottom>
      <diagonal/>
    </border>
    <border>
      <left style="medium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6">
    <xf numFmtId="0" fontId="0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30" fillId="0" borderId="0" applyNumberFormat="0" applyFill="0" applyBorder="0" applyAlignment="0" applyProtection="0"/>
    <xf numFmtId="44" fontId="5" fillId="0" borderId="0" applyFont="0" applyFill="0" applyBorder="0" applyAlignment="0" applyProtection="0"/>
  </cellStyleXfs>
  <cellXfs count="154">
    <xf numFmtId="0" fontId="0" fillId="0" borderId="0" xfId="0"/>
    <xf numFmtId="0" fontId="2" fillId="0" borderId="0" xfId="0" applyFont="1"/>
    <xf numFmtId="0" fontId="8" fillId="0" borderId="0" xfId="0" applyFont="1"/>
    <xf numFmtId="43" fontId="8" fillId="0" borderId="0" xfId="1" applyFont="1"/>
    <xf numFmtId="0" fontId="2" fillId="0" borderId="6" xfId="0" applyFont="1" applyBorder="1"/>
    <xf numFmtId="165" fontId="2" fillId="0" borderId="2" xfId="0" applyNumberFormat="1" applyFont="1" applyBorder="1"/>
    <xf numFmtId="0" fontId="2" fillId="0" borderId="2" xfId="0" applyFont="1" applyBorder="1"/>
    <xf numFmtId="164" fontId="2" fillId="0" borderId="2" xfId="0" applyNumberFormat="1" applyFont="1" applyBorder="1"/>
    <xf numFmtId="0" fontId="2" fillId="0" borderId="2" xfId="0" applyFont="1" applyBorder="1" applyAlignment="1">
      <alignment horizontal="right"/>
    </xf>
    <xf numFmtId="43" fontId="3" fillId="0" borderId="2" xfId="1" applyFont="1" applyBorder="1" applyAlignment="1">
      <alignment horizontal="right"/>
    </xf>
    <xf numFmtId="43" fontId="4" fillId="2" borderId="2" xfId="1" applyFont="1" applyFill="1" applyBorder="1" applyAlignment="1">
      <alignment horizontal="right"/>
    </xf>
    <xf numFmtId="0" fontId="0" fillId="0" borderId="5" xfId="0" applyBorder="1"/>
    <xf numFmtId="0" fontId="0" fillId="0" borderId="1" xfId="0" applyBorder="1"/>
    <xf numFmtId="0" fontId="6" fillId="0" borderId="7" xfId="0" applyFont="1" applyBorder="1"/>
    <xf numFmtId="0" fontId="6" fillId="0" borderId="8" xfId="0" applyFont="1" applyBorder="1"/>
    <xf numFmtId="9" fontId="0" fillId="9" borderId="5" xfId="0" applyNumberFormat="1" applyFill="1" applyBorder="1"/>
    <xf numFmtId="0" fontId="0" fillId="9" borderId="9" xfId="0" applyFill="1" applyBorder="1" applyAlignment="1">
      <alignment horizontal="left"/>
    </xf>
    <xf numFmtId="10" fontId="0" fillId="9" borderId="11" xfId="0" applyNumberFormat="1" applyFill="1" applyBorder="1"/>
    <xf numFmtId="0" fontId="0" fillId="0" borderId="7" xfId="0" pivotButton="1" applyBorder="1"/>
    <xf numFmtId="0" fontId="6" fillId="0" borderId="9" xfId="0" pivotButton="1" applyFont="1" applyBorder="1"/>
    <xf numFmtId="43" fontId="4" fillId="0" borderId="2" xfId="1" applyFont="1" applyFill="1" applyBorder="1" applyAlignment="1">
      <alignment horizontal="right"/>
    </xf>
    <xf numFmtId="0" fontId="2" fillId="11" borderId="12" xfId="0" applyFont="1" applyFill="1" applyBorder="1" applyAlignment="1">
      <alignment horizontal="center" vertical="center"/>
    </xf>
    <xf numFmtId="0" fontId="2" fillId="11" borderId="12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left" vertical="center" wrapText="1"/>
    </xf>
    <xf numFmtId="0" fontId="1" fillId="6" borderId="12" xfId="0" applyFont="1" applyFill="1" applyBorder="1" applyAlignment="1">
      <alignment horizontal="left" vertical="center" wrapText="1"/>
    </xf>
    <xf numFmtId="0" fontId="1" fillId="4" borderId="12" xfId="0" applyFont="1" applyFill="1" applyBorder="1" applyAlignment="1">
      <alignment horizontal="left" vertical="center" wrapText="1"/>
    </xf>
    <xf numFmtId="0" fontId="1" fillId="7" borderId="12" xfId="0" applyFont="1" applyFill="1" applyBorder="1" applyAlignment="1">
      <alignment horizontal="center" vertical="center" wrapText="1"/>
    </xf>
    <xf numFmtId="43" fontId="10" fillId="0" borderId="0" xfId="1" applyFont="1" applyFill="1" applyBorder="1" applyAlignment="1">
      <alignment horizontal="right"/>
    </xf>
    <xf numFmtId="0" fontId="2" fillId="12" borderId="13" xfId="0" applyFont="1" applyFill="1" applyBorder="1" applyAlignment="1">
      <alignment horizontal="center" vertical="center" wrapText="1"/>
    </xf>
    <xf numFmtId="0" fontId="2" fillId="11" borderId="13" xfId="0" applyFont="1" applyFill="1" applyBorder="1" applyAlignment="1">
      <alignment horizontal="center" vertical="center" wrapText="1"/>
    </xf>
    <xf numFmtId="0" fontId="2" fillId="10" borderId="13" xfId="0" applyFont="1" applyFill="1" applyBorder="1" applyAlignment="1">
      <alignment horizontal="center" vertical="center"/>
    </xf>
    <xf numFmtId="0" fontId="0" fillId="0" borderId="8" xfId="0" applyBorder="1"/>
    <xf numFmtId="0" fontId="14" fillId="14" borderId="4" xfId="0" applyFont="1" applyFill="1" applyBorder="1" applyAlignment="1" applyProtection="1">
      <alignment horizontal="centerContinuous"/>
      <protection locked="0"/>
    </xf>
    <xf numFmtId="0" fontId="14" fillId="14" borderId="3" xfId="0" applyFont="1" applyFill="1" applyBorder="1" applyAlignment="1" applyProtection="1">
      <alignment horizontal="centerContinuous"/>
      <protection locked="0"/>
    </xf>
    <xf numFmtId="0" fontId="14" fillId="14" borderId="5" xfId="0" applyFont="1" applyFill="1" applyBorder="1" applyAlignment="1" applyProtection="1">
      <alignment horizontal="centerContinuous"/>
      <protection locked="0"/>
    </xf>
    <xf numFmtId="0" fontId="14" fillId="15" borderId="4" xfId="0" applyFont="1" applyFill="1" applyBorder="1" applyAlignment="1" applyProtection="1">
      <alignment horizontal="centerContinuous"/>
      <protection locked="0"/>
    </xf>
    <xf numFmtId="0" fontId="14" fillId="15" borderId="3" xfId="0" applyFont="1" applyFill="1" applyBorder="1" applyAlignment="1" applyProtection="1">
      <alignment horizontal="centerContinuous"/>
      <protection locked="0"/>
    </xf>
    <xf numFmtId="0" fontId="14" fillId="15" borderId="5" xfId="0" applyFont="1" applyFill="1" applyBorder="1" applyAlignment="1" applyProtection="1">
      <alignment horizontal="centerContinuous"/>
      <protection locked="0"/>
    </xf>
    <xf numFmtId="0" fontId="14" fillId="16" borderId="3" xfId="0" applyFont="1" applyFill="1" applyBorder="1" applyAlignment="1" applyProtection="1">
      <alignment horizontal="centerContinuous"/>
      <protection locked="0"/>
    </xf>
    <xf numFmtId="0" fontId="11" fillId="5" borderId="15" xfId="0" applyFont="1" applyFill="1" applyBorder="1" applyAlignment="1" applyProtection="1">
      <alignment horizontal="left" vertical="center"/>
      <protection locked="0"/>
    </xf>
    <xf numFmtId="0" fontId="11" fillId="5" borderId="16" xfId="0" applyFont="1" applyFill="1" applyBorder="1" applyAlignment="1" applyProtection="1">
      <alignment horizontal="left" vertical="center"/>
      <protection locked="0"/>
    </xf>
    <xf numFmtId="0" fontId="11" fillId="8" borderId="18" xfId="0" applyFont="1" applyFill="1" applyBorder="1" applyAlignment="1" applyProtection="1">
      <alignment horizontal="left" vertical="center" wrapText="1"/>
      <protection locked="0"/>
    </xf>
    <xf numFmtId="0" fontId="11" fillId="8" borderId="16" xfId="0" applyFont="1" applyFill="1" applyBorder="1" applyAlignment="1" applyProtection="1">
      <alignment horizontal="left" vertical="center" wrapText="1"/>
      <protection locked="0"/>
    </xf>
    <xf numFmtId="0" fontId="11" fillId="8" borderId="19" xfId="0" applyFont="1" applyFill="1" applyBorder="1" applyAlignment="1" applyProtection="1">
      <alignment horizontal="left" vertical="center" wrapText="1"/>
      <protection locked="0"/>
    </xf>
    <xf numFmtId="0" fontId="11" fillId="13" borderId="16" xfId="0" applyFont="1" applyFill="1" applyBorder="1" applyAlignment="1" applyProtection="1">
      <alignment vertical="center"/>
      <protection locked="0"/>
    </xf>
    <xf numFmtId="0" fontId="11" fillId="13" borderId="20" xfId="0" applyFont="1" applyFill="1" applyBorder="1" applyAlignment="1" applyProtection="1">
      <alignment vertical="center"/>
      <protection locked="0"/>
    </xf>
    <xf numFmtId="0" fontId="12" fillId="17" borderId="0" xfId="0" applyFont="1" applyFill="1"/>
    <xf numFmtId="0" fontId="0" fillId="17" borderId="0" xfId="0" applyFill="1"/>
    <xf numFmtId="0" fontId="11" fillId="8" borderId="23" xfId="0" applyFont="1" applyFill="1" applyBorder="1" applyAlignment="1" applyProtection="1">
      <alignment horizontal="left" vertical="center" wrapText="1"/>
      <protection locked="0"/>
    </xf>
    <xf numFmtId="0" fontId="11" fillId="8" borderId="17" xfId="0" applyFont="1" applyFill="1" applyBorder="1" applyAlignment="1" applyProtection="1">
      <alignment horizontal="center" vertical="center" wrapText="1"/>
      <protection locked="0"/>
    </xf>
    <xf numFmtId="164" fontId="0" fillId="0" borderId="0" xfId="0" applyNumberFormat="1"/>
    <xf numFmtId="164" fontId="0" fillId="17" borderId="0" xfId="0" applyNumberFormat="1" applyFill="1"/>
    <xf numFmtId="171" fontId="6" fillId="0" borderId="0" xfId="1" applyNumberFormat="1" applyFont="1"/>
    <xf numFmtId="43" fontId="0" fillId="0" borderId="0" xfId="1" applyFont="1"/>
    <xf numFmtId="43" fontId="0" fillId="17" borderId="0" xfId="1" applyFont="1" applyFill="1"/>
    <xf numFmtId="164" fontId="6" fillId="0" borderId="24" xfId="0" applyNumberFormat="1" applyFont="1" applyBorder="1"/>
    <xf numFmtId="43" fontId="6" fillId="0" borderId="24" xfId="1" applyFont="1" applyBorder="1"/>
    <xf numFmtId="0" fontId="6" fillId="0" borderId="24" xfId="0" applyFont="1" applyBorder="1"/>
    <xf numFmtId="0" fontId="15" fillId="0" borderId="25" xfId="0" applyFont="1" applyBorder="1"/>
    <xf numFmtId="14" fontId="15" fillId="0" borderId="25" xfId="0" applyNumberFormat="1" applyFont="1" applyBorder="1"/>
    <xf numFmtId="164" fontId="15" fillId="0" borderId="25" xfId="0" applyNumberFormat="1" applyFont="1" applyBorder="1"/>
    <xf numFmtId="170" fontId="15" fillId="0" borderId="25" xfId="0" applyNumberFormat="1" applyFont="1" applyBorder="1"/>
    <xf numFmtId="0" fontId="15" fillId="0" borderId="25" xfId="0" applyFont="1" applyBorder="1" applyAlignment="1">
      <alignment horizontal="center"/>
    </xf>
    <xf numFmtId="169" fontId="15" fillId="0" borderId="25" xfId="0" applyNumberFormat="1" applyFont="1" applyBorder="1" applyAlignment="1">
      <alignment horizontal="center"/>
    </xf>
    <xf numFmtId="167" fontId="15" fillId="0" borderId="25" xfId="0" applyNumberFormat="1" applyFont="1" applyBorder="1"/>
    <xf numFmtId="168" fontId="15" fillId="0" borderId="25" xfId="0" applyNumberFormat="1" applyFont="1" applyBorder="1"/>
    <xf numFmtId="0" fontId="15" fillId="0" borderId="26" xfId="0" applyFont="1" applyBorder="1"/>
    <xf numFmtId="14" fontId="15" fillId="0" borderId="26" xfId="0" applyNumberFormat="1" applyFont="1" applyBorder="1"/>
    <xf numFmtId="164" fontId="15" fillId="0" borderId="26" xfId="0" applyNumberFormat="1" applyFont="1" applyBorder="1"/>
    <xf numFmtId="170" fontId="15" fillId="0" borderId="26" xfId="0" applyNumberFormat="1" applyFont="1" applyBorder="1"/>
    <xf numFmtId="0" fontId="15" fillId="0" borderId="26" xfId="0" applyFont="1" applyBorder="1" applyAlignment="1">
      <alignment horizontal="center"/>
    </xf>
    <xf numFmtId="169" fontId="15" fillId="0" borderId="26" xfId="0" applyNumberFormat="1" applyFont="1" applyBorder="1" applyAlignment="1">
      <alignment horizontal="center"/>
    </xf>
    <xf numFmtId="167" fontId="15" fillId="0" borderId="26" xfId="0" applyNumberFormat="1" applyFont="1" applyBorder="1"/>
    <xf numFmtId="168" fontId="15" fillId="0" borderId="26" xfId="0" applyNumberFormat="1" applyFont="1" applyBorder="1"/>
    <xf numFmtId="0" fontId="17" fillId="9" borderId="9" xfId="0" applyFont="1" applyFill="1" applyBorder="1" applyAlignment="1">
      <alignment horizontal="left"/>
    </xf>
    <xf numFmtId="0" fontId="19" fillId="0" borderId="0" xfId="0" applyFont="1"/>
    <xf numFmtId="16" fontId="0" fillId="0" borderId="0" xfId="0" applyNumberFormat="1" applyAlignment="1">
      <alignment horizontal="center"/>
    </xf>
    <xf numFmtId="22" fontId="0" fillId="0" borderId="0" xfId="0" applyNumberFormat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0" fontId="0" fillId="18" borderId="0" xfId="0" applyFill="1" applyAlignment="1" applyProtection="1">
      <alignment horizontal="center"/>
      <protection locked="0"/>
    </xf>
    <xf numFmtId="0" fontId="16" fillId="18" borderId="0" xfId="0" applyFont="1" applyFill="1" applyAlignment="1">
      <alignment horizontal="left" wrapText="1"/>
    </xf>
    <xf numFmtId="0" fontId="0" fillId="18" borderId="0" xfId="0" applyFill="1"/>
    <xf numFmtId="0" fontId="0" fillId="18" borderId="0" xfId="0" applyFill="1" applyAlignment="1">
      <alignment horizontal="center"/>
    </xf>
    <xf numFmtId="0" fontId="16" fillId="18" borderId="0" xfId="0" applyFont="1" applyFill="1" applyAlignment="1">
      <alignment horizontal="centerContinuous"/>
    </xf>
    <xf numFmtId="0" fontId="13" fillId="18" borderId="13" xfId="0" applyFont="1" applyFill="1" applyBorder="1" applyAlignment="1" applyProtection="1">
      <alignment vertical="center"/>
      <protection locked="0"/>
    </xf>
    <xf numFmtId="0" fontId="0" fillId="9" borderId="4" xfId="0" applyFill="1" applyBorder="1"/>
    <xf numFmtId="0" fontId="0" fillId="9" borderId="10" xfId="0" applyFill="1" applyBorder="1"/>
    <xf numFmtId="0" fontId="0" fillId="9" borderId="0" xfId="0" applyFill="1"/>
    <xf numFmtId="0" fontId="0" fillId="0" borderId="29" xfId="0" applyBorder="1"/>
    <xf numFmtId="0" fontId="0" fillId="0" borderId="28" xfId="0" applyBorder="1"/>
    <xf numFmtId="0" fontId="0" fillId="0" borderId="30" xfId="0" applyBorder="1"/>
    <xf numFmtId="0" fontId="16" fillId="10" borderId="27" xfId="0" applyFont="1" applyFill="1" applyBorder="1" applyAlignment="1">
      <alignment horizontal="center"/>
    </xf>
    <xf numFmtId="0" fontId="6" fillId="0" borderId="27" xfId="0" applyFont="1" applyBorder="1" applyAlignment="1">
      <alignment horizontal="center"/>
    </xf>
    <xf numFmtId="16" fontId="6" fillId="0" borderId="27" xfId="0" applyNumberFormat="1" applyFont="1" applyBorder="1" applyAlignment="1">
      <alignment horizontal="center"/>
    </xf>
    <xf numFmtId="0" fontId="33" fillId="16" borderId="21" xfId="0" applyFont="1" applyFill="1" applyBorder="1" applyAlignment="1" applyProtection="1">
      <alignment horizontal="centerContinuous"/>
      <protection locked="0"/>
    </xf>
    <xf numFmtId="0" fontId="33" fillId="14" borderId="21" xfId="0" applyFont="1" applyFill="1" applyBorder="1" applyAlignment="1" applyProtection="1">
      <alignment horizontal="centerContinuous"/>
      <protection locked="0"/>
    </xf>
    <xf numFmtId="0" fontId="33" fillId="14" borderId="14" xfId="0" applyFont="1" applyFill="1" applyBorder="1" applyAlignment="1" applyProtection="1">
      <alignment horizontal="centerContinuous"/>
      <protection locked="0"/>
    </xf>
    <xf numFmtId="0" fontId="33" fillId="15" borderId="22" xfId="0" applyFont="1" applyFill="1" applyBorder="1" applyAlignment="1" applyProtection="1">
      <alignment horizontal="centerContinuous"/>
      <protection locked="0"/>
    </xf>
    <xf numFmtId="0" fontId="33" fillId="15" borderId="21" xfId="0" applyFont="1" applyFill="1" applyBorder="1" applyAlignment="1" applyProtection="1">
      <alignment horizontal="centerContinuous"/>
      <protection locked="0"/>
    </xf>
    <xf numFmtId="0" fontId="33" fillId="15" borderId="14" xfId="0" applyFont="1" applyFill="1" applyBorder="1" applyAlignment="1">
      <alignment horizontal="centerContinuous"/>
    </xf>
    <xf numFmtId="0" fontId="11" fillId="5" borderId="31" xfId="0" applyFont="1" applyFill="1" applyBorder="1" applyAlignment="1" applyProtection="1">
      <alignment horizontal="left"/>
      <protection locked="0"/>
    </xf>
    <xf numFmtId="0" fontId="11" fillId="5" borderId="32" xfId="0" applyFont="1" applyFill="1" applyBorder="1" applyAlignment="1" applyProtection="1">
      <alignment horizontal="left"/>
      <protection locked="0"/>
    </xf>
    <xf numFmtId="0" fontId="11" fillId="5" borderId="32" xfId="0" applyFont="1" applyFill="1" applyBorder="1" applyAlignment="1" applyProtection="1">
      <alignment horizontal="left" wrapText="1"/>
      <protection locked="0"/>
    </xf>
    <xf numFmtId="0" fontId="11" fillId="8" borderId="32" xfId="0" applyFont="1" applyFill="1" applyBorder="1" applyAlignment="1" applyProtection="1">
      <alignment horizontal="left" wrapText="1"/>
      <protection locked="0"/>
    </xf>
    <xf numFmtId="0" fontId="11" fillId="19" borderId="32" xfId="0" applyFont="1" applyFill="1" applyBorder="1" applyAlignment="1" applyProtection="1">
      <alignment horizontal="left"/>
      <protection locked="0"/>
    </xf>
    <xf numFmtId="0" fontId="11" fillId="19" borderId="33" xfId="0" applyFont="1" applyFill="1" applyBorder="1" applyAlignment="1" applyProtection="1">
      <alignment horizontal="left"/>
      <protection locked="0"/>
    </xf>
    <xf numFmtId="43" fontId="27" fillId="2" borderId="35" xfId="0" applyNumberFormat="1" applyFont="1" applyFill="1" applyBorder="1" applyAlignment="1">
      <alignment horizontal="center" vertical="center"/>
    </xf>
    <xf numFmtId="0" fontId="35" fillId="0" borderId="36" xfId="0" applyFont="1" applyBorder="1" applyAlignment="1">
      <alignment horizontal="center"/>
    </xf>
    <xf numFmtId="43" fontId="0" fillId="0" borderId="34" xfId="1" applyFont="1" applyBorder="1"/>
    <xf numFmtId="14" fontId="28" fillId="0" borderId="37" xfId="0" applyNumberFormat="1" applyFont="1" applyBorder="1"/>
    <xf numFmtId="43" fontId="6" fillId="0" borderId="39" xfId="0" applyNumberFormat="1" applyFont="1" applyBorder="1"/>
    <xf numFmtId="0" fontId="0" fillId="0" borderId="3" xfId="0" applyBorder="1"/>
    <xf numFmtId="0" fontId="0" fillId="0" borderId="40" xfId="0" applyBorder="1"/>
    <xf numFmtId="44" fontId="0" fillId="0" borderId="0" xfId="5" applyFont="1" applyBorder="1" applyAlignment="1">
      <alignment horizontal="right"/>
    </xf>
    <xf numFmtId="0" fontId="28" fillId="0" borderId="34" xfId="0" applyFont="1" applyBorder="1"/>
    <xf numFmtId="166" fontId="0" fillId="0" borderId="34" xfId="0" applyNumberFormat="1" applyBorder="1"/>
    <xf numFmtId="0" fontId="19" fillId="0" borderId="34" xfId="0" applyFont="1" applyBorder="1" applyAlignment="1">
      <alignment horizontal="right"/>
    </xf>
    <xf numFmtId="43" fontId="0" fillId="0" borderId="38" xfId="0" applyNumberFormat="1" applyBorder="1"/>
    <xf numFmtId="0" fontId="0" fillId="0" borderId="34" xfId="0" applyBorder="1"/>
    <xf numFmtId="43" fontId="0" fillId="0" borderId="34" xfId="0" applyNumberFormat="1" applyBorder="1"/>
    <xf numFmtId="43" fontId="19" fillId="0" borderId="0" xfId="1" applyFont="1" applyBorder="1" applyAlignment="1">
      <alignment horizontal="right"/>
    </xf>
    <xf numFmtId="172" fontId="9" fillId="18" borderId="4" xfId="0" applyNumberFormat="1" applyFont="1" applyFill="1" applyBorder="1" applyAlignment="1">
      <alignment horizontal="center" vertical="center"/>
    </xf>
    <xf numFmtId="172" fontId="9" fillId="18" borderId="5" xfId="0" applyNumberFormat="1" applyFont="1" applyFill="1" applyBorder="1" applyAlignment="1">
      <alignment horizontal="center" vertical="center"/>
    </xf>
    <xf numFmtId="172" fontId="9" fillId="18" borderId="10" xfId="0" applyNumberFormat="1" applyFont="1" applyFill="1" applyBorder="1" applyAlignment="1">
      <alignment horizontal="center" vertical="center"/>
    </xf>
    <xf numFmtId="172" fontId="9" fillId="18" borderId="11" xfId="0" applyNumberFormat="1" applyFont="1" applyFill="1" applyBorder="1" applyAlignment="1">
      <alignment horizontal="center" vertical="center"/>
    </xf>
    <xf numFmtId="0" fontId="0" fillId="0" borderId="29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28" xfId="0" applyBorder="1" applyAlignment="1">
      <alignment horizontal="center"/>
    </xf>
    <xf numFmtId="0" fontId="0" fillId="0" borderId="30" xfId="0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4" borderId="12" xfId="0" applyFont="1" applyFill="1" applyBorder="1" applyAlignment="1">
      <alignment horizontal="center"/>
    </xf>
    <xf numFmtId="0" fontId="16" fillId="14" borderId="8" xfId="0" applyFont="1" applyFill="1" applyBorder="1" applyAlignment="1">
      <alignment horizontal="center"/>
    </xf>
    <xf numFmtId="0" fontId="32" fillId="0" borderId="0" xfId="4" applyFont="1"/>
    <xf numFmtId="0" fontId="0" fillId="0" borderId="0" xfId="0"/>
    <xf numFmtId="0" fontId="6" fillId="0" borderId="13" xfId="0" applyFont="1" applyBorder="1" applyAlignment="1">
      <alignment horizontal="center"/>
    </xf>
    <xf numFmtId="0" fontId="30" fillId="0" borderId="0" xfId="4"/>
    <xf numFmtId="0" fontId="0" fillId="0" borderId="0" xfId="0" applyAlignment="1">
      <alignment horizontal="center"/>
    </xf>
    <xf numFmtId="0" fontId="9" fillId="9" borderId="4" xfId="0" applyFont="1" applyFill="1" applyBorder="1" applyAlignment="1">
      <alignment horizontal="center"/>
    </xf>
    <xf numFmtId="0" fontId="9" fillId="9" borderId="3" xfId="0" applyFont="1" applyFill="1" applyBorder="1" applyAlignment="1">
      <alignment horizontal="center"/>
    </xf>
    <xf numFmtId="0" fontId="9" fillId="9" borderId="5" xfId="0" applyFont="1" applyFill="1" applyBorder="1" applyAlignment="1">
      <alignment horizontal="center"/>
    </xf>
    <xf numFmtId="0" fontId="36" fillId="20" borderId="7" xfId="0" applyFont="1" applyFill="1" applyBorder="1" applyAlignment="1">
      <alignment horizontal="center"/>
    </xf>
    <xf numFmtId="0" fontId="36" fillId="20" borderId="12" xfId="0" applyFont="1" applyFill="1" applyBorder="1" applyAlignment="1">
      <alignment horizontal="center"/>
    </xf>
    <xf numFmtId="0" fontId="36" fillId="20" borderId="8" xfId="0" applyFont="1" applyFill="1" applyBorder="1" applyAlignment="1">
      <alignment horizontal="center"/>
    </xf>
    <xf numFmtId="164" fontId="36" fillId="9" borderId="7" xfId="0" applyNumberFormat="1" applyFont="1" applyFill="1" applyBorder="1" applyAlignment="1">
      <alignment horizontal="center"/>
    </xf>
    <xf numFmtId="164" fontId="36" fillId="9" borderId="12" xfId="0" applyNumberFormat="1" applyFont="1" applyFill="1" applyBorder="1" applyAlignment="1">
      <alignment horizontal="center"/>
    </xf>
    <xf numFmtId="14" fontId="36" fillId="9" borderId="8" xfId="0" applyNumberFormat="1" applyFont="1" applyFill="1" applyBorder="1" applyAlignment="1"/>
    <xf numFmtId="179" fontId="0" fillId="0" borderId="0" xfId="0" applyNumberFormat="1"/>
    <xf numFmtId="180" fontId="0" fillId="0" borderId="0" xfId="0" applyNumberFormat="1"/>
    <xf numFmtId="0" fontId="6" fillId="20" borderId="7" xfId="0" applyFont="1" applyFill="1" applyBorder="1" applyAlignment="1">
      <alignment horizontal="left"/>
    </xf>
    <xf numFmtId="181" fontId="0" fillId="0" borderId="0" xfId="0" applyNumberFormat="1"/>
    <xf numFmtId="182" fontId="0" fillId="0" borderId="0" xfId="0" applyNumberFormat="1"/>
    <xf numFmtId="0" fontId="0" fillId="21" borderId="41" xfId="0" applyFill="1" applyBorder="1"/>
    <xf numFmtId="0" fontId="0" fillId="21" borderId="42" xfId="0" applyFill="1" applyBorder="1"/>
  </cellXfs>
  <cellStyles count="6">
    <cellStyle name="Hipervínculo" xfId="4" builtinId="8"/>
    <cellStyle name="Millares" xfId="1" builtinId="3"/>
    <cellStyle name="Millares 2" xfId="3" xr:uid="{8F3034C9-1B8C-4EF1-9035-289E62529F40}"/>
    <cellStyle name="Millares 3" xfId="2" xr:uid="{C1C95829-F170-401E-9EFC-4414640003D3}"/>
    <cellStyle name="Moneda" xfId="5" builtinId="4"/>
    <cellStyle name="Normal" xfId="0" builtinId="0"/>
  </cellStyles>
  <dxfs count="121">
    <dxf>
      <font>
        <color rgb="FF9C0006"/>
      </font>
      <fill>
        <patternFill>
          <bgColor rgb="FFFFC7CE"/>
        </patternFill>
      </fill>
    </dxf>
    <dxf>
      <font>
        <color theme="6" tint="-0.499984740745262"/>
      </font>
      <fill>
        <patternFill>
          <bgColor rgb="FFE2FEEA"/>
        </patternFill>
      </fill>
    </dxf>
    <dxf>
      <font>
        <color theme="6" tint="-0.499984740745262"/>
      </font>
      <fill>
        <patternFill>
          <bgColor rgb="FF9AFCB6"/>
        </patternFill>
      </fill>
    </dxf>
    <dxf>
      <font>
        <color theme="6" tint="-0.499984740745262"/>
      </font>
      <fill>
        <patternFill>
          <bgColor rgb="FF9AFCB6"/>
        </patternFill>
      </fill>
    </dxf>
    <dxf>
      <border>
        <top style="thin">
          <color theme="1" tint="4.9989318521683403E-2"/>
        </top>
        <vertical/>
        <horizontal/>
      </border>
    </dxf>
    <dxf>
      <fill>
        <patternFill>
          <bgColor rgb="FFCDFFE4"/>
        </patternFill>
      </fill>
    </dxf>
    <dxf>
      <font>
        <b/>
        <i val="0"/>
        <color rgb="FF00B050"/>
      </font>
    </dxf>
    <dxf>
      <fill>
        <patternFill>
          <bgColor theme="9" tint="0.79998168889431442"/>
        </patternFill>
      </fill>
    </dxf>
    <dxf>
      <font>
        <color rgb="FF005654"/>
      </font>
      <fill>
        <patternFill>
          <bgColor rgb="FFDDFFEE"/>
        </patternFill>
      </fill>
    </dxf>
    <dxf>
      <numFmt numFmtId="164" formatCode="#"/>
      <border diagonalUp="0" diagonalDown="0" outline="0">
        <left/>
        <top style="dashed">
          <color theme="1" tint="0.499984740745262"/>
        </top>
        <bottom style="dashed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top style="dashed">
          <color theme="1" tint="0.499984740745262"/>
        </top>
        <bottom style="dashed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dashed">
          <color theme="1" tint="0.499984740745262"/>
        </top>
        <bottom style="dashed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2" formatCode="dd\-mmm\-yy"/>
      <border diagonalUp="0" diagonalDown="0" outline="0">
        <right/>
        <top style="dashed">
          <color theme="1" tint="0.499984740745262"/>
        </top>
        <bottom style="dashed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4" tint="-0.24994659260841701"/>
        </left>
        <right/>
        <top style="dashed">
          <color theme="1" tint="0.499984740745262"/>
        </top>
        <bottom style="dashed">
          <color theme="1" tint="0.499984740745262"/>
        </bottom>
      </border>
    </dxf>
    <dxf>
      <numFmt numFmtId="164" formatCode="#"/>
    </dxf>
    <dxf>
      <numFmt numFmtId="164" formatCode="#"/>
    </dxf>
    <dxf>
      <numFmt numFmtId="179" formatCode="dd\.mmm"/>
    </dxf>
    <dxf>
      <numFmt numFmtId="164" formatCode="#"/>
    </dxf>
    <dxf>
      <numFmt numFmtId="164" formatCode="#"/>
    </dxf>
    <dxf>
      <numFmt numFmtId="179" formatCode="dd\.mmm"/>
    </dxf>
    <dxf>
      <numFmt numFmtId="164" formatCode="#"/>
    </dxf>
    <dxf>
      <numFmt numFmtId="13" formatCode="0%"/>
    </dxf>
    <dxf>
      <font>
        <name val="Abadi"/>
        <scheme val="none"/>
      </font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solid">
          <fgColor indexed="64"/>
          <bgColor rgb="FFCCFFFF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4" tint="-0.24994659260841701"/>
        </top>
        <bottom style="thin">
          <color theme="4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numFmt numFmtId="164" formatCode="#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numFmt numFmtId="165" formatCode="mmm\ dd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 style="thin">
          <color theme="4" tint="-0.24994659260841701"/>
        </left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</dxf>
    <dxf>
      <border>
        <bottom style="medium">
          <color auto="1"/>
        </bottom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alignment horizontal="center" vertical="center" textRotation="0" indent="0" justifyLastLine="0" shrinkToFit="0" readingOrder="0"/>
      <border diagonalUp="0" diagonalDown="0">
        <left/>
        <right/>
        <top/>
        <bottom/>
        <vertical/>
        <horizontal/>
      </border>
    </dxf>
    <dxf>
      <numFmt numFmtId="0" formatCode="General"/>
    </dxf>
    <dxf>
      <alignment horizontal="right" vertical="bottom" textRotation="0" wrapText="0" indent="0" justifyLastLine="0" shrinkToFit="0" readingOrder="0"/>
    </dxf>
    <dxf>
      <numFmt numFmtId="0" formatCode="General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#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7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7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7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00_ ;[Red]\-#,##0.00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7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7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general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9" formatCode="0000"/>
      <alignment horizontal="center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70" formatCode="dd/mm/yy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4" formatCode="#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border outline="0">
        <top style="thick">
          <color auto="1"/>
        </top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border outline="0">
        <bottom style="medium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Display"/>
        <family val="2"/>
        <scheme val="none"/>
      </font>
      <fill>
        <patternFill patternType="solid">
          <fgColor theme="4"/>
          <bgColor theme="5" tint="-0.249977111117893"/>
        </patternFill>
      </fill>
      <alignment horizontal="general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5" formatCode="_-* #,##0.00_-;\-* #,##0.00_-;_-* &quot;-&quot;??_-;_-@_-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5" formatCode="_-* #,##0.00_-;\-* #,##0.00_-;_-* &quot;-&quot;??_-;_-@_-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5" formatCode="_-* #,##0.00_-;\-* #,##0.00_-;_-* &quot;-&quot;??_-;_-@_-"/>
      <border diagonalUp="0" diagonalDown="0">
        <left style="medium">
          <color auto="1"/>
        </left>
        <right/>
        <top style="dashed">
          <color theme="1" tint="0.499984740745262"/>
        </top>
        <bottom style="dashed">
          <color theme="1" tint="0.499984740745262"/>
        </bottom>
        <vertical/>
        <horizontal style="dashed">
          <color theme="1" tint="0.499984740745262"/>
        </horizontal>
      </border>
    </dxf>
    <dxf>
      <font>
        <b/>
        <strike val="0"/>
        <outline val="0"/>
        <shadow val="0"/>
        <u val="none"/>
        <vertAlign val="baseline"/>
        <sz val="11"/>
        <color rgb="FF005654"/>
        <name val="Calibri"/>
        <family val="2"/>
        <scheme val="minor"/>
      </font>
      <numFmt numFmtId="19" formatCode="dd/mm/yyyy"/>
      <border diagonalUp="0" diagonalDown="0">
        <left/>
        <right style="medium">
          <color auto="1"/>
        </right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-* #,##0.0000_-;\-* #,##0.0000_-;_-* &quot;-&quot;??_-;_-@_-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/>
        <strike val="0"/>
        <outline val="0"/>
        <shadow val="0"/>
        <u val="none"/>
        <vertAlign val="baseline"/>
        <sz val="11"/>
        <color rgb="FF005654"/>
        <name val="Calibri"/>
        <family val="2"/>
        <scheme val="minor"/>
      </font>
      <numFmt numFmtId="0" formatCode="General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strike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medium">
          <color theme="1" tint="4.9989318521683403E-2"/>
        </left>
        <right/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rgb="FFCCFFFF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 tint="4.9989318521683403E-2"/>
        </left>
        <right style="medium">
          <color theme="1" tint="4.9989318521683403E-2"/>
        </right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right style="medium">
          <color theme="1" tint="4.9989318521683403E-2"/>
        </right>
        <top style="dashed">
          <color theme="1" tint="0.499984740745262"/>
        </top>
        <bottom style="dashed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top style="dashed">
          <color theme="1" tint="0.499984740745262"/>
        </top>
        <bottom style="dashed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border outline="0">
        <top style="thin">
          <color theme="4"/>
        </top>
        <bottom style="thin">
          <color theme="4" tint="-0.2499465926084170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border>
        <bottom style="medium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Display"/>
        <family val="2"/>
        <scheme val="none"/>
      </font>
      <fill>
        <patternFill patternType="solid">
          <fgColor theme="4"/>
          <bgColor theme="4"/>
        </patternFill>
      </fill>
      <alignment horizontal="left" vertical="bottom" textRotation="0" indent="0" justifyLastLine="0" shrinkToFit="0" readingOrder="0"/>
      <border diagonalUp="0" diagonalDown="0">
        <left/>
        <right/>
        <top/>
        <bottom/>
        <vertical/>
        <horizontal/>
      </border>
      <protection locked="0" hidden="0"/>
    </dxf>
  </dxfs>
  <tableStyles count="0" defaultTableStyle="TableStyleMedium2" defaultPivotStyle="PivotStyleLight16"/>
  <colors>
    <mruColors>
      <color rgb="FFF65E00"/>
      <color rgb="FF005654"/>
      <color rgb="FF800080"/>
      <color rgb="FF660066"/>
      <color rgb="FF580058"/>
      <color rgb="FFFFFFBD"/>
      <color rgb="FFDDFFEE"/>
      <color rgb="FFFFF1BD"/>
      <color rgb="FFCDFFE4"/>
      <color rgb="FFE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7/relationships/slicerCache" Target="slicerCaches/slicerCache5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microsoft.com/office/2007/relationships/slicerCache" Target="slicerCaches/slicerCache4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3.xml"/><Relationship Id="rId5" Type="http://schemas.openxmlformats.org/officeDocument/2006/relationships/worksheet" Target="worksheets/sheet5.xml"/><Relationship Id="rId15" Type="http://schemas.microsoft.com/office/2007/relationships/slicerCache" Target="slicerCaches/slicerCache7.xml"/><Relationship Id="rId23" Type="http://schemas.microsoft.com/office/2006/relationships/vbaProject" Target="vbaProject.bin"/><Relationship Id="rId10" Type="http://schemas.microsoft.com/office/2007/relationships/slicerCache" Target="slicerCaches/slicerCache2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microsoft.com/office/2007/relationships/slicerCache" Target="slicerCaches/slicerCache6.xml"/><Relationship Id="rId22" Type="http://schemas.microsoft.com/office/2023/09/relationships/Python" Target="pyth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lockText="1"/>
</file>

<file path=xl/ctrlProps/ctrlProp9.xml><?xml version="1.0" encoding="utf-8"?>
<formControlPr xmlns="http://schemas.microsoft.com/office/spreadsheetml/2009/9/main" objectType="CheckBox" checked="Checked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88900</xdr:colOff>
          <xdr:row>0</xdr:row>
          <xdr:rowOff>95250</xdr:rowOff>
        </xdr:from>
        <xdr:to>
          <xdr:col>3</xdr:col>
          <xdr:colOff>463550</xdr:colOff>
          <xdr:row>1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800080"/>
                  </a:solidFill>
                  <a:latin typeface="FedEx Sans Cd"/>
                  <a:ea typeface="FedEx Sans Cd"/>
                  <a:cs typeface="FedEx Sans Cd"/>
                </a:rPr>
                <a:t>GET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279400</xdr:colOff>
          <xdr:row>0</xdr:row>
          <xdr:rowOff>95250</xdr:rowOff>
        </xdr:from>
        <xdr:to>
          <xdr:col>13</xdr:col>
          <xdr:colOff>25400</xdr:colOff>
          <xdr:row>1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800000"/>
                  </a:solidFill>
                  <a:latin typeface="FedEx Sans Cd"/>
                  <a:ea typeface="FedEx Sans Cd"/>
                  <a:cs typeface="FedEx Sans Cd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812800</xdr:colOff>
          <xdr:row>0</xdr:row>
          <xdr:rowOff>95250</xdr:rowOff>
        </xdr:from>
        <xdr:to>
          <xdr:col>12</xdr:col>
          <xdr:colOff>241300</xdr:colOff>
          <xdr:row>1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8000"/>
                  </a:solidFill>
                  <a:latin typeface="FedEx Sans Cd"/>
                  <a:ea typeface="FedEx Sans Cd"/>
                  <a:cs typeface="FedEx Sans Cd"/>
                </a:rPr>
                <a:t>EXPORTAR</a:t>
              </a:r>
            </a:p>
            <a:p>
              <a:pPr algn="ctr" rtl="0">
                <a:defRPr sz="1000"/>
              </a:pPr>
              <a:endParaRPr lang="es-MX" sz="1200" b="1" i="0" u="none" strike="noStrike" baseline="0">
                <a:solidFill>
                  <a:srgbClr val="008000"/>
                </a:solidFill>
                <a:latin typeface="FedEx Sans Cd"/>
                <a:ea typeface="FedEx Sans Cd"/>
                <a:cs typeface="FedEx Sans Cd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584200</xdr:colOff>
          <xdr:row>0</xdr:row>
          <xdr:rowOff>95250</xdr:rowOff>
        </xdr:from>
        <xdr:to>
          <xdr:col>10</xdr:col>
          <xdr:colOff>787400</xdr:colOff>
          <xdr:row>1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80"/>
                  </a:solidFill>
                  <a:latin typeface="FedEx Sans Cd"/>
                  <a:ea typeface="FedEx Sans Cd"/>
                  <a:cs typeface="FedEx Sans Cd"/>
                </a:rPr>
                <a:t>CREAR TXT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6350</xdr:colOff>
          <xdr:row>0</xdr:row>
          <xdr:rowOff>95250</xdr:rowOff>
        </xdr:from>
        <xdr:to>
          <xdr:col>2</xdr:col>
          <xdr:colOff>57150</xdr:colOff>
          <xdr:row>1</xdr:row>
          <xdr:rowOff>133350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993300"/>
                  </a:solidFill>
                  <a:latin typeface="FedEx Sans Cd"/>
                  <a:ea typeface="FedEx Sans Cd"/>
                  <a:cs typeface="FedEx Sans Cd"/>
                </a:rPr>
                <a:t>CARGAR REPORTE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184150</xdr:colOff>
          <xdr:row>0</xdr:row>
          <xdr:rowOff>76200</xdr:rowOff>
        </xdr:from>
        <xdr:to>
          <xdr:col>18</xdr:col>
          <xdr:colOff>228600</xdr:colOff>
          <xdr:row>1</xdr:row>
          <xdr:rowOff>114300</xdr:rowOff>
        </xdr:to>
        <xdr:sp macro="" textlink="">
          <xdr:nvSpPr>
            <xdr:cNvPr id="1033" name="Check Box 9" descr="FLAG ERRORE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ERRORES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403785</xdr:colOff>
          <xdr:row>0</xdr:row>
          <xdr:rowOff>69850</xdr:rowOff>
        </xdr:from>
        <xdr:to>
          <xdr:col>23</xdr:col>
          <xdr:colOff>2988</xdr:colOff>
          <xdr:row>1</xdr:row>
          <xdr:rowOff>101600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ACTUALIZAR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279400</xdr:colOff>
          <xdr:row>0</xdr:row>
          <xdr:rowOff>76200</xdr:rowOff>
        </xdr:from>
        <xdr:to>
          <xdr:col>19</xdr:col>
          <xdr:colOff>373156</xdr:colOff>
          <xdr:row>1</xdr:row>
          <xdr:rowOff>114300</xdr:rowOff>
        </xdr:to>
        <xdr:sp macro="" textlink="">
          <xdr:nvSpPr>
            <xdr:cNvPr id="1035" name="Check Box 11" descr="JUST BILL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JUST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417606</xdr:colOff>
          <xdr:row>0</xdr:row>
          <xdr:rowOff>76200</xdr:rowOff>
        </xdr:from>
        <xdr:to>
          <xdr:col>20</xdr:col>
          <xdr:colOff>299197</xdr:colOff>
          <xdr:row>1</xdr:row>
          <xdr:rowOff>114300</xdr:rowOff>
        </xdr:to>
        <xdr:sp macro="" textlink="">
          <xdr:nvSpPr>
            <xdr:cNvPr id="1036" name="Check Box 12" descr="RTEQT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RTEQTE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501650</xdr:colOff>
          <xdr:row>0</xdr:row>
          <xdr:rowOff>95250</xdr:rowOff>
        </xdr:from>
        <xdr:to>
          <xdr:col>9</xdr:col>
          <xdr:colOff>552450</xdr:colOff>
          <xdr:row>1</xdr:row>
          <xdr:rowOff>133350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00"/>
                  </a:solidFill>
                  <a:latin typeface="FedEx Sans Cd"/>
                  <a:ea typeface="FedEx Sans Cd"/>
                  <a:cs typeface="FedEx Sans Cd"/>
                </a:rPr>
                <a:t>FGC UPLOAD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3</xdr:row>
          <xdr:rowOff>171450</xdr:rowOff>
        </xdr:from>
        <xdr:to>
          <xdr:col>0</xdr:col>
          <xdr:colOff>628650</xdr:colOff>
          <xdr:row>5</xdr:row>
          <xdr:rowOff>6350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seleccionar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228600</xdr:colOff>
          <xdr:row>0</xdr:row>
          <xdr:rowOff>44450</xdr:rowOff>
        </xdr:from>
        <xdr:to>
          <xdr:col>6</xdr:col>
          <xdr:colOff>285750</xdr:colOff>
          <xdr:row>1</xdr:row>
          <xdr:rowOff>120650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2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DESCARGAR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749300</xdr:colOff>
          <xdr:row>3</xdr:row>
          <xdr:rowOff>92075</xdr:rowOff>
        </xdr:from>
        <xdr:to>
          <xdr:col>11</xdr:col>
          <xdr:colOff>19050</xdr:colOff>
          <xdr:row>4</xdr:row>
          <xdr:rowOff>98425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2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 ARRIBOS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3</xdr:row>
          <xdr:rowOff>92075</xdr:rowOff>
        </xdr:from>
        <xdr:to>
          <xdr:col>11</xdr:col>
          <xdr:colOff>1155700</xdr:colOff>
          <xdr:row>4</xdr:row>
          <xdr:rowOff>98425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8FAFC7FC-6254-5EC7-E40A-F6442ACC44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VESSEL CONS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127000</xdr:rowOff>
        </xdr:from>
        <xdr:to>
          <xdr:col>1</xdr:col>
          <xdr:colOff>615950</xdr:colOff>
          <xdr:row>2</xdr:row>
          <xdr:rowOff>120650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0</xdr:row>
          <xdr:rowOff>0</xdr:rowOff>
        </xdr:from>
        <xdr:to>
          <xdr:col>8</xdr:col>
          <xdr:colOff>889000</xdr:colOff>
          <xdr:row>1</xdr:row>
          <xdr:rowOff>127000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1</xdr:rowOff>
        </xdr:from>
        <xdr:to>
          <xdr:col>2</xdr:col>
          <xdr:colOff>531270</xdr:colOff>
          <xdr:row>2</xdr:row>
          <xdr:rowOff>76728</xdr:rowOff>
        </xdr:to>
        <xdr:grpSp>
          <xdr:nvGrpSpPr>
            <xdr:cNvPr id="2" name="Grupo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0" y="1"/>
              <a:ext cx="1864770" cy="641877"/>
              <a:chOff x="0" y="1"/>
              <a:chExt cx="1841910" cy="640607"/>
            </a:xfrm>
          </xdr:grpSpPr>
        </xdr:grpSp>
        <xdr:clientData/>
      </xdr:twoCellAnchor>
    </mc:Choice>
    <mc:Fallback/>
  </mc:AlternateContent>
  <xdr:twoCellAnchor editAs="absolute">
    <xdr:from>
      <xdr:col>0</xdr:col>
      <xdr:colOff>0</xdr:colOff>
      <xdr:row>6</xdr:row>
      <xdr:rowOff>144780</xdr:rowOff>
    </xdr:from>
    <xdr:to>
      <xdr:col>2</xdr:col>
      <xdr:colOff>518160</xdr:colOff>
      <xdr:row>11</xdr:row>
      <xdr:rowOff>175259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8" name="FLIGHT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LIGH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440180"/>
              <a:ext cx="1828800" cy="94487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0</xdr:colOff>
      <xdr:row>12</xdr:row>
      <xdr:rowOff>30480</xdr:rowOff>
    </xdr:from>
    <xdr:to>
      <xdr:col>2</xdr:col>
      <xdr:colOff>518160</xdr:colOff>
      <xdr:row>25</xdr:row>
      <xdr:rowOff>120015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" name="DATE">
              <a:extLst>
                <a:ext uri="{FF2B5EF4-FFF2-40B4-BE49-F238E27FC236}">
                  <a16:creationId xmlns:a16="http://schemas.microsoft.com/office/drawing/2014/main" id="{00000000-0008-0000-0400-00000A00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42316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0</xdr:colOff>
      <xdr:row>0</xdr:row>
      <xdr:rowOff>1</xdr:rowOff>
    </xdr:from>
    <xdr:to>
      <xdr:col>2</xdr:col>
      <xdr:colOff>518160</xdr:colOff>
      <xdr:row>6</xdr:row>
      <xdr:rowOff>99061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REPORTE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POR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"/>
              <a:ext cx="1828800" cy="13944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1</xdr:col>
      <xdr:colOff>788327</xdr:colOff>
      <xdr:row>20</xdr:row>
      <xdr:rowOff>177540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ATE 2">
              <a:extLst>
                <a:ext uri="{FF2B5EF4-FFF2-40B4-BE49-F238E27FC236}">
                  <a16:creationId xmlns:a16="http://schemas.microsoft.com/office/drawing/2014/main" id="{00000000-0008-0000-0500-00000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143000"/>
              <a:ext cx="1908000" cy="27991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788327</xdr:colOff>
      <xdr:row>5</xdr:row>
      <xdr:rowOff>142551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FLIGHT 1">
              <a:extLst>
                <a:ext uri="{FF2B5EF4-FFF2-40B4-BE49-F238E27FC236}">
                  <a16:creationId xmlns:a16="http://schemas.microsoft.com/office/drawing/2014/main" id="{00000000-0008-0000-0500-00000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LIGH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908000" cy="11663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530134</xdr:colOff>
      <xdr:row>0</xdr:row>
      <xdr:rowOff>0</xdr:rowOff>
    </xdr:from>
    <xdr:to>
      <xdr:col>5</xdr:col>
      <xdr:colOff>909734</xdr:colOff>
      <xdr:row>20</xdr:row>
      <xdr:rowOff>165877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ORIGIN COUNTRY">
              <a:extLst>
                <a:ext uri="{FF2B5EF4-FFF2-40B4-BE49-F238E27FC236}">
                  <a16:creationId xmlns:a16="http://schemas.microsoft.com/office/drawing/2014/main" id="{00000000-0008-0000-0500-00000F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RIGIN COUNTRY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65828" y="0"/>
              <a:ext cx="1763641" cy="40121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854684</xdr:colOff>
      <xdr:row>0</xdr:row>
      <xdr:rowOff>1</xdr:rowOff>
    </xdr:from>
    <xdr:to>
      <xdr:col>3</xdr:col>
      <xdr:colOff>467463</xdr:colOff>
      <xdr:row>20</xdr:row>
      <xdr:rowOff>158103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DESTINATION LOCATION">
              <a:extLst>
                <a:ext uri="{FF2B5EF4-FFF2-40B4-BE49-F238E27FC236}">
                  <a16:creationId xmlns:a16="http://schemas.microsoft.com/office/drawing/2014/main" id="{00000000-0008-0000-0500-000010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TINATION LOCA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4357" y="1"/>
              <a:ext cx="1828800" cy="40043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drigo Antonio Jimenez" refreshedDate="46133.501428240743" missingItemsLimit="0" createdVersion="8" refreshedVersion="8" minRefreshableVersion="3" recordCount="1" xr:uid="{CA80A7DA-2C93-40E5-A515-3A5DD0725371}">
  <cacheSource type="worksheet">
    <worksheetSource name="REVISION"/>
  </cacheSource>
  <cacheFields count="24">
    <cacheField name="SOURCE" numFmtId="0">
      <sharedItems containsNonDate="0" containsString="0" containsBlank="1"/>
    </cacheField>
    <cacheField name="DATE" numFmtId="165">
      <sharedItems containsNonDate="0" containsString="0" containsBlank="1" count="1">
        <m/>
      </sharedItems>
    </cacheField>
    <cacheField name="FLIGHT" numFmtId="0">
      <sharedItems containsNonDate="0" containsString="0" containsBlank="1" count="1">
        <m/>
      </sharedItems>
    </cacheField>
    <cacheField name="TRACKNUM" numFmtId="164">
      <sharedItems containsNonDate="0" containsString="0" containsBlank="1"/>
    </cacheField>
    <cacheField name="CONSIGNEE COMPANY:" numFmtId="0">
      <sharedItems containsNonDate="0" containsString="0" containsBlank="1"/>
    </cacheField>
    <cacheField name="CONSIGNEE NAME:" numFmtId="0">
      <sharedItems containsNonDate="0" containsString="0" containsBlank="1"/>
    </cacheField>
    <cacheField name="BILL D/T:" numFmtId="0">
      <sharedItems containsNonDate="0" containsString="0" containsBlank="1"/>
    </cacheField>
    <cacheField name="CUSTOMS VALUE:" numFmtId="0">
      <sharedItems containsNonDate="0" containsString="0" containsBlank="1"/>
    </cacheField>
    <cacheField name="FREIGHT (ORG):" numFmtId="43">
      <sharedItems containsNonDate="0" containsString="0" containsBlank="1"/>
    </cacheField>
    <cacheField name="FREIGHT (RDA):" numFmtId="43">
      <sharedItems containsNonDate="0" containsString="0" containsBlank="1"/>
    </cacheField>
    <cacheField name="NB CURRENCY" numFmtId="43">
      <sharedItems containsNonDate="0" containsString="0" containsBlank="1"/>
    </cacheField>
    <cacheField name="NON-BILLED CHARGES USD" numFmtId="43">
      <sharedItems containsNonDate="0" containsString="0" containsBlank="1"/>
    </cacheField>
    <cacheField name="RATING CURRENCY" numFmtId="43">
      <sharedItems containsNonDate="0" containsString="0" containsBlank="1"/>
    </cacheField>
    <cacheField name="FREIGHT (RATED)" numFmtId="43">
      <sharedItems containsNonDate="0" containsString="0" containsBlank="1"/>
    </cacheField>
    <cacheField name="REVENUE CURRENCY" numFmtId="43">
      <sharedItems containsNonDate="0" containsString="0" containsBlank="1"/>
    </cacheField>
    <cacheField name="FREIGHT (REVENUE)" numFmtId="43">
      <sharedItems containsNonDate="0" containsString="0" containsBlank="1"/>
    </cacheField>
    <cacheField name="ORIGIN COUNTRY" numFmtId="43">
      <sharedItems containsNonDate="0" containsString="0" containsBlank="1" count="1">
        <m/>
      </sharedItems>
    </cacheField>
    <cacheField name="DESTINATION LOCATION" numFmtId="43">
      <sharedItems containsNonDate="0" containsString="0" containsBlank="1" count="1">
        <m/>
      </sharedItems>
    </cacheField>
    <cacheField name="FREIGHT (FGC):" numFmtId="43">
      <sharedItems containsNonDate="0" containsString="0" containsBlank="1"/>
    </cacheField>
    <cacheField name="DIF OR" numFmtId="43">
      <sharedItems containsSemiMixedTypes="0" containsString="0" containsNumber="1" containsInteger="1" minValue="0" maxValue="0"/>
    </cacheField>
    <cacheField name="DIF UP" numFmtId="43">
      <sharedItems containsSemiMixedTypes="0" containsString="0" containsNumber="1" containsInteger="1" minValue="0" maxValue="0"/>
    </cacheField>
    <cacheField name="PRIORIDAD" numFmtId="43">
      <sharedItems containsNonDate="0" containsString="0" containsBlank="1"/>
    </cacheField>
    <cacheField name="STATUS" numFmtId="43">
      <sharedItems/>
    </cacheField>
    <cacheField name="REPORTE" numFmtId="43">
      <sharedItems count="1">
        <s v="SIN DIFERENCIA"/>
      </sharedItems>
    </cacheField>
  </cacheFields>
  <extLst>
    <ext xmlns:x14="http://schemas.microsoft.com/office/spreadsheetml/2009/9/main" uri="{725AE2AE-9491-48be-B2B4-4EB974FC3084}">
      <x14:pivotCacheDefinition pivotCacheId="25824962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x v="0"/>
    <m/>
    <m/>
    <m/>
    <m/>
    <m/>
    <m/>
    <m/>
    <m/>
    <m/>
    <m/>
    <m/>
    <m/>
    <m/>
    <x v="0"/>
    <x v="0"/>
    <m/>
    <n v="0"/>
    <n v="0"/>
    <m/>
    <s v="UP CORRECTO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F30E30-5688-4079-863A-9F68D7EC35AD}" name="TablaDinámica1" cacheId="1" applyNumberFormats="0" applyBorderFormats="0" applyFontFormats="0" applyPatternFormats="0" applyAlignmentFormats="0" applyWidthHeightFormats="1" dataCaption="Valores" grandTotalCaption="TOTALES" updatedVersion="8" minRefreshableVersion="3" showDrill="0" useAutoFormatting="1" itemPrintTitles="1" createdVersion="8" indent="0" outline="1" outlineData="1" multipleFieldFilters="0" rowHeaderCaption="CATEGORY">
  <location ref="G4:I6" firstHeaderRow="0" firstDataRow="1" firstDataCol="1" rowPageCount="2" colPageCount="1"/>
  <pivotFields count="24">
    <pivotField showAll="0"/>
    <pivotField axis="axisPage" numFmtId="14" showAll="0">
      <items count="2">
        <item x="0"/>
        <item t="default"/>
      </items>
    </pivotField>
    <pivotField axis="axisPage" showAll="0">
      <items count="2">
        <item x="0"/>
        <item t="default"/>
      </items>
    </pivotField>
    <pivotField dataField="1"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showAll="0"/>
    <pivotField numFmtId="43" showAll="0"/>
    <pivotField numFmtId="43" showAll="0"/>
    <pivotField showAll="0"/>
    <pivotField showAll="0"/>
    <pivotField axis="axisRow" showAll="0">
      <items count="2">
        <item x="0"/>
        <item t="default"/>
      </items>
    </pivotField>
  </pivotFields>
  <rowFields count="1">
    <field x="23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2">
    <pageField fld="1" hier="-1"/>
    <pageField fld="2" hier="-1"/>
  </pageFields>
  <dataFields count="2">
    <dataField name="QTY" fld="3" subtotal="count" baseField="15" baseItem="0"/>
    <dataField name="%" fld="3" subtotal="count" showDataAs="percentOfTotal" baseField="15" baseItem="0" numFmtId="10"/>
  </dataFields>
  <formats count="19">
    <format dxfId="39">
      <pivotArea field="23" type="button" dataOnly="0" labelOnly="1" outline="0" axis="axisRow" fieldPosition="0"/>
    </format>
    <format dxfId="3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7">
      <pivotArea type="all" dataOnly="0" outline="0" fieldPosition="0"/>
    </format>
    <format dxfId="36">
      <pivotArea outline="0" collapsedLevelsAreSubtotals="1" fieldPosition="0"/>
    </format>
    <format dxfId="35">
      <pivotArea field="23" type="button" dataOnly="0" labelOnly="1" outline="0" axis="axisRow" fieldPosition="0"/>
    </format>
    <format dxfId="34">
      <pivotArea dataOnly="0" labelOnly="1" fieldPosition="0">
        <references count="1">
          <reference field="23" count="0"/>
        </references>
      </pivotArea>
    </format>
    <format dxfId="33">
      <pivotArea dataOnly="0" labelOnly="1" grandRow="1" outline="0" fieldPosition="0"/>
    </format>
    <format dxfId="3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1">
      <pivotArea outline="0" collapsedLevelsAreSubtotals="1" fieldPosition="0"/>
    </format>
    <format dxfId="30">
      <pivotArea dataOnly="0" labelOnly="1" fieldPosition="0">
        <references count="1">
          <reference field="23" count="0"/>
        </references>
      </pivotArea>
    </format>
    <format dxfId="29">
      <pivotArea dataOnly="0" labelOnly="1" grandRow="1" outline="0" fieldPosition="0"/>
    </format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23" type="button" dataOnly="0" labelOnly="1" outline="0" axis="axisRow" fieldPosition="0"/>
    </format>
    <format dxfId="25">
      <pivotArea dataOnly="0" labelOnly="1" fieldPosition="0">
        <references count="1">
          <reference field="23" count="0"/>
        </references>
      </pivotArea>
    </format>
    <format dxfId="24">
      <pivotArea dataOnly="0" labelOnly="1" grandRow="1" outline="0" fieldPosition="0"/>
    </format>
    <format dxfId="2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2">
      <pivotArea dataOnly="0" labelOnly="1" fieldPosition="0">
        <references count="1">
          <reference field="23" count="0"/>
        </references>
      </pivotArea>
    </format>
    <format dxfId="21">
      <pivotArea collapsedLevelsAreSubtotals="1" fieldPosition="0">
        <references count="2">
          <reference field="4294967294" count="1" selected="0">
            <x v="1"/>
          </reference>
          <reference field="23" count="0"/>
        </references>
      </pivotArea>
    </format>
  </formats>
  <pivotTableStyleInfo name="PivotStyleMedium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ATE1" xr10:uid="{5B6D9E6A-961C-490B-9C41-EC20F12A41C3}" sourceName="DATE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LIGHT1" xr10:uid="{1323E5AD-E815-4502-8F74-372A9C953741}" sourceName="FLIGHT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ORIGIN_COUNTRY" xr10:uid="{2E9CF52F-3E9C-458F-8CAD-098A53ED70F0}" sourceName="ORIGIN COUNTRY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TINATION_LOCATION" xr10:uid="{17807E0D-6007-4253-A36A-98CAA9B4DFB9}" sourceName="DESTINATION LOCATION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LIGHT" xr10:uid="{541714A2-4A2A-4131-84E1-4B511E2E1444}" sourceName="FLIGHT">
  <extLst>
    <x:ext xmlns:x15="http://schemas.microsoft.com/office/spreadsheetml/2010/11/main" uri="{2F2917AC-EB37-4324-AD4E-5DD8C200BD13}">
      <x15:tableSlicerCache tableId="2" column="3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ATE" xr10:uid="{FF78BF21-2CFB-400B-96B1-DEC74D7D19C4}" sourceName="DATE">
  <extLst>
    <x:ext xmlns:x15="http://schemas.microsoft.com/office/spreadsheetml/2010/11/main" uri="{2F2917AC-EB37-4324-AD4E-5DD8C200BD13}">
      <x15:tableSlicerCache tableId="2" column="2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PORTE" xr10:uid="{BC9F536F-DC2F-4B30-B512-A93AC365A815}" sourceName="REPORTE">
  <extLst>
    <x:ext xmlns:x15="http://schemas.microsoft.com/office/spreadsheetml/2010/11/main" uri="{2F2917AC-EB37-4324-AD4E-5DD8C200BD13}">
      <x15:tableSlicerCache tableId="2" column="21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LIGHT" xr10:uid="{06613A35-E14E-4616-9355-98989826D0B3}" cache="SegmentaciónDeDatos_FLIGHT" caption="FLIGHT" columnCount="3" style="SlicerStyleDark5" rowHeight="234950"/>
  <slicer name="DATE" xr10:uid="{1DA43C7B-2663-4419-8144-5DBBBC1F80AE}" cache="SegmentaciónDeDatos_DATE" caption="DATE" columnCount="2" style="SlicerStyleDark5" rowHeight="234950"/>
  <slicer name="REPORTE" xr10:uid="{7055566A-57E5-4760-B07E-51C027410F62}" cache="SegmentaciónDeDatos_REPORTE" caption="REPORTE" style="SlicerStyleDark5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E 2" xr10:uid="{F1D0350D-9978-418A-8498-EE5399BE7611}" cache="SegmentaciónDeDatos_DATE1" caption="DATE" columnCount="3" style="SlicerStyleDark5" rowHeight="247650"/>
  <slicer name="FLIGHT 1" xr10:uid="{F33A2D4E-C9FD-46A2-86DB-0A959EACC557}" cache="SegmentaciónDeDatos_FLIGHT1" caption="FLIGHT" columnCount="3" style="SlicerStyleDark5" rowHeight="234950"/>
  <slicer name="ORIGIN COUNTRY" xr10:uid="{CD93D8B3-B486-407D-9E85-7DB7CE6BAC08}" cache="SegmentaciónDeDatos_ORIGIN_COUNTRY" caption="ORIGIN COUNTRY" style="SlicerStyleDark5" rowHeight="234950"/>
  <slicer name="DESTINATION LOCATION" xr10:uid="{C7751162-F91F-4683-967D-2FCABDCEC4BB}" cache="SegmentaciónDeDatos_DESTINATION_LOCATION" caption="DESTINATION LOCATION" style="SlicerStyleDark5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B5D4BE8-9CF9-47F5-9527-8C5AD8F2B3E4}" name="RATES" displayName="RATES" ref="A4:W5" totalsRowShown="0" headerRowDxfId="120" dataDxfId="118" headerRowBorderDxfId="119" tableBorderDxfId="117">
  <autoFilter ref="A4:W5" xr:uid="{FB5D4BE8-9CF9-47F5-9527-8C5AD8F2B3E4}"/>
  <tableColumns count="23">
    <tableColumn id="1" xr3:uid="{75AEFD5D-FB6E-42B7-B066-58260DCAABF8}" name="SRC" dataDxfId="13"/>
    <tableColumn id="2" xr3:uid="{FF936FCF-8512-4C7E-9D1A-55875AFE1000}" name="DTE" dataDxfId="12"/>
    <tableColumn id="3" xr3:uid="{6CABF7FB-5C9F-4174-A8EF-551CAF5EB1D7}" name="FGHT" dataDxfId="11"/>
    <tableColumn id="4" xr3:uid="{776105C3-9FC1-42A2-9CEA-A6E46E21B0FD}" name="TRACKNUM" dataDxfId="9" dataCellStyle="Normal"/>
    <tableColumn id="5" xr3:uid="{5920A55A-20E6-40D1-8D90-86D7A9087E4D}" name="CONSIGNEE COMPANY:" dataDxfId="10"/>
    <tableColumn id="6" xr3:uid="{C4A326BE-F56A-4E7D-BF48-68522863CAE5}" name="CONSIGNEE NAME:" dataDxfId="116"/>
    <tableColumn id="23" xr3:uid="{35F1CF06-B461-463E-8A9C-29A7E844829F}" name="BILL T/C:" dataDxfId="115"/>
    <tableColumn id="7" xr3:uid="{6EDF0619-9637-40F6-AD40-3D4636C8BCF4}" name="BILL D/T:" dataDxfId="114"/>
    <tableColumn id="8" xr3:uid="{C83CFEAF-DBFF-4A39-8E37-4F5E2614C3DD}" name="CUSTOMS VALUE:" dataDxfId="113" dataCellStyle="Moneda"/>
    <tableColumn id="9" xr3:uid="{BCD548BE-F65A-4246-863E-EC61373C0B43}" name="FREIGHT (ORG):" dataDxfId="112" dataCellStyle="Millares"/>
    <tableColumn id="10" xr3:uid="{2588418C-89AA-4DE1-B846-0DEF8ED28BD3}" name="FREIGHT (RDA):" dataDxfId="111">
      <calculatedColumnFormula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calculatedColumnFormula>
    </tableColumn>
    <tableColumn id="22" xr3:uid="{A05BBC80-EF0B-4EDD-98DF-22C59AE2A3EE}" name="ERROR FLG" dataDxfId="110"/>
    <tableColumn id="12" xr3:uid="{E1F46664-5D08-4D6A-826B-BD0513532B9A}" name="CURRENCY" dataDxfId="109"/>
    <tableColumn id="16" xr3:uid="{8DB6674C-C56D-4C1F-A4EA-F4DB7BCCFA1A}" name="RATED USD" dataDxfId="108" dataCellStyle="Millares"/>
    <tableColumn id="19" xr3:uid="{BEC97024-3DBB-4589-978C-F15A100E6A42}" name="NB USD" dataDxfId="107" dataCellStyle="Millares"/>
    <tableColumn id="17" xr3:uid="{3E7423F5-57DA-492C-95A2-B4CD943E4092}" name="REV LOC" dataDxfId="106" dataCellStyle="Millares"/>
    <tableColumn id="13" xr3:uid="{10DBA9FD-C72E-4C5A-842E-1BFD221486FA}" name="ExRATE" dataDxfId="105"/>
    <tableColumn id="15" xr3:uid="{A35507F1-3B97-4401-B996-596666E001C4}" name="DIM WGT" dataDxfId="104"/>
    <tableColumn id="14" xr3:uid="{2EBBD600-7E39-400D-A700-6AA644DBC72B}" name="STAGE" dataDxfId="103"/>
    <tableColumn id="11" xr3:uid="{289BEA0F-5DD9-49EB-A6F7-A61E37D71675}" name="ORG - RDA" dataDxfId="102">
      <calculatedColumnFormula>IFERROR(ABS(RATES[[#This Row],[FREIGHT (ORG):]]-RATES[[#This Row],[FREIGHT (RDA):]]),0)</calculatedColumnFormula>
    </tableColumn>
    <tableColumn id="20" xr3:uid="{36E9C74E-F520-433D-B3F1-8ED7F51EC156}" name="BILL TO ACCOUNT" dataDxfId="101"/>
    <tableColumn id="21" xr3:uid="{061834BB-419E-4967-B6FB-7C0985A9E2C5}" name="ORIGIN" dataDxfId="100"/>
    <tableColumn id="18" xr3:uid="{E49884B8-617E-4B9E-9368-6B9C02B31088}" name="FREIGHT (FGC):" dataDxfId="99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F627FF59-8D18-4ED5-9521-11F0194A3E67}" name="DRE_Table" displayName="DRE_Table" ref="K6:O394" totalsRowShown="0">
  <autoFilter ref="K6:O394" xr:uid="{F627FF59-8D18-4ED5-9521-11F0194A3E67}"/>
  <sortState xmlns:xlrd2="http://schemas.microsoft.com/office/spreadsheetml/2017/richdata2" ref="K7:O394">
    <sortCondition descending="1" ref="O6:O394"/>
  </sortState>
  <tableColumns count="5">
    <tableColumn id="1" xr3:uid="{B89C344A-88BF-416A-A854-67782E8F4DF4}" name="CONS" dataDxfId="20"/>
    <tableColumn id="2" xr3:uid="{A0BBBFC3-E5E8-40FD-AA1D-955F75D724E9}" name="DATE" dataDxfId="19"/>
    <tableColumn id="3" xr3:uid="{B70434AB-8EA8-4BF2-9C29-6B002ECCD6D8}" name="FLIGHT"/>
    <tableColumn id="4" xr3:uid="{1E5C6C64-C6B8-40BF-911D-691DE823F7DB}" name="MASTER" dataDxfId="18"/>
    <tableColumn id="6" xr3:uid="{71A7DAA8-7B26-491B-9BCC-34FE36672C3B}" name="OVERAGES" dataDxfId="14">
      <calculatedColumnFormula>_xlfn.XLOOKUP(DRE_Table[[#This Row],[MASTER]],Vessel_Cons[MASTER],Vessel_Cons[MASTER],"OVERAGE")</calculatedColumnFormula>
    </tableColumn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C48D3A76-0AF9-47F0-B7C1-D3C96C76F9DF}" name="Vessel_Cons" displayName="Vessel_Cons" ref="Q6:T330" totalsRowShown="0">
  <autoFilter ref="Q6:T330" xr:uid="{C48D3A76-0AF9-47F0-B7C1-D3C96C76F9DF}"/>
  <tableColumns count="4">
    <tableColumn id="1" xr3:uid="{2306688E-8AFF-4509-9BDC-D03AD83ABAB8}" name="CONS" dataDxfId="17"/>
    <tableColumn id="2" xr3:uid="{3645C836-BFEE-4E52-8C97-0655CC974946}" name="DATE" dataDxfId="16"/>
    <tableColumn id="3" xr3:uid="{2CAAA2DE-2CCF-47BD-A31F-B30308D3E7E2}" name="FLIGHT"/>
    <tableColumn id="4" xr3:uid="{488FE4D2-9662-4529-A0DA-990946C6092D}" name="MASTER" dataDxfId="15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CBB9649-292D-4DBC-BAEC-7CFC2310028A}" name="RDA_CHARGES" displayName="RDA_CHARGES" ref="A5:U32" totalsRowShown="0" headerRowDxfId="98" dataDxfId="96" headerRowBorderDxfId="97" tableBorderDxfId="95">
  <autoFilter ref="A5:U32" xr:uid="{CCBB9649-292D-4DBC-BAEC-7CFC2310028A}"/>
  <tableColumns count="21">
    <tableColumn id="1" xr3:uid="{97DDE04C-A6AA-4ECB-B371-0D49FF7DC288}" name="SRC" dataDxfId="94"/>
    <tableColumn id="2" xr3:uid="{281538C6-BE65-453E-BD8D-61E10F5A5046}" name="DTE" dataDxfId="93"/>
    <tableColumn id="3" xr3:uid="{49BF1456-887E-4CBE-B1BB-C6AC9A799426}" name="FGHT" dataDxfId="92"/>
    <tableColumn id="4" xr3:uid="{DD674748-1B82-4C05-8EC6-5350BF3E8DC1}" name="TRACKNUM" dataDxfId="91"/>
    <tableColumn id="5" xr3:uid="{C27A46E8-4DB4-4FFC-9315-4A41CF382476}" name="CONSIGNEE COMPANY:" dataDxfId="90"/>
    <tableColumn id="6" xr3:uid="{104C58A8-C8B7-4339-A498-AC930FE4C2D5}" name="CONSIGNEE NAME:" dataDxfId="89"/>
    <tableColumn id="7" xr3:uid="{EA4685AA-544A-44DC-9623-211DBC9A933C}" name="BILL D/T:" dataDxfId="88"/>
    <tableColumn id="11" xr3:uid="{BC67398C-F807-4F08-92D3-D4D842A49995}" name="SNAPSHOT" dataDxfId="87"/>
    <tableColumn id="12" xr3:uid="{61A8BD16-32FA-4AC8-9B8A-8D53307E1F0D}" name="CURRENCY" dataDxfId="86"/>
    <tableColumn id="26" xr3:uid="{0C0D7060-C551-45F3-9941-ED9D6D45DFF0}" name="CHG CD" dataDxfId="85"/>
    <tableColumn id="14" xr3:uid="{D4220CDE-3964-449E-9A32-12A3D2243C54}" name="CHARGE" dataDxfId="84"/>
    <tableColumn id="15" xr3:uid="{4583A8EA-BC9D-4F40-B261-B28A39C6FF52}" name="RATED USD" dataDxfId="83"/>
    <tableColumn id="16" xr3:uid="{D6BBEE83-1A4E-4339-88AD-2EC75C6FBC75}" name="RATED LOC" dataDxfId="82"/>
    <tableColumn id="17" xr3:uid="{3F8AB3DB-D52E-441C-B884-06258D835C8F}" name="RATED ExR" dataDxfId="81"/>
    <tableColumn id="18" xr3:uid="{1DD8CCB1-8AAB-4A6F-9F62-FD37EEE075A4}" name="NB USD" dataDxfId="80"/>
    <tableColumn id="19" xr3:uid="{88655FBC-3870-4083-A870-23CF88782670}" name="NB LOC" dataDxfId="79"/>
    <tableColumn id="20" xr3:uid="{BB38BD0D-1F61-4327-9E4C-36AAE5E85AFD}" name="NB ExR" dataDxfId="78"/>
    <tableColumn id="22" xr3:uid="{FBD4E4B3-94B4-4626-80AD-5D9642E22068}" name="STAGE" dataDxfId="77"/>
    <tableColumn id="23" xr3:uid="{2158B667-F0CE-416F-92E0-82F2D26D97A3}" name="Columna1" dataDxfId="76"/>
    <tableColumn id="24" xr3:uid="{CB0E76E6-C2BD-45A2-A911-39AFE7BAAE86}" name="Columna2" dataDxfId="75"/>
    <tableColumn id="25" xr3:uid="{6D8CA8BD-8AF9-427F-9BA5-C17FBA143807}" name="Columna3" dataDxfId="74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94184E-82B5-41FA-9CD6-DF69B79156A7}" name="TABLE_PICKER" displayName="TABLE_PICKER" ref="A1:B7" totalsRowShown="0">
  <autoFilter ref="A1:B7" xr:uid="{3694184E-82B5-41FA-9CD6-DF69B79156A7}"/>
  <tableColumns count="2">
    <tableColumn id="1" xr3:uid="{7906A89B-3B80-4FD0-A5AD-21E2656775FB}" name="PESTAÑAS"/>
    <tableColumn id="2" xr3:uid="{0FC313AB-D485-42FE-9048-9B448574105B}" name="TABLA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F270C5A-525A-4FD3-9987-AEA4BC620324}" name="Tabla_2" displayName="Tabla_2" ref="G1:H250" totalsRowShown="0">
  <autoFilter ref="G1:H250" xr:uid="{0F270C5A-525A-4FD3-9987-AEA4BC620324}"/>
  <tableColumns count="2">
    <tableColumn id="1" xr3:uid="{99CB4BF4-BF7C-49C9-9A9B-D21202722B8B}" name="Código" dataDxfId="73"/>
    <tableColumn id="2" xr3:uid="{16718EAD-7920-44F0-837F-E3A1171FD9B3}" name="Nombre del país" dataDxfId="7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57C373F-7869-4F07-9D16-9734C77AF3DA}" name="EOPS" displayName="EOPS" ref="A5:E642" totalsRowShown="0">
  <autoFilter ref="A5:E642" xr:uid="{057C373F-7869-4F07-9D16-9734C77AF3DA}"/>
  <tableColumns count="5">
    <tableColumn id="1" xr3:uid="{859D4868-19F9-4187-8B7E-C748068212AD}" name="AWB" dataDxfId="71"/>
    <tableColumn id="2" xr3:uid="{D6DA008F-D1EE-4381-8B80-ADEDA41DFCD8}" name="SHIPPER"/>
    <tableColumn id="3" xr3:uid="{3AFE43BA-A510-4C8C-9E6F-B9D5C77BFE5B}" name="CON_ACCOUNT"/>
    <tableColumn id="4" xr3:uid="{6C9325B9-2B7E-4940-96C6-9C904018DB07}" name="CON_COMPANY"/>
    <tableColumn id="5" xr3:uid="{0E47E11F-1FB1-4C4E-AF2E-BEFF12D206A7}" name="CON_NAME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DE8AFB0-4487-414B-BF37-9D2E52B9997B}" name="ACC.NAMES" displayName="ACC.NAMES" ref="H5:I295" totalsRowShown="0">
  <autoFilter ref="H5:I295" xr:uid="{7DE8AFB0-4487-414B-BF37-9D2E52B9997B}"/>
  <sortState xmlns:xlrd2="http://schemas.microsoft.com/office/spreadsheetml/2017/richdata2" ref="H6:I295">
    <sortCondition ref="H5:H6"/>
  </sortState>
  <tableColumns count="2">
    <tableColumn id="1" xr3:uid="{7090C3B8-AB85-48CB-9788-5DAB274C63F5}" name="ACCOUNT" dataDxfId="70"/>
    <tableColumn id="2" xr3:uid="{969EA788-A021-4AB6-9A72-FF754D3C6CFE}" name="NAME" dataDxfId="6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3F214A4-712B-4121-A870-82AB4897ED4C}" name="ACC.NAMES6" displayName="ACC.NAMES6" ref="K5:L6501" totalsRowShown="0">
  <autoFilter ref="K5:L6501" xr:uid="{13F214A4-712B-4121-A870-82AB4897ED4C}"/>
  <sortState xmlns:xlrd2="http://schemas.microsoft.com/office/spreadsheetml/2017/richdata2" ref="K6:L6211">
    <sortCondition ref="L5:L6211"/>
  </sortState>
  <tableColumns count="2">
    <tableColumn id="1" xr3:uid="{B3C5B5B9-EA67-4FA9-A3FE-A5081129B2A3}" name="ACCOUNT" dataDxfId="68"/>
    <tableColumn id="2" xr3:uid="{2DA98698-2E5D-471B-B6F4-95D73E6520DE}" name="NAME" dataDxfId="6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4543123-2540-42E0-8A31-61168EE2C2B1}" name="REVISION" displayName="REVISION" ref="D2:AA3" totalsRowShown="0" headerRowDxfId="66" dataDxfId="64" headerRowBorderDxfId="65">
  <autoFilter ref="D2:AA3" xr:uid="{D462380B-1D36-46B8-B656-1A6B73975FC9}"/>
  <sortState xmlns:xlrd2="http://schemas.microsoft.com/office/spreadsheetml/2017/richdata2" ref="D3:AA3">
    <sortCondition ref="AA2:AA3"/>
  </sortState>
  <tableColumns count="24">
    <tableColumn id="1" xr3:uid="{F020FE1C-453D-4FA9-93D2-27E5A0AD0551}" name="SOURCE" dataDxfId="63"/>
    <tableColumn id="2" xr3:uid="{0BEE44AF-328F-4DB5-95F1-2D39A9A66597}" name="DATE" dataDxfId="62"/>
    <tableColumn id="3" xr3:uid="{AB24D661-CC87-4D51-8DDE-AC4E00FAB248}" name="FLIGHT" dataDxfId="61"/>
    <tableColumn id="4" xr3:uid="{097DB5C6-FB49-46CE-8A7B-A159D5FDD7A9}" name="TRACKNUM" dataDxfId="60"/>
    <tableColumn id="5" xr3:uid="{69FE9686-19CC-4BF4-9DB6-ED1F38D051A9}" name="CONSIGNEE COMPANY:" dataDxfId="59"/>
    <tableColumn id="6" xr3:uid="{474A03A0-2299-4AD7-9E9F-36414CB1B533}" name="CONSIGNEE NAME:" dataDxfId="58"/>
    <tableColumn id="7" xr3:uid="{F8542BD4-A6FA-45E4-A64D-C75DBE704543}" name="BILL D/T:" dataDxfId="57"/>
    <tableColumn id="9" xr3:uid="{A15B5F58-7DC6-482A-BB7D-DE43D2DD97B3}" name="CUSTOMS VALUE:" dataDxfId="56"/>
    <tableColumn id="14" xr3:uid="{C6FE8CB3-B8CF-47D4-9E3C-ACBE58CF9312}" name="FREIGHT (ORG):" dataDxfId="55"/>
    <tableColumn id="11" xr3:uid="{22F645B3-317C-433A-A8B2-AD5051B83075}" name="FREIGHT (RDA):" dataDxfId="54"/>
    <tableColumn id="15" xr3:uid="{56177702-B9C3-4668-8D72-609424E8FCB7}" name="NB CURRENCY" dataDxfId="53"/>
    <tableColumn id="17" xr3:uid="{029F452E-54CB-426B-857A-BD535BB3D955}" name="NON-BILLED CHARGES USD" dataDxfId="52"/>
    <tableColumn id="18" xr3:uid="{F116977C-8769-4B99-BA04-3931419529AB}" name="RATING CURRENCY" dataDxfId="51"/>
    <tableColumn id="19" xr3:uid="{CA97F55D-A366-42B3-B95A-D3118DE4608F}" name="FREIGHT (RATED)" dataDxfId="50"/>
    <tableColumn id="20" xr3:uid="{E13361E9-3D3D-4154-90D9-9CDEFE2FEFC2}" name="REVENUE CURRENCY" dataDxfId="49"/>
    <tableColumn id="22" xr3:uid="{BACBCF6F-F419-4937-9807-D443C857349E}" name="FREIGHT (REVENUE)" dataDxfId="48"/>
    <tableColumn id="23" xr3:uid="{2D3847BA-73CA-4FA2-B418-17627BC56F41}" name="ORIGIN COUNTRY" dataDxfId="47"/>
    <tableColumn id="24" xr3:uid="{16540F06-32B9-429E-B731-DCF57B36DF23}" name="DESTINATION LOCATION" dataDxfId="46"/>
    <tableColumn id="8" xr3:uid="{4A08A8D9-F5C4-4B26-ADBB-AA7ACE493D84}" name="FREIGHT (FGC):" dataDxfId="45"/>
    <tableColumn id="10" xr3:uid="{EF8A5FB1-50E2-4433-967C-06898115805A}" name="DIF OR" dataDxfId="44">
      <calculatedColumnFormula>IF(ISTEXT(REVISION[[#This Row],[FREIGHT (RDA):]]),"ERROR RDA",ROUND(REVISION[[#This Row],[FREIGHT (RDA):]]-IF(REVISION[[#This Row],[FREIGHT (ORG):]]="NCV",0,REVISION[[#This Row],[FREIGHT (ORG):]]),2))</calculatedColumnFormula>
    </tableColumn>
    <tableColumn id="12" xr3:uid="{9CBA9413-9D56-4FC3-8A71-492755C3DB19}" name="DIF UP" dataDxfId="43">
      <calculatedColumnFormula>IF(ISTEXT(REVISION[[#This Row],[FREIGHT (FGC):]]),"NO UPDATE",IF(ISTEXT(REVISION[[#This Row],[FREIGHT (RDA):]]),"ERROR RDA",ROUND(REVISION[[#This Row],[FREIGHT (RDA):]]-REVISION[[#This Row],[FREIGHT (FGC):]],2)))</calculatedColumnFormula>
    </tableColumn>
    <tableColumn id="13" xr3:uid="{39E442E2-96F3-4533-B9B3-AA88AFD3B15B}" name="PRIORIDAD" dataDxfId="42"/>
    <tableColumn id="16" xr3:uid="{E1A892FB-8166-4019-AC37-E45C4DB8372C}" name="STATUS" dataDxfId="41">
      <calculatedColumnFormula>IFERROR(
IF(REVISION[[#This Row],[FREIGHT (RDA):]]="ERROR RDA","ERROR RDA",
IF(ROUND(REVISION[[#This Row],[FREIGHT (FGC):]],2)=ROUND(REVISION[[#This Row],[FREIGHT (RDA):]],2),"UP CORRECTO",
IF(ROUND(REVISION[[#This Row],[FREIGHT (ORG):]],2)=ROUND(REVISION[[#This Row],[FREIGHT (RDA):]],2),"OR CORRECTO",
"UP PENDIENTE")
)),
"POR REVISAR")</calculatedColumnFormula>
    </tableColumn>
    <tableColumn id="21" xr3:uid="{3827C63B-1CDE-41CE-BA50-AB3333769528}" name="REPORTE" dataDxfId="40">
      <calculatedColumnFormula>IF(REVISION[[#This Row],[FREIGHT (RDA):]]="ERROR RDA","CON ERROR RDA",IF(REVISION[[#This Row],[DIF OR]]=0,"SIN DIFERENCIA","CON DIFERENCIA"))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Relationship Id="rId9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7" Type="http://schemas.openxmlformats.org/officeDocument/2006/relationships/table" Target="../tables/table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microsoft.com/office/2007/relationships/slicer" Target="../slicers/slicer1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W5"/>
  <sheetViews>
    <sheetView tabSelected="1" zoomScale="85" zoomScaleNormal="85" workbookViewId="0">
      <selection activeCell="D13" sqref="D13"/>
    </sheetView>
  </sheetViews>
  <sheetFormatPr baseColWidth="10" defaultColWidth="9.36328125" defaultRowHeight="14.5" outlineLevelCol="1" x14ac:dyDescent="0.35"/>
  <cols>
    <col min="1" max="1" width="6.90625" bestFit="1" customWidth="1"/>
    <col min="2" max="2" width="11.1796875" bestFit="1" customWidth="1"/>
    <col min="3" max="3" width="8" bestFit="1" customWidth="1"/>
    <col min="4" max="4" width="13.81640625" bestFit="1" customWidth="1"/>
    <col min="5" max="5" width="44.81640625" hidden="1" customWidth="1" outlineLevel="1"/>
    <col min="6" max="6" width="37.54296875" hidden="1" customWidth="1" outlineLevel="1"/>
    <col min="7" max="7" width="10.453125" hidden="1" customWidth="1" outlineLevel="1"/>
    <col min="8" max="8" width="10.54296875" hidden="1" customWidth="1" outlineLevel="1"/>
    <col min="9" max="9" width="17.54296875" hidden="1" customWidth="1" outlineLevel="1"/>
    <col min="10" max="10" width="10.54296875" bestFit="1" customWidth="1" collapsed="1"/>
    <col min="11" max="11" width="12.26953125" bestFit="1" customWidth="1"/>
    <col min="12" max="12" width="9.08984375" bestFit="1" customWidth="1"/>
    <col min="13" max="13" width="12.6328125" bestFit="1" customWidth="1"/>
    <col min="14" max="14" width="9.7265625" bestFit="1" customWidth="1"/>
    <col min="15" max="15" width="9.81640625" hidden="1" customWidth="1" outlineLevel="1"/>
    <col min="16" max="16" width="10.36328125" hidden="1" customWidth="1" outlineLevel="1"/>
    <col min="17" max="17" width="11.81640625" hidden="1" customWidth="1" outlineLevel="1"/>
    <col min="18" max="18" width="11" hidden="1" customWidth="1" outlineLevel="1"/>
    <col min="19" max="19" width="8.81640625" customWidth="1" collapsed="1"/>
    <col min="20" max="20" width="12" bestFit="1" customWidth="1"/>
    <col min="21" max="21" width="17.7265625" bestFit="1" customWidth="1"/>
    <col min="22" max="22" width="9.6328125" bestFit="1" customWidth="1"/>
    <col min="23" max="23" width="16" bestFit="1" customWidth="1"/>
    <col min="24" max="16384" width="9.36328125" style="47"/>
  </cols>
  <sheetData>
    <row r="1" spans="1:23" s="83" customFormat="1" x14ac:dyDescent="0.35">
      <c r="A1" s="80"/>
      <c r="B1" s="80"/>
      <c r="C1" s="80"/>
      <c r="D1" s="80"/>
      <c r="E1" s="80"/>
      <c r="F1" s="80"/>
      <c r="G1" s="80"/>
      <c r="H1" s="80"/>
      <c r="I1" s="80"/>
      <c r="J1" s="80"/>
      <c r="K1" s="80"/>
      <c r="L1" s="81"/>
      <c r="M1" s="82"/>
      <c r="N1" s="82"/>
      <c r="O1" s="82"/>
      <c r="P1" s="122"/>
      <c r="Q1" s="123"/>
      <c r="R1" s="82"/>
      <c r="S1" s="82"/>
      <c r="T1" s="82"/>
      <c r="U1" s="82"/>
      <c r="V1" s="82"/>
    </row>
    <row r="2" spans="1:23" s="83" customFormat="1" ht="14.5" customHeight="1" thickBot="1" x14ac:dyDescent="0.4">
      <c r="A2" s="80"/>
      <c r="B2" s="80"/>
      <c r="C2" s="80"/>
      <c r="D2" s="80"/>
      <c r="E2" s="80"/>
      <c r="F2" s="80"/>
      <c r="G2" s="80"/>
      <c r="H2" s="80"/>
      <c r="I2" s="80"/>
      <c r="J2" s="80"/>
      <c r="K2" s="84"/>
      <c r="L2" s="81"/>
      <c r="M2" s="82"/>
      <c r="N2" s="82"/>
      <c r="O2" s="82"/>
      <c r="P2" s="124"/>
      <c r="Q2" s="125"/>
      <c r="R2" s="82"/>
      <c r="S2" s="82"/>
      <c r="T2" s="85"/>
      <c r="U2" s="85"/>
      <c r="V2" s="85"/>
    </row>
    <row r="3" spans="1:23" s="46" customFormat="1" ht="13.5" thickBot="1" x14ac:dyDescent="0.35">
      <c r="A3" s="95" t="s">
        <v>13</v>
      </c>
      <c r="B3" s="95"/>
      <c r="C3" s="95"/>
      <c r="D3" s="95"/>
      <c r="E3" s="95"/>
      <c r="F3" s="95"/>
      <c r="G3" s="95"/>
      <c r="H3" s="95"/>
      <c r="I3" s="95"/>
      <c r="J3" s="95"/>
      <c r="K3" s="95"/>
      <c r="L3" s="96" t="s">
        <v>14</v>
      </c>
      <c r="M3" s="96"/>
      <c r="N3" s="96"/>
      <c r="O3" s="96"/>
      <c r="P3" s="96"/>
      <c r="Q3" s="96"/>
      <c r="R3" s="96"/>
      <c r="S3" s="97"/>
      <c r="T3" s="98" t="s">
        <v>40</v>
      </c>
      <c r="U3" s="99"/>
      <c r="V3" s="100"/>
      <c r="W3" s="100"/>
    </row>
    <row r="4" spans="1:23" s="46" customFormat="1" ht="27" thickTop="1" thickBot="1" x14ac:dyDescent="0.35">
      <c r="A4" s="101" t="s">
        <v>10</v>
      </c>
      <c r="B4" s="102" t="s">
        <v>11</v>
      </c>
      <c r="C4" s="102" t="s">
        <v>12</v>
      </c>
      <c r="D4" s="102" t="s">
        <v>7</v>
      </c>
      <c r="E4" s="102" t="s">
        <v>5</v>
      </c>
      <c r="F4" s="102" t="s">
        <v>6</v>
      </c>
      <c r="G4" s="102" t="s">
        <v>128</v>
      </c>
      <c r="H4" s="102" t="s">
        <v>0</v>
      </c>
      <c r="I4" s="102" t="s">
        <v>1</v>
      </c>
      <c r="J4" s="103" t="s">
        <v>8</v>
      </c>
      <c r="K4" s="103" t="s">
        <v>2</v>
      </c>
      <c r="L4" s="104" t="s">
        <v>123</v>
      </c>
      <c r="M4" s="104" t="s">
        <v>39</v>
      </c>
      <c r="N4" s="104" t="s">
        <v>38</v>
      </c>
      <c r="O4" s="104" t="s">
        <v>4</v>
      </c>
      <c r="P4" s="104" t="s">
        <v>44</v>
      </c>
      <c r="Q4" s="104" t="s">
        <v>54</v>
      </c>
      <c r="R4" s="104" t="s">
        <v>7695</v>
      </c>
      <c r="S4" s="104" t="s">
        <v>37</v>
      </c>
      <c r="T4" s="105" t="s">
        <v>3</v>
      </c>
      <c r="U4" s="105" t="s">
        <v>7693</v>
      </c>
      <c r="V4" s="105" t="s">
        <v>7694</v>
      </c>
      <c r="W4" s="106" t="s">
        <v>18</v>
      </c>
    </row>
    <row r="5" spans="1:23" x14ac:dyDescent="0.35">
      <c r="B5" s="151"/>
      <c r="D5" s="50"/>
      <c r="I5" s="114"/>
      <c r="J5" s="121"/>
      <c r="K5" s="107" t="str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/>
      </c>
      <c r="L5" s="108"/>
      <c r="M5" s="115"/>
      <c r="N5" s="109"/>
      <c r="O5" s="109"/>
      <c r="P5" s="109"/>
      <c r="Q5" s="116"/>
      <c r="R5" s="117"/>
      <c r="S5" s="110"/>
      <c r="T5" s="118">
        <f>IFERROR(ABS(RATES[[#This Row],[FREIGHT (ORG):]]-RATES[[#This Row],[FREIGHT (RDA):]]),0)</f>
        <v>0</v>
      </c>
      <c r="U5" s="119"/>
      <c r="V5" s="120"/>
      <c r="W5" s="111"/>
    </row>
  </sheetData>
  <sheetProtection insertRows="0" deleteRows="0"/>
  <dataConsolidate/>
  <mergeCells count="1">
    <mergeCell ref="P1:Q2"/>
  </mergeCells>
  <phoneticPr fontId="7" type="noConversion"/>
  <conditionalFormatting sqref="W5">
    <cfRule type="expression" dxfId="8" priority="2">
      <formula>$K5=$W5</formula>
    </cfRule>
  </conditionalFormatting>
  <conditionalFormatting sqref="B5">
    <cfRule type="expression" dxfId="7" priority="1">
      <formula>ESFECHA($B5)</formula>
    </cfRule>
  </conditionalFormatting>
  <conditionalFormatting sqref="D5">
    <cfRule type="duplicateValues" dxfId="0" priority="181"/>
  </conditionalFormatting>
  <dataValidations disablePrompts="1" count="1">
    <dataValidation type="date" operator="greaterThan" allowBlank="1" showInputMessage="1" showErrorMessage="1" errorTitle="Fecha no valida" error="Favor de unicamente utilizar fechas validas para la columna &quot;DTE&quot; para efectos de la estabilidad de la macro." sqref="B5" xr:uid="{98302957-063E-499C-A8E1-F8D816A5EDB5}">
      <formula1>32874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rates">
                <anchor>
                  <from>
                    <xdr:col>2</xdr:col>
                    <xdr:colOff>88900</xdr:colOff>
                    <xdr:row>0</xdr:row>
                    <xdr:rowOff>95250</xdr:rowOff>
                  </from>
                  <to>
                    <xdr:col>3</xdr:col>
                    <xdr:colOff>463550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setall">
                <anchor>
                  <from>
                    <xdr:col>12</xdr:col>
                    <xdr:colOff>279400</xdr:colOff>
                    <xdr:row>0</xdr:row>
                    <xdr:rowOff>95250</xdr:rowOff>
                  </from>
                  <to>
                    <xdr:col>13</xdr:col>
                    <xdr:colOff>25400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REV_EXPORT">
                <anchor>
                  <from>
                    <xdr:col>10</xdr:col>
                    <xdr:colOff>812800</xdr:colOff>
                    <xdr:row>0</xdr:row>
                    <xdr:rowOff>95250</xdr:rowOff>
                  </from>
                  <to>
                    <xdr:col>12</xdr:col>
                    <xdr:colOff>241300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export_txt">
                <anchor>
                  <from>
                    <xdr:col>9</xdr:col>
                    <xdr:colOff>584200</xdr:colOff>
                    <xdr:row>0</xdr:row>
                    <xdr:rowOff>95250</xdr:rowOff>
                  </from>
                  <to>
                    <xdr:col>10</xdr:col>
                    <xdr:colOff>787400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GET_REPORT">
                <anchor>
                  <from>
                    <xdr:col>0</xdr:col>
                    <xdr:colOff>6350</xdr:colOff>
                    <xdr:row>0</xdr:row>
                    <xdr:rowOff>95250</xdr:rowOff>
                  </from>
                  <to>
                    <xdr:col>2</xdr:col>
                    <xdr:colOff>57150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print="0" autoFill="0" autoLine="0" autoPict="0" altText="FLAG ERRORES">
                <anchor>
                  <from>
                    <xdr:col>13</xdr:col>
                    <xdr:colOff>184150</xdr:colOff>
                    <xdr:row>0</xdr:row>
                    <xdr:rowOff>76200</xdr:rowOff>
                  </from>
                  <to>
                    <xdr:col>18</xdr:col>
                    <xdr:colOff>228600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UPDATE_MACRO">
                <anchor>
                  <from>
                    <xdr:col>21</xdr:col>
                    <xdr:colOff>393700</xdr:colOff>
                    <xdr:row>0</xdr:row>
                    <xdr:rowOff>69850</xdr:rowOff>
                  </from>
                  <to>
                    <xdr:col>23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Check Box 11">
              <controlPr defaultSize="0" print="0" autoFill="0" autoLine="0" autoPict="0" altText="JUST BILL">
                <anchor>
                  <from>
                    <xdr:col>18</xdr:col>
                    <xdr:colOff>279400</xdr:colOff>
                    <xdr:row>0</xdr:row>
                    <xdr:rowOff>76200</xdr:rowOff>
                  </from>
                  <to>
                    <xdr:col>19</xdr:col>
                    <xdr:colOff>368300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Check Box 12">
              <controlPr defaultSize="0" print="0" autoFill="0" autoLine="0" autoPict="0" altText="RTEQTE">
                <anchor>
                  <from>
                    <xdr:col>19</xdr:col>
                    <xdr:colOff>412750</xdr:colOff>
                    <xdr:row>0</xdr:row>
                    <xdr:rowOff>76200</xdr:rowOff>
                  </from>
                  <to>
                    <xdr:col>20</xdr:col>
                    <xdr:colOff>292100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 macro="[0]!FGC_UPLOAD">
                <anchor>
                  <from>
                    <xdr:col>3</xdr:col>
                    <xdr:colOff>501650</xdr:colOff>
                    <xdr:row>0</xdr:row>
                    <xdr:rowOff>95250</xdr:rowOff>
                  </from>
                  <to>
                    <xdr:col>9</xdr:col>
                    <xdr:colOff>552450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73FFE-9310-496F-81E4-1B88FB6F040E}">
  <sheetPr codeName="Hoja5">
    <tabColor rgb="FFF65E00"/>
  </sheetPr>
  <dimension ref="A1:AAA497"/>
  <sheetViews>
    <sheetView showGridLines="0" workbookViewId="0">
      <selection activeCell="G9" sqref="G9"/>
    </sheetView>
  </sheetViews>
  <sheetFormatPr baseColWidth="10" defaultColWidth="10.90625" defaultRowHeight="14.5" x14ac:dyDescent="0.35"/>
  <cols>
    <col min="1" max="1" width="9.453125" style="89" bestFit="1" customWidth="1"/>
    <col min="2" max="2" width="6.81640625" style="90" bestFit="1" customWidth="1"/>
    <col min="3" max="3" width="7.54296875" style="90" bestFit="1" customWidth="1"/>
    <col min="4" max="4" width="7.453125" style="90" bestFit="1" customWidth="1"/>
    <col min="5" max="5" width="11" style="91" customWidth="1"/>
    <col min="6" max="6" width="1.7265625" bestFit="1" customWidth="1"/>
    <col min="7" max="8" width="10.90625" customWidth="1"/>
    <col min="9" max="9" width="1.54296875" style="153" customWidth="1"/>
    <col min="10" max="10" width="10.90625" hidden="1" customWidth="1"/>
    <col min="11" max="11" width="12.81640625" hidden="1" customWidth="1"/>
    <col min="12" max="12" width="13.90625" hidden="1" customWidth="1"/>
    <col min="13" max="13" width="8.90625" hidden="1" customWidth="1"/>
    <col min="14" max="14" width="12.81640625" hidden="1" customWidth="1"/>
    <col min="15" max="17" width="12.81640625" style="88" hidden="1" customWidth="1"/>
    <col min="18" max="18" width="7.54296875" style="88" hidden="1" customWidth="1"/>
    <col min="19" max="19" width="9.453125" style="88" hidden="1" customWidth="1"/>
    <col min="20" max="20" width="12.81640625" style="88" hidden="1" customWidth="1"/>
    <col min="21" max="21" width="0" style="88" hidden="1" customWidth="1"/>
    <col min="22" max="16384" width="10.90625" style="88"/>
  </cols>
  <sheetData>
    <row r="1" spans="1:703" ht="16" thickBot="1" x14ac:dyDescent="0.4">
      <c r="A1" s="92" t="s">
        <v>590</v>
      </c>
      <c r="B1" s="92" t="s">
        <v>17</v>
      </c>
      <c r="C1" s="92" t="s">
        <v>7988</v>
      </c>
      <c r="D1" s="92" t="s">
        <v>7989</v>
      </c>
      <c r="E1"/>
      <c r="I1" s="152"/>
      <c r="K1" s="141" t="s">
        <v>7998</v>
      </c>
      <c r="L1" s="142"/>
      <c r="M1" s="142"/>
      <c r="N1" s="143"/>
    </row>
    <row r="2" spans="1:703" ht="16" thickBot="1" x14ac:dyDescent="0.4">
      <c r="A2" s="93"/>
      <c r="B2" s="93"/>
      <c r="C2" s="94"/>
      <c r="D2" s="94"/>
      <c r="E2"/>
      <c r="K2" s="149" t="s">
        <v>7997</v>
      </c>
      <c r="L2" s="144">
        <v>305354649392</v>
      </c>
      <c r="M2" s="145" t="s">
        <v>7995</v>
      </c>
      <c r="N2" s="146">
        <v>46139</v>
      </c>
    </row>
    <row r="3" spans="1:703" customFormat="1" ht="16" thickBot="1" x14ac:dyDescent="0.4">
      <c r="I3" s="153"/>
      <c r="K3" s="149" t="s">
        <v>7999</v>
      </c>
      <c r="L3" s="144">
        <v>413632480722</v>
      </c>
      <c r="M3" s="145" t="s">
        <v>7995</v>
      </c>
      <c r="N3" s="146">
        <v>46139</v>
      </c>
    </row>
    <row r="4" spans="1:703" customFormat="1" ht="15" thickBot="1" x14ac:dyDescent="0.4">
      <c r="B4" s="135" t="s">
        <v>7990</v>
      </c>
      <c r="C4" s="135"/>
      <c r="D4" s="135"/>
      <c r="E4" s="135"/>
      <c r="F4" s="135"/>
      <c r="G4" s="135"/>
      <c r="I4" s="153"/>
    </row>
    <row r="5" spans="1:703" customFormat="1" ht="15" thickBot="1" x14ac:dyDescent="0.4">
      <c r="A5" s="12"/>
      <c r="B5" s="133"/>
      <c r="C5" s="134"/>
      <c r="D5" s="134"/>
      <c r="E5" s="134"/>
      <c r="F5" s="134"/>
      <c r="G5" s="134"/>
      <c r="H5" s="113"/>
      <c r="I5" s="153"/>
      <c r="N5" s="148">
        <f ca="1">COUNT(INDIRECT("DRE_Table[MASTER]"))</f>
        <v>388</v>
      </c>
      <c r="O5" s="150">
        <f ca="1">COUNTIF(INDIRECT("DRE_Table[OVERAGES]"),"OVERAGE")</f>
        <v>66</v>
      </c>
      <c r="S5" s="148">
        <f ca="1">COUNT(INDIRECT("Vessel_Cons[MASTER]"))</f>
        <v>324</v>
      </c>
      <c r="T5" s="148"/>
    </row>
    <row r="6" spans="1:703" customFormat="1" x14ac:dyDescent="0.35">
      <c r="B6" s="112"/>
      <c r="C6" s="112"/>
      <c r="D6" s="112"/>
      <c r="E6" s="112"/>
      <c r="F6" s="112"/>
      <c r="G6" s="112"/>
      <c r="I6" s="153"/>
      <c r="K6" t="s">
        <v>7987</v>
      </c>
      <c r="L6" t="s">
        <v>16</v>
      </c>
      <c r="M6" t="s">
        <v>17</v>
      </c>
      <c r="N6" t="s">
        <v>7996</v>
      </c>
      <c r="O6" t="s">
        <v>8000</v>
      </c>
      <c r="Q6" t="s">
        <v>7987</v>
      </c>
      <c r="R6" t="s">
        <v>16</v>
      </c>
      <c r="S6" t="s">
        <v>17</v>
      </c>
      <c r="T6" t="s">
        <v>7996</v>
      </c>
    </row>
    <row r="7" spans="1:703" x14ac:dyDescent="0.35">
      <c r="A7"/>
      <c r="B7"/>
      <c r="C7"/>
      <c r="D7"/>
      <c r="E7"/>
      <c r="K7" s="50">
        <v>413632480722</v>
      </c>
      <c r="L7" s="147">
        <v>46139</v>
      </c>
      <c r="M7" t="s">
        <v>7995</v>
      </c>
      <c r="N7" s="50">
        <v>870896824256</v>
      </c>
      <c r="O7" s="50" t="str">
        <f>_xlfn.XLOOKUP(DRE_Table[[#This Row],[MASTER]],Vessel_Cons[MASTER],Vessel_Cons[MASTER],"OVERAGE")</f>
        <v>OVERAGE</v>
      </c>
      <c r="P7"/>
      <c r="Q7" s="50">
        <v>305354649392</v>
      </c>
      <c r="R7" s="147">
        <v>46139</v>
      </c>
      <c r="S7" t="s">
        <v>7995</v>
      </c>
      <c r="T7" s="50">
        <v>517966299590</v>
      </c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 ht="15" thickBot="1" x14ac:dyDescent="0.4">
      <c r="A8"/>
      <c r="B8"/>
      <c r="C8"/>
      <c r="D8"/>
      <c r="E8"/>
      <c r="K8" s="50">
        <v>413632480722</v>
      </c>
      <c r="L8" s="147">
        <v>46139</v>
      </c>
      <c r="M8" t="s">
        <v>7995</v>
      </c>
      <c r="N8" s="50">
        <v>380705074903</v>
      </c>
      <c r="O8" s="50" t="str">
        <f>_xlfn.XLOOKUP(DRE_Table[[#This Row],[MASTER]],Vessel_Cons[MASTER],Vessel_Cons[MASTER],"OVERAGE")</f>
        <v>OVERAGE</v>
      </c>
      <c r="P8"/>
      <c r="Q8" s="50">
        <v>305354649392</v>
      </c>
      <c r="R8" s="147">
        <v>46139</v>
      </c>
      <c r="S8" t="s">
        <v>7995</v>
      </c>
      <c r="T8" s="50">
        <v>870834773334</v>
      </c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</row>
    <row r="9" spans="1:703" ht="15" thickBot="1" x14ac:dyDescent="0.4">
      <c r="A9" s="130" t="s">
        <v>7991</v>
      </c>
      <c r="B9" s="131"/>
      <c r="C9" s="131"/>
      <c r="D9" s="131"/>
      <c r="E9" s="132"/>
      <c r="K9" s="50">
        <v>413632480722</v>
      </c>
      <c r="L9" s="147">
        <v>46139</v>
      </c>
      <c r="M9" t="s">
        <v>7995</v>
      </c>
      <c r="N9" s="50">
        <v>380709265553</v>
      </c>
      <c r="O9" s="50" t="str">
        <f>_xlfn.XLOOKUP(DRE_Table[[#This Row],[MASTER]],Vessel_Cons[MASTER],Vessel_Cons[MASTER],"OVERAGE")</f>
        <v>OVERAGE</v>
      </c>
      <c r="P9"/>
      <c r="Q9" s="50">
        <v>305354649392</v>
      </c>
      <c r="R9" s="147">
        <v>46139</v>
      </c>
      <c r="S9" t="s">
        <v>7995</v>
      </c>
      <c r="T9" s="50">
        <v>870955093945</v>
      </c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</row>
    <row r="10" spans="1:703" x14ac:dyDescent="0.35">
      <c r="A10" s="136"/>
      <c r="B10" s="134"/>
      <c r="C10" s="134"/>
      <c r="D10" s="128"/>
      <c r="E10" s="129"/>
      <c r="K10" s="50">
        <v>413632480722</v>
      </c>
      <c r="L10" s="147">
        <v>46139</v>
      </c>
      <c r="M10" t="s">
        <v>7995</v>
      </c>
      <c r="N10" s="50">
        <v>380742702415</v>
      </c>
      <c r="O10" s="50" t="str">
        <f>_xlfn.XLOOKUP(DRE_Table[[#This Row],[MASTER]],Vessel_Cons[MASTER],Vessel_Cons[MASTER],"OVERAGE")</f>
        <v>OVERAGE</v>
      </c>
      <c r="P10"/>
      <c r="Q10" s="50">
        <v>305354649392</v>
      </c>
      <c r="R10" s="147">
        <v>46139</v>
      </c>
      <c r="S10" t="s">
        <v>7995</v>
      </c>
      <c r="T10" s="50">
        <v>511544456773</v>
      </c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</row>
    <row r="11" spans="1:703" x14ac:dyDescent="0.35">
      <c r="A11" s="126"/>
      <c r="B11" s="127"/>
      <c r="C11" s="127"/>
      <c r="D11" s="128"/>
      <c r="E11" s="129"/>
      <c r="K11" s="50">
        <v>413632480722</v>
      </c>
      <c r="L11" s="147">
        <v>46139</v>
      </c>
      <c r="M11" t="s">
        <v>7995</v>
      </c>
      <c r="N11" s="50">
        <v>870953761214</v>
      </c>
      <c r="O11" s="50" t="str">
        <f>_xlfn.XLOOKUP(DRE_Table[[#This Row],[MASTER]],Vessel_Cons[MASTER],Vessel_Cons[MASTER],"OVERAGE")</f>
        <v>OVERAGE</v>
      </c>
      <c r="P11"/>
      <c r="Q11" s="50">
        <v>305354649392</v>
      </c>
      <c r="R11" s="147">
        <v>46139</v>
      </c>
      <c r="S11" t="s">
        <v>7995</v>
      </c>
      <c r="T11" s="50">
        <v>523808667210</v>
      </c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</row>
    <row r="12" spans="1:703" x14ac:dyDescent="0.35">
      <c r="A12" s="126"/>
      <c r="B12" s="127"/>
      <c r="C12" s="127"/>
      <c r="D12" s="128"/>
      <c r="E12" s="129"/>
      <c r="F12" t="s">
        <v>7992</v>
      </c>
      <c r="K12" s="50">
        <v>413632480722</v>
      </c>
      <c r="L12" s="147">
        <v>46139</v>
      </c>
      <c r="M12" t="s">
        <v>7995</v>
      </c>
      <c r="N12" s="50">
        <v>870934832660</v>
      </c>
      <c r="O12" s="50" t="str">
        <f>_xlfn.XLOOKUP(DRE_Table[[#This Row],[MASTER]],Vessel_Cons[MASTER],Vessel_Cons[MASTER],"OVERAGE")</f>
        <v>OVERAGE</v>
      </c>
      <c r="P12"/>
      <c r="Q12" s="50">
        <v>305354649392</v>
      </c>
      <c r="R12" s="147">
        <v>46139</v>
      </c>
      <c r="S12" t="s">
        <v>7995</v>
      </c>
      <c r="T12" s="50">
        <v>871009402771</v>
      </c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</row>
    <row r="13" spans="1:703" x14ac:dyDescent="0.35">
      <c r="A13" s="126"/>
      <c r="B13" s="127"/>
      <c r="C13" s="127"/>
      <c r="D13" s="128"/>
      <c r="E13" s="129"/>
      <c r="K13" s="50">
        <v>413632480722</v>
      </c>
      <c r="L13" s="147">
        <v>46139</v>
      </c>
      <c r="M13" t="s">
        <v>7995</v>
      </c>
      <c r="N13" s="50">
        <v>870965356619</v>
      </c>
      <c r="O13" s="50" t="str">
        <f>_xlfn.XLOOKUP(DRE_Table[[#This Row],[MASTER]],Vessel_Cons[MASTER],Vessel_Cons[MASTER],"OVERAGE")</f>
        <v>OVERAGE</v>
      </c>
      <c r="P13"/>
      <c r="Q13" s="50">
        <v>305354649392</v>
      </c>
      <c r="R13" s="147">
        <v>46139</v>
      </c>
      <c r="S13" t="s">
        <v>7995</v>
      </c>
      <c r="T13" s="50">
        <v>871018753455</v>
      </c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</row>
    <row r="14" spans="1:703" x14ac:dyDescent="0.35">
      <c r="A14" s="126"/>
      <c r="B14" s="127"/>
      <c r="C14" s="127"/>
      <c r="D14" s="128"/>
      <c r="E14" s="129"/>
      <c r="K14" s="50">
        <v>413632480722</v>
      </c>
      <c r="L14" s="147">
        <v>46139</v>
      </c>
      <c r="M14" t="s">
        <v>7995</v>
      </c>
      <c r="N14" s="50">
        <v>870884660689</v>
      </c>
      <c r="O14" s="50" t="str">
        <f>_xlfn.XLOOKUP(DRE_Table[[#This Row],[MASTER]],Vessel_Cons[MASTER],Vessel_Cons[MASTER],"OVERAGE")</f>
        <v>OVERAGE</v>
      </c>
      <c r="P14"/>
      <c r="Q14" s="50">
        <v>305354649392</v>
      </c>
      <c r="R14" s="147">
        <v>46139</v>
      </c>
      <c r="S14" t="s">
        <v>7995</v>
      </c>
      <c r="T14" s="50">
        <v>466166191329</v>
      </c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</row>
    <row r="15" spans="1:703" x14ac:dyDescent="0.35">
      <c r="A15" s="126"/>
      <c r="B15" s="127"/>
      <c r="C15" s="127"/>
      <c r="D15" s="128"/>
      <c r="E15" s="129"/>
      <c r="K15" s="50">
        <v>413632480722</v>
      </c>
      <c r="L15" s="147">
        <v>46139</v>
      </c>
      <c r="M15" t="s">
        <v>7995</v>
      </c>
      <c r="N15" s="50">
        <v>870936155003</v>
      </c>
      <c r="O15" s="50" t="str">
        <f>_xlfn.XLOOKUP(DRE_Table[[#This Row],[MASTER]],Vessel_Cons[MASTER],Vessel_Cons[MASTER],"OVERAGE")</f>
        <v>OVERAGE</v>
      </c>
      <c r="P15"/>
      <c r="Q15" s="50">
        <v>305354649392</v>
      </c>
      <c r="R15" s="147">
        <v>46139</v>
      </c>
      <c r="S15" t="s">
        <v>7995</v>
      </c>
      <c r="T15" s="50">
        <v>514806640537</v>
      </c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</row>
    <row r="16" spans="1:703" x14ac:dyDescent="0.35">
      <c r="A16" s="126"/>
      <c r="B16" s="127"/>
      <c r="C16" s="127"/>
      <c r="D16" s="128"/>
      <c r="E16" s="129"/>
      <c r="K16" s="50">
        <v>413632480722</v>
      </c>
      <c r="L16" s="147">
        <v>46139</v>
      </c>
      <c r="M16" t="s">
        <v>7995</v>
      </c>
      <c r="N16" s="50">
        <v>870937399298</v>
      </c>
      <c r="O16" s="50" t="str">
        <f>_xlfn.XLOOKUP(DRE_Table[[#This Row],[MASTER]],Vessel_Cons[MASTER],Vessel_Cons[MASTER],"OVERAGE")</f>
        <v>OVERAGE</v>
      </c>
      <c r="P16"/>
      <c r="Q16" s="50">
        <v>305354649392</v>
      </c>
      <c r="R16" s="147">
        <v>46139</v>
      </c>
      <c r="S16" t="s">
        <v>7995</v>
      </c>
      <c r="T16" s="50">
        <v>870837846799</v>
      </c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</row>
    <row r="17" spans="1:703" x14ac:dyDescent="0.35">
      <c r="A17" s="126"/>
      <c r="B17" s="127"/>
      <c r="C17" s="127"/>
      <c r="D17" s="128"/>
      <c r="E17" s="129"/>
      <c r="K17" s="50">
        <v>413632480722</v>
      </c>
      <c r="L17" s="147">
        <v>46139</v>
      </c>
      <c r="M17" t="s">
        <v>7995</v>
      </c>
      <c r="N17" s="50">
        <v>380785834817</v>
      </c>
      <c r="O17" s="50" t="str">
        <f>_xlfn.XLOOKUP(DRE_Table[[#This Row],[MASTER]],Vessel_Cons[MASTER],Vessel_Cons[MASTER],"OVERAGE")</f>
        <v>OVERAGE</v>
      </c>
      <c r="P17"/>
      <c r="Q17" s="50">
        <v>305354649392</v>
      </c>
      <c r="R17" s="147">
        <v>46139</v>
      </c>
      <c r="S17" t="s">
        <v>7995</v>
      </c>
      <c r="T17" s="50">
        <v>870931456808</v>
      </c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</row>
    <row r="18" spans="1:703" x14ac:dyDescent="0.35">
      <c r="A18" s="126"/>
      <c r="B18" s="127"/>
      <c r="C18" s="127"/>
      <c r="D18" s="128"/>
      <c r="E18" s="129"/>
      <c r="K18" s="50">
        <v>413632480722</v>
      </c>
      <c r="L18" s="147">
        <v>46139</v>
      </c>
      <c r="M18" t="s">
        <v>7995</v>
      </c>
      <c r="N18" s="50">
        <v>380704790442</v>
      </c>
      <c r="O18" s="50" t="str">
        <f>_xlfn.XLOOKUP(DRE_Table[[#This Row],[MASTER]],Vessel_Cons[MASTER],Vessel_Cons[MASTER],"OVERAGE")</f>
        <v>OVERAGE</v>
      </c>
      <c r="P18"/>
      <c r="Q18" s="50">
        <v>305354649392</v>
      </c>
      <c r="R18" s="147">
        <v>46139</v>
      </c>
      <c r="S18" t="s">
        <v>7995</v>
      </c>
      <c r="T18" s="50">
        <v>871009054609</v>
      </c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</row>
    <row r="19" spans="1:703" x14ac:dyDescent="0.35">
      <c r="A19" s="126"/>
      <c r="B19" s="127"/>
      <c r="C19" s="127"/>
      <c r="D19" s="128"/>
      <c r="E19" s="129"/>
      <c r="K19" s="50">
        <v>413632480722</v>
      </c>
      <c r="L19" s="147">
        <v>46139</v>
      </c>
      <c r="M19" t="s">
        <v>7995</v>
      </c>
      <c r="N19" s="50">
        <v>870945554881</v>
      </c>
      <c r="O19" s="50" t="str">
        <f>_xlfn.XLOOKUP(DRE_Table[[#This Row],[MASTER]],Vessel_Cons[MASTER],Vessel_Cons[MASTER],"OVERAGE")</f>
        <v>OVERAGE</v>
      </c>
      <c r="P19"/>
      <c r="Q19" s="50">
        <v>305354649392</v>
      </c>
      <c r="R19" s="147">
        <v>46139</v>
      </c>
      <c r="S19" t="s">
        <v>7995</v>
      </c>
      <c r="T19" s="50">
        <v>708863669690</v>
      </c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</row>
    <row r="20" spans="1:703" x14ac:dyDescent="0.35">
      <c r="A20" s="126"/>
      <c r="B20" s="127"/>
      <c r="C20" s="127"/>
      <c r="D20" s="128"/>
      <c r="E20" s="129"/>
      <c r="K20" s="50">
        <v>413632480722</v>
      </c>
      <c r="L20" s="147">
        <v>46139</v>
      </c>
      <c r="M20" t="s">
        <v>7995</v>
      </c>
      <c r="N20" s="50">
        <v>816100592010</v>
      </c>
      <c r="O20" s="50" t="str">
        <f>_xlfn.XLOOKUP(DRE_Table[[#This Row],[MASTER]],Vessel_Cons[MASTER],Vessel_Cons[MASTER],"OVERAGE")</f>
        <v>OVERAGE</v>
      </c>
      <c r="P20"/>
      <c r="Q20" s="50">
        <v>305354649392</v>
      </c>
      <c r="R20" s="147">
        <v>46139</v>
      </c>
      <c r="S20" t="s">
        <v>7995</v>
      </c>
      <c r="T20" s="50">
        <v>467804270240</v>
      </c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</row>
    <row r="21" spans="1:703" x14ac:dyDescent="0.35">
      <c r="A21" s="126"/>
      <c r="B21" s="127"/>
      <c r="C21" s="127"/>
      <c r="D21" s="128"/>
      <c r="E21" s="129"/>
      <c r="K21" s="50">
        <v>413632480722</v>
      </c>
      <c r="L21" s="147">
        <v>46139</v>
      </c>
      <c r="M21" t="s">
        <v>7995</v>
      </c>
      <c r="N21" s="50">
        <v>440353017973</v>
      </c>
      <c r="O21" s="50" t="str">
        <f>_xlfn.XLOOKUP(DRE_Table[[#This Row],[MASTER]],Vessel_Cons[MASTER],Vessel_Cons[MASTER],"OVERAGE")</f>
        <v>OVERAGE</v>
      </c>
      <c r="P21"/>
      <c r="Q21" s="50">
        <v>305354649392</v>
      </c>
      <c r="R21" s="147">
        <v>46139</v>
      </c>
      <c r="S21" t="s">
        <v>7995</v>
      </c>
      <c r="T21" s="50">
        <v>380801939903</v>
      </c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</row>
    <row r="22" spans="1:703" x14ac:dyDescent="0.35">
      <c r="A22" s="126"/>
      <c r="B22" s="127"/>
      <c r="C22" s="127"/>
      <c r="D22" s="128"/>
      <c r="E22" s="129"/>
      <c r="K22" s="50">
        <v>413632480722</v>
      </c>
      <c r="L22" s="147">
        <v>46139</v>
      </c>
      <c r="M22" t="s">
        <v>7995</v>
      </c>
      <c r="N22" s="50">
        <v>870970737142</v>
      </c>
      <c r="O22" s="50" t="str">
        <f>_xlfn.XLOOKUP(DRE_Table[[#This Row],[MASTER]],Vessel_Cons[MASTER],Vessel_Cons[MASTER],"OVERAGE")</f>
        <v>OVERAGE</v>
      </c>
      <c r="P22"/>
      <c r="Q22" s="50">
        <v>305354649392</v>
      </c>
      <c r="R22" s="147">
        <v>46139</v>
      </c>
      <c r="S22" t="s">
        <v>7995</v>
      </c>
      <c r="T22" s="50">
        <v>818819827583</v>
      </c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</row>
    <row r="23" spans="1:703" x14ac:dyDescent="0.35">
      <c r="A23" s="126"/>
      <c r="B23" s="127"/>
      <c r="C23" s="127"/>
      <c r="D23" s="128"/>
      <c r="E23" s="129"/>
      <c r="K23" s="50">
        <v>413632480722</v>
      </c>
      <c r="L23" s="147">
        <v>46139</v>
      </c>
      <c r="M23" t="s">
        <v>7995</v>
      </c>
      <c r="N23" s="50">
        <v>500295042771</v>
      </c>
      <c r="O23" s="50" t="str">
        <f>_xlfn.XLOOKUP(DRE_Table[[#This Row],[MASTER]],Vessel_Cons[MASTER],Vessel_Cons[MASTER],"OVERAGE")</f>
        <v>OVERAGE</v>
      </c>
      <c r="P23"/>
      <c r="Q23" s="50">
        <v>305354649392</v>
      </c>
      <c r="R23" s="147">
        <v>46139</v>
      </c>
      <c r="S23" t="s">
        <v>7995</v>
      </c>
      <c r="T23" s="50">
        <v>870932303050</v>
      </c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</row>
    <row r="24" spans="1:703" x14ac:dyDescent="0.35">
      <c r="A24" s="126"/>
      <c r="B24" s="127"/>
      <c r="C24" s="127"/>
      <c r="D24" s="128"/>
      <c r="E24" s="129"/>
      <c r="K24" s="50">
        <v>413632480722</v>
      </c>
      <c r="L24" s="147">
        <v>46139</v>
      </c>
      <c r="M24" t="s">
        <v>7995</v>
      </c>
      <c r="N24" s="50">
        <v>380775334948</v>
      </c>
      <c r="O24" s="50" t="str">
        <f>_xlfn.XLOOKUP(DRE_Table[[#This Row],[MASTER]],Vessel_Cons[MASTER],Vessel_Cons[MASTER],"OVERAGE")</f>
        <v>OVERAGE</v>
      </c>
      <c r="P24"/>
      <c r="Q24" s="50">
        <v>305354649392</v>
      </c>
      <c r="R24" s="147">
        <v>46139</v>
      </c>
      <c r="S24" t="s">
        <v>7995</v>
      </c>
      <c r="T24" s="50">
        <v>708863669197</v>
      </c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</row>
    <row r="25" spans="1:703" x14ac:dyDescent="0.35">
      <c r="A25" s="126"/>
      <c r="B25" s="127"/>
      <c r="C25" s="127"/>
      <c r="D25" s="128"/>
      <c r="E25" s="129"/>
      <c r="K25" s="50">
        <v>413632480722</v>
      </c>
      <c r="L25" s="147">
        <v>46139</v>
      </c>
      <c r="M25" t="s">
        <v>7995</v>
      </c>
      <c r="N25" s="50">
        <v>521295250431</v>
      </c>
      <c r="O25" s="50" t="str">
        <f>_xlfn.XLOOKUP(DRE_Table[[#This Row],[MASTER]],Vessel_Cons[MASTER],Vessel_Cons[MASTER],"OVERAGE")</f>
        <v>OVERAGE</v>
      </c>
      <c r="P25"/>
      <c r="Q25" s="50">
        <v>305354649392</v>
      </c>
      <c r="R25" s="147">
        <v>46139</v>
      </c>
      <c r="S25" t="s">
        <v>7995</v>
      </c>
      <c r="T25" s="50">
        <v>490154849060</v>
      </c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</row>
    <row r="26" spans="1:703" x14ac:dyDescent="0.35">
      <c r="A26" s="126"/>
      <c r="B26" s="127"/>
      <c r="C26" s="127"/>
      <c r="D26" s="128"/>
      <c r="E26" s="129"/>
      <c r="K26" s="50">
        <v>413632480722</v>
      </c>
      <c r="L26" s="147">
        <v>46139</v>
      </c>
      <c r="M26" t="s">
        <v>7995</v>
      </c>
      <c r="N26" s="50">
        <v>870655645713</v>
      </c>
      <c r="O26" s="50" t="str">
        <f>_xlfn.XLOOKUP(DRE_Table[[#This Row],[MASTER]],Vessel_Cons[MASTER],Vessel_Cons[MASTER],"OVERAGE")</f>
        <v>OVERAGE</v>
      </c>
      <c r="P26"/>
      <c r="Q26" s="50">
        <v>305354649392</v>
      </c>
      <c r="R26" s="147">
        <v>46139</v>
      </c>
      <c r="S26" t="s">
        <v>7995</v>
      </c>
      <c r="T26" s="50">
        <v>870966654735</v>
      </c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</row>
    <row r="27" spans="1:703" x14ac:dyDescent="0.35">
      <c r="A27" s="126"/>
      <c r="B27" s="127"/>
      <c r="C27" s="127"/>
      <c r="D27" s="128"/>
      <c r="E27" s="129"/>
      <c r="K27" s="50">
        <v>413632480722</v>
      </c>
      <c r="L27" s="147">
        <v>46139</v>
      </c>
      <c r="M27" t="s">
        <v>7995</v>
      </c>
      <c r="N27" s="50">
        <v>809964123248</v>
      </c>
      <c r="O27" s="50" t="str">
        <f>_xlfn.XLOOKUP(DRE_Table[[#This Row],[MASTER]],Vessel_Cons[MASTER],Vessel_Cons[MASTER],"OVERAGE")</f>
        <v>OVERAGE</v>
      </c>
      <c r="P27"/>
      <c r="Q27" s="50">
        <v>305354649392</v>
      </c>
      <c r="R27" s="147">
        <v>46139</v>
      </c>
      <c r="S27" t="s">
        <v>7995</v>
      </c>
      <c r="T27" s="50">
        <v>870724467771</v>
      </c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</row>
    <row r="28" spans="1:703" x14ac:dyDescent="0.35">
      <c r="A28" s="126"/>
      <c r="B28" s="127"/>
      <c r="C28" s="127"/>
      <c r="D28" s="128"/>
      <c r="E28" s="129"/>
      <c r="K28" s="50">
        <v>413632480722</v>
      </c>
      <c r="L28" s="147">
        <v>46139</v>
      </c>
      <c r="M28" t="s">
        <v>7995</v>
      </c>
      <c r="N28" s="50">
        <v>472636687256</v>
      </c>
      <c r="O28" s="50" t="str">
        <f>_xlfn.XLOOKUP(DRE_Table[[#This Row],[MASTER]],Vessel_Cons[MASTER],Vessel_Cons[MASTER],"OVERAGE")</f>
        <v>OVERAGE</v>
      </c>
      <c r="P28"/>
      <c r="Q28" s="50">
        <v>305354649392</v>
      </c>
      <c r="R28" s="147">
        <v>46139</v>
      </c>
      <c r="S28" t="s">
        <v>7995</v>
      </c>
      <c r="T28" s="50">
        <v>870881435466</v>
      </c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</row>
    <row r="29" spans="1:703" x14ac:dyDescent="0.35">
      <c r="A29" s="126"/>
      <c r="B29" s="127"/>
      <c r="C29" s="127"/>
      <c r="D29" s="128"/>
      <c r="E29" s="129"/>
      <c r="K29" s="50">
        <v>413632480722</v>
      </c>
      <c r="L29" s="147">
        <v>46139</v>
      </c>
      <c r="M29" t="s">
        <v>7995</v>
      </c>
      <c r="N29" s="50">
        <v>497190205149</v>
      </c>
      <c r="O29" s="50" t="str">
        <f>_xlfn.XLOOKUP(DRE_Table[[#This Row],[MASTER]],Vessel_Cons[MASTER],Vessel_Cons[MASTER],"OVERAGE")</f>
        <v>OVERAGE</v>
      </c>
      <c r="P29"/>
      <c r="Q29" s="50">
        <v>305354649392</v>
      </c>
      <c r="R29" s="147">
        <v>46139</v>
      </c>
      <c r="S29" t="s">
        <v>7995</v>
      </c>
      <c r="T29" s="50">
        <v>549515584177</v>
      </c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</row>
    <row r="30" spans="1:703" x14ac:dyDescent="0.35">
      <c r="A30" s="126"/>
      <c r="B30" s="127"/>
      <c r="C30" s="127"/>
      <c r="D30" s="128"/>
      <c r="E30" s="129"/>
      <c r="K30" s="50">
        <v>413632480722</v>
      </c>
      <c r="L30" s="147">
        <v>46139</v>
      </c>
      <c r="M30" t="s">
        <v>7995</v>
      </c>
      <c r="N30" s="50">
        <v>870680646802</v>
      </c>
      <c r="O30" s="50" t="str">
        <f>_xlfn.XLOOKUP(DRE_Table[[#This Row],[MASTER]],Vessel_Cons[MASTER],Vessel_Cons[MASTER],"OVERAGE")</f>
        <v>OVERAGE</v>
      </c>
      <c r="P30"/>
      <c r="Q30" s="50">
        <v>305354649392</v>
      </c>
      <c r="R30" s="147">
        <v>46139</v>
      </c>
      <c r="S30" t="s">
        <v>7995</v>
      </c>
      <c r="T30" s="50">
        <v>708863676660</v>
      </c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</row>
    <row r="31" spans="1:703" x14ac:dyDescent="0.35">
      <c r="A31" s="126"/>
      <c r="B31" s="127"/>
      <c r="C31" s="127"/>
      <c r="D31" s="128"/>
      <c r="E31" s="129"/>
      <c r="K31" s="50">
        <v>413632480722</v>
      </c>
      <c r="L31" s="147">
        <v>46139</v>
      </c>
      <c r="M31" t="s">
        <v>7995</v>
      </c>
      <c r="N31" s="50">
        <v>870955413011</v>
      </c>
      <c r="O31" s="50" t="str">
        <f>_xlfn.XLOOKUP(DRE_Table[[#This Row],[MASTER]],Vessel_Cons[MASTER],Vessel_Cons[MASTER],"OVERAGE")</f>
        <v>OVERAGE</v>
      </c>
      <c r="P31"/>
      <c r="Q31" s="50">
        <v>305354649392</v>
      </c>
      <c r="R31" s="147">
        <v>46139</v>
      </c>
      <c r="S31" t="s">
        <v>7995</v>
      </c>
      <c r="T31" s="50">
        <v>870791263561</v>
      </c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</row>
    <row r="32" spans="1:703" x14ac:dyDescent="0.35">
      <c r="A32" s="126"/>
      <c r="B32" s="127"/>
      <c r="C32" s="127"/>
      <c r="D32" s="128"/>
      <c r="E32" s="129"/>
      <c r="K32" s="50">
        <v>413632480722</v>
      </c>
      <c r="L32" s="147">
        <v>46139</v>
      </c>
      <c r="M32" t="s">
        <v>7995</v>
      </c>
      <c r="N32" s="50">
        <v>472636687234</v>
      </c>
      <c r="O32" s="50" t="str">
        <f>_xlfn.XLOOKUP(DRE_Table[[#This Row],[MASTER]],Vessel_Cons[MASTER],Vessel_Cons[MASTER],"OVERAGE")</f>
        <v>OVERAGE</v>
      </c>
      <c r="P32"/>
      <c r="Q32" s="50">
        <v>305354649392</v>
      </c>
      <c r="R32" s="147">
        <v>46139</v>
      </c>
      <c r="S32" t="s">
        <v>7995</v>
      </c>
      <c r="T32" s="50">
        <v>870965012997</v>
      </c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</row>
    <row r="33" spans="1:703" x14ac:dyDescent="0.35">
      <c r="A33" s="126"/>
      <c r="B33" s="127"/>
      <c r="C33" s="127"/>
      <c r="D33" s="128"/>
      <c r="E33" s="129"/>
      <c r="K33" s="50">
        <v>413632480722</v>
      </c>
      <c r="L33" s="147">
        <v>46139</v>
      </c>
      <c r="M33" t="s">
        <v>7995</v>
      </c>
      <c r="N33" s="50">
        <v>380704691192</v>
      </c>
      <c r="O33" s="50" t="str">
        <f>_xlfn.XLOOKUP(DRE_Table[[#This Row],[MASTER]],Vessel_Cons[MASTER],Vessel_Cons[MASTER],"OVERAGE")</f>
        <v>OVERAGE</v>
      </c>
      <c r="P33"/>
      <c r="Q33" s="50">
        <v>305354649392</v>
      </c>
      <c r="R33" s="147">
        <v>46139</v>
      </c>
      <c r="S33" t="s">
        <v>7995</v>
      </c>
      <c r="T33" s="50">
        <v>708863676361</v>
      </c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</row>
    <row r="34" spans="1:703" x14ac:dyDescent="0.35">
      <c r="A34" s="126"/>
      <c r="B34" s="127"/>
      <c r="C34" s="127"/>
      <c r="D34" s="128"/>
      <c r="E34" s="129"/>
      <c r="K34" s="50">
        <v>413632480722</v>
      </c>
      <c r="L34" s="147">
        <v>46139</v>
      </c>
      <c r="M34" t="s">
        <v>7995</v>
      </c>
      <c r="N34" s="50">
        <v>870688737032</v>
      </c>
      <c r="O34" s="50" t="str">
        <f>_xlfn.XLOOKUP(DRE_Table[[#This Row],[MASTER]],Vessel_Cons[MASTER],Vessel_Cons[MASTER],"OVERAGE")</f>
        <v>OVERAGE</v>
      </c>
      <c r="P34"/>
      <c r="Q34" s="50">
        <v>305354649392</v>
      </c>
      <c r="R34" s="147">
        <v>46139</v>
      </c>
      <c r="S34" t="s">
        <v>7995</v>
      </c>
      <c r="T34" s="50">
        <v>549515584144</v>
      </c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</row>
    <row r="35" spans="1:703" x14ac:dyDescent="0.35">
      <c r="A35" s="126"/>
      <c r="B35" s="127"/>
      <c r="C35" s="127"/>
      <c r="D35" s="128"/>
      <c r="E35" s="129"/>
      <c r="K35" s="50">
        <v>413632480722</v>
      </c>
      <c r="L35" s="147">
        <v>46139</v>
      </c>
      <c r="M35" t="s">
        <v>7995</v>
      </c>
      <c r="N35" s="50">
        <v>380746988385</v>
      </c>
      <c r="O35" s="50" t="str">
        <f>_xlfn.XLOOKUP(DRE_Table[[#This Row],[MASTER]],Vessel_Cons[MASTER],Vessel_Cons[MASTER],"OVERAGE")</f>
        <v>OVERAGE</v>
      </c>
      <c r="P35"/>
      <c r="Q35" s="50">
        <v>305354649392</v>
      </c>
      <c r="R35" s="147">
        <v>46139</v>
      </c>
      <c r="S35" t="s">
        <v>7995</v>
      </c>
      <c r="T35" s="50">
        <v>870776886661</v>
      </c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  <c r="XU35"/>
      <c r="XV35"/>
      <c r="XW35"/>
      <c r="XX35"/>
      <c r="XY35"/>
      <c r="XZ35"/>
      <c r="YA35"/>
      <c r="YB35"/>
      <c r="YC35"/>
      <c r="YD35"/>
      <c r="YE35"/>
      <c r="YF35"/>
      <c r="YG35"/>
      <c r="YH35"/>
      <c r="YI35"/>
      <c r="YJ35"/>
      <c r="YK35"/>
      <c r="YL35"/>
      <c r="YM35"/>
      <c r="YN35"/>
      <c r="YO35"/>
      <c r="YP35"/>
      <c r="YQ35"/>
      <c r="YR35"/>
      <c r="YS35"/>
      <c r="YT35"/>
      <c r="YU35"/>
      <c r="YV35"/>
      <c r="YW35"/>
      <c r="YX35"/>
      <c r="YY35"/>
      <c r="YZ35"/>
      <c r="ZA35"/>
      <c r="ZB35"/>
      <c r="ZC35"/>
      <c r="ZD35"/>
      <c r="ZE35"/>
      <c r="ZF35"/>
      <c r="ZG35"/>
      <c r="ZH35"/>
      <c r="ZI35"/>
      <c r="ZJ35"/>
      <c r="ZK35"/>
      <c r="ZL35"/>
      <c r="ZM35"/>
      <c r="ZN35"/>
      <c r="ZO35"/>
      <c r="ZP35"/>
      <c r="ZQ35"/>
      <c r="ZR35"/>
      <c r="ZS35"/>
      <c r="ZT35"/>
      <c r="ZU35"/>
      <c r="ZV35"/>
      <c r="ZW35"/>
      <c r="ZX35"/>
      <c r="ZY35"/>
      <c r="ZZ35"/>
      <c r="AAA35"/>
    </row>
    <row r="36" spans="1:703" x14ac:dyDescent="0.35">
      <c r="A36" s="126"/>
      <c r="B36" s="127"/>
      <c r="C36" s="127"/>
      <c r="D36" s="128"/>
      <c r="E36" s="129"/>
      <c r="K36" s="50">
        <v>413632480722</v>
      </c>
      <c r="L36" s="147">
        <v>46139</v>
      </c>
      <c r="M36" t="s">
        <v>7995</v>
      </c>
      <c r="N36" s="50">
        <v>870944114891</v>
      </c>
      <c r="O36" s="50" t="str">
        <f>_xlfn.XLOOKUP(DRE_Table[[#This Row],[MASTER]],Vessel_Cons[MASTER],Vessel_Cons[MASTER],"OVERAGE")</f>
        <v>OVERAGE</v>
      </c>
      <c r="P36"/>
      <c r="Q36" s="50">
        <v>305354649392</v>
      </c>
      <c r="R36" s="147">
        <v>46139</v>
      </c>
      <c r="S36" t="s">
        <v>7995</v>
      </c>
      <c r="T36" s="50">
        <v>520865010360</v>
      </c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  <c r="XU36"/>
      <c r="XV36"/>
      <c r="XW36"/>
      <c r="XX36"/>
      <c r="XY36"/>
      <c r="XZ36"/>
      <c r="YA36"/>
      <c r="YB36"/>
      <c r="YC36"/>
      <c r="YD36"/>
      <c r="YE36"/>
      <c r="YF36"/>
      <c r="YG36"/>
      <c r="YH36"/>
      <c r="YI36"/>
      <c r="YJ36"/>
      <c r="YK36"/>
      <c r="YL36"/>
      <c r="YM36"/>
      <c r="YN36"/>
      <c r="YO36"/>
      <c r="YP36"/>
      <c r="YQ36"/>
      <c r="YR36"/>
      <c r="YS36"/>
      <c r="YT36"/>
      <c r="YU36"/>
      <c r="YV36"/>
      <c r="YW36"/>
      <c r="YX36"/>
      <c r="YY36"/>
      <c r="YZ36"/>
      <c r="ZA36"/>
      <c r="ZB36"/>
      <c r="ZC36"/>
      <c r="ZD36"/>
      <c r="ZE36"/>
      <c r="ZF36"/>
      <c r="ZG36"/>
      <c r="ZH36"/>
      <c r="ZI36"/>
      <c r="ZJ36"/>
      <c r="ZK36"/>
      <c r="ZL36"/>
      <c r="ZM36"/>
      <c r="ZN36"/>
      <c r="ZO36"/>
      <c r="ZP36"/>
      <c r="ZQ36"/>
      <c r="ZR36"/>
      <c r="ZS36"/>
      <c r="ZT36"/>
      <c r="ZU36"/>
      <c r="ZV36"/>
      <c r="ZW36"/>
      <c r="ZX36"/>
      <c r="ZY36"/>
      <c r="ZZ36"/>
      <c r="AAA36"/>
    </row>
    <row r="37" spans="1:703" x14ac:dyDescent="0.35">
      <c r="A37" s="126"/>
      <c r="B37" s="127"/>
      <c r="C37" s="127"/>
      <c r="D37" s="128"/>
      <c r="E37" s="129"/>
      <c r="K37" s="50">
        <v>413632480722</v>
      </c>
      <c r="L37" s="147">
        <v>46139</v>
      </c>
      <c r="M37" t="s">
        <v>7995</v>
      </c>
      <c r="N37" s="50">
        <v>521534031334</v>
      </c>
      <c r="O37" s="50" t="str">
        <f>_xlfn.XLOOKUP(DRE_Table[[#This Row],[MASTER]],Vessel_Cons[MASTER],Vessel_Cons[MASTER],"OVERAGE")</f>
        <v>OVERAGE</v>
      </c>
      <c r="P37"/>
      <c r="Q37" s="50">
        <v>305354649392</v>
      </c>
      <c r="R37" s="147">
        <v>46139</v>
      </c>
      <c r="S37" t="s">
        <v>7995</v>
      </c>
      <c r="T37" s="50">
        <v>380720081169</v>
      </c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  <c r="XU37"/>
      <c r="XV37"/>
      <c r="XW37"/>
      <c r="XX37"/>
      <c r="XY37"/>
      <c r="XZ37"/>
      <c r="YA37"/>
      <c r="YB37"/>
      <c r="YC37"/>
      <c r="YD37"/>
      <c r="YE37"/>
      <c r="YF37"/>
      <c r="YG37"/>
      <c r="YH37"/>
      <c r="YI37"/>
      <c r="YJ37"/>
      <c r="YK37"/>
      <c r="YL37"/>
      <c r="YM37"/>
      <c r="YN37"/>
      <c r="YO37"/>
      <c r="YP37"/>
      <c r="YQ37"/>
      <c r="YR37"/>
      <c r="YS37"/>
      <c r="YT37"/>
      <c r="YU37"/>
      <c r="YV37"/>
      <c r="YW37"/>
      <c r="YX37"/>
      <c r="YY37"/>
      <c r="YZ37"/>
      <c r="ZA37"/>
      <c r="ZB37"/>
      <c r="ZC37"/>
      <c r="ZD37"/>
      <c r="ZE37"/>
      <c r="ZF37"/>
      <c r="ZG37"/>
      <c r="ZH37"/>
      <c r="ZI37"/>
      <c r="ZJ37"/>
      <c r="ZK37"/>
      <c r="ZL37"/>
      <c r="ZM37"/>
      <c r="ZN37"/>
      <c r="ZO37"/>
      <c r="ZP37"/>
      <c r="ZQ37"/>
      <c r="ZR37"/>
      <c r="ZS37"/>
      <c r="ZT37"/>
      <c r="ZU37"/>
      <c r="ZV37"/>
      <c r="ZW37"/>
      <c r="ZX37"/>
      <c r="ZY37"/>
      <c r="ZZ37"/>
      <c r="AAA37"/>
    </row>
    <row r="38" spans="1:703" x14ac:dyDescent="0.35">
      <c r="A38" s="126"/>
      <c r="B38" s="127"/>
      <c r="C38" s="127"/>
      <c r="D38" s="128"/>
      <c r="E38" s="129"/>
      <c r="K38" s="50">
        <v>413632480722</v>
      </c>
      <c r="L38" s="147">
        <v>46139</v>
      </c>
      <c r="M38" t="s">
        <v>7995</v>
      </c>
      <c r="N38" s="50">
        <v>517584096414</v>
      </c>
      <c r="O38" s="50" t="str">
        <f>_xlfn.XLOOKUP(DRE_Table[[#This Row],[MASTER]],Vessel_Cons[MASTER],Vessel_Cons[MASTER],"OVERAGE")</f>
        <v>OVERAGE</v>
      </c>
      <c r="P38"/>
      <c r="Q38" s="50">
        <v>305354649392</v>
      </c>
      <c r="R38" s="147">
        <v>46139</v>
      </c>
      <c r="S38" t="s">
        <v>7995</v>
      </c>
      <c r="T38" s="50">
        <v>380694963233</v>
      </c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  <c r="WH38"/>
      <c r="WI38"/>
      <c r="WJ38"/>
      <c r="WK38"/>
      <c r="WL38"/>
      <c r="WM38"/>
      <c r="WN38"/>
      <c r="WO38"/>
      <c r="WP38"/>
      <c r="WQ38"/>
      <c r="WR38"/>
      <c r="WS38"/>
      <c r="WT38"/>
      <c r="WU38"/>
      <c r="WV38"/>
      <c r="WW38"/>
      <c r="WX38"/>
      <c r="WY38"/>
      <c r="WZ38"/>
      <c r="XA38"/>
      <c r="XB38"/>
      <c r="XC38"/>
      <c r="XD38"/>
      <c r="XE38"/>
      <c r="XF38"/>
      <c r="XG38"/>
      <c r="XH38"/>
      <c r="XI38"/>
      <c r="XJ38"/>
      <c r="XK38"/>
      <c r="XL38"/>
      <c r="XM38"/>
      <c r="XN38"/>
      <c r="XO38"/>
      <c r="XP38"/>
      <c r="XQ38"/>
      <c r="XR38"/>
      <c r="XS38"/>
      <c r="XT38"/>
      <c r="XU38"/>
      <c r="XV38"/>
      <c r="XW38"/>
      <c r="XX38"/>
      <c r="XY38"/>
      <c r="XZ38"/>
      <c r="YA38"/>
      <c r="YB38"/>
      <c r="YC38"/>
      <c r="YD38"/>
      <c r="YE38"/>
      <c r="YF38"/>
      <c r="YG38"/>
      <c r="YH38"/>
      <c r="YI38"/>
      <c r="YJ38"/>
      <c r="YK38"/>
      <c r="YL38"/>
      <c r="YM38"/>
      <c r="YN38"/>
      <c r="YO38"/>
      <c r="YP38"/>
      <c r="YQ38"/>
      <c r="YR38"/>
      <c r="YS38"/>
      <c r="YT38"/>
      <c r="YU38"/>
      <c r="YV38"/>
      <c r="YW38"/>
      <c r="YX38"/>
      <c r="YY38"/>
      <c r="YZ38"/>
      <c r="ZA38"/>
      <c r="ZB38"/>
      <c r="ZC38"/>
      <c r="ZD38"/>
      <c r="ZE38"/>
      <c r="ZF38"/>
      <c r="ZG38"/>
      <c r="ZH38"/>
      <c r="ZI38"/>
      <c r="ZJ38"/>
      <c r="ZK38"/>
      <c r="ZL38"/>
      <c r="ZM38"/>
      <c r="ZN38"/>
      <c r="ZO38"/>
      <c r="ZP38"/>
      <c r="ZQ38"/>
      <c r="ZR38"/>
      <c r="ZS38"/>
      <c r="ZT38"/>
      <c r="ZU38"/>
      <c r="ZV38"/>
      <c r="ZW38"/>
      <c r="ZX38"/>
      <c r="ZY38"/>
      <c r="ZZ38"/>
      <c r="AAA38"/>
    </row>
    <row r="39" spans="1:703" x14ac:dyDescent="0.35">
      <c r="A39" s="126"/>
      <c r="B39" s="127"/>
      <c r="C39" s="127"/>
      <c r="D39" s="128"/>
      <c r="E39" s="129"/>
      <c r="K39" s="50">
        <v>413632480722</v>
      </c>
      <c r="L39" s="147">
        <v>46139</v>
      </c>
      <c r="M39" t="s">
        <v>7995</v>
      </c>
      <c r="N39" s="50">
        <v>501815208674</v>
      </c>
      <c r="O39" s="50" t="str">
        <f>_xlfn.XLOOKUP(DRE_Table[[#This Row],[MASTER]],Vessel_Cons[MASTER],Vessel_Cons[MASTER],"OVERAGE")</f>
        <v>OVERAGE</v>
      </c>
      <c r="P39"/>
      <c r="Q39" s="50">
        <v>305354649392</v>
      </c>
      <c r="R39" s="147">
        <v>46139</v>
      </c>
      <c r="S39" t="s">
        <v>7995</v>
      </c>
      <c r="T39" s="50">
        <v>870831534891</v>
      </c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  <c r="XU39"/>
      <c r="XV39"/>
      <c r="XW39"/>
      <c r="XX39"/>
      <c r="XY39"/>
      <c r="XZ39"/>
      <c r="YA39"/>
      <c r="YB39"/>
      <c r="YC39"/>
      <c r="YD39"/>
      <c r="YE39"/>
      <c r="YF39"/>
      <c r="YG39"/>
      <c r="YH39"/>
      <c r="YI39"/>
      <c r="YJ39"/>
      <c r="YK39"/>
      <c r="YL39"/>
      <c r="YM39"/>
      <c r="YN39"/>
      <c r="YO39"/>
      <c r="YP39"/>
      <c r="YQ39"/>
      <c r="YR39"/>
      <c r="YS39"/>
      <c r="YT39"/>
      <c r="YU39"/>
      <c r="YV39"/>
      <c r="YW39"/>
      <c r="YX39"/>
      <c r="YY39"/>
      <c r="YZ39"/>
      <c r="ZA39"/>
      <c r="ZB39"/>
      <c r="ZC39"/>
      <c r="ZD39"/>
      <c r="ZE39"/>
      <c r="ZF39"/>
      <c r="ZG39"/>
      <c r="ZH39"/>
      <c r="ZI39"/>
      <c r="ZJ39"/>
      <c r="ZK39"/>
      <c r="ZL39"/>
      <c r="ZM39"/>
      <c r="ZN39"/>
      <c r="ZO39"/>
      <c r="ZP39"/>
      <c r="ZQ39"/>
      <c r="ZR39"/>
      <c r="ZS39"/>
      <c r="ZT39"/>
      <c r="ZU39"/>
      <c r="ZV39"/>
      <c r="ZW39"/>
      <c r="ZX39"/>
      <c r="ZY39"/>
      <c r="ZZ39"/>
      <c r="AAA39"/>
    </row>
    <row r="40" spans="1:703" x14ac:dyDescent="0.35">
      <c r="A40" s="126"/>
      <c r="B40" s="127"/>
      <c r="C40" s="127"/>
      <c r="D40" s="128"/>
      <c r="E40" s="129"/>
      <c r="K40" s="50">
        <v>413632480722</v>
      </c>
      <c r="L40" s="147">
        <v>46139</v>
      </c>
      <c r="M40" t="s">
        <v>7995</v>
      </c>
      <c r="N40" s="50">
        <v>520865010598</v>
      </c>
      <c r="O40" s="50" t="str">
        <f>_xlfn.XLOOKUP(DRE_Table[[#This Row],[MASTER]],Vessel_Cons[MASTER],Vessel_Cons[MASTER],"OVERAGE")</f>
        <v>OVERAGE</v>
      </c>
      <c r="P40"/>
      <c r="Q40" s="50">
        <v>305354649392</v>
      </c>
      <c r="R40" s="147">
        <v>46139</v>
      </c>
      <c r="S40" t="s">
        <v>7995</v>
      </c>
      <c r="T40" s="50">
        <v>871016571342</v>
      </c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  <c r="XU40"/>
      <c r="XV40"/>
      <c r="XW40"/>
      <c r="XX40"/>
      <c r="XY40"/>
      <c r="XZ40"/>
      <c r="YA40"/>
      <c r="YB40"/>
      <c r="YC40"/>
      <c r="YD40"/>
      <c r="YE40"/>
      <c r="YF40"/>
      <c r="YG40"/>
      <c r="YH40"/>
      <c r="YI40"/>
      <c r="YJ40"/>
      <c r="YK40"/>
      <c r="YL40"/>
      <c r="YM40"/>
      <c r="YN40"/>
      <c r="YO40"/>
      <c r="YP40"/>
      <c r="YQ40"/>
      <c r="YR40"/>
      <c r="YS40"/>
      <c r="YT40"/>
      <c r="YU40"/>
      <c r="YV40"/>
      <c r="YW40"/>
      <c r="YX40"/>
      <c r="YY40"/>
      <c r="YZ40"/>
      <c r="ZA40"/>
      <c r="ZB40"/>
      <c r="ZC40"/>
      <c r="ZD40"/>
      <c r="ZE40"/>
      <c r="ZF40"/>
      <c r="ZG40"/>
      <c r="ZH40"/>
      <c r="ZI40"/>
      <c r="ZJ40"/>
      <c r="ZK40"/>
      <c r="ZL40"/>
      <c r="ZM40"/>
      <c r="ZN40"/>
      <c r="ZO40"/>
      <c r="ZP40"/>
      <c r="ZQ40"/>
      <c r="ZR40"/>
      <c r="ZS40"/>
      <c r="ZT40"/>
      <c r="ZU40"/>
      <c r="ZV40"/>
      <c r="ZW40"/>
      <c r="ZX40"/>
      <c r="ZY40"/>
      <c r="ZZ40"/>
      <c r="AAA40"/>
    </row>
    <row r="41" spans="1:703" x14ac:dyDescent="0.35">
      <c r="A41" s="126"/>
      <c r="B41" s="127"/>
      <c r="C41" s="127"/>
      <c r="D41" s="128"/>
      <c r="E41" s="129"/>
      <c r="K41" s="50">
        <v>413632480722</v>
      </c>
      <c r="L41" s="147">
        <v>46139</v>
      </c>
      <c r="M41" t="s">
        <v>7995</v>
      </c>
      <c r="N41" s="50">
        <v>476770369296</v>
      </c>
      <c r="O41" s="50" t="str">
        <f>_xlfn.XLOOKUP(DRE_Table[[#This Row],[MASTER]],Vessel_Cons[MASTER],Vessel_Cons[MASTER],"OVERAGE")</f>
        <v>OVERAGE</v>
      </c>
      <c r="P41"/>
      <c r="Q41" s="50">
        <v>305354649392</v>
      </c>
      <c r="R41" s="147">
        <v>46139</v>
      </c>
      <c r="S41" t="s">
        <v>7995</v>
      </c>
      <c r="T41" s="50">
        <v>871002043478</v>
      </c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  <c r="TY41"/>
      <c r="TZ41"/>
      <c r="UA41"/>
      <c r="UB41"/>
      <c r="UC41"/>
      <c r="UD41"/>
      <c r="UE41"/>
      <c r="UF41"/>
      <c r="UG41"/>
      <c r="UH41"/>
      <c r="UI41"/>
      <c r="UJ41"/>
      <c r="UK41"/>
      <c r="UL41"/>
      <c r="UM41"/>
      <c r="UN41"/>
      <c r="UO41"/>
      <c r="UP41"/>
      <c r="UQ41"/>
      <c r="UR41"/>
      <c r="US41"/>
      <c r="UT41"/>
      <c r="UU41"/>
      <c r="UV41"/>
      <c r="UW41"/>
      <c r="UX41"/>
      <c r="UY41"/>
      <c r="UZ41"/>
      <c r="VA41"/>
      <c r="VB41"/>
      <c r="VC41"/>
      <c r="VD41"/>
      <c r="VE41"/>
      <c r="VF41"/>
      <c r="VG41"/>
      <c r="VH41"/>
      <c r="VI41"/>
      <c r="VJ41"/>
      <c r="VK41"/>
      <c r="VL41"/>
      <c r="VM41"/>
      <c r="VN41"/>
      <c r="VO41"/>
      <c r="VP41"/>
      <c r="VQ41"/>
      <c r="VR41"/>
      <c r="VS41"/>
      <c r="VT41"/>
      <c r="VU41"/>
      <c r="VV41"/>
      <c r="VW41"/>
      <c r="VX41"/>
      <c r="VY41"/>
      <c r="VZ41"/>
      <c r="WA41"/>
      <c r="WB41"/>
      <c r="WC41"/>
      <c r="WD41"/>
      <c r="WE41"/>
      <c r="WF41"/>
      <c r="WG41"/>
      <c r="WH41"/>
      <c r="WI41"/>
      <c r="WJ41"/>
      <c r="WK41"/>
      <c r="WL41"/>
      <c r="WM41"/>
      <c r="WN41"/>
      <c r="WO41"/>
      <c r="WP41"/>
      <c r="WQ41"/>
      <c r="WR41"/>
      <c r="WS41"/>
      <c r="WT41"/>
      <c r="WU41"/>
      <c r="WV41"/>
      <c r="WW41"/>
      <c r="WX41"/>
      <c r="WY41"/>
      <c r="WZ41"/>
      <c r="XA41"/>
      <c r="XB41"/>
      <c r="XC41"/>
      <c r="XD41"/>
      <c r="XE41"/>
      <c r="XF41"/>
      <c r="XG41"/>
      <c r="XH41"/>
      <c r="XI41"/>
      <c r="XJ41"/>
      <c r="XK41"/>
      <c r="XL41"/>
      <c r="XM41"/>
      <c r="XN41"/>
      <c r="XO41"/>
      <c r="XP41"/>
      <c r="XQ41"/>
      <c r="XR41"/>
      <c r="XS41"/>
      <c r="XT41"/>
      <c r="XU41"/>
      <c r="XV41"/>
      <c r="XW41"/>
      <c r="XX41"/>
      <c r="XY41"/>
      <c r="XZ41"/>
      <c r="YA41"/>
      <c r="YB41"/>
      <c r="YC41"/>
      <c r="YD41"/>
      <c r="YE41"/>
      <c r="YF41"/>
      <c r="YG41"/>
      <c r="YH41"/>
      <c r="YI41"/>
      <c r="YJ41"/>
      <c r="YK41"/>
      <c r="YL41"/>
      <c r="YM41"/>
      <c r="YN41"/>
      <c r="YO41"/>
      <c r="YP41"/>
      <c r="YQ41"/>
      <c r="YR41"/>
      <c r="YS41"/>
      <c r="YT41"/>
      <c r="YU41"/>
      <c r="YV41"/>
      <c r="YW41"/>
      <c r="YX41"/>
      <c r="YY41"/>
      <c r="YZ41"/>
      <c r="ZA41"/>
      <c r="ZB41"/>
      <c r="ZC41"/>
      <c r="ZD41"/>
      <c r="ZE41"/>
      <c r="ZF41"/>
      <c r="ZG41"/>
      <c r="ZH41"/>
      <c r="ZI41"/>
      <c r="ZJ41"/>
      <c r="ZK41"/>
      <c r="ZL41"/>
      <c r="ZM41"/>
      <c r="ZN41"/>
      <c r="ZO41"/>
      <c r="ZP41"/>
      <c r="ZQ41"/>
      <c r="ZR41"/>
      <c r="ZS41"/>
      <c r="ZT41"/>
      <c r="ZU41"/>
      <c r="ZV41"/>
      <c r="ZW41"/>
      <c r="ZX41"/>
      <c r="ZY41"/>
      <c r="ZZ41"/>
      <c r="AAA41"/>
    </row>
    <row r="42" spans="1:703" x14ac:dyDescent="0.35">
      <c r="A42" s="126"/>
      <c r="B42" s="127"/>
      <c r="C42" s="127"/>
      <c r="D42" s="128"/>
      <c r="E42" s="129"/>
      <c r="K42" s="50">
        <v>413632480722</v>
      </c>
      <c r="L42" s="147">
        <v>46139</v>
      </c>
      <c r="M42" t="s">
        <v>7995</v>
      </c>
      <c r="N42" s="50">
        <v>380675037306</v>
      </c>
      <c r="O42" s="50" t="str">
        <f>_xlfn.XLOOKUP(DRE_Table[[#This Row],[MASTER]],Vessel_Cons[MASTER],Vessel_Cons[MASTER],"OVERAGE")</f>
        <v>OVERAGE</v>
      </c>
      <c r="P42"/>
      <c r="Q42" s="50">
        <v>305354649392</v>
      </c>
      <c r="R42" s="147">
        <v>46139</v>
      </c>
      <c r="S42" t="s">
        <v>7995</v>
      </c>
      <c r="T42" s="50">
        <v>870746764694</v>
      </c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  <c r="TY42"/>
      <c r="TZ42"/>
      <c r="UA42"/>
      <c r="UB42"/>
      <c r="UC42"/>
      <c r="UD42"/>
      <c r="UE42"/>
      <c r="UF42"/>
      <c r="UG42"/>
      <c r="UH42"/>
      <c r="UI42"/>
      <c r="UJ42"/>
      <c r="UK42"/>
      <c r="UL42"/>
      <c r="UM42"/>
      <c r="UN42"/>
      <c r="UO42"/>
      <c r="UP42"/>
      <c r="UQ42"/>
      <c r="UR42"/>
      <c r="US42"/>
      <c r="UT42"/>
      <c r="UU42"/>
      <c r="UV42"/>
      <c r="UW42"/>
      <c r="UX42"/>
      <c r="UY42"/>
      <c r="UZ42"/>
      <c r="VA42"/>
      <c r="VB42"/>
      <c r="VC42"/>
      <c r="VD42"/>
      <c r="VE42"/>
      <c r="VF42"/>
      <c r="VG42"/>
      <c r="VH42"/>
      <c r="VI42"/>
      <c r="VJ42"/>
      <c r="VK42"/>
      <c r="VL42"/>
      <c r="VM42"/>
      <c r="VN42"/>
      <c r="VO42"/>
      <c r="VP42"/>
      <c r="VQ42"/>
      <c r="VR42"/>
      <c r="VS42"/>
      <c r="VT42"/>
      <c r="VU42"/>
      <c r="VV42"/>
      <c r="VW42"/>
      <c r="VX42"/>
      <c r="VY42"/>
      <c r="VZ42"/>
      <c r="WA42"/>
      <c r="WB42"/>
      <c r="WC42"/>
      <c r="WD42"/>
      <c r="WE42"/>
      <c r="WF42"/>
      <c r="WG42"/>
      <c r="WH42"/>
      <c r="WI42"/>
      <c r="WJ42"/>
      <c r="WK42"/>
      <c r="WL42"/>
      <c r="WM42"/>
      <c r="WN42"/>
      <c r="WO42"/>
      <c r="WP42"/>
      <c r="WQ42"/>
      <c r="WR42"/>
      <c r="WS42"/>
      <c r="WT42"/>
      <c r="WU42"/>
      <c r="WV42"/>
      <c r="WW42"/>
      <c r="WX42"/>
      <c r="WY42"/>
      <c r="WZ42"/>
      <c r="XA42"/>
      <c r="XB42"/>
      <c r="XC42"/>
      <c r="XD42"/>
      <c r="XE42"/>
      <c r="XF42"/>
      <c r="XG42"/>
      <c r="XH42"/>
      <c r="XI42"/>
      <c r="XJ42"/>
      <c r="XK42"/>
      <c r="XL42"/>
      <c r="XM42"/>
      <c r="XN42"/>
      <c r="XO42"/>
      <c r="XP42"/>
      <c r="XQ42"/>
      <c r="XR42"/>
      <c r="XS42"/>
      <c r="XT42"/>
      <c r="XU42"/>
      <c r="XV42"/>
      <c r="XW42"/>
      <c r="XX42"/>
      <c r="XY42"/>
      <c r="XZ42"/>
      <c r="YA42"/>
      <c r="YB42"/>
      <c r="YC42"/>
      <c r="YD42"/>
      <c r="YE42"/>
      <c r="YF42"/>
      <c r="YG42"/>
      <c r="YH42"/>
      <c r="YI42"/>
      <c r="YJ42"/>
      <c r="YK42"/>
      <c r="YL42"/>
      <c r="YM42"/>
      <c r="YN42"/>
      <c r="YO42"/>
      <c r="YP42"/>
      <c r="YQ42"/>
      <c r="YR42"/>
      <c r="YS42"/>
      <c r="YT42"/>
      <c r="YU42"/>
      <c r="YV42"/>
      <c r="YW42"/>
      <c r="YX42"/>
      <c r="YY42"/>
      <c r="YZ42"/>
      <c r="ZA42"/>
      <c r="ZB42"/>
      <c r="ZC42"/>
      <c r="ZD42"/>
      <c r="ZE42"/>
      <c r="ZF42"/>
      <c r="ZG42"/>
      <c r="ZH42"/>
      <c r="ZI42"/>
      <c r="ZJ42"/>
      <c r="ZK42"/>
      <c r="ZL42"/>
      <c r="ZM42"/>
      <c r="ZN42"/>
      <c r="ZO42"/>
      <c r="ZP42"/>
      <c r="ZQ42"/>
      <c r="ZR42"/>
      <c r="ZS42"/>
      <c r="ZT42"/>
      <c r="ZU42"/>
      <c r="ZV42"/>
      <c r="ZW42"/>
      <c r="ZX42"/>
      <c r="ZY42"/>
      <c r="ZZ42"/>
      <c r="AAA42"/>
    </row>
    <row r="43" spans="1:703" x14ac:dyDescent="0.35">
      <c r="A43" s="126"/>
      <c r="B43" s="127"/>
      <c r="C43" s="127"/>
      <c r="D43" s="128"/>
      <c r="E43" s="129"/>
      <c r="K43" s="50">
        <v>413632480722</v>
      </c>
      <c r="L43" s="147">
        <v>46139</v>
      </c>
      <c r="M43" t="s">
        <v>7995</v>
      </c>
      <c r="N43" s="50">
        <v>380786509413</v>
      </c>
      <c r="O43" s="50" t="str">
        <f>_xlfn.XLOOKUP(DRE_Table[[#This Row],[MASTER]],Vessel_Cons[MASTER],Vessel_Cons[MASTER],"OVERAGE")</f>
        <v>OVERAGE</v>
      </c>
      <c r="P43"/>
      <c r="Q43" s="50">
        <v>305354649392</v>
      </c>
      <c r="R43" s="147">
        <v>46139</v>
      </c>
      <c r="S43" t="s">
        <v>7995</v>
      </c>
      <c r="T43" s="50">
        <v>870976186624</v>
      </c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  <c r="TY43"/>
      <c r="TZ43"/>
      <c r="UA43"/>
      <c r="UB43"/>
      <c r="UC43"/>
      <c r="UD43"/>
      <c r="UE43"/>
      <c r="UF43"/>
      <c r="UG43"/>
      <c r="UH43"/>
      <c r="UI43"/>
      <c r="UJ43"/>
      <c r="UK43"/>
      <c r="UL43"/>
      <c r="UM43"/>
      <c r="UN43"/>
      <c r="UO43"/>
      <c r="UP43"/>
      <c r="UQ43"/>
      <c r="UR43"/>
      <c r="US43"/>
      <c r="UT43"/>
      <c r="UU43"/>
      <c r="UV43"/>
      <c r="UW43"/>
      <c r="UX43"/>
      <c r="UY43"/>
      <c r="UZ43"/>
      <c r="VA43"/>
      <c r="VB43"/>
      <c r="VC43"/>
      <c r="VD43"/>
      <c r="VE43"/>
      <c r="VF43"/>
      <c r="VG43"/>
      <c r="VH43"/>
      <c r="VI43"/>
      <c r="VJ43"/>
      <c r="VK43"/>
      <c r="VL43"/>
      <c r="VM43"/>
      <c r="VN43"/>
      <c r="VO43"/>
      <c r="VP43"/>
      <c r="VQ43"/>
      <c r="VR43"/>
      <c r="VS43"/>
      <c r="VT43"/>
      <c r="VU43"/>
      <c r="VV43"/>
      <c r="VW43"/>
      <c r="VX43"/>
      <c r="VY43"/>
      <c r="VZ43"/>
      <c r="WA43"/>
      <c r="WB43"/>
      <c r="WC43"/>
      <c r="WD43"/>
      <c r="WE43"/>
      <c r="WF43"/>
      <c r="WG43"/>
      <c r="WH43"/>
      <c r="WI43"/>
      <c r="WJ43"/>
      <c r="WK43"/>
      <c r="WL43"/>
      <c r="WM43"/>
      <c r="WN43"/>
      <c r="WO43"/>
      <c r="WP43"/>
      <c r="WQ43"/>
      <c r="WR43"/>
      <c r="WS43"/>
      <c r="WT43"/>
      <c r="WU43"/>
      <c r="WV43"/>
      <c r="WW43"/>
      <c r="WX43"/>
      <c r="WY43"/>
      <c r="WZ43"/>
      <c r="XA43"/>
      <c r="XB43"/>
      <c r="XC43"/>
      <c r="XD43"/>
      <c r="XE43"/>
      <c r="XF43"/>
      <c r="XG43"/>
      <c r="XH43"/>
      <c r="XI43"/>
      <c r="XJ43"/>
      <c r="XK43"/>
      <c r="XL43"/>
      <c r="XM43"/>
      <c r="XN43"/>
      <c r="XO43"/>
      <c r="XP43"/>
      <c r="XQ43"/>
      <c r="XR43"/>
      <c r="XS43"/>
      <c r="XT43"/>
      <c r="XU43"/>
      <c r="XV43"/>
      <c r="XW43"/>
      <c r="XX43"/>
      <c r="XY43"/>
      <c r="XZ43"/>
      <c r="YA43"/>
      <c r="YB43"/>
      <c r="YC43"/>
      <c r="YD43"/>
      <c r="YE43"/>
      <c r="YF43"/>
      <c r="YG43"/>
      <c r="YH43"/>
      <c r="YI43"/>
      <c r="YJ43"/>
      <c r="YK43"/>
      <c r="YL43"/>
      <c r="YM43"/>
      <c r="YN43"/>
      <c r="YO43"/>
      <c r="YP43"/>
      <c r="YQ43"/>
      <c r="YR43"/>
      <c r="YS43"/>
      <c r="YT43"/>
      <c r="YU43"/>
      <c r="YV43"/>
      <c r="YW43"/>
      <c r="YX43"/>
      <c r="YY43"/>
      <c r="YZ43"/>
      <c r="ZA43"/>
      <c r="ZB43"/>
      <c r="ZC43"/>
      <c r="ZD43"/>
      <c r="ZE43"/>
      <c r="ZF43"/>
      <c r="ZG43"/>
      <c r="ZH43"/>
      <c r="ZI43"/>
      <c r="ZJ43"/>
      <c r="ZK43"/>
      <c r="ZL43"/>
      <c r="ZM43"/>
      <c r="ZN43"/>
      <c r="ZO43"/>
      <c r="ZP43"/>
      <c r="ZQ43"/>
      <c r="ZR43"/>
      <c r="ZS43"/>
      <c r="ZT43"/>
      <c r="ZU43"/>
      <c r="ZV43"/>
      <c r="ZW43"/>
      <c r="ZX43"/>
      <c r="ZY43"/>
      <c r="ZZ43"/>
      <c r="AAA43"/>
    </row>
    <row r="44" spans="1:703" x14ac:dyDescent="0.35">
      <c r="A44" s="126"/>
      <c r="B44" s="127"/>
      <c r="C44" s="127"/>
      <c r="D44" s="128"/>
      <c r="E44" s="129"/>
      <c r="K44" s="50">
        <v>413632480722</v>
      </c>
      <c r="L44" s="147">
        <v>46139</v>
      </c>
      <c r="M44" t="s">
        <v>7995</v>
      </c>
      <c r="N44" s="50">
        <v>871016288361</v>
      </c>
      <c r="O44" s="50" t="str">
        <f>_xlfn.XLOOKUP(DRE_Table[[#This Row],[MASTER]],Vessel_Cons[MASTER],Vessel_Cons[MASTER],"OVERAGE")</f>
        <v>OVERAGE</v>
      </c>
      <c r="P44"/>
      <c r="Q44" s="50">
        <v>305354649392</v>
      </c>
      <c r="R44" s="147">
        <v>46139</v>
      </c>
      <c r="S44" t="s">
        <v>7995</v>
      </c>
      <c r="T44" s="50">
        <v>530251653345</v>
      </c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  <c r="TY44"/>
      <c r="TZ44"/>
      <c r="UA44"/>
      <c r="UB44"/>
      <c r="UC44"/>
      <c r="UD44"/>
      <c r="UE44"/>
      <c r="UF44"/>
      <c r="UG44"/>
      <c r="UH44"/>
      <c r="UI44"/>
      <c r="UJ44"/>
      <c r="UK44"/>
      <c r="UL44"/>
      <c r="UM44"/>
      <c r="UN44"/>
      <c r="UO44"/>
      <c r="UP44"/>
      <c r="UQ44"/>
      <c r="UR44"/>
      <c r="US44"/>
      <c r="UT44"/>
      <c r="UU44"/>
      <c r="UV44"/>
      <c r="UW44"/>
      <c r="UX44"/>
      <c r="UY44"/>
      <c r="UZ44"/>
      <c r="VA44"/>
      <c r="VB44"/>
      <c r="VC44"/>
      <c r="VD44"/>
      <c r="VE44"/>
      <c r="VF44"/>
      <c r="VG44"/>
      <c r="VH44"/>
      <c r="VI44"/>
      <c r="VJ44"/>
      <c r="VK44"/>
      <c r="VL44"/>
      <c r="VM44"/>
      <c r="VN44"/>
      <c r="VO44"/>
      <c r="VP44"/>
      <c r="VQ44"/>
      <c r="VR44"/>
      <c r="VS44"/>
      <c r="VT44"/>
      <c r="VU44"/>
      <c r="VV44"/>
      <c r="VW44"/>
      <c r="VX44"/>
      <c r="VY44"/>
      <c r="VZ44"/>
      <c r="WA44"/>
      <c r="WB44"/>
      <c r="WC44"/>
      <c r="WD44"/>
      <c r="WE44"/>
      <c r="WF44"/>
      <c r="WG44"/>
      <c r="WH44"/>
      <c r="WI44"/>
      <c r="WJ44"/>
      <c r="WK44"/>
      <c r="WL44"/>
      <c r="WM44"/>
      <c r="WN44"/>
      <c r="WO44"/>
      <c r="WP44"/>
      <c r="WQ44"/>
      <c r="WR44"/>
      <c r="WS44"/>
      <c r="WT44"/>
      <c r="WU44"/>
      <c r="WV44"/>
      <c r="WW44"/>
      <c r="WX44"/>
      <c r="WY44"/>
      <c r="WZ44"/>
      <c r="XA44"/>
      <c r="XB44"/>
      <c r="XC44"/>
      <c r="XD44"/>
      <c r="XE44"/>
      <c r="XF44"/>
      <c r="XG44"/>
      <c r="XH44"/>
      <c r="XI44"/>
      <c r="XJ44"/>
      <c r="XK44"/>
      <c r="XL44"/>
      <c r="XM44"/>
      <c r="XN44"/>
      <c r="XO44"/>
      <c r="XP44"/>
      <c r="XQ44"/>
      <c r="XR44"/>
      <c r="XS44"/>
      <c r="XT44"/>
      <c r="XU44"/>
      <c r="XV44"/>
      <c r="XW44"/>
      <c r="XX44"/>
      <c r="XY44"/>
      <c r="XZ44"/>
      <c r="YA44"/>
      <c r="YB44"/>
      <c r="YC44"/>
      <c r="YD44"/>
      <c r="YE44"/>
      <c r="YF44"/>
      <c r="YG44"/>
      <c r="YH44"/>
      <c r="YI44"/>
      <c r="YJ44"/>
      <c r="YK44"/>
      <c r="YL44"/>
      <c r="YM44"/>
      <c r="YN44"/>
      <c r="YO44"/>
      <c r="YP44"/>
      <c r="YQ44"/>
      <c r="YR44"/>
      <c r="YS44"/>
      <c r="YT44"/>
      <c r="YU44"/>
      <c r="YV44"/>
      <c r="YW44"/>
      <c r="YX44"/>
      <c r="YY44"/>
      <c r="YZ44"/>
      <c r="ZA44"/>
      <c r="ZB44"/>
      <c r="ZC44"/>
      <c r="ZD44"/>
      <c r="ZE44"/>
      <c r="ZF44"/>
      <c r="ZG44"/>
      <c r="ZH44"/>
      <c r="ZI44"/>
      <c r="ZJ44"/>
      <c r="ZK44"/>
      <c r="ZL44"/>
      <c r="ZM44"/>
      <c r="ZN44"/>
      <c r="ZO44"/>
      <c r="ZP44"/>
      <c r="ZQ44"/>
      <c r="ZR44"/>
      <c r="ZS44"/>
      <c r="ZT44"/>
      <c r="ZU44"/>
      <c r="ZV44"/>
      <c r="ZW44"/>
      <c r="ZX44"/>
      <c r="ZY44"/>
      <c r="ZZ44"/>
      <c r="AAA44"/>
    </row>
    <row r="45" spans="1:703" x14ac:dyDescent="0.35">
      <c r="A45" s="126"/>
      <c r="B45" s="127"/>
      <c r="C45" s="127"/>
      <c r="D45" s="128"/>
      <c r="E45" s="129"/>
      <c r="K45" s="50">
        <v>413632480722</v>
      </c>
      <c r="L45" s="147">
        <v>46139</v>
      </c>
      <c r="M45" t="s">
        <v>7995</v>
      </c>
      <c r="N45" s="50">
        <v>871071564399</v>
      </c>
      <c r="O45" s="50" t="str">
        <f>_xlfn.XLOOKUP(DRE_Table[[#This Row],[MASTER]],Vessel_Cons[MASTER],Vessel_Cons[MASTER],"OVERAGE")</f>
        <v>OVERAGE</v>
      </c>
      <c r="P45"/>
      <c r="Q45" s="50">
        <v>305354649392</v>
      </c>
      <c r="R45" s="147">
        <v>46139</v>
      </c>
      <c r="S45" t="s">
        <v>7995</v>
      </c>
      <c r="T45" s="50">
        <v>870977894411</v>
      </c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  <c r="TW45"/>
      <c r="TX45"/>
      <c r="TY45"/>
      <c r="TZ45"/>
      <c r="UA45"/>
      <c r="UB45"/>
      <c r="UC45"/>
      <c r="UD45"/>
      <c r="UE45"/>
      <c r="UF45"/>
      <c r="UG45"/>
      <c r="UH45"/>
      <c r="UI45"/>
      <c r="UJ45"/>
      <c r="UK45"/>
      <c r="UL45"/>
      <c r="UM45"/>
      <c r="UN45"/>
      <c r="UO45"/>
      <c r="UP45"/>
      <c r="UQ45"/>
      <c r="UR45"/>
      <c r="US45"/>
      <c r="UT45"/>
      <c r="UU45"/>
      <c r="UV45"/>
      <c r="UW45"/>
      <c r="UX45"/>
      <c r="UY45"/>
      <c r="UZ45"/>
      <c r="VA45"/>
      <c r="VB45"/>
      <c r="VC45"/>
      <c r="VD45"/>
      <c r="VE45"/>
      <c r="VF45"/>
      <c r="VG45"/>
      <c r="VH45"/>
      <c r="VI45"/>
      <c r="VJ45"/>
      <c r="VK45"/>
      <c r="VL45"/>
      <c r="VM45"/>
      <c r="VN45"/>
      <c r="VO45"/>
      <c r="VP45"/>
      <c r="VQ45"/>
      <c r="VR45"/>
      <c r="VS45"/>
      <c r="VT45"/>
      <c r="VU45"/>
      <c r="VV45"/>
      <c r="VW45"/>
      <c r="VX45"/>
      <c r="VY45"/>
      <c r="VZ45"/>
      <c r="WA45"/>
      <c r="WB45"/>
      <c r="WC45"/>
      <c r="WD45"/>
      <c r="WE45"/>
      <c r="WF45"/>
      <c r="WG45"/>
      <c r="WH45"/>
      <c r="WI45"/>
      <c r="WJ45"/>
      <c r="WK45"/>
      <c r="WL45"/>
      <c r="WM45"/>
      <c r="WN45"/>
      <c r="WO45"/>
      <c r="WP45"/>
      <c r="WQ45"/>
      <c r="WR45"/>
      <c r="WS45"/>
      <c r="WT45"/>
      <c r="WU45"/>
      <c r="WV45"/>
      <c r="WW45"/>
      <c r="WX45"/>
      <c r="WY45"/>
      <c r="WZ45"/>
      <c r="XA45"/>
      <c r="XB45"/>
      <c r="XC45"/>
      <c r="XD45"/>
      <c r="XE45"/>
      <c r="XF45"/>
      <c r="XG45"/>
      <c r="XH45"/>
      <c r="XI45"/>
      <c r="XJ45"/>
      <c r="XK45"/>
      <c r="XL45"/>
      <c r="XM45"/>
      <c r="XN45"/>
      <c r="XO45"/>
      <c r="XP45"/>
      <c r="XQ45"/>
      <c r="XR45"/>
      <c r="XS45"/>
      <c r="XT45"/>
      <c r="XU45"/>
      <c r="XV45"/>
      <c r="XW45"/>
      <c r="XX45"/>
      <c r="XY45"/>
      <c r="XZ45"/>
      <c r="YA45"/>
      <c r="YB45"/>
      <c r="YC45"/>
      <c r="YD45"/>
      <c r="YE45"/>
      <c r="YF45"/>
      <c r="YG45"/>
      <c r="YH45"/>
      <c r="YI45"/>
      <c r="YJ45"/>
      <c r="YK45"/>
      <c r="YL45"/>
      <c r="YM45"/>
      <c r="YN45"/>
      <c r="YO45"/>
      <c r="YP45"/>
      <c r="YQ45"/>
      <c r="YR45"/>
      <c r="YS45"/>
      <c r="YT45"/>
      <c r="YU45"/>
      <c r="YV45"/>
      <c r="YW45"/>
      <c r="YX45"/>
      <c r="YY45"/>
      <c r="YZ45"/>
      <c r="ZA45"/>
      <c r="ZB45"/>
      <c r="ZC45"/>
      <c r="ZD45"/>
      <c r="ZE45"/>
      <c r="ZF45"/>
      <c r="ZG45"/>
      <c r="ZH45"/>
      <c r="ZI45"/>
      <c r="ZJ45"/>
      <c r="ZK45"/>
      <c r="ZL45"/>
      <c r="ZM45"/>
      <c r="ZN45"/>
      <c r="ZO45"/>
      <c r="ZP45"/>
      <c r="ZQ45"/>
      <c r="ZR45"/>
      <c r="ZS45"/>
      <c r="ZT45"/>
      <c r="ZU45"/>
      <c r="ZV45"/>
      <c r="ZW45"/>
      <c r="ZX45"/>
      <c r="ZY45"/>
      <c r="ZZ45"/>
      <c r="AAA45"/>
    </row>
    <row r="46" spans="1:703" x14ac:dyDescent="0.35">
      <c r="A46" s="126"/>
      <c r="B46" s="127"/>
      <c r="C46" s="127"/>
      <c r="D46" s="128"/>
      <c r="E46" s="129"/>
      <c r="K46" s="50">
        <v>413632480722</v>
      </c>
      <c r="L46" s="147">
        <v>46139</v>
      </c>
      <c r="M46" t="s">
        <v>7995</v>
      </c>
      <c r="N46" s="50">
        <v>871038865008</v>
      </c>
      <c r="O46" s="50" t="str">
        <f>_xlfn.XLOOKUP(DRE_Table[[#This Row],[MASTER]],Vessel_Cons[MASTER],Vessel_Cons[MASTER],"OVERAGE")</f>
        <v>OVERAGE</v>
      </c>
      <c r="P46"/>
      <c r="Q46" s="50">
        <v>305354649392</v>
      </c>
      <c r="R46" s="147">
        <v>46139</v>
      </c>
      <c r="S46" t="s">
        <v>7995</v>
      </c>
      <c r="T46" s="50">
        <v>472636687040</v>
      </c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  <c r="TY46"/>
      <c r="TZ46"/>
      <c r="UA46"/>
      <c r="UB46"/>
      <c r="UC46"/>
      <c r="UD46"/>
      <c r="UE46"/>
      <c r="UF46"/>
      <c r="UG46"/>
      <c r="UH46"/>
      <c r="UI46"/>
      <c r="UJ46"/>
      <c r="UK46"/>
      <c r="UL46"/>
      <c r="UM46"/>
      <c r="UN46"/>
      <c r="UO46"/>
      <c r="UP46"/>
      <c r="UQ46"/>
      <c r="UR46"/>
      <c r="US46"/>
      <c r="UT46"/>
      <c r="UU46"/>
      <c r="UV46"/>
      <c r="UW46"/>
      <c r="UX46"/>
      <c r="UY46"/>
      <c r="UZ46"/>
      <c r="VA46"/>
      <c r="VB46"/>
      <c r="VC46"/>
      <c r="VD46"/>
      <c r="VE46"/>
      <c r="VF46"/>
      <c r="VG46"/>
      <c r="VH46"/>
      <c r="VI46"/>
      <c r="VJ46"/>
      <c r="VK46"/>
      <c r="VL46"/>
      <c r="VM46"/>
      <c r="VN46"/>
      <c r="VO46"/>
      <c r="VP46"/>
      <c r="VQ46"/>
      <c r="VR46"/>
      <c r="VS46"/>
      <c r="VT46"/>
      <c r="VU46"/>
      <c r="VV46"/>
      <c r="VW46"/>
      <c r="VX46"/>
      <c r="VY46"/>
      <c r="VZ46"/>
      <c r="WA46"/>
      <c r="WB46"/>
      <c r="WC46"/>
      <c r="WD46"/>
      <c r="WE46"/>
      <c r="WF46"/>
      <c r="WG46"/>
      <c r="WH46"/>
      <c r="WI46"/>
      <c r="WJ46"/>
      <c r="WK46"/>
      <c r="WL46"/>
      <c r="WM46"/>
      <c r="WN46"/>
      <c r="WO46"/>
      <c r="WP46"/>
      <c r="WQ46"/>
      <c r="WR46"/>
      <c r="WS46"/>
      <c r="WT46"/>
      <c r="WU46"/>
      <c r="WV46"/>
      <c r="WW46"/>
      <c r="WX46"/>
      <c r="WY46"/>
      <c r="WZ46"/>
      <c r="XA46"/>
      <c r="XB46"/>
      <c r="XC46"/>
      <c r="XD46"/>
      <c r="XE46"/>
      <c r="XF46"/>
      <c r="XG46"/>
      <c r="XH46"/>
      <c r="XI46"/>
      <c r="XJ46"/>
      <c r="XK46"/>
      <c r="XL46"/>
      <c r="XM46"/>
      <c r="XN46"/>
      <c r="XO46"/>
      <c r="XP46"/>
      <c r="XQ46"/>
      <c r="XR46"/>
      <c r="XS46"/>
      <c r="XT46"/>
      <c r="XU46"/>
      <c r="XV46"/>
      <c r="XW46"/>
      <c r="XX46"/>
      <c r="XY46"/>
      <c r="XZ46"/>
      <c r="YA46"/>
      <c r="YB46"/>
      <c r="YC46"/>
      <c r="YD46"/>
      <c r="YE46"/>
      <c r="YF46"/>
      <c r="YG46"/>
      <c r="YH46"/>
      <c r="YI46"/>
      <c r="YJ46"/>
      <c r="YK46"/>
      <c r="YL46"/>
      <c r="YM46"/>
      <c r="YN46"/>
      <c r="YO46"/>
      <c r="YP46"/>
      <c r="YQ46"/>
      <c r="YR46"/>
      <c r="YS46"/>
      <c r="YT46"/>
      <c r="YU46"/>
      <c r="YV46"/>
      <c r="YW46"/>
      <c r="YX46"/>
      <c r="YY46"/>
      <c r="YZ46"/>
      <c r="ZA46"/>
      <c r="ZB46"/>
      <c r="ZC46"/>
      <c r="ZD46"/>
      <c r="ZE46"/>
      <c r="ZF46"/>
      <c r="ZG46"/>
      <c r="ZH46"/>
      <c r="ZI46"/>
      <c r="ZJ46"/>
      <c r="ZK46"/>
      <c r="ZL46"/>
      <c r="ZM46"/>
      <c r="ZN46"/>
      <c r="ZO46"/>
      <c r="ZP46"/>
      <c r="ZQ46"/>
      <c r="ZR46"/>
      <c r="ZS46"/>
      <c r="ZT46"/>
      <c r="ZU46"/>
      <c r="ZV46"/>
      <c r="ZW46"/>
      <c r="ZX46"/>
      <c r="ZY46"/>
      <c r="ZZ46"/>
      <c r="AAA46"/>
    </row>
    <row r="47" spans="1:703" x14ac:dyDescent="0.35">
      <c r="A47" s="126"/>
      <c r="B47" s="127"/>
      <c r="C47" s="127"/>
      <c r="D47" s="128"/>
      <c r="E47" s="129"/>
      <c r="K47" s="50">
        <v>413632480722</v>
      </c>
      <c r="L47" s="147">
        <v>46139</v>
      </c>
      <c r="M47" t="s">
        <v>7995</v>
      </c>
      <c r="N47" s="50">
        <v>870985278038</v>
      </c>
      <c r="O47" s="50" t="str">
        <f>_xlfn.XLOOKUP(DRE_Table[[#This Row],[MASTER]],Vessel_Cons[MASTER],Vessel_Cons[MASTER],"OVERAGE")</f>
        <v>OVERAGE</v>
      </c>
      <c r="P47"/>
      <c r="Q47" s="50">
        <v>305354649392</v>
      </c>
      <c r="R47" s="147">
        <v>46139</v>
      </c>
      <c r="S47" t="s">
        <v>7995</v>
      </c>
      <c r="T47" s="50">
        <v>708863668102</v>
      </c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  <c r="TY47"/>
      <c r="TZ47"/>
      <c r="UA47"/>
      <c r="UB47"/>
      <c r="UC47"/>
      <c r="UD47"/>
      <c r="UE47"/>
      <c r="UF47"/>
      <c r="UG47"/>
      <c r="UH47"/>
      <c r="UI47"/>
      <c r="UJ47"/>
      <c r="UK47"/>
      <c r="UL47"/>
      <c r="UM47"/>
      <c r="UN47"/>
      <c r="UO47"/>
      <c r="UP47"/>
      <c r="UQ47"/>
      <c r="UR47"/>
      <c r="US47"/>
      <c r="UT47"/>
      <c r="UU47"/>
      <c r="UV47"/>
      <c r="UW47"/>
      <c r="UX47"/>
      <c r="UY47"/>
      <c r="UZ47"/>
      <c r="VA47"/>
      <c r="VB47"/>
      <c r="VC47"/>
      <c r="VD47"/>
      <c r="VE47"/>
      <c r="VF47"/>
      <c r="VG47"/>
      <c r="VH47"/>
      <c r="VI47"/>
      <c r="VJ47"/>
      <c r="VK47"/>
      <c r="VL47"/>
      <c r="VM47"/>
      <c r="VN47"/>
      <c r="VO47"/>
      <c r="VP47"/>
      <c r="VQ47"/>
      <c r="VR47"/>
      <c r="VS47"/>
      <c r="VT47"/>
      <c r="VU47"/>
      <c r="VV47"/>
      <c r="VW47"/>
      <c r="VX47"/>
      <c r="VY47"/>
      <c r="VZ47"/>
      <c r="WA47"/>
      <c r="WB47"/>
      <c r="WC47"/>
      <c r="WD47"/>
      <c r="WE47"/>
      <c r="WF47"/>
      <c r="WG47"/>
      <c r="WH47"/>
      <c r="WI47"/>
      <c r="WJ47"/>
      <c r="WK47"/>
      <c r="WL47"/>
      <c r="WM47"/>
      <c r="WN47"/>
      <c r="WO47"/>
      <c r="WP47"/>
      <c r="WQ47"/>
      <c r="WR47"/>
      <c r="WS47"/>
      <c r="WT47"/>
      <c r="WU47"/>
      <c r="WV47"/>
      <c r="WW47"/>
      <c r="WX47"/>
      <c r="WY47"/>
      <c r="WZ47"/>
      <c r="XA47"/>
      <c r="XB47"/>
      <c r="XC47"/>
      <c r="XD47"/>
      <c r="XE47"/>
      <c r="XF47"/>
      <c r="XG47"/>
      <c r="XH47"/>
      <c r="XI47"/>
      <c r="XJ47"/>
      <c r="XK47"/>
      <c r="XL47"/>
      <c r="XM47"/>
      <c r="XN47"/>
      <c r="XO47"/>
      <c r="XP47"/>
      <c r="XQ47"/>
      <c r="XR47"/>
      <c r="XS47"/>
      <c r="XT47"/>
      <c r="XU47"/>
      <c r="XV47"/>
      <c r="XW47"/>
      <c r="XX47"/>
      <c r="XY47"/>
      <c r="XZ47"/>
      <c r="YA47"/>
      <c r="YB47"/>
      <c r="YC47"/>
      <c r="YD47"/>
      <c r="YE47"/>
      <c r="YF47"/>
      <c r="YG47"/>
      <c r="YH47"/>
      <c r="YI47"/>
      <c r="YJ47"/>
      <c r="YK47"/>
      <c r="YL47"/>
      <c r="YM47"/>
      <c r="YN47"/>
      <c r="YO47"/>
      <c r="YP47"/>
      <c r="YQ47"/>
      <c r="YR47"/>
      <c r="YS47"/>
      <c r="YT47"/>
      <c r="YU47"/>
      <c r="YV47"/>
      <c r="YW47"/>
      <c r="YX47"/>
      <c r="YY47"/>
      <c r="YZ47"/>
      <c r="ZA47"/>
      <c r="ZB47"/>
      <c r="ZC47"/>
      <c r="ZD47"/>
      <c r="ZE47"/>
      <c r="ZF47"/>
      <c r="ZG47"/>
      <c r="ZH47"/>
      <c r="ZI47"/>
      <c r="ZJ47"/>
      <c r="ZK47"/>
      <c r="ZL47"/>
      <c r="ZM47"/>
      <c r="ZN47"/>
      <c r="ZO47"/>
      <c r="ZP47"/>
      <c r="ZQ47"/>
      <c r="ZR47"/>
      <c r="ZS47"/>
      <c r="ZT47"/>
      <c r="ZU47"/>
      <c r="ZV47"/>
      <c r="ZW47"/>
      <c r="ZX47"/>
      <c r="ZY47"/>
      <c r="ZZ47"/>
      <c r="AAA47"/>
    </row>
    <row r="48" spans="1:703" x14ac:dyDescent="0.35">
      <c r="A48" s="126"/>
      <c r="B48" s="127"/>
      <c r="C48" s="127"/>
      <c r="D48" s="128"/>
      <c r="E48" s="129"/>
      <c r="K48" s="50">
        <v>413632480722</v>
      </c>
      <c r="L48" s="147">
        <v>46139</v>
      </c>
      <c r="M48" t="s">
        <v>7995</v>
      </c>
      <c r="N48" s="50">
        <v>871075644123</v>
      </c>
      <c r="O48" s="50" t="str">
        <f>_xlfn.XLOOKUP(DRE_Table[[#This Row],[MASTER]],Vessel_Cons[MASTER],Vessel_Cons[MASTER],"OVERAGE")</f>
        <v>OVERAGE</v>
      </c>
      <c r="P48"/>
      <c r="Q48" s="50">
        <v>305354649392</v>
      </c>
      <c r="R48" s="147">
        <v>46139</v>
      </c>
      <c r="S48" t="s">
        <v>7995</v>
      </c>
      <c r="T48" s="50">
        <v>491814980110</v>
      </c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  <c r="TY48"/>
      <c r="TZ48"/>
      <c r="UA48"/>
      <c r="UB48"/>
      <c r="UC48"/>
      <c r="UD48"/>
      <c r="UE48"/>
      <c r="UF48"/>
      <c r="UG48"/>
      <c r="UH48"/>
      <c r="UI48"/>
      <c r="UJ48"/>
      <c r="UK48"/>
      <c r="UL48"/>
      <c r="UM48"/>
      <c r="UN48"/>
      <c r="UO48"/>
      <c r="UP48"/>
      <c r="UQ48"/>
      <c r="UR48"/>
      <c r="US48"/>
      <c r="UT48"/>
      <c r="UU48"/>
      <c r="UV48"/>
      <c r="UW48"/>
      <c r="UX48"/>
      <c r="UY48"/>
      <c r="UZ48"/>
      <c r="VA48"/>
      <c r="VB48"/>
      <c r="VC48"/>
      <c r="VD48"/>
      <c r="VE48"/>
      <c r="VF48"/>
      <c r="VG48"/>
      <c r="VH48"/>
      <c r="VI48"/>
      <c r="VJ48"/>
      <c r="VK48"/>
      <c r="VL48"/>
      <c r="VM48"/>
      <c r="VN48"/>
      <c r="VO48"/>
      <c r="VP48"/>
      <c r="VQ48"/>
      <c r="VR48"/>
      <c r="VS48"/>
      <c r="VT48"/>
      <c r="VU48"/>
      <c r="VV48"/>
      <c r="VW48"/>
      <c r="VX48"/>
      <c r="VY48"/>
      <c r="VZ48"/>
      <c r="WA48"/>
      <c r="WB48"/>
      <c r="WC48"/>
      <c r="WD48"/>
      <c r="WE48"/>
      <c r="WF48"/>
      <c r="WG48"/>
      <c r="WH48"/>
      <c r="WI48"/>
      <c r="WJ48"/>
      <c r="WK48"/>
      <c r="WL48"/>
      <c r="WM48"/>
      <c r="WN48"/>
      <c r="WO48"/>
      <c r="WP48"/>
      <c r="WQ48"/>
      <c r="WR48"/>
      <c r="WS48"/>
      <c r="WT48"/>
      <c r="WU48"/>
      <c r="WV48"/>
      <c r="WW48"/>
      <c r="WX48"/>
      <c r="WY48"/>
      <c r="WZ48"/>
      <c r="XA48"/>
      <c r="XB48"/>
      <c r="XC48"/>
      <c r="XD48"/>
      <c r="XE48"/>
      <c r="XF48"/>
      <c r="XG48"/>
      <c r="XH48"/>
      <c r="XI48"/>
      <c r="XJ48"/>
      <c r="XK48"/>
      <c r="XL48"/>
      <c r="XM48"/>
      <c r="XN48"/>
      <c r="XO48"/>
      <c r="XP48"/>
      <c r="XQ48"/>
      <c r="XR48"/>
      <c r="XS48"/>
      <c r="XT48"/>
      <c r="XU48"/>
      <c r="XV48"/>
      <c r="XW48"/>
      <c r="XX48"/>
      <c r="XY48"/>
      <c r="XZ48"/>
      <c r="YA48"/>
      <c r="YB48"/>
      <c r="YC48"/>
      <c r="YD48"/>
      <c r="YE48"/>
      <c r="YF48"/>
      <c r="YG48"/>
      <c r="YH48"/>
      <c r="YI48"/>
      <c r="YJ48"/>
      <c r="YK48"/>
      <c r="YL48"/>
      <c r="YM48"/>
      <c r="YN48"/>
      <c r="YO48"/>
      <c r="YP48"/>
      <c r="YQ48"/>
      <c r="YR48"/>
      <c r="YS48"/>
      <c r="YT48"/>
      <c r="YU48"/>
      <c r="YV48"/>
      <c r="YW48"/>
      <c r="YX48"/>
      <c r="YY48"/>
      <c r="YZ48"/>
      <c r="ZA48"/>
      <c r="ZB48"/>
      <c r="ZC48"/>
      <c r="ZD48"/>
      <c r="ZE48"/>
      <c r="ZF48"/>
      <c r="ZG48"/>
      <c r="ZH48"/>
      <c r="ZI48"/>
      <c r="ZJ48"/>
      <c r="ZK48"/>
      <c r="ZL48"/>
      <c r="ZM48"/>
      <c r="ZN48"/>
      <c r="ZO48"/>
      <c r="ZP48"/>
      <c r="ZQ48"/>
      <c r="ZR48"/>
      <c r="ZS48"/>
      <c r="ZT48"/>
      <c r="ZU48"/>
      <c r="ZV48"/>
      <c r="ZW48"/>
      <c r="ZX48"/>
      <c r="ZY48"/>
      <c r="ZZ48"/>
      <c r="AAA48"/>
    </row>
    <row r="49" spans="1:703" x14ac:dyDescent="0.35">
      <c r="A49" s="126"/>
      <c r="B49" s="127"/>
      <c r="C49" s="127"/>
      <c r="D49" s="128"/>
      <c r="E49" s="129"/>
      <c r="K49" s="50">
        <v>413632480722</v>
      </c>
      <c r="L49" s="147">
        <v>46139</v>
      </c>
      <c r="M49" t="s">
        <v>7995</v>
      </c>
      <c r="N49" s="50">
        <v>871012189690</v>
      </c>
      <c r="O49" s="50" t="str">
        <f>_xlfn.XLOOKUP(DRE_Table[[#This Row],[MASTER]],Vessel_Cons[MASTER],Vessel_Cons[MASTER],"OVERAGE")</f>
        <v>OVERAGE</v>
      </c>
      <c r="P49"/>
      <c r="Q49" s="50">
        <v>305354649392</v>
      </c>
      <c r="R49" s="147">
        <v>46139</v>
      </c>
      <c r="S49" t="s">
        <v>7995</v>
      </c>
      <c r="T49" s="50">
        <v>870892458214</v>
      </c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  <c r="TY49"/>
      <c r="TZ49"/>
      <c r="UA49"/>
      <c r="UB49"/>
      <c r="UC49"/>
      <c r="UD49"/>
      <c r="UE49"/>
      <c r="UF49"/>
      <c r="UG49"/>
      <c r="UH49"/>
      <c r="UI49"/>
      <c r="UJ49"/>
      <c r="UK49"/>
      <c r="UL49"/>
      <c r="UM49"/>
      <c r="UN49"/>
      <c r="UO49"/>
      <c r="UP49"/>
      <c r="UQ49"/>
      <c r="UR49"/>
      <c r="US49"/>
      <c r="UT49"/>
      <c r="UU49"/>
      <c r="UV49"/>
      <c r="UW49"/>
      <c r="UX49"/>
      <c r="UY49"/>
      <c r="UZ49"/>
      <c r="VA49"/>
      <c r="VB49"/>
      <c r="VC49"/>
      <c r="VD49"/>
      <c r="VE49"/>
      <c r="VF49"/>
      <c r="VG49"/>
      <c r="VH49"/>
      <c r="VI49"/>
      <c r="VJ49"/>
      <c r="VK49"/>
      <c r="VL49"/>
      <c r="VM49"/>
      <c r="VN49"/>
      <c r="VO49"/>
      <c r="VP49"/>
      <c r="VQ49"/>
      <c r="VR49"/>
      <c r="VS49"/>
      <c r="VT49"/>
      <c r="VU49"/>
      <c r="VV49"/>
      <c r="VW49"/>
      <c r="VX49"/>
      <c r="VY49"/>
      <c r="VZ49"/>
      <c r="WA49"/>
      <c r="WB49"/>
      <c r="WC49"/>
      <c r="WD49"/>
      <c r="WE49"/>
      <c r="WF49"/>
      <c r="WG49"/>
      <c r="WH49"/>
      <c r="WI49"/>
      <c r="WJ49"/>
      <c r="WK49"/>
      <c r="WL49"/>
      <c r="WM49"/>
      <c r="WN49"/>
      <c r="WO49"/>
      <c r="WP49"/>
      <c r="WQ49"/>
      <c r="WR49"/>
      <c r="WS49"/>
      <c r="WT49"/>
      <c r="WU49"/>
      <c r="WV49"/>
      <c r="WW49"/>
      <c r="WX49"/>
      <c r="WY49"/>
      <c r="WZ49"/>
      <c r="XA49"/>
      <c r="XB49"/>
      <c r="XC49"/>
      <c r="XD49"/>
      <c r="XE49"/>
      <c r="XF49"/>
      <c r="XG49"/>
      <c r="XH49"/>
      <c r="XI49"/>
      <c r="XJ49"/>
      <c r="XK49"/>
      <c r="XL49"/>
      <c r="XM49"/>
      <c r="XN49"/>
      <c r="XO49"/>
      <c r="XP49"/>
      <c r="XQ49"/>
      <c r="XR49"/>
      <c r="XS49"/>
      <c r="XT49"/>
      <c r="XU49"/>
      <c r="XV49"/>
      <c r="XW49"/>
      <c r="XX49"/>
      <c r="XY49"/>
      <c r="XZ49"/>
      <c r="YA49"/>
      <c r="YB49"/>
      <c r="YC49"/>
      <c r="YD49"/>
      <c r="YE49"/>
      <c r="YF49"/>
      <c r="YG49"/>
      <c r="YH49"/>
      <c r="YI49"/>
      <c r="YJ49"/>
      <c r="YK49"/>
      <c r="YL49"/>
      <c r="YM49"/>
      <c r="YN49"/>
      <c r="YO49"/>
      <c r="YP49"/>
      <c r="YQ49"/>
      <c r="YR49"/>
      <c r="YS49"/>
      <c r="YT49"/>
      <c r="YU49"/>
      <c r="YV49"/>
      <c r="YW49"/>
      <c r="YX49"/>
      <c r="YY49"/>
      <c r="YZ49"/>
      <c r="ZA49"/>
      <c r="ZB49"/>
      <c r="ZC49"/>
      <c r="ZD49"/>
      <c r="ZE49"/>
      <c r="ZF49"/>
      <c r="ZG49"/>
      <c r="ZH49"/>
      <c r="ZI49"/>
      <c r="ZJ49"/>
      <c r="ZK49"/>
      <c r="ZL49"/>
      <c r="ZM49"/>
      <c r="ZN49"/>
      <c r="ZO49"/>
      <c r="ZP49"/>
      <c r="ZQ49"/>
      <c r="ZR49"/>
      <c r="ZS49"/>
      <c r="ZT49"/>
      <c r="ZU49"/>
      <c r="ZV49"/>
      <c r="ZW49"/>
      <c r="ZX49"/>
      <c r="ZY49"/>
      <c r="ZZ49"/>
      <c r="AAA49"/>
    </row>
    <row r="50" spans="1:703" x14ac:dyDescent="0.35">
      <c r="A50" s="126"/>
      <c r="B50" s="127"/>
      <c r="C50" s="127"/>
      <c r="D50" s="128"/>
      <c r="E50" s="129"/>
      <c r="K50" s="50">
        <v>413632480722</v>
      </c>
      <c r="L50" s="147">
        <v>46139</v>
      </c>
      <c r="M50" t="s">
        <v>7995</v>
      </c>
      <c r="N50" s="50">
        <v>871061569919</v>
      </c>
      <c r="O50" s="50" t="str">
        <f>_xlfn.XLOOKUP(DRE_Table[[#This Row],[MASTER]],Vessel_Cons[MASTER],Vessel_Cons[MASTER],"OVERAGE")</f>
        <v>OVERAGE</v>
      </c>
      <c r="P50"/>
      <c r="Q50" s="50">
        <v>305354649392</v>
      </c>
      <c r="R50" s="147">
        <v>46139</v>
      </c>
      <c r="S50" t="s">
        <v>7995</v>
      </c>
      <c r="T50" s="50">
        <v>520865010359</v>
      </c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  <c r="TY50"/>
      <c r="TZ50"/>
      <c r="UA50"/>
      <c r="UB50"/>
      <c r="UC50"/>
      <c r="UD50"/>
      <c r="UE50"/>
      <c r="UF50"/>
      <c r="UG50"/>
      <c r="UH50"/>
      <c r="UI50"/>
      <c r="UJ50"/>
      <c r="UK50"/>
      <c r="UL50"/>
      <c r="UM50"/>
      <c r="UN50"/>
      <c r="UO50"/>
      <c r="UP50"/>
      <c r="UQ50"/>
      <c r="UR50"/>
      <c r="US50"/>
      <c r="UT50"/>
      <c r="UU50"/>
      <c r="UV50"/>
      <c r="UW50"/>
      <c r="UX50"/>
      <c r="UY50"/>
      <c r="UZ50"/>
      <c r="VA50"/>
      <c r="VB50"/>
      <c r="VC50"/>
      <c r="VD50"/>
      <c r="VE50"/>
      <c r="VF50"/>
      <c r="VG50"/>
      <c r="VH50"/>
      <c r="VI50"/>
      <c r="VJ50"/>
      <c r="VK50"/>
      <c r="VL50"/>
      <c r="VM50"/>
      <c r="VN50"/>
      <c r="VO50"/>
      <c r="VP50"/>
      <c r="VQ50"/>
      <c r="VR50"/>
      <c r="VS50"/>
      <c r="VT50"/>
      <c r="VU50"/>
      <c r="VV50"/>
      <c r="VW50"/>
      <c r="VX50"/>
      <c r="VY50"/>
      <c r="VZ50"/>
      <c r="WA50"/>
      <c r="WB50"/>
      <c r="WC50"/>
      <c r="WD50"/>
      <c r="WE50"/>
      <c r="WF50"/>
      <c r="WG50"/>
      <c r="WH50"/>
      <c r="WI50"/>
      <c r="WJ50"/>
      <c r="WK50"/>
      <c r="WL50"/>
      <c r="WM50"/>
      <c r="WN50"/>
      <c r="WO50"/>
      <c r="WP50"/>
      <c r="WQ50"/>
      <c r="WR50"/>
      <c r="WS50"/>
      <c r="WT50"/>
      <c r="WU50"/>
      <c r="WV50"/>
      <c r="WW50"/>
      <c r="WX50"/>
      <c r="WY50"/>
      <c r="WZ50"/>
      <c r="XA50"/>
      <c r="XB50"/>
      <c r="XC50"/>
      <c r="XD50"/>
      <c r="XE50"/>
      <c r="XF50"/>
      <c r="XG50"/>
      <c r="XH50"/>
      <c r="XI50"/>
      <c r="XJ50"/>
      <c r="XK50"/>
      <c r="XL50"/>
      <c r="XM50"/>
      <c r="XN50"/>
      <c r="XO50"/>
      <c r="XP50"/>
      <c r="XQ50"/>
      <c r="XR50"/>
      <c r="XS50"/>
      <c r="XT50"/>
      <c r="XU50"/>
      <c r="XV50"/>
      <c r="XW50"/>
      <c r="XX50"/>
      <c r="XY50"/>
      <c r="XZ50"/>
      <c r="YA50"/>
      <c r="YB50"/>
      <c r="YC50"/>
      <c r="YD50"/>
      <c r="YE50"/>
      <c r="YF50"/>
      <c r="YG50"/>
      <c r="YH50"/>
      <c r="YI50"/>
      <c r="YJ50"/>
      <c r="YK50"/>
      <c r="YL50"/>
      <c r="YM50"/>
      <c r="YN50"/>
      <c r="YO50"/>
      <c r="YP50"/>
      <c r="YQ50"/>
      <c r="YR50"/>
      <c r="YS50"/>
      <c r="YT50"/>
      <c r="YU50"/>
      <c r="YV50"/>
      <c r="YW50"/>
      <c r="YX50"/>
      <c r="YY50"/>
      <c r="YZ50"/>
      <c r="ZA50"/>
      <c r="ZB50"/>
      <c r="ZC50"/>
      <c r="ZD50"/>
      <c r="ZE50"/>
      <c r="ZF50"/>
      <c r="ZG50"/>
      <c r="ZH50"/>
      <c r="ZI50"/>
      <c r="ZJ50"/>
      <c r="ZK50"/>
      <c r="ZL50"/>
      <c r="ZM50"/>
      <c r="ZN50"/>
      <c r="ZO50"/>
      <c r="ZP50"/>
      <c r="ZQ50"/>
      <c r="ZR50"/>
      <c r="ZS50"/>
      <c r="ZT50"/>
      <c r="ZU50"/>
      <c r="ZV50"/>
      <c r="ZW50"/>
      <c r="ZX50"/>
      <c r="ZY50"/>
      <c r="ZZ50"/>
      <c r="AAA50"/>
    </row>
    <row r="51" spans="1:703" x14ac:dyDescent="0.35">
      <c r="A51" s="126"/>
      <c r="B51" s="127"/>
      <c r="C51" s="127"/>
      <c r="D51" s="128"/>
      <c r="E51" s="129"/>
      <c r="K51" s="50">
        <v>413632480722</v>
      </c>
      <c r="L51" s="147">
        <v>46139</v>
      </c>
      <c r="M51" t="s">
        <v>7995</v>
      </c>
      <c r="N51" s="50">
        <v>871050174953</v>
      </c>
      <c r="O51" s="50" t="str">
        <f>_xlfn.XLOOKUP(DRE_Table[[#This Row],[MASTER]],Vessel_Cons[MASTER],Vessel_Cons[MASTER],"OVERAGE")</f>
        <v>OVERAGE</v>
      </c>
      <c r="P51"/>
      <c r="Q51" s="50">
        <v>305354649392</v>
      </c>
      <c r="R51" s="147">
        <v>46139</v>
      </c>
      <c r="S51" t="s">
        <v>7995</v>
      </c>
      <c r="T51" s="50">
        <v>495818802157</v>
      </c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  <c r="TY51"/>
      <c r="TZ51"/>
      <c r="UA51"/>
      <c r="UB51"/>
      <c r="UC51"/>
      <c r="UD51"/>
      <c r="UE51"/>
      <c r="UF51"/>
      <c r="UG51"/>
      <c r="UH51"/>
      <c r="UI51"/>
      <c r="UJ51"/>
      <c r="UK51"/>
      <c r="UL51"/>
      <c r="UM51"/>
      <c r="UN51"/>
      <c r="UO51"/>
      <c r="UP51"/>
      <c r="UQ51"/>
      <c r="UR51"/>
      <c r="US51"/>
      <c r="UT51"/>
      <c r="UU51"/>
      <c r="UV51"/>
      <c r="UW51"/>
      <c r="UX51"/>
      <c r="UY51"/>
      <c r="UZ51"/>
      <c r="VA51"/>
      <c r="VB51"/>
      <c r="VC51"/>
      <c r="VD51"/>
      <c r="VE51"/>
      <c r="VF51"/>
      <c r="VG51"/>
      <c r="VH51"/>
      <c r="VI51"/>
      <c r="VJ51"/>
      <c r="VK51"/>
      <c r="VL51"/>
      <c r="VM51"/>
      <c r="VN51"/>
      <c r="VO51"/>
      <c r="VP51"/>
      <c r="VQ51"/>
      <c r="VR51"/>
      <c r="VS51"/>
      <c r="VT51"/>
      <c r="VU51"/>
      <c r="VV51"/>
      <c r="VW51"/>
      <c r="VX51"/>
      <c r="VY51"/>
      <c r="VZ51"/>
      <c r="WA51"/>
      <c r="WB51"/>
      <c r="WC51"/>
      <c r="WD51"/>
      <c r="WE51"/>
      <c r="WF51"/>
      <c r="WG51"/>
      <c r="WH51"/>
      <c r="WI51"/>
      <c r="WJ51"/>
      <c r="WK51"/>
      <c r="WL51"/>
      <c r="WM51"/>
      <c r="WN51"/>
      <c r="WO51"/>
      <c r="WP51"/>
      <c r="WQ51"/>
      <c r="WR51"/>
      <c r="WS51"/>
      <c r="WT51"/>
      <c r="WU51"/>
      <c r="WV51"/>
      <c r="WW51"/>
      <c r="WX51"/>
      <c r="WY51"/>
      <c r="WZ51"/>
      <c r="XA51"/>
      <c r="XB51"/>
      <c r="XC51"/>
      <c r="XD51"/>
      <c r="XE51"/>
      <c r="XF51"/>
      <c r="XG51"/>
      <c r="XH51"/>
      <c r="XI51"/>
      <c r="XJ51"/>
      <c r="XK51"/>
      <c r="XL51"/>
      <c r="XM51"/>
      <c r="XN51"/>
      <c r="XO51"/>
      <c r="XP51"/>
      <c r="XQ51"/>
      <c r="XR51"/>
      <c r="XS51"/>
      <c r="XT51"/>
      <c r="XU51"/>
      <c r="XV51"/>
      <c r="XW51"/>
      <c r="XX51"/>
      <c r="XY51"/>
      <c r="XZ51"/>
      <c r="YA51"/>
      <c r="YB51"/>
      <c r="YC51"/>
      <c r="YD51"/>
      <c r="YE51"/>
      <c r="YF51"/>
      <c r="YG51"/>
      <c r="YH51"/>
      <c r="YI51"/>
      <c r="YJ51"/>
      <c r="YK51"/>
      <c r="YL51"/>
      <c r="YM51"/>
      <c r="YN51"/>
      <c r="YO51"/>
      <c r="YP51"/>
      <c r="YQ51"/>
      <c r="YR51"/>
      <c r="YS51"/>
      <c r="YT51"/>
      <c r="YU51"/>
      <c r="YV51"/>
      <c r="YW51"/>
      <c r="YX51"/>
      <c r="YY51"/>
      <c r="YZ51"/>
      <c r="ZA51"/>
      <c r="ZB51"/>
      <c r="ZC51"/>
      <c r="ZD51"/>
      <c r="ZE51"/>
      <c r="ZF51"/>
      <c r="ZG51"/>
      <c r="ZH51"/>
      <c r="ZI51"/>
      <c r="ZJ51"/>
      <c r="ZK51"/>
      <c r="ZL51"/>
      <c r="ZM51"/>
      <c r="ZN51"/>
      <c r="ZO51"/>
      <c r="ZP51"/>
      <c r="ZQ51"/>
      <c r="ZR51"/>
      <c r="ZS51"/>
      <c r="ZT51"/>
      <c r="ZU51"/>
      <c r="ZV51"/>
      <c r="ZW51"/>
      <c r="ZX51"/>
      <c r="ZY51"/>
      <c r="ZZ51"/>
      <c r="AAA51"/>
    </row>
    <row r="52" spans="1:703" x14ac:dyDescent="0.35">
      <c r="A52" s="126"/>
      <c r="B52" s="127"/>
      <c r="C52" s="127"/>
      <c r="D52" s="128"/>
      <c r="E52" s="129"/>
      <c r="K52" s="50">
        <v>413632480722</v>
      </c>
      <c r="L52" s="147">
        <v>46139</v>
      </c>
      <c r="M52" t="s">
        <v>7995</v>
      </c>
      <c r="N52" s="50">
        <v>871004270230</v>
      </c>
      <c r="O52" s="50" t="str">
        <f>_xlfn.XLOOKUP(DRE_Table[[#This Row],[MASTER]],Vessel_Cons[MASTER],Vessel_Cons[MASTER],"OVERAGE")</f>
        <v>OVERAGE</v>
      </c>
      <c r="P52"/>
      <c r="Q52" s="50">
        <v>305354649392</v>
      </c>
      <c r="R52" s="147">
        <v>46139</v>
      </c>
      <c r="S52" t="s">
        <v>7995</v>
      </c>
      <c r="T52" s="50">
        <v>870985963799</v>
      </c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  <c r="TY52"/>
      <c r="TZ52"/>
      <c r="UA52"/>
      <c r="UB52"/>
      <c r="UC52"/>
      <c r="UD52"/>
      <c r="UE52"/>
      <c r="UF52"/>
      <c r="UG52"/>
      <c r="UH52"/>
      <c r="UI52"/>
      <c r="UJ52"/>
      <c r="UK52"/>
      <c r="UL52"/>
      <c r="UM52"/>
      <c r="UN52"/>
      <c r="UO52"/>
      <c r="UP52"/>
      <c r="UQ52"/>
      <c r="UR52"/>
      <c r="US52"/>
      <c r="UT52"/>
      <c r="UU52"/>
      <c r="UV52"/>
      <c r="UW52"/>
      <c r="UX52"/>
      <c r="UY52"/>
      <c r="UZ52"/>
      <c r="VA52"/>
      <c r="VB52"/>
      <c r="VC52"/>
      <c r="VD52"/>
      <c r="VE52"/>
      <c r="VF52"/>
      <c r="VG52"/>
      <c r="VH52"/>
      <c r="VI52"/>
      <c r="VJ52"/>
      <c r="VK52"/>
      <c r="VL52"/>
      <c r="VM52"/>
      <c r="VN52"/>
      <c r="VO52"/>
      <c r="VP52"/>
      <c r="VQ52"/>
      <c r="VR52"/>
      <c r="VS52"/>
      <c r="VT52"/>
      <c r="VU52"/>
      <c r="VV52"/>
      <c r="VW52"/>
      <c r="VX52"/>
      <c r="VY52"/>
      <c r="VZ52"/>
      <c r="WA52"/>
      <c r="WB52"/>
      <c r="WC52"/>
      <c r="WD52"/>
      <c r="WE52"/>
      <c r="WF52"/>
      <c r="WG52"/>
      <c r="WH52"/>
      <c r="WI52"/>
      <c r="WJ52"/>
      <c r="WK52"/>
      <c r="WL52"/>
      <c r="WM52"/>
      <c r="WN52"/>
      <c r="WO52"/>
      <c r="WP52"/>
      <c r="WQ52"/>
      <c r="WR52"/>
      <c r="WS52"/>
      <c r="WT52"/>
      <c r="WU52"/>
      <c r="WV52"/>
      <c r="WW52"/>
      <c r="WX52"/>
      <c r="WY52"/>
      <c r="WZ52"/>
      <c r="XA52"/>
      <c r="XB52"/>
      <c r="XC52"/>
      <c r="XD52"/>
      <c r="XE52"/>
      <c r="XF52"/>
      <c r="XG52"/>
      <c r="XH52"/>
      <c r="XI52"/>
      <c r="XJ52"/>
      <c r="XK52"/>
      <c r="XL52"/>
      <c r="XM52"/>
      <c r="XN52"/>
      <c r="XO52"/>
      <c r="XP52"/>
      <c r="XQ52"/>
      <c r="XR52"/>
      <c r="XS52"/>
      <c r="XT52"/>
      <c r="XU52"/>
      <c r="XV52"/>
      <c r="XW52"/>
      <c r="XX52"/>
      <c r="XY52"/>
      <c r="XZ52"/>
      <c r="YA52"/>
      <c r="YB52"/>
      <c r="YC52"/>
      <c r="YD52"/>
      <c r="YE52"/>
      <c r="YF52"/>
      <c r="YG52"/>
      <c r="YH52"/>
      <c r="YI52"/>
      <c r="YJ52"/>
      <c r="YK52"/>
      <c r="YL52"/>
      <c r="YM52"/>
      <c r="YN52"/>
      <c r="YO52"/>
      <c r="YP52"/>
      <c r="YQ52"/>
      <c r="YR52"/>
      <c r="YS52"/>
      <c r="YT52"/>
      <c r="YU52"/>
      <c r="YV52"/>
      <c r="YW52"/>
      <c r="YX52"/>
      <c r="YY52"/>
      <c r="YZ52"/>
      <c r="ZA52"/>
      <c r="ZB52"/>
      <c r="ZC52"/>
      <c r="ZD52"/>
      <c r="ZE52"/>
      <c r="ZF52"/>
      <c r="ZG52"/>
      <c r="ZH52"/>
      <c r="ZI52"/>
      <c r="ZJ52"/>
      <c r="ZK52"/>
      <c r="ZL52"/>
      <c r="ZM52"/>
      <c r="ZN52"/>
      <c r="ZO52"/>
      <c r="ZP52"/>
      <c r="ZQ52"/>
      <c r="ZR52"/>
      <c r="ZS52"/>
      <c r="ZT52"/>
      <c r="ZU52"/>
      <c r="ZV52"/>
      <c r="ZW52"/>
      <c r="ZX52"/>
      <c r="ZY52"/>
      <c r="ZZ52"/>
      <c r="AAA52"/>
    </row>
    <row r="53" spans="1:703" x14ac:dyDescent="0.35">
      <c r="A53" s="126"/>
      <c r="B53" s="127"/>
      <c r="C53" s="127"/>
      <c r="D53" s="128"/>
      <c r="E53" s="129"/>
      <c r="K53" s="50">
        <v>413632480722</v>
      </c>
      <c r="L53" s="147">
        <v>46139</v>
      </c>
      <c r="M53" t="s">
        <v>7995</v>
      </c>
      <c r="N53" s="50">
        <v>871008937063</v>
      </c>
      <c r="O53" s="50" t="str">
        <f>_xlfn.XLOOKUP(DRE_Table[[#This Row],[MASTER]],Vessel_Cons[MASTER],Vessel_Cons[MASTER],"OVERAGE")</f>
        <v>OVERAGE</v>
      </c>
      <c r="P53"/>
      <c r="Q53" s="50">
        <v>305354649392</v>
      </c>
      <c r="R53" s="147">
        <v>46139</v>
      </c>
      <c r="S53" t="s">
        <v>7995</v>
      </c>
      <c r="T53" s="50">
        <v>380756438068</v>
      </c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</row>
    <row r="54" spans="1:703" x14ac:dyDescent="0.35">
      <c r="A54" s="126"/>
      <c r="B54" s="127"/>
      <c r="C54" s="127"/>
      <c r="D54" s="128"/>
      <c r="E54" s="129"/>
      <c r="K54" s="50">
        <v>413632480722</v>
      </c>
      <c r="L54" s="147">
        <v>46139</v>
      </c>
      <c r="M54" t="s">
        <v>7995</v>
      </c>
      <c r="N54" s="50">
        <v>871071226209</v>
      </c>
      <c r="O54" s="50" t="str">
        <f>_xlfn.XLOOKUP(DRE_Table[[#This Row],[MASTER]],Vessel_Cons[MASTER],Vessel_Cons[MASTER],"OVERAGE")</f>
        <v>OVERAGE</v>
      </c>
      <c r="P54"/>
      <c r="Q54" s="50">
        <v>305354649392</v>
      </c>
      <c r="R54" s="147">
        <v>46139</v>
      </c>
      <c r="S54" t="s">
        <v>7995</v>
      </c>
      <c r="T54" s="50">
        <v>870956694245</v>
      </c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</row>
    <row r="55" spans="1:703" x14ac:dyDescent="0.35">
      <c r="A55" s="126"/>
      <c r="B55" s="127"/>
      <c r="C55" s="127"/>
      <c r="D55" s="128"/>
      <c r="E55" s="129"/>
      <c r="K55" s="50">
        <v>413632480722</v>
      </c>
      <c r="L55" s="147">
        <v>46139</v>
      </c>
      <c r="M55" t="s">
        <v>7995</v>
      </c>
      <c r="N55" s="50">
        <v>871062843361</v>
      </c>
      <c r="O55" s="50" t="str">
        <f>_xlfn.XLOOKUP(DRE_Table[[#This Row],[MASTER]],Vessel_Cons[MASTER],Vessel_Cons[MASTER],"OVERAGE")</f>
        <v>OVERAGE</v>
      </c>
      <c r="P55"/>
      <c r="Q55" s="50">
        <v>305354649392</v>
      </c>
      <c r="R55" s="147">
        <v>46139</v>
      </c>
      <c r="S55" t="s">
        <v>7995</v>
      </c>
      <c r="T55" s="50">
        <v>870935899406</v>
      </c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</row>
    <row r="56" spans="1:703" x14ac:dyDescent="0.35">
      <c r="A56" s="126"/>
      <c r="B56" s="127"/>
      <c r="C56" s="127"/>
      <c r="D56" s="128"/>
      <c r="E56" s="129"/>
      <c r="K56" s="50">
        <v>413632480722</v>
      </c>
      <c r="L56" s="147">
        <v>46139</v>
      </c>
      <c r="M56" t="s">
        <v>7995</v>
      </c>
      <c r="N56" s="50">
        <v>871008850285</v>
      </c>
      <c r="O56" s="50" t="str">
        <f>_xlfn.XLOOKUP(DRE_Table[[#This Row],[MASTER]],Vessel_Cons[MASTER],Vessel_Cons[MASTER],"OVERAGE")</f>
        <v>OVERAGE</v>
      </c>
      <c r="P56"/>
      <c r="Q56" s="50">
        <v>305354649392</v>
      </c>
      <c r="R56" s="147">
        <v>46139</v>
      </c>
      <c r="S56" t="s">
        <v>7995</v>
      </c>
      <c r="T56" s="50">
        <v>870977634020</v>
      </c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</row>
    <row r="57" spans="1:703" x14ac:dyDescent="0.35">
      <c r="A57" s="126"/>
      <c r="B57" s="127"/>
      <c r="C57" s="127"/>
      <c r="D57" s="128"/>
      <c r="E57" s="129"/>
      <c r="K57" s="50">
        <v>413632480722</v>
      </c>
      <c r="L57" s="147">
        <v>46139</v>
      </c>
      <c r="M57" t="s">
        <v>7995</v>
      </c>
      <c r="N57" s="50">
        <v>871062273780</v>
      </c>
      <c r="O57" s="50" t="str">
        <f>_xlfn.XLOOKUP(DRE_Table[[#This Row],[MASTER]],Vessel_Cons[MASTER],Vessel_Cons[MASTER],"OVERAGE")</f>
        <v>OVERAGE</v>
      </c>
      <c r="P57"/>
      <c r="Q57" s="50">
        <v>305354649392</v>
      </c>
      <c r="R57" s="147">
        <v>46139</v>
      </c>
      <c r="S57" t="s">
        <v>7995</v>
      </c>
      <c r="T57" s="50">
        <v>380751928996</v>
      </c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  <c r="TY57"/>
      <c r="TZ57"/>
      <c r="UA57"/>
      <c r="UB57"/>
      <c r="UC57"/>
      <c r="UD57"/>
      <c r="UE57"/>
      <c r="UF57"/>
      <c r="UG57"/>
      <c r="UH57"/>
      <c r="UI57"/>
      <c r="UJ57"/>
      <c r="UK57"/>
      <c r="UL57"/>
      <c r="UM57"/>
      <c r="UN57"/>
      <c r="UO57"/>
      <c r="UP57"/>
      <c r="UQ57"/>
      <c r="UR57"/>
      <c r="US57"/>
      <c r="UT57"/>
      <c r="UU57"/>
      <c r="UV57"/>
      <c r="UW57"/>
      <c r="UX57"/>
      <c r="UY57"/>
      <c r="UZ57"/>
      <c r="VA57"/>
      <c r="VB57"/>
      <c r="VC57"/>
      <c r="VD57"/>
      <c r="VE57"/>
      <c r="VF57"/>
      <c r="VG57"/>
      <c r="VH57"/>
      <c r="VI57"/>
      <c r="VJ57"/>
      <c r="VK57"/>
      <c r="VL57"/>
      <c r="VM57"/>
      <c r="VN57"/>
      <c r="VO57"/>
      <c r="VP57"/>
      <c r="VQ57"/>
      <c r="VR57"/>
      <c r="VS57"/>
      <c r="VT57"/>
      <c r="VU57"/>
      <c r="VV57"/>
      <c r="VW57"/>
      <c r="VX57"/>
      <c r="VY57"/>
      <c r="VZ57"/>
      <c r="WA57"/>
      <c r="WB57"/>
      <c r="WC57"/>
      <c r="WD57"/>
      <c r="WE57"/>
      <c r="WF57"/>
      <c r="WG57"/>
      <c r="WH57"/>
      <c r="WI57"/>
      <c r="WJ57"/>
      <c r="WK57"/>
      <c r="WL57"/>
      <c r="WM57"/>
      <c r="WN57"/>
      <c r="WO57"/>
      <c r="WP57"/>
      <c r="WQ57"/>
      <c r="WR57"/>
      <c r="WS57"/>
      <c r="WT57"/>
      <c r="WU57"/>
      <c r="WV57"/>
      <c r="WW57"/>
      <c r="WX57"/>
      <c r="WY57"/>
      <c r="WZ57"/>
      <c r="XA57"/>
      <c r="XB57"/>
      <c r="XC57"/>
      <c r="XD57"/>
      <c r="XE57"/>
      <c r="XF57"/>
      <c r="XG57"/>
      <c r="XH57"/>
      <c r="XI57"/>
      <c r="XJ57"/>
      <c r="XK57"/>
      <c r="XL57"/>
      <c r="XM57"/>
      <c r="XN57"/>
      <c r="XO57"/>
      <c r="XP57"/>
      <c r="XQ57"/>
      <c r="XR57"/>
      <c r="XS57"/>
      <c r="XT57"/>
      <c r="XU57"/>
      <c r="XV57"/>
      <c r="XW57"/>
      <c r="XX57"/>
      <c r="XY57"/>
      <c r="XZ57"/>
      <c r="YA57"/>
      <c r="YB57"/>
      <c r="YC57"/>
      <c r="YD57"/>
      <c r="YE57"/>
      <c r="YF57"/>
      <c r="YG57"/>
      <c r="YH57"/>
      <c r="YI57"/>
      <c r="YJ57"/>
      <c r="YK57"/>
      <c r="YL57"/>
      <c r="YM57"/>
      <c r="YN57"/>
      <c r="YO57"/>
      <c r="YP57"/>
      <c r="YQ57"/>
      <c r="YR57"/>
      <c r="YS57"/>
      <c r="YT57"/>
      <c r="YU57"/>
      <c r="YV57"/>
      <c r="YW57"/>
      <c r="YX57"/>
      <c r="YY57"/>
      <c r="YZ57"/>
      <c r="ZA57"/>
      <c r="ZB57"/>
      <c r="ZC57"/>
      <c r="ZD57"/>
      <c r="ZE57"/>
      <c r="ZF57"/>
      <c r="ZG57"/>
      <c r="ZH57"/>
      <c r="ZI57"/>
      <c r="ZJ57"/>
      <c r="ZK57"/>
      <c r="ZL57"/>
      <c r="ZM57"/>
      <c r="ZN57"/>
      <c r="ZO57"/>
      <c r="ZP57"/>
      <c r="ZQ57"/>
      <c r="ZR57"/>
      <c r="ZS57"/>
      <c r="ZT57"/>
      <c r="ZU57"/>
      <c r="ZV57"/>
      <c r="ZW57"/>
      <c r="ZX57"/>
      <c r="ZY57"/>
      <c r="ZZ57"/>
      <c r="AAA57"/>
    </row>
    <row r="58" spans="1:703" x14ac:dyDescent="0.35">
      <c r="A58" s="126"/>
      <c r="B58" s="127"/>
      <c r="C58" s="127"/>
      <c r="D58" s="128"/>
      <c r="E58" s="129"/>
      <c r="K58" s="50">
        <v>413632480722</v>
      </c>
      <c r="L58" s="147">
        <v>46139</v>
      </c>
      <c r="M58" t="s">
        <v>7995</v>
      </c>
      <c r="N58" s="50">
        <v>870979738400</v>
      </c>
      <c r="O58" s="50" t="str">
        <f>_xlfn.XLOOKUP(DRE_Table[[#This Row],[MASTER]],Vessel_Cons[MASTER],Vessel_Cons[MASTER],"OVERAGE")</f>
        <v>OVERAGE</v>
      </c>
      <c r="P58"/>
      <c r="Q58" s="50">
        <v>305354649392</v>
      </c>
      <c r="R58" s="147">
        <v>46139</v>
      </c>
      <c r="S58" t="s">
        <v>7995</v>
      </c>
      <c r="T58" s="50">
        <v>870966847691</v>
      </c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  <c r="TY58"/>
      <c r="TZ58"/>
      <c r="UA58"/>
      <c r="UB58"/>
      <c r="UC58"/>
      <c r="UD58"/>
      <c r="UE58"/>
      <c r="UF58"/>
      <c r="UG58"/>
      <c r="UH58"/>
      <c r="UI58"/>
      <c r="UJ58"/>
      <c r="UK58"/>
      <c r="UL58"/>
      <c r="UM58"/>
      <c r="UN58"/>
      <c r="UO58"/>
      <c r="UP58"/>
      <c r="UQ58"/>
      <c r="UR58"/>
      <c r="US58"/>
      <c r="UT58"/>
      <c r="UU58"/>
      <c r="UV58"/>
      <c r="UW58"/>
      <c r="UX58"/>
      <c r="UY58"/>
      <c r="UZ58"/>
      <c r="VA58"/>
      <c r="VB58"/>
      <c r="VC58"/>
      <c r="VD58"/>
      <c r="VE58"/>
      <c r="VF58"/>
      <c r="VG58"/>
      <c r="VH58"/>
      <c r="VI58"/>
      <c r="VJ58"/>
      <c r="VK58"/>
      <c r="VL58"/>
      <c r="VM58"/>
      <c r="VN58"/>
      <c r="VO58"/>
      <c r="VP58"/>
      <c r="VQ58"/>
      <c r="VR58"/>
      <c r="VS58"/>
      <c r="VT58"/>
      <c r="VU58"/>
      <c r="VV58"/>
      <c r="VW58"/>
      <c r="VX58"/>
      <c r="VY58"/>
      <c r="VZ58"/>
      <c r="WA58"/>
      <c r="WB58"/>
      <c r="WC58"/>
      <c r="WD58"/>
      <c r="WE58"/>
      <c r="WF58"/>
      <c r="WG58"/>
      <c r="WH58"/>
      <c r="WI58"/>
      <c r="WJ58"/>
      <c r="WK58"/>
      <c r="WL58"/>
      <c r="WM58"/>
      <c r="WN58"/>
      <c r="WO58"/>
      <c r="WP58"/>
      <c r="WQ58"/>
      <c r="WR58"/>
      <c r="WS58"/>
      <c r="WT58"/>
      <c r="WU58"/>
      <c r="WV58"/>
      <c r="WW58"/>
      <c r="WX58"/>
      <c r="WY58"/>
      <c r="WZ58"/>
      <c r="XA58"/>
      <c r="XB58"/>
      <c r="XC58"/>
      <c r="XD58"/>
      <c r="XE58"/>
      <c r="XF58"/>
      <c r="XG58"/>
      <c r="XH58"/>
      <c r="XI58"/>
      <c r="XJ58"/>
      <c r="XK58"/>
      <c r="XL58"/>
      <c r="XM58"/>
      <c r="XN58"/>
      <c r="XO58"/>
      <c r="XP58"/>
      <c r="XQ58"/>
      <c r="XR58"/>
      <c r="XS58"/>
      <c r="XT58"/>
      <c r="XU58"/>
      <c r="XV58"/>
      <c r="XW58"/>
      <c r="XX58"/>
      <c r="XY58"/>
      <c r="XZ58"/>
      <c r="YA58"/>
      <c r="YB58"/>
      <c r="YC58"/>
      <c r="YD58"/>
      <c r="YE58"/>
      <c r="YF58"/>
      <c r="YG58"/>
      <c r="YH58"/>
      <c r="YI58"/>
      <c r="YJ58"/>
      <c r="YK58"/>
      <c r="YL58"/>
      <c r="YM58"/>
      <c r="YN58"/>
      <c r="YO58"/>
      <c r="YP58"/>
      <c r="YQ58"/>
      <c r="YR58"/>
      <c r="YS58"/>
      <c r="YT58"/>
      <c r="YU58"/>
      <c r="YV58"/>
      <c r="YW58"/>
      <c r="YX58"/>
      <c r="YY58"/>
      <c r="YZ58"/>
      <c r="ZA58"/>
      <c r="ZB58"/>
      <c r="ZC58"/>
      <c r="ZD58"/>
      <c r="ZE58"/>
      <c r="ZF58"/>
      <c r="ZG58"/>
      <c r="ZH58"/>
      <c r="ZI58"/>
      <c r="ZJ58"/>
      <c r="ZK58"/>
      <c r="ZL58"/>
      <c r="ZM58"/>
      <c r="ZN58"/>
      <c r="ZO58"/>
      <c r="ZP58"/>
      <c r="ZQ58"/>
      <c r="ZR58"/>
      <c r="ZS58"/>
      <c r="ZT58"/>
      <c r="ZU58"/>
      <c r="ZV58"/>
      <c r="ZW58"/>
      <c r="ZX58"/>
      <c r="ZY58"/>
      <c r="ZZ58"/>
      <c r="AAA58"/>
    </row>
    <row r="59" spans="1:703" x14ac:dyDescent="0.35">
      <c r="A59" s="126"/>
      <c r="B59" s="127"/>
      <c r="C59" s="127"/>
      <c r="D59" s="128"/>
      <c r="E59" s="129"/>
      <c r="K59" s="50">
        <v>413632480722</v>
      </c>
      <c r="L59" s="147">
        <v>46139</v>
      </c>
      <c r="M59" t="s">
        <v>7995</v>
      </c>
      <c r="N59" s="50">
        <v>871002600986</v>
      </c>
      <c r="O59" s="50" t="str">
        <f>_xlfn.XLOOKUP(DRE_Table[[#This Row],[MASTER]],Vessel_Cons[MASTER],Vessel_Cons[MASTER],"OVERAGE")</f>
        <v>OVERAGE</v>
      </c>
      <c r="P59"/>
      <c r="Q59" s="50">
        <v>305354649392</v>
      </c>
      <c r="R59" s="147">
        <v>46139</v>
      </c>
      <c r="S59" t="s">
        <v>7995</v>
      </c>
      <c r="T59" s="50">
        <v>871017974121</v>
      </c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  <c r="TY59"/>
      <c r="TZ59"/>
      <c r="UA59"/>
      <c r="UB59"/>
      <c r="UC59"/>
      <c r="UD59"/>
      <c r="UE59"/>
      <c r="UF59"/>
      <c r="UG59"/>
      <c r="UH59"/>
      <c r="UI59"/>
      <c r="UJ59"/>
      <c r="UK59"/>
      <c r="UL59"/>
      <c r="UM59"/>
      <c r="UN59"/>
      <c r="UO59"/>
      <c r="UP59"/>
      <c r="UQ59"/>
      <c r="UR59"/>
      <c r="US59"/>
      <c r="UT59"/>
      <c r="UU59"/>
      <c r="UV59"/>
      <c r="UW59"/>
      <c r="UX59"/>
      <c r="UY59"/>
      <c r="UZ59"/>
      <c r="VA59"/>
      <c r="VB59"/>
      <c r="VC59"/>
      <c r="VD59"/>
      <c r="VE59"/>
      <c r="VF59"/>
      <c r="VG59"/>
      <c r="VH59"/>
      <c r="VI59"/>
      <c r="VJ59"/>
      <c r="VK59"/>
      <c r="VL59"/>
      <c r="VM59"/>
      <c r="VN59"/>
      <c r="VO59"/>
      <c r="VP59"/>
      <c r="VQ59"/>
      <c r="VR59"/>
      <c r="VS59"/>
      <c r="VT59"/>
      <c r="VU59"/>
      <c r="VV59"/>
      <c r="VW59"/>
      <c r="VX59"/>
      <c r="VY59"/>
      <c r="VZ59"/>
      <c r="WA59"/>
      <c r="WB59"/>
      <c r="WC59"/>
      <c r="WD59"/>
      <c r="WE59"/>
      <c r="WF59"/>
      <c r="WG59"/>
      <c r="WH59"/>
      <c r="WI59"/>
      <c r="WJ59"/>
      <c r="WK59"/>
      <c r="WL59"/>
      <c r="WM59"/>
      <c r="WN59"/>
      <c r="WO59"/>
      <c r="WP59"/>
      <c r="WQ59"/>
      <c r="WR59"/>
      <c r="WS59"/>
      <c r="WT59"/>
      <c r="WU59"/>
      <c r="WV59"/>
      <c r="WW59"/>
      <c r="WX59"/>
      <c r="WY59"/>
      <c r="WZ59"/>
      <c r="XA59"/>
      <c r="XB59"/>
      <c r="XC59"/>
      <c r="XD59"/>
      <c r="XE59"/>
      <c r="XF59"/>
      <c r="XG59"/>
      <c r="XH59"/>
      <c r="XI59"/>
      <c r="XJ59"/>
      <c r="XK59"/>
      <c r="XL59"/>
      <c r="XM59"/>
      <c r="XN59"/>
      <c r="XO59"/>
      <c r="XP59"/>
      <c r="XQ59"/>
      <c r="XR59"/>
      <c r="XS59"/>
      <c r="XT59"/>
      <c r="XU59"/>
      <c r="XV59"/>
      <c r="XW59"/>
      <c r="XX59"/>
      <c r="XY59"/>
      <c r="XZ59"/>
      <c r="YA59"/>
      <c r="YB59"/>
      <c r="YC59"/>
      <c r="YD59"/>
      <c r="YE59"/>
      <c r="YF59"/>
      <c r="YG59"/>
      <c r="YH59"/>
      <c r="YI59"/>
      <c r="YJ59"/>
      <c r="YK59"/>
      <c r="YL59"/>
      <c r="YM59"/>
      <c r="YN59"/>
      <c r="YO59"/>
      <c r="YP59"/>
      <c r="YQ59"/>
      <c r="YR59"/>
      <c r="YS59"/>
      <c r="YT59"/>
      <c r="YU59"/>
      <c r="YV59"/>
      <c r="YW59"/>
      <c r="YX59"/>
      <c r="YY59"/>
      <c r="YZ59"/>
      <c r="ZA59"/>
      <c r="ZB59"/>
      <c r="ZC59"/>
      <c r="ZD59"/>
      <c r="ZE59"/>
      <c r="ZF59"/>
      <c r="ZG59"/>
      <c r="ZH59"/>
      <c r="ZI59"/>
      <c r="ZJ59"/>
      <c r="ZK59"/>
      <c r="ZL59"/>
      <c r="ZM59"/>
      <c r="ZN59"/>
      <c r="ZO59"/>
      <c r="ZP59"/>
      <c r="ZQ59"/>
      <c r="ZR59"/>
      <c r="ZS59"/>
      <c r="ZT59"/>
      <c r="ZU59"/>
      <c r="ZV59"/>
      <c r="ZW59"/>
      <c r="ZX59"/>
      <c r="ZY59"/>
      <c r="ZZ59"/>
      <c r="AAA59"/>
    </row>
    <row r="60" spans="1:703" x14ac:dyDescent="0.35">
      <c r="A60" s="126"/>
      <c r="B60" s="127"/>
      <c r="C60" s="127"/>
      <c r="D60" s="128"/>
      <c r="E60" s="129"/>
      <c r="K60" s="50">
        <v>413632480722</v>
      </c>
      <c r="L60" s="147">
        <v>46139</v>
      </c>
      <c r="M60" t="s">
        <v>7995</v>
      </c>
      <c r="N60" s="50">
        <v>871055331877</v>
      </c>
      <c r="O60" s="50" t="str">
        <f>_xlfn.XLOOKUP(DRE_Table[[#This Row],[MASTER]],Vessel_Cons[MASTER],Vessel_Cons[MASTER],"OVERAGE")</f>
        <v>OVERAGE</v>
      </c>
      <c r="P60"/>
      <c r="Q60" s="50">
        <v>305354649392</v>
      </c>
      <c r="R60" s="147">
        <v>46139</v>
      </c>
      <c r="S60" t="s">
        <v>7995</v>
      </c>
      <c r="T60" s="50">
        <v>519194352129</v>
      </c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  <c r="TY60"/>
      <c r="TZ60"/>
      <c r="UA60"/>
      <c r="UB60"/>
      <c r="UC60"/>
      <c r="UD60"/>
      <c r="UE60"/>
      <c r="UF60"/>
      <c r="UG60"/>
      <c r="UH60"/>
      <c r="UI60"/>
      <c r="UJ60"/>
      <c r="UK60"/>
      <c r="UL60"/>
      <c r="UM60"/>
      <c r="UN60"/>
      <c r="UO60"/>
      <c r="UP60"/>
      <c r="UQ60"/>
      <c r="UR60"/>
      <c r="US60"/>
      <c r="UT60"/>
      <c r="UU60"/>
      <c r="UV60"/>
      <c r="UW60"/>
      <c r="UX60"/>
      <c r="UY60"/>
      <c r="UZ60"/>
      <c r="VA60"/>
      <c r="VB60"/>
      <c r="VC60"/>
      <c r="VD60"/>
      <c r="VE60"/>
      <c r="VF60"/>
      <c r="VG60"/>
      <c r="VH60"/>
      <c r="VI60"/>
      <c r="VJ60"/>
      <c r="VK60"/>
      <c r="VL60"/>
      <c r="VM60"/>
      <c r="VN60"/>
      <c r="VO60"/>
      <c r="VP60"/>
      <c r="VQ60"/>
      <c r="VR60"/>
      <c r="VS60"/>
      <c r="VT60"/>
      <c r="VU60"/>
      <c r="VV60"/>
      <c r="VW60"/>
      <c r="VX60"/>
      <c r="VY60"/>
      <c r="VZ60"/>
      <c r="WA60"/>
      <c r="WB60"/>
      <c r="WC60"/>
      <c r="WD60"/>
      <c r="WE60"/>
      <c r="WF60"/>
      <c r="WG60"/>
      <c r="WH60"/>
      <c r="WI60"/>
      <c r="WJ60"/>
      <c r="WK60"/>
      <c r="WL60"/>
      <c r="WM60"/>
      <c r="WN60"/>
      <c r="WO60"/>
      <c r="WP60"/>
      <c r="WQ60"/>
      <c r="WR60"/>
      <c r="WS60"/>
      <c r="WT60"/>
      <c r="WU60"/>
      <c r="WV60"/>
      <c r="WW60"/>
      <c r="WX60"/>
      <c r="WY60"/>
      <c r="WZ60"/>
      <c r="XA60"/>
      <c r="XB60"/>
      <c r="XC60"/>
      <c r="XD60"/>
      <c r="XE60"/>
      <c r="XF60"/>
      <c r="XG60"/>
      <c r="XH60"/>
      <c r="XI60"/>
      <c r="XJ60"/>
      <c r="XK60"/>
      <c r="XL60"/>
      <c r="XM60"/>
      <c r="XN60"/>
      <c r="XO60"/>
      <c r="XP60"/>
      <c r="XQ60"/>
      <c r="XR60"/>
      <c r="XS60"/>
      <c r="XT60"/>
      <c r="XU60"/>
      <c r="XV60"/>
      <c r="XW60"/>
      <c r="XX60"/>
      <c r="XY60"/>
      <c r="XZ60"/>
      <c r="YA60"/>
      <c r="YB60"/>
      <c r="YC60"/>
      <c r="YD60"/>
      <c r="YE60"/>
      <c r="YF60"/>
      <c r="YG60"/>
      <c r="YH60"/>
      <c r="YI60"/>
      <c r="YJ60"/>
      <c r="YK60"/>
      <c r="YL60"/>
      <c r="YM60"/>
      <c r="YN60"/>
      <c r="YO60"/>
      <c r="YP60"/>
      <c r="YQ60"/>
      <c r="YR60"/>
      <c r="YS60"/>
      <c r="YT60"/>
      <c r="YU60"/>
      <c r="YV60"/>
      <c r="YW60"/>
      <c r="YX60"/>
      <c r="YY60"/>
      <c r="YZ60"/>
      <c r="ZA60"/>
      <c r="ZB60"/>
      <c r="ZC60"/>
      <c r="ZD60"/>
      <c r="ZE60"/>
      <c r="ZF60"/>
      <c r="ZG60"/>
      <c r="ZH60"/>
      <c r="ZI60"/>
      <c r="ZJ60"/>
      <c r="ZK60"/>
      <c r="ZL60"/>
      <c r="ZM60"/>
      <c r="ZN60"/>
      <c r="ZO60"/>
      <c r="ZP60"/>
      <c r="ZQ60"/>
      <c r="ZR60"/>
      <c r="ZS60"/>
      <c r="ZT60"/>
      <c r="ZU60"/>
      <c r="ZV60"/>
      <c r="ZW60"/>
      <c r="ZX60"/>
      <c r="ZY60"/>
      <c r="ZZ60"/>
      <c r="AAA60"/>
    </row>
    <row r="61" spans="1:703" x14ac:dyDescent="0.35">
      <c r="A61" s="126"/>
      <c r="B61" s="127"/>
      <c r="C61" s="127"/>
      <c r="D61" s="128"/>
      <c r="E61" s="129"/>
      <c r="K61" s="50">
        <v>413632480722</v>
      </c>
      <c r="L61" s="147">
        <v>46139</v>
      </c>
      <c r="M61" t="s">
        <v>7995</v>
      </c>
      <c r="N61" s="50">
        <v>871053988148</v>
      </c>
      <c r="O61" s="50" t="str">
        <f>_xlfn.XLOOKUP(DRE_Table[[#This Row],[MASTER]],Vessel_Cons[MASTER],Vessel_Cons[MASTER],"OVERAGE")</f>
        <v>OVERAGE</v>
      </c>
      <c r="P61"/>
      <c r="Q61" s="50">
        <v>305354649392</v>
      </c>
      <c r="R61" s="147">
        <v>46139</v>
      </c>
      <c r="S61" t="s">
        <v>7995</v>
      </c>
      <c r="T61" s="50">
        <v>519473817289</v>
      </c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  <c r="ZN61"/>
      <c r="ZO61"/>
      <c r="ZP61"/>
      <c r="ZQ61"/>
      <c r="ZR61"/>
      <c r="ZS61"/>
      <c r="ZT61"/>
      <c r="ZU61"/>
      <c r="ZV61"/>
      <c r="ZW61"/>
      <c r="ZX61"/>
      <c r="ZY61"/>
      <c r="ZZ61"/>
      <c r="AAA61"/>
    </row>
    <row r="62" spans="1:703" x14ac:dyDescent="0.35">
      <c r="A62" s="126"/>
      <c r="B62" s="127"/>
      <c r="C62" s="127"/>
      <c r="D62" s="128"/>
      <c r="E62" s="129"/>
      <c r="K62" s="50">
        <v>413632480722</v>
      </c>
      <c r="L62" s="147">
        <v>46139</v>
      </c>
      <c r="M62" t="s">
        <v>7995</v>
      </c>
      <c r="N62" s="50">
        <v>871074160185</v>
      </c>
      <c r="O62" s="50" t="str">
        <f>_xlfn.XLOOKUP(DRE_Table[[#This Row],[MASTER]],Vessel_Cons[MASTER],Vessel_Cons[MASTER],"OVERAGE")</f>
        <v>OVERAGE</v>
      </c>
      <c r="P62"/>
      <c r="Q62" s="50">
        <v>305354649392</v>
      </c>
      <c r="R62" s="147">
        <v>46139</v>
      </c>
      <c r="S62" t="s">
        <v>7995</v>
      </c>
      <c r="T62" s="50">
        <v>870999458314</v>
      </c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</row>
    <row r="63" spans="1:703" x14ac:dyDescent="0.35">
      <c r="A63" s="126"/>
      <c r="B63" s="127"/>
      <c r="C63" s="127"/>
      <c r="D63" s="128"/>
      <c r="E63" s="129"/>
      <c r="K63" s="50">
        <v>413632480722</v>
      </c>
      <c r="L63" s="147">
        <v>46139</v>
      </c>
      <c r="M63" t="s">
        <v>7995</v>
      </c>
      <c r="N63" s="50">
        <v>871055648230</v>
      </c>
      <c r="O63" s="50" t="str">
        <f>_xlfn.XLOOKUP(DRE_Table[[#This Row],[MASTER]],Vessel_Cons[MASTER],Vessel_Cons[MASTER],"OVERAGE")</f>
        <v>OVERAGE</v>
      </c>
      <c r="P63"/>
      <c r="Q63" s="50">
        <v>305354649392</v>
      </c>
      <c r="R63" s="147">
        <v>46139</v>
      </c>
      <c r="S63" t="s">
        <v>7995</v>
      </c>
      <c r="T63" s="50">
        <v>511942545608</v>
      </c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</row>
    <row r="64" spans="1:703" x14ac:dyDescent="0.35">
      <c r="A64" s="126"/>
      <c r="B64" s="127"/>
      <c r="C64" s="127"/>
      <c r="D64" s="128"/>
      <c r="E64" s="129"/>
      <c r="K64" s="50">
        <v>413632480722</v>
      </c>
      <c r="L64" s="147">
        <v>46139</v>
      </c>
      <c r="M64" t="s">
        <v>7995</v>
      </c>
      <c r="N64" s="50">
        <v>871016543456</v>
      </c>
      <c r="O64" s="50" t="str">
        <f>_xlfn.XLOOKUP(DRE_Table[[#This Row],[MASTER]],Vessel_Cons[MASTER],Vessel_Cons[MASTER],"OVERAGE")</f>
        <v>OVERAGE</v>
      </c>
      <c r="P64"/>
      <c r="Q64" s="50">
        <v>305354649392</v>
      </c>
      <c r="R64" s="147">
        <v>46139</v>
      </c>
      <c r="S64" t="s">
        <v>7995</v>
      </c>
      <c r="T64" s="50">
        <v>870838131680</v>
      </c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</row>
    <row r="65" spans="1:703" x14ac:dyDescent="0.35">
      <c r="A65" s="126"/>
      <c r="B65" s="127"/>
      <c r="C65" s="127"/>
      <c r="D65" s="128"/>
      <c r="E65" s="129"/>
      <c r="K65" s="50">
        <v>413632480722</v>
      </c>
      <c r="L65" s="147">
        <v>46139</v>
      </c>
      <c r="M65" t="s">
        <v>7995</v>
      </c>
      <c r="N65" s="50">
        <v>870991838724</v>
      </c>
      <c r="O65" s="50" t="str">
        <f>_xlfn.XLOOKUP(DRE_Table[[#This Row],[MASTER]],Vessel_Cons[MASTER],Vessel_Cons[MASTER],"OVERAGE")</f>
        <v>OVERAGE</v>
      </c>
      <c r="P65"/>
      <c r="Q65" s="50">
        <v>305354649392</v>
      </c>
      <c r="R65" s="147">
        <v>46139</v>
      </c>
      <c r="S65" t="s">
        <v>7995</v>
      </c>
      <c r="T65" s="50">
        <v>455951835720</v>
      </c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</row>
    <row r="66" spans="1:703" x14ac:dyDescent="0.35">
      <c r="A66" s="126"/>
      <c r="B66" s="127"/>
      <c r="C66" s="127"/>
      <c r="D66" s="128"/>
      <c r="E66" s="129"/>
      <c r="K66" s="50">
        <v>413632480722</v>
      </c>
      <c r="L66" s="147">
        <v>46139</v>
      </c>
      <c r="M66" t="s">
        <v>7995</v>
      </c>
      <c r="N66" s="50">
        <v>870990923349</v>
      </c>
      <c r="O66" s="50" t="str">
        <f>_xlfn.XLOOKUP(DRE_Table[[#This Row],[MASTER]],Vessel_Cons[MASTER],Vessel_Cons[MASTER],"OVERAGE")</f>
        <v>OVERAGE</v>
      </c>
      <c r="P66"/>
      <c r="Q66" s="50">
        <v>305354649392</v>
      </c>
      <c r="R66" s="147">
        <v>46139</v>
      </c>
      <c r="S66" t="s">
        <v>7995</v>
      </c>
      <c r="T66" s="50">
        <v>871022187129</v>
      </c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</row>
    <row r="67" spans="1:703" x14ac:dyDescent="0.35">
      <c r="A67" s="126"/>
      <c r="B67" s="127"/>
      <c r="C67" s="127"/>
      <c r="D67" s="128"/>
      <c r="E67" s="129"/>
      <c r="K67" s="50">
        <v>413632480722</v>
      </c>
      <c r="L67" s="147">
        <v>46139</v>
      </c>
      <c r="M67" t="s">
        <v>7995</v>
      </c>
      <c r="N67" s="50">
        <v>871071194221</v>
      </c>
      <c r="O67" s="50" t="str">
        <f>_xlfn.XLOOKUP(DRE_Table[[#This Row],[MASTER]],Vessel_Cons[MASTER],Vessel_Cons[MASTER],"OVERAGE")</f>
        <v>OVERAGE</v>
      </c>
      <c r="P67"/>
      <c r="Q67" s="50">
        <v>305354649392</v>
      </c>
      <c r="R67" s="147">
        <v>46139</v>
      </c>
      <c r="S67" t="s">
        <v>7995</v>
      </c>
      <c r="T67" s="50">
        <v>870936489319</v>
      </c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  <c r="ZN67"/>
      <c r="ZO67"/>
      <c r="ZP67"/>
      <c r="ZQ67"/>
      <c r="ZR67"/>
      <c r="ZS67"/>
      <c r="ZT67"/>
      <c r="ZU67"/>
      <c r="ZV67"/>
      <c r="ZW67"/>
      <c r="ZX67"/>
      <c r="ZY67"/>
      <c r="ZZ67"/>
      <c r="AAA67"/>
    </row>
    <row r="68" spans="1:703" x14ac:dyDescent="0.35">
      <c r="A68" s="126"/>
      <c r="B68" s="127"/>
      <c r="C68" s="127"/>
      <c r="D68" s="128"/>
      <c r="E68" s="129"/>
      <c r="K68" s="50">
        <v>413632480722</v>
      </c>
      <c r="L68" s="147">
        <v>46139</v>
      </c>
      <c r="M68" t="s">
        <v>7995</v>
      </c>
      <c r="N68" s="50">
        <v>871022205463</v>
      </c>
      <c r="O68" s="50" t="str">
        <f>_xlfn.XLOOKUP(DRE_Table[[#This Row],[MASTER]],Vessel_Cons[MASTER],Vessel_Cons[MASTER],"OVERAGE")</f>
        <v>OVERAGE</v>
      </c>
      <c r="P68"/>
      <c r="Q68" s="50">
        <v>305354649392</v>
      </c>
      <c r="R68" s="147">
        <v>46139</v>
      </c>
      <c r="S68" t="s">
        <v>7995</v>
      </c>
      <c r="T68" s="50">
        <v>870768952738</v>
      </c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  <c r="ZN68"/>
      <c r="ZO68"/>
      <c r="ZP68"/>
      <c r="ZQ68"/>
      <c r="ZR68"/>
      <c r="ZS68"/>
      <c r="ZT68"/>
      <c r="ZU68"/>
      <c r="ZV68"/>
      <c r="ZW68"/>
      <c r="ZX68"/>
      <c r="ZY68"/>
      <c r="ZZ68"/>
      <c r="AAA68"/>
    </row>
    <row r="69" spans="1:703" x14ac:dyDescent="0.35">
      <c r="A69" s="126"/>
      <c r="B69" s="127"/>
      <c r="C69" s="127"/>
      <c r="D69" s="128"/>
      <c r="E69" s="129"/>
      <c r="K69" s="50">
        <v>413632480722</v>
      </c>
      <c r="L69" s="147">
        <v>46139</v>
      </c>
      <c r="M69" t="s">
        <v>7995</v>
      </c>
      <c r="N69" s="50">
        <v>871074976977</v>
      </c>
      <c r="O69" s="50" t="str">
        <f>_xlfn.XLOOKUP(DRE_Table[[#This Row],[MASTER]],Vessel_Cons[MASTER],Vessel_Cons[MASTER],"OVERAGE")</f>
        <v>OVERAGE</v>
      </c>
      <c r="P69"/>
      <c r="Q69" s="50">
        <v>305354649392</v>
      </c>
      <c r="R69" s="147">
        <v>46139</v>
      </c>
      <c r="S69" t="s">
        <v>7995</v>
      </c>
      <c r="T69" s="50">
        <v>870919346457</v>
      </c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  <c r="YG69"/>
      <c r="YH69"/>
      <c r="YI69"/>
      <c r="YJ69"/>
      <c r="YK69"/>
      <c r="YL69"/>
      <c r="YM69"/>
      <c r="YN69"/>
      <c r="YO69"/>
      <c r="YP69"/>
      <c r="YQ69"/>
      <c r="YR69"/>
      <c r="YS69"/>
      <c r="YT69"/>
      <c r="YU69"/>
      <c r="YV69"/>
      <c r="YW69"/>
      <c r="YX69"/>
      <c r="YY69"/>
      <c r="YZ69"/>
      <c r="ZA69"/>
      <c r="ZB69"/>
      <c r="ZC69"/>
      <c r="ZD69"/>
      <c r="ZE69"/>
      <c r="ZF69"/>
      <c r="ZG69"/>
      <c r="ZH69"/>
      <c r="ZI69"/>
      <c r="ZJ69"/>
      <c r="ZK69"/>
      <c r="ZL69"/>
      <c r="ZM69"/>
      <c r="ZN69"/>
      <c r="ZO69"/>
      <c r="ZP69"/>
      <c r="ZQ69"/>
      <c r="ZR69"/>
      <c r="ZS69"/>
      <c r="ZT69"/>
      <c r="ZU69"/>
      <c r="ZV69"/>
      <c r="ZW69"/>
      <c r="ZX69"/>
      <c r="ZY69"/>
      <c r="ZZ69"/>
      <c r="AAA69"/>
    </row>
    <row r="70" spans="1:703" x14ac:dyDescent="0.35">
      <c r="A70" s="126"/>
      <c r="B70" s="127"/>
      <c r="C70" s="127"/>
      <c r="D70" s="128"/>
      <c r="E70" s="129"/>
      <c r="K70" s="50">
        <v>413632480722</v>
      </c>
      <c r="L70" s="147">
        <v>46139</v>
      </c>
      <c r="M70" t="s">
        <v>7995</v>
      </c>
      <c r="N70" s="50">
        <v>870979564571</v>
      </c>
      <c r="O70" s="50" t="str">
        <f>_xlfn.XLOOKUP(DRE_Table[[#This Row],[MASTER]],Vessel_Cons[MASTER],Vessel_Cons[MASTER],"OVERAGE")</f>
        <v>OVERAGE</v>
      </c>
      <c r="P70"/>
      <c r="Q70" s="50">
        <v>305354649392</v>
      </c>
      <c r="R70" s="147">
        <v>46139</v>
      </c>
      <c r="S70" t="s">
        <v>7995</v>
      </c>
      <c r="T70" s="50">
        <v>511948047362</v>
      </c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  <c r="ZN70"/>
      <c r="ZO70"/>
      <c r="ZP70"/>
      <c r="ZQ70"/>
      <c r="ZR70"/>
      <c r="ZS70"/>
      <c r="ZT70"/>
      <c r="ZU70"/>
      <c r="ZV70"/>
      <c r="ZW70"/>
      <c r="ZX70"/>
      <c r="ZY70"/>
      <c r="ZZ70"/>
      <c r="AAA70"/>
    </row>
    <row r="71" spans="1:703" x14ac:dyDescent="0.35">
      <c r="A71" s="126"/>
      <c r="B71" s="127"/>
      <c r="C71" s="127"/>
      <c r="D71" s="128"/>
      <c r="E71" s="129"/>
      <c r="K71" s="50">
        <v>413632480722</v>
      </c>
      <c r="L71" s="147">
        <v>46139</v>
      </c>
      <c r="M71" t="s">
        <v>7995</v>
      </c>
      <c r="N71" s="50">
        <v>871070658941</v>
      </c>
      <c r="O71" s="50" t="str">
        <f>_xlfn.XLOOKUP(DRE_Table[[#This Row],[MASTER]],Vessel_Cons[MASTER],Vessel_Cons[MASTER],"OVERAGE")</f>
        <v>OVERAGE</v>
      </c>
      <c r="P71"/>
      <c r="Q71" s="50">
        <v>305354649392</v>
      </c>
      <c r="R71" s="147">
        <v>46139</v>
      </c>
      <c r="S71" t="s">
        <v>7995</v>
      </c>
      <c r="T71" s="50">
        <v>485710087127</v>
      </c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  <c r="ZN71"/>
      <c r="ZO71"/>
      <c r="ZP71"/>
      <c r="ZQ71"/>
      <c r="ZR71"/>
      <c r="ZS71"/>
      <c r="ZT71"/>
      <c r="ZU71"/>
      <c r="ZV71"/>
      <c r="ZW71"/>
      <c r="ZX71"/>
      <c r="ZY71"/>
      <c r="ZZ71"/>
      <c r="AAA71"/>
    </row>
    <row r="72" spans="1:703" x14ac:dyDescent="0.35">
      <c r="A72" s="126"/>
      <c r="B72" s="127"/>
      <c r="C72" s="127"/>
      <c r="D72" s="128"/>
      <c r="E72" s="129"/>
      <c r="K72" s="50">
        <v>413632480722</v>
      </c>
      <c r="L72" s="147">
        <v>46139</v>
      </c>
      <c r="M72" t="s">
        <v>7995</v>
      </c>
      <c r="N72" s="50">
        <v>871025118231</v>
      </c>
      <c r="O72" s="50" t="str">
        <f>_xlfn.XLOOKUP(DRE_Table[[#This Row],[MASTER]],Vessel_Cons[MASTER],Vessel_Cons[MASTER],"OVERAGE")</f>
        <v>OVERAGE</v>
      </c>
      <c r="P72"/>
      <c r="Q72" s="50">
        <v>305354649392</v>
      </c>
      <c r="R72" s="147">
        <v>46139</v>
      </c>
      <c r="S72" t="s">
        <v>7995</v>
      </c>
      <c r="T72" s="50">
        <v>439331027370</v>
      </c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  <c r="ZN72"/>
      <c r="ZO72"/>
      <c r="ZP72"/>
      <c r="ZQ72"/>
      <c r="ZR72"/>
      <c r="ZS72"/>
      <c r="ZT72"/>
      <c r="ZU72"/>
      <c r="ZV72"/>
      <c r="ZW72"/>
      <c r="ZX72"/>
      <c r="ZY72"/>
      <c r="ZZ72"/>
      <c r="AAA72"/>
    </row>
    <row r="73" spans="1:703" x14ac:dyDescent="0.35">
      <c r="A73" s="126"/>
      <c r="B73" s="127"/>
      <c r="C73" s="127"/>
      <c r="D73" s="128"/>
      <c r="E73" s="129"/>
      <c r="K73" s="50">
        <v>413632480722</v>
      </c>
      <c r="L73" s="147">
        <v>46139</v>
      </c>
      <c r="M73" t="s">
        <v>7995</v>
      </c>
      <c r="N73" s="50">
        <v>871075726870</v>
      </c>
      <c r="O73" s="50">
        <f>_xlfn.XLOOKUP(DRE_Table[[#This Row],[MASTER]],Vessel_Cons[MASTER],Vessel_Cons[MASTER],"OVERAGE")</f>
        <v>871075726870</v>
      </c>
      <c r="P73"/>
      <c r="Q73" s="50">
        <v>305354649392</v>
      </c>
      <c r="R73" s="147">
        <v>46139</v>
      </c>
      <c r="S73" t="s">
        <v>7995</v>
      </c>
      <c r="T73" s="50">
        <v>870967966354</v>
      </c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  <c r="ZN73"/>
      <c r="ZO73"/>
      <c r="ZP73"/>
      <c r="ZQ73"/>
      <c r="ZR73"/>
      <c r="ZS73"/>
      <c r="ZT73"/>
      <c r="ZU73"/>
      <c r="ZV73"/>
      <c r="ZW73"/>
      <c r="ZX73"/>
      <c r="ZY73"/>
      <c r="ZZ73"/>
      <c r="AAA73"/>
    </row>
    <row r="74" spans="1:703" x14ac:dyDescent="0.35">
      <c r="A74" s="126"/>
      <c r="B74" s="127"/>
      <c r="C74" s="127"/>
      <c r="D74" s="128"/>
      <c r="E74" s="129"/>
      <c r="K74" s="50">
        <v>413632480722</v>
      </c>
      <c r="L74" s="147">
        <v>46139</v>
      </c>
      <c r="M74" t="s">
        <v>7995</v>
      </c>
      <c r="N74" s="50">
        <v>871071879080</v>
      </c>
      <c r="O74" s="50">
        <f>_xlfn.XLOOKUP(DRE_Table[[#This Row],[MASTER]],Vessel_Cons[MASTER],Vessel_Cons[MASTER],"OVERAGE")</f>
        <v>871071879080</v>
      </c>
      <c r="P74"/>
      <c r="Q74" s="50">
        <v>305354649392</v>
      </c>
      <c r="R74" s="147">
        <v>46139</v>
      </c>
      <c r="S74" t="s">
        <v>7995</v>
      </c>
      <c r="T74" s="50">
        <v>870957874760</v>
      </c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  <c r="RV74"/>
      <c r="RW74"/>
      <c r="RX74"/>
      <c r="RY74"/>
      <c r="RZ74"/>
      <c r="SA74"/>
      <c r="SB74"/>
      <c r="SC74"/>
      <c r="SD74"/>
      <c r="SE74"/>
      <c r="SF74"/>
      <c r="SG74"/>
      <c r="SH74"/>
      <c r="SI74"/>
      <c r="SJ74"/>
      <c r="SK74"/>
      <c r="SL74"/>
      <c r="SM74"/>
      <c r="SN74"/>
      <c r="SO74"/>
      <c r="SP74"/>
      <c r="SQ74"/>
      <c r="SR74"/>
      <c r="SS74"/>
      <c r="ST74"/>
      <c r="SU74"/>
      <c r="SV74"/>
      <c r="SW74"/>
      <c r="SX74"/>
      <c r="SY74"/>
      <c r="SZ74"/>
      <c r="TA74"/>
      <c r="TB74"/>
      <c r="TC74"/>
      <c r="TD74"/>
      <c r="TE74"/>
      <c r="TF74"/>
      <c r="TG74"/>
      <c r="TH74"/>
      <c r="TI74"/>
      <c r="TJ74"/>
      <c r="TK74"/>
      <c r="TL74"/>
      <c r="TM74"/>
      <c r="TN74"/>
      <c r="TO74"/>
      <c r="TP74"/>
      <c r="TQ74"/>
      <c r="TR74"/>
      <c r="TS74"/>
      <c r="TT74"/>
      <c r="TU74"/>
      <c r="TV74"/>
      <c r="TW74"/>
      <c r="TX74"/>
      <c r="TY74"/>
      <c r="TZ74"/>
      <c r="UA74"/>
      <c r="UB74"/>
      <c r="UC74"/>
      <c r="UD74"/>
      <c r="UE74"/>
      <c r="UF74"/>
      <c r="UG74"/>
      <c r="UH74"/>
      <c r="UI74"/>
      <c r="UJ74"/>
      <c r="UK74"/>
      <c r="UL74"/>
      <c r="UM74"/>
      <c r="UN74"/>
      <c r="UO74"/>
      <c r="UP74"/>
      <c r="UQ74"/>
      <c r="UR74"/>
      <c r="US74"/>
      <c r="UT74"/>
      <c r="UU74"/>
      <c r="UV74"/>
      <c r="UW74"/>
      <c r="UX74"/>
      <c r="UY74"/>
      <c r="UZ74"/>
      <c r="VA74"/>
      <c r="VB74"/>
      <c r="VC74"/>
      <c r="VD74"/>
      <c r="VE74"/>
      <c r="VF74"/>
      <c r="VG74"/>
      <c r="VH74"/>
      <c r="VI74"/>
      <c r="VJ74"/>
      <c r="VK74"/>
      <c r="VL74"/>
      <c r="VM74"/>
      <c r="VN74"/>
      <c r="VO74"/>
      <c r="VP74"/>
      <c r="VQ74"/>
      <c r="VR74"/>
      <c r="VS74"/>
      <c r="VT74"/>
      <c r="VU74"/>
      <c r="VV74"/>
      <c r="VW74"/>
      <c r="VX74"/>
      <c r="VY74"/>
      <c r="VZ74"/>
      <c r="WA74"/>
      <c r="WB74"/>
      <c r="WC74"/>
      <c r="WD74"/>
      <c r="WE74"/>
      <c r="WF74"/>
      <c r="WG74"/>
      <c r="WH74"/>
      <c r="WI74"/>
      <c r="WJ74"/>
      <c r="WK74"/>
      <c r="WL74"/>
      <c r="WM74"/>
      <c r="WN74"/>
      <c r="WO74"/>
      <c r="WP74"/>
      <c r="WQ74"/>
      <c r="WR74"/>
      <c r="WS74"/>
      <c r="WT74"/>
      <c r="WU74"/>
      <c r="WV74"/>
      <c r="WW74"/>
      <c r="WX74"/>
      <c r="WY74"/>
      <c r="WZ74"/>
      <c r="XA74"/>
      <c r="XB74"/>
      <c r="XC74"/>
      <c r="XD74"/>
      <c r="XE74"/>
      <c r="XF74"/>
      <c r="XG74"/>
      <c r="XH74"/>
      <c r="XI74"/>
      <c r="XJ74"/>
      <c r="XK74"/>
      <c r="XL74"/>
      <c r="XM74"/>
      <c r="XN74"/>
      <c r="XO74"/>
      <c r="XP74"/>
      <c r="XQ74"/>
      <c r="XR74"/>
      <c r="XS74"/>
      <c r="XT74"/>
      <c r="XU74"/>
      <c r="XV74"/>
      <c r="XW74"/>
      <c r="XX74"/>
      <c r="XY74"/>
      <c r="XZ74"/>
      <c r="YA74"/>
      <c r="YB74"/>
      <c r="YC74"/>
      <c r="YD74"/>
      <c r="YE74"/>
      <c r="YF74"/>
      <c r="YG74"/>
      <c r="YH74"/>
      <c r="YI74"/>
      <c r="YJ74"/>
      <c r="YK74"/>
      <c r="YL74"/>
      <c r="YM74"/>
      <c r="YN74"/>
      <c r="YO74"/>
      <c r="YP74"/>
      <c r="YQ74"/>
      <c r="YR74"/>
      <c r="YS74"/>
      <c r="YT74"/>
      <c r="YU74"/>
      <c r="YV74"/>
      <c r="YW74"/>
      <c r="YX74"/>
      <c r="YY74"/>
      <c r="YZ74"/>
      <c r="ZA74"/>
      <c r="ZB74"/>
      <c r="ZC74"/>
      <c r="ZD74"/>
      <c r="ZE74"/>
      <c r="ZF74"/>
      <c r="ZG74"/>
      <c r="ZH74"/>
      <c r="ZI74"/>
      <c r="ZJ74"/>
      <c r="ZK74"/>
      <c r="ZL74"/>
      <c r="ZM74"/>
      <c r="ZN74"/>
      <c r="ZO74"/>
      <c r="ZP74"/>
      <c r="ZQ74"/>
      <c r="ZR74"/>
      <c r="ZS74"/>
      <c r="ZT74"/>
      <c r="ZU74"/>
      <c r="ZV74"/>
      <c r="ZW74"/>
      <c r="ZX74"/>
      <c r="ZY74"/>
      <c r="ZZ74"/>
      <c r="AAA74"/>
    </row>
    <row r="75" spans="1:703" x14ac:dyDescent="0.35">
      <c r="A75" s="126"/>
      <c r="B75" s="127"/>
      <c r="C75" s="127"/>
      <c r="D75" s="128"/>
      <c r="E75" s="129"/>
      <c r="K75" s="50">
        <v>413632480722</v>
      </c>
      <c r="L75" s="147">
        <v>46139</v>
      </c>
      <c r="M75" t="s">
        <v>7995</v>
      </c>
      <c r="N75" s="50">
        <v>871070343631</v>
      </c>
      <c r="O75" s="50">
        <f>_xlfn.XLOOKUP(DRE_Table[[#This Row],[MASTER]],Vessel_Cons[MASTER],Vessel_Cons[MASTER],"OVERAGE")</f>
        <v>871070343631</v>
      </c>
      <c r="P75"/>
      <c r="Q75" s="50">
        <v>305354649392</v>
      </c>
      <c r="R75" s="147">
        <v>46139</v>
      </c>
      <c r="S75" t="s">
        <v>7995</v>
      </c>
      <c r="T75" s="50">
        <v>380747306216</v>
      </c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  <c r="RV75"/>
      <c r="RW75"/>
      <c r="RX75"/>
      <c r="RY75"/>
      <c r="RZ75"/>
      <c r="SA75"/>
      <c r="SB75"/>
      <c r="SC75"/>
      <c r="SD75"/>
      <c r="SE75"/>
      <c r="SF75"/>
      <c r="SG75"/>
      <c r="SH75"/>
      <c r="SI75"/>
      <c r="SJ75"/>
      <c r="SK75"/>
      <c r="SL75"/>
      <c r="SM75"/>
      <c r="SN75"/>
      <c r="SO75"/>
      <c r="SP75"/>
      <c r="SQ75"/>
      <c r="SR75"/>
      <c r="SS75"/>
      <c r="ST75"/>
      <c r="SU75"/>
      <c r="SV75"/>
      <c r="SW75"/>
      <c r="SX75"/>
      <c r="SY75"/>
      <c r="SZ75"/>
      <c r="TA75"/>
      <c r="TB75"/>
      <c r="TC75"/>
      <c r="TD75"/>
      <c r="TE75"/>
      <c r="TF75"/>
      <c r="TG75"/>
      <c r="TH75"/>
      <c r="TI75"/>
      <c r="TJ75"/>
      <c r="TK75"/>
      <c r="TL75"/>
      <c r="TM75"/>
      <c r="TN75"/>
      <c r="TO75"/>
      <c r="TP75"/>
      <c r="TQ75"/>
      <c r="TR75"/>
      <c r="TS75"/>
      <c r="TT75"/>
      <c r="TU75"/>
      <c r="TV75"/>
      <c r="TW75"/>
      <c r="TX75"/>
      <c r="TY75"/>
      <c r="TZ75"/>
      <c r="UA75"/>
      <c r="UB75"/>
      <c r="UC75"/>
      <c r="UD75"/>
      <c r="UE75"/>
      <c r="UF75"/>
      <c r="UG75"/>
      <c r="UH75"/>
      <c r="UI75"/>
      <c r="UJ75"/>
      <c r="UK75"/>
      <c r="UL75"/>
      <c r="UM75"/>
      <c r="UN75"/>
      <c r="UO75"/>
      <c r="UP75"/>
      <c r="UQ75"/>
      <c r="UR75"/>
      <c r="US75"/>
      <c r="UT75"/>
      <c r="UU75"/>
      <c r="UV75"/>
      <c r="UW75"/>
      <c r="UX75"/>
      <c r="UY75"/>
      <c r="UZ75"/>
      <c r="VA75"/>
      <c r="VB75"/>
      <c r="VC75"/>
      <c r="VD75"/>
      <c r="VE75"/>
      <c r="VF75"/>
      <c r="VG75"/>
      <c r="VH75"/>
      <c r="VI75"/>
      <c r="VJ75"/>
      <c r="VK75"/>
      <c r="VL75"/>
      <c r="VM75"/>
      <c r="VN75"/>
      <c r="VO75"/>
      <c r="VP75"/>
      <c r="VQ75"/>
      <c r="VR75"/>
      <c r="VS75"/>
      <c r="VT75"/>
      <c r="VU75"/>
      <c r="VV75"/>
      <c r="VW75"/>
      <c r="VX75"/>
      <c r="VY75"/>
      <c r="VZ75"/>
      <c r="WA75"/>
      <c r="WB75"/>
      <c r="WC75"/>
      <c r="WD75"/>
      <c r="WE75"/>
      <c r="WF75"/>
      <c r="WG75"/>
      <c r="WH75"/>
      <c r="WI75"/>
      <c r="WJ75"/>
      <c r="WK75"/>
      <c r="WL75"/>
      <c r="WM75"/>
      <c r="WN75"/>
      <c r="WO75"/>
      <c r="WP75"/>
      <c r="WQ75"/>
      <c r="WR75"/>
      <c r="WS75"/>
      <c r="WT75"/>
      <c r="WU75"/>
      <c r="WV75"/>
      <c r="WW75"/>
      <c r="WX75"/>
      <c r="WY75"/>
      <c r="WZ75"/>
      <c r="XA75"/>
      <c r="XB75"/>
      <c r="XC75"/>
      <c r="XD75"/>
      <c r="XE75"/>
      <c r="XF75"/>
      <c r="XG75"/>
      <c r="XH75"/>
      <c r="XI75"/>
      <c r="XJ75"/>
      <c r="XK75"/>
      <c r="XL75"/>
      <c r="XM75"/>
      <c r="XN75"/>
      <c r="XO75"/>
      <c r="XP75"/>
      <c r="XQ75"/>
      <c r="XR75"/>
      <c r="XS75"/>
      <c r="XT75"/>
      <c r="XU75"/>
      <c r="XV75"/>
      <c r="XW75"/>
      <c r="XX75"/>
      <c r="XY75"/>
      <c r="XZ75"/>
      <c r="YA75"/>
      <c r="YB75"/>
      <c r="YC75"/>
      <c r="YD75"/>
      <c r="YE75"/>
      <c r="YF75"/>
      <c r="YG75"/>
      <c r="YH75"/>
      <c r="YI75"/>
      <c r="YJ75"/>
      <c r="YK75"/>
      <c r="YL75"/>
      <c r="YM75"/>
      <c r="YN75"/>
      <c r="YO75"/>
      <c r="YP75"/>
      <c r="YQ75"/>
      <c r="YR75"/>
      <c r="YS75"/>
      <c r="YT75"/>
      <c r="YU75"/>
      <c r="YV75"/>
      <c r="YW75"/>
      <c r="YX75"/>
      <c r="YY75"/>
      <c r="YZ75"/>
      <c r="ZA75"/>
      <c r="ZB75"/>
      <c r="ZC75"/>
      <c r="ZD75"/>
      <c r="ZE75"/>
      <c r="ZF75"/>
      <c r="ZG75"/>
      <c r="ZH75"/>
      <c r="ZI75"/>
      <c r="ZJ75"/>
      <c r="ZK75"/>
      <c r="ZL75"/>
      <c r="ZM75"/>
      <c r="ZN75"/>
      <c r="ZO75"/>
      <c r="ZP75"/>
      <c r="ZQ75"/>
      <c r="ZR75"/>
      <c r="ZS75"/>
      <c r="ZT75"/>
      <c r="ZU75"/>
      <c r="ZV75"/>
      <c r="ZW75"/>
      <c r="ZX75"/>
      <c r="ZY75"/>
      <c r="ZZ75"/>
      <c r="AAA75"/>
    </row>
    <row r="76" spans="1:703" x14ac:dyDescent="0.35">
      <c r="K76" s="50">
        <v>413632480722</v>
      </c>
      <c r="L76" s="147">
        <v>46139</v>
      </c>
      <c r="M76" t="s">
        <v>7995</v>
      </c>
      <c r="N76" s="50">
        <v>871061701734</v>
      </c>
      <c r="O76" s="50">
        <f>_xlfn.XLOOKUP(DRE_Table[[#This Row],[MASTER]],Vessel_Cons[MASTER],Vessel_Cons[MASTER],"OVERAGE")</f>
        <v>871061701734</v>
      </c>
      <c r="P76"/>
      <c r="Q76" s="50">
        <v>305354649392</v>
      </c>
      <c r="R76" s="147">
        <v>46139</v>
      </c>
      <c r="S76" t="s">
        <v>7995</v>
      </c>
      <c r="T76" s="50">
        <v>517584096609</v>
      </c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  <c r="RV76"/>
      <c r="RW76"/>
      <c r="RX76"/>
      <c r="RY76"/>
      <c r="RZ76"/>
      <c r="SA76"/>
      <c r="SB76"/>
      <c r="SC76"/>
      <c r="SD76"/>
      <c r="SE76"/>
      <c r="SF76"/>
      <c r="SG76"/>
      <c r="SH76"/>
      <c r="SI76"/>
      <c r="SJ76"/>
      <c r="SK76"/>
      <c r="SL76"/>
      <c r="SM76"/>
      <c r="SN76"/>
      <c r="SO76"/>
      <c r="SP76"/>
      <c r="SQ76"/>
      <c r="SR76"/>
      <c r="SS76"/>
      <c r="ST76"/>
      <c r="SU76"/>
      <c r="SV76"/>
      <c r="SW76"/>
      <c r="SX76"/>
      <c r="SY76"/>
      <c r="SZ76"/>
      <c r="TA76"/>
      <c r="TB76"/>
      <c r="TC76"/>
      <c r="TD76"/>
      <c r="TE76"/>
      <c r="TF76"/>
      <c r="TG76"/>
      <c r="TH76"/>
      <c r="TI76"/>
      <c r="TJ76"/>
      <c r="TK76"/>
      <c r="TL76"/>
      <c r="TM76"/>
      <c r="TN76"/>
      <c r="TO76"/>
      <c r="TP76"/>
      <c r="TQ76"/>
      <c r="TR76"/>
      <c r="TS76"/>
      <c r="TT76"/>
      <c r="TU76"/>
      <c r="TV76"/>
      <c r="TW76"/>
      <c r="TX76"/>
      <c r="TY76"/>
      <c r="TZ76"/>
      <c r="UA76"/>
      <c r="UB76"/>
      <c r="UC76"/>
      <c r="UD76"/>
      <c r="UE76"/>
      <c r="UF76"/>
      <c r="UG76"/>
      <c r="UH76"/>
      <c r="UI76"/>
      <c r="UJ76"/>
      <c r="UK76"/>
      <c r="UL76"/>
      <c r="UM76"/>
      <c r="UN76"/>
      <c r="UO76"/>
      <c r="UP76"/>
      <c r="UQ76"/>
      <c r="UR76"/>
      <c r="US76"/>
      <c r="UT76"/>
      <c r="UU76"/>
      <c r="UV76"/>
      <c r="UW76"/>
      <c r="UX76"/>
      <c r="UY76"/>
      <c r="UZ76"/>
      <c r="VA76"/>
      <c r="VB76"/>
      <c r="VC76"/>
      <c r="VD76"/>
      <c r="VE76"/>
      <c r="VF76"/>
      <c r="VG76"/>
      <c r="VH76"/>
      <c r="VI76"/>
      <c r="VJ76"/>
      <c r="VK76"/>
      <c r="VL76"/>
      <c r="VM76"/>
      <c r="VN76"/>
      <c r="VO76"/>
      <c r="VP76"/>
      <c r="VQ76"/>
      <c r="VR76"/>
      <c r="VS76"/>
      <c r="VT76"/>
      <c r="VU76"/>
      <c r="VV76"/>
      <c r="VW76"/>
      <c r="VX76"/>
      <c r="VY76"/>
      <c r="VZ76"/>
      <c r="WA76"/>
      <c r="WB76"/>
      <c r="WC76"/>
      <c r="WD76"/>
      <c r="WE76"/>
      <c r="WF76"/>
      <c r="WG76"/>
      <c r="WH76"/>
      <c r="WI76"/>
      <c r="WJ76"/>
      <c r="WK76"/>
      <c r="WL76"/>
      <c r="WM76"/>
      <c r="WN76"/>
      <c r="WO76"/>
      <c r="WP76"/>
      <c r="WQ76"/>
      <c r="WR76"/>
      <c r="WS76"/>
      <c r="WT76"/>
      <c r="WU76"/>
      <c r="WV76"/>
      <c r="WW76"/>
      <c r="WX76"/>
      <c r="WY76"/>
      <c r="WZ76"/>
      <c r="XA76"/>
      <c r="XB76"/>
      <c r="XC76"/>
      <c r="XD76"/>
      <c r="XE76"/>
      <c r="XF76"/>
      <c r="XG76"/>
      <c r="XH76"/>
      <c r="XI76"/>
      <c r="XJ76"/>
      <c r="XK76"/>
      <c r="XL76"/>
      <c r="XM76"/>
      <c r="XN76"/>
      <c r="XO76"/>
      <c r="XP76"/>
      <c r="XQ76"/>
      <c r="XR76"/>
      <c r="XS76"/>
      <c r="XT76"/>
      <c r="XU76"/>
      <c r="XV76"/>
      <c r="XW76"/>
      <c r="XX76"/>
      <c r="XY76"/>
      <c r="XZ76"/>
      <c r="YA76"/>
      <c r="YB76"/>
      <c r="YC76"/>
      <c r="YD76"/>
      <c r="YE76"/>
      <c r="YF76"/>
      <c r="YG76"/>
      <c r="YH76"/>
      <c r="YI76"/>
      <c r="YJ76"/>
      <c r="YK76"/>
      <c r="YL76"/>
      <c r="YM76"/>
      <c r="YN76"/>
      <c r="YO76"/>
      <c r="YP76"/>
      <c r="YQ76"/>
      <c r="YR76"/>
      <c r="YS76"/>
      <c r="YT76"/>
      <c r="YU76"/>
      <c r="YV76"/>
      <c r="YW76"/>
      <c r="YX76"/>
      <c r="YY76"/>
      <c r="YZ76"/>
      <c r="ZA76"/>
      <c r="ZB76"/>
      <c r="ZC76"/>
      <c r="ZD76"/>
      <c r="ZE76"/>
      <c r="ZF76"/>
      <c r="ZG76"/>
      <c r="ZH76"/>
      <c r="ZI76"/>
      <c r="ZJ76"/>
      <c r="ZK76"/>
      <c r="ZL76"/>
      <c r="ZM76"/>
      <c r="ZN76"/>
      <c r="ZO76"/>
      <c r="ZP76"/>
      <c r="ZQ76"/>
      <c r="ZR76"/>
      <c r="ZS76"/>
      <c r="ZT76"/>
      <c r="ZU76"/>
      <c r="ZV76"/>
      <c r="ZW76"/>
      <c r="ZX76"/>
      <c r="ZY76"/>
      <c r="ZZ76"/>
      <c r="AAA76"/>
    </row>
    <row r="77" spans="1:703" x14ac:dyDescent="0.35">
      <c r="K77" s="50">
        <v>413632480722</v>
      </c>
      <c r="L77" s="147">
        <v>46139</v>
      </c>
      <c r="M77" t="s">
        <v>7995</v>
      </c>
      <c r="N77" s="50">
        <v>871061223779</v>
      </c>
      <c r="O77" s="50">
        <f>_xlfn.XLOOKUP(DRE_Table[[#This Row],[MASTER]],Vessel_Cons[MASTER],Vessel_Cons[MASTER],"OVERAGE")</f>
        <v>871061223779</v>
      </c>
      <c r="P77"/>
      <c r="Q77" s="50">
        <v>305354649392</v>
      </c>
      <c r="R77" s="147">
        <v>46139</v>
      </c>
      <c r="S77" t="s">
        <v>7995</v>
      </c>
      <c r="T77" s="50">
        <v>870992691314</v>
      </c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  <c r="RV77"/>
      <c r="RW77"/>
      <c r="RX77"/>
      <c r="RY77"/>
      <c r="RZ77"/>
      <c r="SA77"/>
      <c r="SB77"/>
      <c r="SC77"/>
      <c r="SD77"/>
      <c r="SE77"/>
      <c r="SF77"/>
      <c r="SG77"/>
      <c r="SH77"/>
      <c r="SI77"/>
      <c r="SJ77"/>
      <c r="SK77"/>
      <c r="SL77"/>
      <c r="SM77"/>
      <c r="SN77"/>
      <c r="SO77"/>
      <c r="SP77"/>
      <c r="SQ77"/>
      <c r="SR77"/>
      <c r="SS77"/>
      <c r="ST77"/>
      <c r="SU77"/>
      <c r="SV77"/>
      <c r="SW77"/>
      <c r="SX77"/>
      <c r="SY77"/>
      <c r="SZ77"/>
      <c r="TA77"/>
      <c r="TB77"/>
      <c r="TC77"/>
      <c r="TD77"/>
      <c r="TE77"/>
      <c r="TF77"/>
      <c r="TG77"/>
      <c r="TH77"/>
      <c r="TI77"/>
      <c r="TJ77"/>
      <c r="TK77"/>
      <c r="TL77"/>
      <c r="TM77"/>
      <c r="TN77"/>
      <c r="TO77"/>
      <c r="TP77"/>
      <c r="TQ77"/>
      <c r="TR77"/>
      <c r="TS77"/>
      <c r="TT77"/>
      <c r="TU77"/>
      <c r="TV77"/>
      <c r="TW77"/>
      <c r="TX77"/>
      <c r="TY77"/>
      <c r="TZ77"/>
      <c r="UA77"/>
      <c r="UB77"/>
      <c r="UC77"/>
      <c r="UD77"/>
      <c r="UE77"/>
      <c r="UF77"/>
      <c r="UG77"/>
      <c r="UH77"/>
      <c r="UI77"/>
      <c r="UJ77"/>
      <c r="UK77"/>
      <c r="UL77"/>
      <c r="UM77"/>
      <c r="UN77"/>
      <c r="UO77"/>
      <c r="UP77"/>
      <c r="UQ77"/>
      <c r="UR77"/>
      <c r="US77"/>
      <c r="UT77"/>
      <c r="UU77"/>
      <c r="UV77"/>
      <c r="UW77"/>
      <c r="UX77"/>
      <c r="UY77"/>
      <c r="UZ77"/>
      <c r="VA77"/>
      <c r="VB77"/>
      <c r="VC77"/>
      <c r="VD77"/>
      <c r="VE77"/>
      <c r="VF77"/>
      <c r="VG77"/>
      <c r="VH77"/>
      <c r="VI77"/>
      <c r="VJ77"/>
      <c r="VK77"/>
      <c r="VL77"/>
      <c r="VM77"/>
      <c r="VN77"/>
      <c r="VO77"/>
      <c r="VP77"/>
      <c r="VQ77"/>
      <c r="VR77"/>
      <c r="VS77"/>
      <c r="VT77"/>
      <c r="VU77"/>
      <c r="VV77"/>
      <c r="VW77"/>
      <c r="VX77"/>
      <c r="VY77"/>
      <c r="VZ77"/>
      <c r="WA77"/>
      <c r="WB77"/>
      <c r="WC77"/>
      <c r="WD77"/>
      <c r="WE77"/>
      <c r="WF77"/>
      <c r="WG77"/>
      <c r="WH77"/>
      <c r="WI77"/>
      <c r="WJ77"/>
      <c r="WK77"/>
      <c r="WL77"/>
      <c r="WM77"/>
      <c r="WN77"/>
      <c r="WO77"/>
      <c r="WP77"/>
      <c r="WQ77"/>
      <c r="WR77"/>
      <c r="WS77"/>
      <c r="WT77"/>
      <c r="WU77"/>
      <c r="WV77"/>
      <c r="WW77"/>
      <c r="WX77"/>
      <c r="WY77"/>
      <c r="WZ77"/>
      <c r="XA77"/>
      <c r="XB77"/>
      <c r="XC77"/>
      <c r="XD77"/>
      <c r="XE77"/>
      <c r="XF77"/>
      <c r="XG77"/>
      <c r="XH77"/>
      <c r="XI77"/>
      <c r="XJ77"/>
      <c r="XK77"/>
      <c r="XL77"/>
      <c r="XM77"/>
      <c r="XN77"/>
      <c r="XO77"/>
      <c r="XP77"/>
      <c r="XQ77"/>
      <c r="XR77"/>
      <c r="XS77"/>
      <c r="XT77"/>
      <c r="XU77"/>
      <c r="XV77"/>
      <c r="XW77"/>
      <c r="XX77"/>
      <c r="XY77"/>
      <c r="XZ77"/>
      <c r="YA77"/>
      <c r="YB77"/>
      <c r="YC77"/>
      <c r="YD77"/>
      <c r="YE77"/>
      <c r="YF77"/>
      <c r="YG77"/>
      <c r="YH77"/>
      <c r="YI77"/>
      <c r="YJ77"/>
      <c r="YK77"/>
      <c r="YL77"/>
      <c r="YM77"/>
      <c r="YN77"/>
      <c r="YO77"/>
      <c r="YP77"/>
      <c r="YQ77"/>
      <c r="YR77"/>
      <c r="YS77"/>
      <c r="YT77"/>
      <c r="YU77"/>
      <c r="YV77"/>
      <c r="YW77"/>
      <c r="YX77"/>
      <c r="YY77"/>
      <c r="YZ77"/>
      <c r="ZA77"/>
      <c r="ZB77"/>
      <c r="ZC77"/>
      <c r="ZD77"/>
      <c r="ZE77"/>
      <c r="ZF77"/>
      <c r="ZG77"/>
      <c r="ZH77"/>
      <c r="ZI77"/>
      <c r="ZJ77"/>
      <c r="ZK77"/>
      <c r="ZL77"/>
      <c r="ZM77"/>
      <c r="ZN77"/>
      <c r="ZO77"/>
      <c r="ZP77"/>
      <c r="ZQ77"/>
      <c r="ZR77"/>
      <c r="ZS77"/>
      <c r="ZT77"/>
      <c r="ZU77"/>
      <c r="ZV77"/>
      <c r="ZW77"/>
      <c r="ZX77"/>
      <c r="ZY77"/>
      <c r="ZZ77"/>
      <c r="AAA77"/>
    </row>
    <row r="78" spans="1:703" x14ac:dyDescent="0.35">
      <c r="K78" s="50">
        <v>413632480722</v>
      </c>
      <c r="L78" s="147">
        <v>46139</v>
      </c>
      <c r="M78" t="s">
        <v>7995</v>
      </c>
      <c r="N78" s="50">
        <v>871061149445</v>
      </c>
      <c r="O78" s="50">
        <f>_xlfn.XLOOKUP(DRE_Table[[#This Row],[MASTER]],Vessel_Cons[MASTER],Vessel_Cons[MASTER],"OVERAGE")</f>
        <v>871061149445</v>
      </c>
      <c r="P78"/>
      <c r="Q78" s="50">
        <v>305354649392</v>
      </c>
      <c r="R78" s="147">
        <v>46139</v>
      </c>
      <c r="S78" t="s">
        <v>7995</v>
      </c>
      <c r="T78" s="50">
        <v>521566801317</v>
      </c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  <c r="RV78"/>
      <c r="RW78"/>
      <c r="RX78"/>
      <c r="RY78"/>
      <c r="RZ78"/>
      <c r="SA78"/>
      <c r="SB78"/>
      <c r="SC78"/>
      <c r="SD78"/>
      <c r="SE78"/>
      <c r="SF78"/>
      <c r="SG78"/>
      <c r="SH78"/>
      <c r="SI78"/>
      <c r="SJ78"/>
      <c r="SK78"/>
      <c r="SL78"/>
      <c r="SM78"/>
      <c r="SN78"/>
      <c r="SO78"/>
      <c r="SP78"/>
      <c r="SQ78"/>
      <c r="SR78"/>
      <c r="SS78"/>
      <c r="ST78"/>
      <c r="SU78"/>
      <c r="SV78"/>
      <c r="SW78"/>
      <c r="SX78"/>
      <c r="SY78"/>
      <c r="SZ78"/>
      <c r="TA78"/>
      <c r="TB78"/>
      <c r="TC78"/>
      <c r="TD78"/>
      <c r="TE78"/>
      <c r="TF78"/>
      <c r="TG78"/>
      <c r="TH78"/>
      <c r="TI78"/>
      <c r="TJ78"/>
      <c r="TK78"/>
      <c r="TL78"/>
      <c r="TM78"/>
      <c r="TN78"/>
      <c r="TO78"/>
      <c r="TP78"/>
      <c r="TQ78"/>
      <c r="TR78"/>
      <c r="TS78"/>
      <c r="TT78"/>
      <c r="TU78"/>
      <c r="TV78"/>
      <c r="TW78"/>
      <c r="TX78"/>
      <c r="TY78"/>
      <c r="TZ78"/>
      <c r="UA78"/>
      <c r="UB78"/>
      <c r="UC78"/>
      <c r="UD78"/>
      <c r="UE78"/>
      <c r="UF78"/>
      <c r="UG78"/>
      <c r="UH78"/>
      <c r="UI78"/>
      <c r="UJ78"/>
      <c r="UK78"/>
      <c r="UL78"/>
      <c r="UM78"/>
      <c r="UN78"/>
      <c r="UO78"/>
      <c r="UP78"/>
      <c r="UQ78"/>
      <c r="UR78"/>
      <c r="US78"/>
      <c r="UT78"/>
      <c r="UU78"/>
      <c r="UV78"/>
      <c r="UW78"/>
      <c r="UX78"/>
      <c r="UY78"/>
      <c r="UZ78"/>
      <c r="VA78"/>
      <c r="VB78"/>
      <c r="VC78"/>
      <c r="VD78"/>
      <c r="VE78"/>
      <c r="VF78"/>
      <c r="VG78"/>
      <c r="VH78"/>
      <c r="VI78"/>
      <c r="VJ78"/>
      <c r="VK78"/>
      <c r="VL78"/>
      <c r="VM78"/>
      <c r="VN78"/>
      <c r="VO78"/>
      <c r="VP78"/>
      <c r="VQ78"/>
      <c r="VR78"/>
      <c r="VS78"/>
      <c r="VT78"/>
      <c r="VU78"/>
      <c r="VV78"/>
      <c r="VW78"/>
      <c r="VX78"/>
      <c r="VY78"/>
      <c r="VZ78"/>
      <c r="WA78"/>
      <c r="WB78"/>
      <c r="WC78"/>
      <c r="WD78"/>
      <c r="WE78"/>
      <c r="WF78"/>
      <c r="WG78"/>
      <c r="WH78"/>
      <c r="WI78"/>
      <c r="WJ78"/>
      <c r="WK78"/>
      <c r="WL78"/>
      <c r="WM78"/>
      <c r="WN78"/>
      <c r="WO78"/>
      <c r="WP78"/>
      <c r="WQ78"/>
      <c r="WR78"/>
      <c r="WS78"/>
      <c r="WT78"/>
      <c r="WU78"/>
      <c r="WV78"/>
      <c r="WW78"/>
      <c r="WX78"/>
      <c r="WY78"/>
      <c r="WZ78"/>
      <c r="XA78"/>
      <c r="XB78"/>
      <c r="XC78"/>
      <c r="XD78"/>
      <c r="XE78"/>
      <c r="XF78"/>
      <c r="XG78"/>
      <c r="XH78"/>
      <c r="XI78"/>
      <c r="XJ78"/>
      <c r="XK78"/>
      <c r="XL78"/>
      <c r="XM78"/>
      <c r="XN78"/>
      <c r="XO78"/>
      <c r="XP78"/>
      <c r="XQ78"/>
      <c r="XR78"/>
      <c r="XS78"/>
      <c r="XT78"/>
      <c r="XU78"/>
      <c r="XV78"/>
      <c r="XW78"/>
      <c r="XX78"/>
      <c r="XY78"/>
      <c r="XZ78"/>
      <c r="YA78"/>
      <c r="YB78"/>
      <c r="YC78"/>
      <c r="YD78"/>
      <c r="YE78"/>
      <c r="YF78"/>
      <c r="YG78"/>
      <c r="YH78"/>
      <c r="YI78"/>
      <c r="YJ78"/>
      <c r="YK78"/>
      <c r="YL78"/>
      <c r="YM78"/>
      <c r="YN78"/>
      <c r="YO78"/>
      <c r="YP78"/>
      <c r="YQ78"/>
      <c r="YR78"/>
      <c r="YS78"/>
      <c r="YT78"/>
      <c r="YU78"/>
      <c r="YV78"/>
      <c r="YW78"/>
      <c r="YX78"/>
      <c r="YY78"/>
      <c r="YZ78"/>
      <c r="ZA78"/>
      <c r="ZB78"/>
      <c r="ZC78"/>
      <c r="ZD78"/>
      <c r="ZE78"/>
      <c r="ZF78"/>
      <c r="ZG78"/>
      <c r="ZH78"/>
      <c r="ZI78"/>
      <c r="ZJ78"/>
      <c r="ZK78"/>
      <c r="ZL78"/>
      <c r="ZM78"/>
      <c r="ZN78"/>
      <c r="ZO78"/>
      <c r="ZP78"/>
      <c r="ZQ78"/>
      <c r="ZR78"/>
      <c r="ZS78"/>
      <c r="ZT78"/>
      <c r="ZU78"/>
      <c r="ZV78"/>
      <c r="ZW78"/>
      <c r="ZX78"/>
      <c r="ZY78"/>
      <c r="ZZ78"/>
      <c r="AAA78"/>
    </row>
    <row r="79" spans="1:703" x14ac:dyDescent="0.35">
      <c r="K79" s="50">
        <v>413632480722</v>
      </c>
      <c r="L79" s="147">
        <v>46139</v>
      </c>
      <c r="M79" t="s">
        <v>7995</v>
      </c>
      <c r="N79" s="50">
        <v>871060768587</v>
      </c>
      <c r="O79" s="50">
        <f>_xlfn.XLOOKUP(DRE_Table[[#This Row],[MASTER]],Vessel_Cons[MASTER],Vessel_Cons[MASTER],"OVERAGE")</f>
        <v>871060768587</v>
      </c>
      <c r="P79"/>
      <c r="Q79" s="50">
        <v>305354649392</v>
      </c>
      <c r="R79" s="147">
        <v>46139</v>
      </c>
      <c r="S79" t="s">
        <v>7995</v>
      </c>
      <c r="T79" s="50">
        <v>380756393610</v>
      </c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  <c r="RV79"/>
      <c r="RW79"/>
      <c r="RX79"/>
      <c r="RY79"/>
      <c r="RZ79"/>
      <c r="SA79"/>
      <c r="SB79"/>
      <c r="SC79"/>
      <c r="SD79"/>
      <c r="SE79"/>
      <c r="SF79"/>
      <c r="SG79"/>
      <c r="SH79"/>
      <c r="SI79"/>
      <c r="SJ79"/>
      <c r="SK79"/>
      <c r="SL79"/>
      <c r="SM79"/>
      <c r="SN79"/>
      <c r="SO79"/>
      <c r="SP79"/>
      <c r="SQ79"/>
      <c r="SR79"/>
      <c r="SS79"/>
      <c r="ST79"/>
      <c r="SU79"/>
      <c r="SV79"/>
      <c r="SW79"/>
      <c r="SX79"/>
      <c r="SY79"/>
      <c r="SZ79"/>
      <c r="TA79"/>
      <c r="TB79"/>
      <c r="TC79"/>
      <c r="TD79"/>
      <c r="TE79"/>
      <c r="TF79"/>
      <c r="TG79"/>
      <c r="TH79"/>
      <c r="TI79"/>
      <c r="TJ79"/>
      <c r="TK79"/>
      <c r="TL79"/>
      <c r="TM79"/>
      <c r="TN79"/>
      <c r="TO79"/>
      <c r="TP79"/>
      <c r="TQ79"/>
      <c r="TR79"/>
      <c r="TS79"/>
      <c r="TT79"/>
      <c r="TU79"/>
      <c r="TV79"/>
      <c r="TW79"/>
      <c r="TX79"/>
      <c r="TY79"/>
      <c r="TZ79"/>
      <c r="UA79"/>
      <c r="UB79"/>
      <c r="UC79"/>
      <c r="UD79"/>
      <c r="UE79"/>
      <c r="UF79"/>
      <c r="UG79"/>
      <c r="UH79"/>
      <c r="UI79"/>
      <c r="UJ79"/>
      <c r="UK79"/>
      <c r="UL79"/>
      <c r="UM79"/>
      <c r="UN79"/>
      <c r="UO79"/>
      <c r="UP79"/>
      <c r="UQ79"/>
      <c r="UR79"/>
      <c r="US79"/>
      <c r="UT79"/>
      <c r="UU79"/>
      <c r="UV79"/>
      <c r="UW79"/>
      <c r="UX79"/>
      <c r="UY79"/>
      <c r="UZ79"/>
      <c r="VA79"/>
      <c r="VB79"/>
      <c r="VC79"/>
      <c r="VD79"/>
      <c r="VE79"/>
      <c r="VF79"/>
      <c r="VG79"/>
      <c r="VH79"/>
      <c r="VI79"/>
      <c r="VJ79"/>
      <c r="VK79"/>
      <c r="VL79"/>
      <c r="VM79"/>
      <c r="VN79"/>
      <c r="VO79"/>
      <c r="VP79"/>
      <c r="VQ79"/>
      <c r="VR79"/>
      <c r="VS79"/>
      <c r="VT79"/>
      <c r="VU79"/>
      <c r="VV79"/>
      <c r="VW79"/>
      <c r="VX79"/>
      <c r="VY79"/>
      <c r="VZ79"/>
      <c r="WA79"/>
      <c r="WB79"/>
      <c r="WC79"/>
      <c r="WD79"/>
      <c r="WE79"/>
      <c r="WF79"/>
      <c r="WG79"/>
      <c r="WH79"/>
      <c r="WI79"/>
      <c r="WJ79"/>
      <c r="WK79"/>
      <c r="WL79"/>
      <c r="WM79"/>
      <c r="WN79"/>
      <c r="WO79"/>
      <c r="WP79"/>
      <c r="WQ79"/>
      <c r="WR79"/>
      <c r="WS79"/>
      <c r="WT79"/>
      <c r="WU79"/>
      <c r="WV79"/>
      <c r="WW79"/>
      <c r="WX79"/>
      <c r="WY79"/>
      <c r="WZ79"/>
      <c r="XA79"/>
      <c r="XB79"/>
      <c r="XC79"/>
      <c r="XD79"/>
      <c r="XE79"/>
      <c r="XF79"/>
      <c r="XG79"/>
      <c r="XH79"/>
      <c r="XI79"/>
      <c r="XJ79"/>
      <c r="XK79"/>
      <c r="XL79"/>
      <c r="XM79"/>
      <c r="XN79"/>
      <c r="XO79"/>
      <c r="XP79"/>
      <c r="XQ79"/>
      <c r="XR79"/>
      <c r="XS79"/>
      <c r="XT79"/>
      <c r="XU79"/>
      <c r="XV79"/>
      <c r="XW79"/>
      <c r="XX79"/>
      <c r="XY79"/>
      <c r="XZ79"/>
      <c r="YA79"/>
      <c r="YB79"/>
      <c r="YC79"/>
      <c r="YD79"/>
      <c r="YE79"/>
      <c r="YF79"/>
      <c r="YG79"/>
      <c r="YH79"/>
      <c r="YI79"/>
      <c r="YJ79"/>
      <c r="YK79"/>
      <c r="YL79"/>
      <c r="YM79"/>
      <c r="YN79"/>
      <c r="YO79"/>
      <c r="YP79"/>
      <c r="YQ79"/>
      <c r="YR79"/>
      <c r="YS79"/>
      <c r="YT79"/>
      <c r="YU79"/>
      <c r="YV79"/>
      <c r="YW79"/>
      <c r="YX79"/>
      <c r="YY79"/>
      <c r="YZ79"/>
      <c r="ZA79"/>
      <c r="ZB79"/>
      <c r="ZC79"/>
      <c r="ZD79"/>
      <c r="ZE79"/>
      <c r="ZF79"/>
      <c r="ZG79"/>
      <c r="ZH79"/>
      <c r="ZI79"/>
      <c r="ZJ79"/>
      <c r="ZK79"/>
      <c r="ZL79"/>
      <c r="ZM79"/>
      <c r="ZN79"/>
      <c r="ZO79"/>
      <c r="ZP79"/>
      <c r="ZQ79"/>
      <c r="ZR79"/>
      <c r="ZS79"/>
      <c r="ZT79"/>
      <c r="ZU79"/>
      <c r="ZV79"/>
      <c r="ZW79"/>
      <c r="ZX79"/>
      <c r="ZY79"/>
      <c r="ZZ79"/>
      <c r="AAA79"/>
    </row>
    <row r="80" spans="1:703" x14ac:dyDescent="0.35">
      <c r="K80" s="50">
        <v>413632480722</v>
      </c>
      <c r="L80" s="147">
        <v>46139</v>
      </c>
      <c r="M80" t="s">
        <v>7995</v>
      </c>
      <c r="N80" s="50">
        <v>871059981840</v>
      </c>
      <c r="O80" s="50">
        <f>_xlfn.XLOOKUP(DRE_Table[[#This Row],[MASTER]],Vessel_Cons[MASTER],Vessel_Cons[MASTER],"OVERAGE")</f>
        <v>871059981840</v>
      </c>
      <c r="P80"/>
      <c r="Q80" s="50">
        <v>305354649392</v>
      </c>
      <c r="R80" s="147">
        <v>46139</v>
      </c>
      <c r="S80" t="s">
        <v>7995</v>
      </c>
      <c r="T80" s="50">
        <v>380692058752</v>
      </c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  <c r="RV80"/>
      <c r="RW80"/>
      <c r="RX80"/>
      <c r="RY80"/>
      <c r="RZ80"/>
      <c r="SA80"/>
      <c r="SB80"/>
      <c r="SC80"/>
      <c r="SD80"/>
      <c r="SE80"/>
      <c r="SF80"/>
      <c r="SG80"/>
      <c r="SH80"/>
      <c r="SI80"/>
      <c r="SJ80"/>
      <c r="SK80"/>
      <c r="SL80"/>
      <c r="SM80"/>
      <c r="SN80"/>
      <c r="SO80"/>
      <c r="SP80"/>
      <c r="SQ80"/>
      <c r="SR80"/>
      <c r="SS80"/>
      <c r="ST80"/>
      <c r="SU80"/>
      <c r="SV80"/>
      <c r="SW80"/>
      <c r="SX80"/>
      <c r="SY80"/>
      <c r="SZ80"/>
      <c r="TA80"/>
      <c r="TB80"/>
      <c r="TC80"/>
      <c r="TD80"/>
      <c r="TE80"/>
      <c r="TF80"/>
      <c r="TG80"/>
      <c r="TH80"/>
      <c r="TI80"/>
      <c r="TJ80"/>
      <c r="TK80"/>
      <c r="TL80"/>
      <c r="TM80"/>
      <c r="TN80"/>
      <c r="TO80"/>
      <c r="TP80"/>
      <c r="TQ80"/>
      <c r="TR80"/>
      <c r="TS80"/>
      <c r="TT80"/>
      <c r="TU80"/>
      <c r="TV80"/>
      <c r="TW80"/>
      <c r="TX80"/>
      <c r="TY80"/>
      <c r="TZ80"/>
      <c r="UA80"/>
      <c r="UB80"/>
      <c r="UC80"/>
      <c r="UD80"/>
      <c r="UE80"/>
      <c r="UF80"/>
      <c r="UG80"/>
      <c r="UH80"/>
      <c r="UI80"/>
      <c r="UJ80"/>
      <c r="UK80"/>
      <c r="UL80"/>
      <c r="UM80"/>
      <c r="UN80"/>
      <c r="UO80"/>
      <c r="UP80"/>
      <c r="UQ80"/>
      <c r="UR80"/>
      <c r="US80"/>
      <c r="UT80"/>
      <c r="UU80"/>
      <c r="UV80"/>
      <c r="UW80"/>
      <c r="UX80"/>
      <c r="UY80"/>
      <c r="UZ80"/>
      <c r="VA80"/>
      <c r="VB80"/>
      <c r="VC80"/>
      <c r="VD80"/>
      <c r="VE80"/>
      <c r="VF80"/>
      <c r="VG80"/>
      <c r="VH80"/>
      <c r="VI80"/>
      <c r="VJ80"/>
      <c r="VK80"/>
      <c r="VL80"/>
      <c r="VM80"/>
      <c r="VN80"/>
      <c r="VO80"/>
      <c r="VP80"/>
      <c r="VQ80"/>
      <c r="VR80"/>
      <c r="VS80"/>
      <c r="VT80"/>
      <c r="VU80"/>
      <c r="VV80"/>
      <c r="VW80"/>
      <c r="VX80"/>
      <c r="VY80"/>
      <c r="VZ80"/>
      <c r="WA80"/>
      <c r="WB80"/>
      <c r="WC80"/>
      <c r="WD80"/>
      <c r="WE80"/>
      <c r="WF80"/>
      <c r="WG80"/>
      <c r="WH80"/>
      <c r="WI80"/>
      <c r="WJ80"/>
      <c r="WK80"/>
      <c r="WL80"/>
      <c r="WM80"/>
      <c r="WN80"/>
      <c r="WO80"/>
      <c r="WP80"/>
      <c r="WQ80"/>
      <c r="WR80"/>
      <c r="WS80"/>
      <c r="WT80"/>
      <c r="WU80"/>
      <c r="WV80"/>
      <c r="WW80"/>
      <c r="WX80"/>
      <c r="WY80"/>
      <c r="WZ80"/>
      <c r="XA80"/>
      <c r="XB80"/>
      <c r="XC80"/>
      <c r="XD80"/>
      <c r="XE80"/>
      <c r="XF80"/>
      <c r="XG80"/>
      <c r="XH80"/>
      <c r="XI80"/>
      <c r="XJ80"/>
      <c r="XK80"/>
      <c r="XL80"/>
      <c r="XM80"/>
      <c r="XN80"/>
      <c r="XO80"/>
      <c r="XP80"/>
      <c r="XQ80"/>
      <c r="XR80"/>
      <c r="XS80"/>
      <c r="XT80"/>
      <c r="XU80"/>
      <c r="XV80"/>
      <c r="XW80"/>
      <c r="XX80"/>
      <c r="XY80"/>
      <c r="XZ80"/>
      <c r="YA80"/>
      <c r="YB80"/>
      <c r="YC80"/>
      <c r="YD80"/>
      <c r="YE80"/>
      <c r="YF80"/>
      <c r="YG80"/>
      <c r="YH80"/>
      <c r="YI80"/>
      <c r="YJ80"/>
      <c r="YK80"/>
      <c r="YL80"/>
      <c r="YM80"/>
      <c r="YN80"/>
      <c r="YO80"/>
      <c r="YP80"/>
      <c r="YQ80"/>
      <c r="YR80"/>
      <c r="YS80"/>
      <c r="YT80"/>
      <c r="YU80"/>
      <c r="YV80"/>
      <c r="YW80"/>
      <c r="YX80"/>
      <c r="YY80"/>
      <c r="YZ80"/>
      <c r="ZA80"/>
      <c r="ZB80"/>
      <c r="ZC80"/>
      <c r="ZD80"/>
      <c r="ZE80"/>
      <c r="ZF80"/>
      <c r="ZG80"/>
      <c r="ZH80"/>
      <c r="ZI80"/>
      <c r="ZJ80"/>
      <c r="ZK80"/>
      <c r="ZL80"/>
      <c r="ZM80"/>
      <c r="ZN80"/>
      <c r="ZO80"/>
      <c r="ZP80"/>
      <c r="ZQ80"/>
      <c r="ZR80"/>
      <c r="ZS80"/>
      <c r="ZT80"/>
      <c r="ZU80"/>
      <c r="ZV80"/>
      <c r="ZW80"/>
      <c r="ZX80"/>
      <c r="ZY80"/>
      <c r="ZZ80"/>
      <c r="AAA80"/>
    </row>
    <row r="81" spans="11:703" x14ac:dyDescent="0.35">
      <c r="K81" s="50">
        <v>413632480722</v>
      </c>
      <c r="L81" s="147">
        <v>46139</v>
      </c>
      <c r="M81" t="s">
        <v>7995</v>
      </c>
      <c r="N81" s="50">
        <v>871059704045</v>
      </c>
      <c r="O81" s="50">
        <f>_xlfn.XLOOKUP(DRE_Table[[#This Row],[MASTER]],Vessel_Cons[MASTER],Vessel_Cons[MASTER],"OVERAGE")</f>
        <v>871059704045</v>
      </c>
      <c r="P81"/>
      <c r="Q81" s="50">
        <v>305354649392</v>
      </c>
      <c r="R81" s="147">
        <v>46139</v>
      </c>
      <c r="S81" t="s">
        <v>7995</v>
      </c>
      <c r="T81" s="50">
        <v>870842165360</v>
      </c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  <c r="RV81"/>
      <c r="RW81"/>
      <c r="RX81"/>
      <c r="RY81"/>
      <c r="RZ81"/>
      <c r="SA81"/>
      <c r="SB81"/>
      <c r="SC81"/>
      <c r="SD81"/>
      <c r="SE81"/>
      <c r="SF81"/>
      <c r="SG81"/>
      <c r="SH81"/>
      <c r="SI81"/>
      <c r="SJ81"/>
      <c r="SK81"/>
      <c r="SL81"/>
      <c r="SM81"/>
      <c r="SN81"/>
      <c r="SO81"/>
      <c r="SP81"/>
      <c r="SQ81"/>
      <c r="SR81"/>
      <c r="SS81"/>
      <c r="ST81"/>
      <c r="SU81"/>
      <c r="SV81"/>
      <c r="SW81"/>
      <c r="SX81"/>
      <c r="SY81"/>
      <c r="SZ81"/>
      <c r="TA81"/>
      <c r="TB81"/>
      <c r="TC81"/>
      <c r="TD81"/>
      <c r="TE81"/>
      <c r="TF81"/>
      <c r="TG81"/>
      <c r="TH81"/>
      <c r="TI81"/>
      <c r="TJ81"/>
      <c r="TK81"/>
      <c r="TL81"/>
      <c r="TM81"/>
      <c r="TN81"/>
      <c r="TO81"/>
      <c r="TP81"/>
      <c r="TQ81"/>
      <c r="TR81"/>
      <c r="TS81"/>
      <c r="TT81"/>
      <c r="TU81"/>
      <c r="TV81"/>
      <c r="TW81"/>
      <c r="TX81"/>
      <c r="TY81"/>
      <c r="TZ81"/>
      <c r="UA81"/>
      <c r="UB81"/>
      <c r="UC81"/>
      <c r="UD81"/>
      <c r="UE81"/>
      <c r="UF81"/>
      <c r="UG81"/>
      <c r="UH81"/>
      <c r="UI81"/>
      <c r="UJ81"/>
      <c r="UK81"/>
      <c r="UL81"/>
      <c r="UM81"/>
      <c r="UN81"/>
      <c r="UO81"/>
      <c r="UP81"/>
      <c r="UQ81"/>
      <c r="UR81"/>
      <c r="US81"/>
      <c r="UT81"/>
      <c r="UU81"/>
      <c r="UV81"/>
      <c r="UW81"/>
      <c r="UX81"/>
      <c r="UY81"/>
      <c r="UZ81"/>
      <c r="VA81"/>
      <c r="VB81"/>
      <c r="VC81"/>
      <c r="VD81"/>
      <c r="VE81"/>
      <c r="VF81"/>
      <c r="VG81"/>
      <c r="VH81"/>
      <c r="VI81"/>
      <c r="VJ81"/>
      <c r="VK81"/>
      <c r="VL81"/>
      <c r="VM81"/>
      <c r="VN81"/>
      <c r="VO81"/>
      <c r="VP81"/>
      <c r="VQ81"/>
      <c r="VR81"/>
      <c r="VS81"/>
      <c r="VT81"/>
      <c r="VU81"/>
      <c r="VV81"/>
      <c r="VW81"/>
      <c r="VX81"/>
      <c r="VY81"/>
      <c r="VZ81"/>
      <c r="WA81"/>
      <c r="WB81"/>
      <c r="WC81"/>
      <c r="WD81"/>
      <c r="WE81"/>
      <c r="WF81"/>
      <c r="WG81"/>
      <c r="WH81"/>
      <c r="WI81"/>
      <c r="WJ81"/>
      <c r="WK81"/>
      <c r="WL81"/>
      <c r="WM81"/>
      <c r="WN81"/>
      <c r="WO81"/>
      <c r="WP81"/>
      <c r="WQ81"/>
      <c r="WR81"/>
      <c r="WS81"/>
      <c r="WT81"/>
      <c r="WU81"/>
      <c r="WV81"/>
      <c r="WW81"/>
      <c r="WX81"/>
      <c r="WY81"/>
      <c r="WZ81"/>
      <c r="XA81"/>
      <c r="XB81"/>
      <c r="XC81"/>
      <c r="XD81"/>
      <c r="XE81"/>
      <c r="XF81"/>
      <c r="XG81"/>
      <c r="XH81"/>
      <c r="XI81"/>
      <c r="XJ81"/>
      <c r="XK81"/>
      <c r="XL81"/>
      <c r="XM81"/>
      <c r="XN81"/>
      <c r="XO81"/>
      <c r="XP81"/>
      <c r="XQ81"/>
      <c r="XR81"/>
      <c r="XS81"/>
      <c r="XT81"/>
      <c r="XU81"/>
      <c r="XV81"/>
      <c r="XW81"/>
      <c r="XX81"/>
      <c r="XY81"/>
      <c r="XZ81"/>
      <c r="YA81"/>
      <c r="YB81"/>
      <c r="YC81"/>
      <c r="YD81"/>
      <c r="YE81"/>
      <c r="YF81"/>
      <c r="YG81"/>
      <c r="YH81"/>
      <c r="YI81"/>
      <c r="YJ81"/>
      <c r="YK81"/>
      <c r="YL81"/>
      <c r="YM81"/>
      <c r="YN81"/>
      <c r="YO81"/>
      <c r="YP81"/>
      <c r="YQ81"/>
      <c r="YR81"/>
      <c r="YS81"/>
      <c r="YT81"/>
      <c r="YU81"/>
      <c r="YV81"/>
      <c r="YW81"/>
      <c r="YX81"/>
      <c r="YY81"/>
      <c r="YZ81"/>
      <c r="ZA81"/>
      <c r="ZB81"/>
      <c r="ZC81"/>
      <c r="ZD81"/>
      <c r="ZE81"/>
      <c r="ZF81"/>
      <c r="ZG81"/>
      <c r="ZH81"/>
      <c r="ZI81"/>
      <c r="ZJ81"/>
      <c r="ZK81"/>
      <c r="ZL81"/>
      <c r="ZM81"/>
      <c r="ZN81"/>
      <c r="ZO81"/>
      <c r="ZP81"/>
      <c r="ZQ81"/>
      <c r="ZR81"/>
      <c r="ZS81"/>
      <c r="ZT81"/>
      <c r="ZU81"/>
      <c r="ZV81"/>
      <c r="ZW81"/>
      <c r="ZX81"/>
      <c r="ZY81"/>
      <c r="ZZ81"/>
      <c r="AAA81"/>
    </row>
    <row r="82" spans="11:703" x14ac:dyDescent="0.35">
      <c r="K82" s="50">
        <v>413632480722</v>
      </c>
      <c r="L82" s="147">
        <v>46139</v>
      </c>
      <c r="M82" t="s">
        <v>7995</v>
      </c>
      <c r="N82" s="50">
        <v>871058051880</v>
      </c>
      <c r="O82" s="50">
        <f>_xlfn.XLOOKUP(DRE_Table[[#This Row],[MASTER]],Vessel_Cons[MASTER],Vessel_Cons[MASTER],"OVERAGE")</f>
        <v>871058051880</v>
      </c>
      <c r="P82"/>
      <c r="Q82" s="50">
        <v>305354649392</v>
      </c>
      <c r="R82" s="147">
        <v>46139</v>
      </c>
      <c r="S82" t="s">
        <v>7995</v>
      </c>
      <c r="T82" s="50">
        <v>519194351637</v>
      </c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  <c r="RV82"/>
      <c r="RW82"/>
      <c r="RX82"/>
      <c r="RY82"/>
      <c r="RZ82"/>
      <c r="SA82"/>
      <c r="SB82"/>
      <c r="SC82"/>
      <c r="SD82"/>
      <c r="SE82"/>
      <c r="SF82"/>
      <c r="SG82"/>
      <c r="SH82"/>
      <c r="SI82"/>
      <c r="SJ82"/>
      <c r="SK82"/>
      <c r="SL82"/>
      <c r="SM82"/>
      <c r="SN82"/>
      <c r="SO82"/>
      <c r="SP82"/>
      <c r="SQ82"/>
      <c r="SR82"/>
      <c r="SS82"/>
      <c r="ST82"/>
      <c r="SU82"/>
      <c r="SV82"/>
      <c r="SW82"/>
      <c r="SX82"/>
      <c r="SY82"/>
      <c r="SZ82"/>
      <c r="TA82"/>
      <c r="TB82"/>
      <c r="TC82"/>
      <c r="TD82"/>
      <c r="TE82"/>
      <c r="TF82"/>
      <c r="TG82"/>
      <c r="TH82"/>
      <c r="TI82"/>
      <c r="TJ82"/>
      <c r="TK82"/>
      <c r="TL82"/>
      <c r="TM82"/>
      <c r="TN82"/>
      <c r="TO82"/>
      <c r="TP82"/>
      <c r="TQ82"/>
      <c r="TR82"/>
      <c r="TS82"/>
      <c r="TT82"/>
      <c r="TU82"/>
      <c r="TV82"/>
      <c r="TW82"/>
      <c r="TX82"/>
      <c r="TY82"/>
      <c r="TZ82"/>
      <c r="UA82"/>
      <c r="UB82"/>
      <c r="UC82"/>
      <c r="UD82"/>
      <c r="UE82"/>
      <c r="UF82"/>
      <c r="UG82"/>
      <c r="UH82"/>
      <c r="UI82"/>
      <c r="UJ82"/>
      <c r="UK82"/>
      <c r="UL82"/>
      <c r="UM82"/>
      <c r="UN82"/>
      <c r="UO82"/>
      <c r="UP82"/>
      <c r="UQ82"/>
      <c r="UR82"/>
      <c r="US82"/>
      <c r="UT82"/>
      <c r="UU82"/>
      <c r="UV82"/>
      <c r="UW82"/>
      <c r="UX82"/>
      <c r="UY82"/>
      <c r="UZ82"/>
      <c r="VA82"/>
      <c r="VB82"/>
      <c r="VC82"/>
      <c r="VD82"/>
      <c r="VE82"/>
      <c r="VF82"/>
      <c r="VG82"/>
      <c r="VH82"/>
      <c r="VI82"/>
      <c r="VJ82"/>
      <c r="VK82"/>
      <c r="VL82"/>
      <c r="VM82"/>
      <c r="VN82"/>
      <c r="VO82"/>
      <c r="VP82"/>
      <c r="VQ82"/>
      <c r="VR82"/>
      <c r="VS82"/>
      <c r="VT82"/>
      <c r="VU82"/>
      <c r="VV82"/>
      <c r="VW82"/>
      <c r="VX82"/>
      <c r="VY82"/>
      <c r="VZ82"/>
      <c r="WA82"/>
      <c r="WB82"/>
      <c r="WC82"/>
      <c r="WD82"/>
      <c r="WE82"/>
      <c r="WF82"/>
      <c r="WG82"/>
      <c r="WH82"/>
      <c r="WI82"/>
      <c r="WJ82"/>
      <c r="WK82"/>
      <c r="WL82"/>
      <c r="WM82"/>
      <c r="WN82"/>
      <c r="WO82"/>
      <c r="WP82"/>
      <c r="WQ82"/>
      <c r="WR82"/>
      <c r="WS82"/>
      <c r="WT82"/>
      <c r="WU82"/>
      <c r="WV82"/>
      <c r="WW82"/>
      <c r="WX82"/>
      <c r="WY82"/>
      <c r="WZ82"/>
      <c r="XA82"/>
      <c r="XB82"/>
      <c r="XC82"/>
      <c r="XD82"/>
      <c r="XE82"/>
      <c r="XF82"/>
      <c r="XG82"/>
      <c r="XH82"/>
      <c r="XI82"/>
      <c r="XJ82"/>
      <c r="XK82"/>
      <c r="XL82"/>
      <c r="XM82"/>
      <c r="XN82"/>
      <c r="XO82"/>
      <c r="XP82"/>
      <c r="XQ82"/>
      <c r="XR82"/>
      <c r="XS82"/>
      <c r="XT82"/>
      <c r="XU82"/>
      <c r="XV82"/>
      <c r="XW82"/>
      <c r="XX82"/>
      <c r="XY82"/>
      <c r="XZ82"/>
      <c r="YA82"/>
      <c r="YB82"/>
      <c r="YC82"/>
      <c r="YD82"/>
      <c r="YE82"/>
      <c r="YF82"/>
      <c r="YG82"/>
      <c r="YH82"/>
      <c r="YI82"/>
      <c r="YJ82"/>
      <c r="YK82"/>
      <c r="YL82"/>
      <c r="YM82"/>
      <c r="YN82"/>
      <c r="YO82"/>
      <c r="YP82"/>
      <c r="YQ82"/>
      <c r="YR82"/>
      <c r="YS82"/>
      <c r="YT82"/>
      <c r="YU82"/>
      <c r="YV82"/>
      <c r="YW82"/>
      <c r="YX82"/>
      <c r="YY82"/>
      <c r="YZ82"/>
      <c r="ZA82"/>
      <c r="ZB82"/>
      <c r="ZC82"/>
      <c r="ZD82"/>
      <c r="ZE82"/>
      <c r="ZF82"/>
      <c r="ZG82"/>
      <c r="ZH82"/>
      <c r="ZI82"/>
      <c r="ZJ82"/>
      <c r="ZK82"/>
      <c r="ZL82"/>
      <c r="ZM82"/>
      <c r="ZN82"/>
      <c r="ZO82"/>
      <c r="ZP82"/>
      <c r="ZQ82"/>
      <c r="ZR82"/>
      <c r="ZS82"/>
      <c r="ZT82"/>
      <c r="ZU82"/>
      <c r="ZV82"/>
      <c r="ZW82"/>
      <c r="ZX82"/>
      <c r="ZY82"/>
      <c r="ZZ82"/>
      <c r="AAA82"/>
    </row>
    <row r="83" spans="11:703" x14ac:dyDescent="0.35">
      <c r="K83" s="50">
        <v>413632480722</v>
      </c>
      <c r="L83" s="147">
        <v>46139</v>
      </c>
      <c r="M83" t="s">
        <v>7995</v>
      </c>
      <c r="N83" s="50">
        <v>871057571011</v>
      </c>
      <c r="O83" s="50">
        <f>_xlfn.XLOOKUP(DRE_Table[[#This Row],[MASTER]],Vessel_Cons[MASTER],Vessel_Cons[MASTER],"OVERAGE")</f>
        <v>871057571011</v>
      </c>
      <c r="P83"/>
      <c r="Q83" s="50">
        <v>305354649392</v>
      </c>
      <c r="R83" s="147">
        <v>46139</v>
      </c>
      <c r="S83" t="s">
        <v>7995</v>
      </c>
      <c r="T83" s="50">
        <v>515648972940</v>
      </c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  <c r="RV83"/>
      <c r="RW83"/>
      <c r="RX83"/>
      <c r="RY83"/>
      <c r="RZ83"/>
      <c r="SA83"/>
      <c r="SB83"/>
      <c r="SC83"/>
      <c r="SD83"/>
      <c r="SE83"/>
      <c r="SF83"/>
      <c r="SG83"/>
      <c r="SH83"/>
      <c r="SI83"/>
      <c r="SJ83"/>
      <c r="SK83"/>
      <c r="SL83"/>
      <c r="SM83"/>
      <c r="SN83"/>
      <c r="SO83"/>
      <c r="SP83"/>
      <c r="SQ83"/>
      <c r="SR83"/>
      <c r="SS83"/>
      <c r="ST83"/>
      <c r="SU83"/>
      <c r="SV83"/>
      <c r="SW83"/>
      <c r="SX83"/>
      <c r="SY83"/>
      <c r="SZ83"/>
      <c r="TA83"/>
      <c r="TB83"/>
      <c r="TC83"/>
      <c r="TD83"/>
      <c r="TE83"/>
      <c r="TF83"/>
      <c r="TG83"/>
      <c r="TH83"/>
      <c r="TI83"/>
      <c r="TJ83"/>
      <c r="TK83"/>
      <c r="TL83"/>
      <c r="TM83"/>
      <c r="TN83"/>
      <c r="TO83"/>
      <c r="TP83"/>
      <c r="TQ83"/>
      <c r="TR83"/>
      <c r="TS83"/>
      <c r="TT83"/>
      <c r="TU83"/>
      <c r="TV83"/>
      <c r="TW83"/>
      <c r="TX83"/>
      <c r="TY83"/>
      <c r="TZ83"/>
      <c r="UA83"/>
      <c r="UB83"/>
      <c r="UC83"/>
      <c r="UD83"/>
      <c r="UE83"/>
      <c r="UF83"/>
      <c r="UG83"/>
      <c r="UH83"/>
      <c r="UI83"/>
      <c r="UJ83"/>
      <c r="UK83"/>
      <c r="UL83"/>
      <c r="UM83"/>
      <c r="UN83"/>
      <c r="UO83"/>
      <c r="UP83"/>
      <c r="UQ83"/>
      <c r="UR83"/>
      <c r="US83"/>
      <c r="UT83"/>
      <c r="UU83"/>
      <c r="UV83"/>
      <c r="UW83"/>
      <c r="UX83"/>
      <c r="UY83"/>
      <c r="UZ83"/>
      <c r="VA83"/>
      <c r="VB83"/>
      <c r="VC83"/>
      <c r="VD83"/>
      <c r="VE83"/>
      <c r="VF83"/>
      <c r="VG83"/>
      <c r="VH83"/>
      <c r="VI83"/>
      <c r="VJ83"/>
      <c r="VK83"/>
      <c r="VL83"/>
      <c r="VM83"/>
      <c r="VN83"/>
      <c r="VO83"/>
      <c r="VP83"/>
      <c r="VQ83"/>
      <c r="VR83"/>
      <c r="VS83"/>
      <c r="VT83"/>
      <c r="VU83"/>
      <c r="VV83"/>
      <c r="VW83"/>
      <c r="VX83"/>
      <c r="VY83"/>
      <c r="VZ83"/>
      <c r="WA83"/>
      <c r="WB83"/>
      <c r="WC83"/>
      <c r="WD83"/>
      <c r="WE83"/>
      <c r="WF83"/>
      <c r="WG83"/>
      <c r="WH83"/>
      <c r="WI83"/>
      <c r="WJ83"/>
      <c r="WK83"/>
      <c r="WL83"/>
      <c r="WM83"/>
      <c r="WN83"/>
      <c r="WO83"/>
      <c r="WP83"/>
      <c r="WQ83"/>
      <c r="WR83"/>
      <c r="WS83"/>
      <c r="WT83"/>
      <c r="WU83"/>
      <c r="WV83"/>
      <c r="WW83"/>
      <c r="WX83"/>
      <c r="WY83"/>
      <c r="WZ83"/>
      <c r="XA83"/>
      <c r="XB83"/>
      <c r="XC83"/>
      <c r="XD83"/>
      <c r="XE83"/>
      <c r="XF83"/>
      <c r="XG83"/>
      <c r="XH83"/>
      <c r="XI83"/>
      <c r="XJ83"/>
      <c r="XK83"/>
      <c r="XL83"/>
      <c r="XM83"/>
      <c r="XN83"/>
      <c r="XO83"/>
      <c r="XP83"/>
      <c r="XQ83"/>
      <c r="XR83"/>
      <c r="XS83"/>
      <c r="XT83"/>
      <c r="XU83"/>
      <c r="XV83"/>
      <c r="XW83"/>
      <c r="XX83"/>
      <c r="XY83"/>
      <c r="XZ83"/>
      <c r="YA83"/>
      <c r="YB83"/>
      <c r="YC83"/>
      <c r="YD83"/>
      <c r="YE83"/>
      <c r="YF83"/>
      <c r="YG83"/>
      <c r="YH83"/>
      <c r="YI83"/>
      <c r="YJ83"/>
      <c r="YK83"/>
      <c r="YL83"/>
      <c r="YM83"/>
      <c r="YN83"/>
      <c r="YO83"/>
      <c r="YP83"/>
      <c r="YQ83"/>
      <c r="YR83"/>
      <c r="YS83"/>
      <c r="YT83"/>
      <c r="YU83"/>
      <c r="YV83"/>
      <c r="YW83"/>
      <c r="YX83"/>
      <c r="YY83"/>
      <c r="YZ83"/>
      <c r="ZA83"/>
      <c r="ZB83"/>
      <c r="ZC83"/>
      <c r="ZD83"/>
      <c r="ZE83"/>
      <c r="ZF83"/>
      <c r="ZG83"/>
      <c r="ZH83"/>
      <c r="ZI83"/>
      <c r="ZJ83"/>
      <c r="ZK83"/>
      <c r="ZL83"/>
      <c r="ZM83"/>
      <c r="ZN83"/>
      <c r="ZO83"/>
      <c r="ZP83"/>
      <c r="ZQ83"/>
      <c r="ZR83"/>
      <c r="ZS83"/>
      <c r="ZT83"/>
      <c r="ZU83"/>
      <c r="ZV83"/>
      <c r="ZW83"/>
      <c r="ZX83"/>
      <c r="ZY83"/>
      <c r="ZZ83"/>
      <c r="AAA83"/>
    </row>
    <row r="84" spans="11:703" x14ac:dyDescent="0.35">
      <c r="K84" s="50">
        <v>413632480722</v>
      </c>
      <c r="L84" s="147">
        <v>46139</v>
      </c>
      <c r="M84" t="s">
        <v>7995</v>
      </c>
      <c r="N84" s="50">
        <v>871056638361</v>
      </c>
      <c r="O84" s="50">
        <f>_xlfn.XLOOKUP(DRE_Table[[#This Row],[MASTER]],Vessel_Cons[MASTER],Vessel_Cons[MASTER],"OVERAGE")</f>
        <v>871056638361</v>
      </c>
      <c r="P84"/>
      <c r="Q84" s="50">
        <v>305354649392</v>
      </c>
      <c r="R84" s="147">
        <v>46139</v>
      </c>
      <c r="S84" t="s">
        <v>7995</v>
      </c>
      <c r="T84" s="50">
        <v>870940054257</v>
      </c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  <c r="RV84"/>
      <c r="RW84"/>
      <c r="RX84"/>
      <c r="RY84"/>
      <c r="RZ84"/>
      <c r="SA84"/>
      <c r="SB84"/>
      <c r="SC84"/>
      <c r="SD84"/>
      <c r="SE84"/>
      <c r="SF84"/>
      <c r="SG84"/>
      <c r="SH84"/>
      <c r="SI84"/>
      <c r="SJ84"/>
      <c r="SK84"/>
      <c r="SL84"/>
      <c r="SM84"/>
      <c r="SN84"/>
      <c r="SO84"/>
      <c r="SP84"/>
      <c r="SQ84"/>
      <c r="SR84"/>
      <c r="SS84"/>
      <c r="ST84"/>
      <c r="SU84"/>
      <c r="SV84"/>
      <c r="SW84"/>
      <c r="SX84"/>
      <c r="SY84"/>
      <c r="SZ84"/>
      <c r="TA84"/>
      <c r="TB84"/>
      <c r="TC84"/>
      <c r="TD84"/>
      <c r="TE84"/>
      <c r="TF84"/>
      <c r="TG84"/>
      <c r="TH84"/>
      <c r="TI84"/>
      <c r="TJ84"/>
      <c r="TK84"/>
      <c r="TL84"/>
      <c r="TM84"/>
      <c r="TN84"/>
      <c r="TO84"/>
      <c r="TP84"/>
      <c r="TQ84"/>
      <c r="TR84"/>
      <c r="TS84"/>
      <c r="TT84"/>
      <c r="TU84"/>
      <c r="TV84"/>
      <c r="TW84"/>
      <c r="TX84"/>
      <c r="TY84"/>
      <c r="TZ84"/>
      <c r="UA84"/>
      <c r="UB84"/>
      <c r="UC84"/>
      <c r="UD84"/>
      <c r="UE84"/>
      <c r="UF84"/>
      <c r="UG84"/>
      <c r="UH84"/>
      <c r="UI84"/>
      <c r="UJ84"/>
      <c r="UK84"/>
      <c r="UL84"/>
      <c r="UM84"/>
      <c r="UN84"/>
      <c r="UO84"/>
      <c r="UP84"/>
      <c r="UQ84"/>
      <c r="UR84"/>
      <c r="US84"/>
      <c r="UT84"/>
      <c r="UU84"/>
      <c r="UV84"/>
      <c r="UW84"/>
      <c r="UX84"/>
      <c r="UY84"/>
      <c r="UZ84"/>
      <c r="VA84"/>
      <c r="VB84"/>
      <c r="VC84"/>
      <c r="VD84"/>
      <c r="VE84"/>
      <c r="VF84"/>
      <c r="VG84"/>
      <c r="VH84"/>
      <c r="VI84"/>
      <c r="VJ84"/>
      <c r="VK84"/>
      <c r="VL84"/>
      <c r="VM84"/>
      <c r="VN84"/>
      <c r="VO84"/>
      <c r="VP84"/>
      <c r="VQ84"/>
      <c r="VR84"/>
      <c r="VS84"/>
      <c r="VT84"/>
      <c r="VU84"/>
      <c r="VV84"/>
      <c r="VW84"/>
      <c r="VX84"/>
      <c r="VY84"/>
      <c r="VZ84"/>
      <c r="WA84"/>
      <c r="WB84"/>
      <c r="WC84"/>
      <c r="WD84"/>
      <c r="WE84"/>
      <c r="WF84"/>
      <c r="WG84"/>
      <c r="WH84"/>
      <c r="WI84"/>
      <c r="WJ84"/>
      <c r="WK84"/>
      <c r="WL84"/>
      <c r="WM84"/>
      <c r="WN84"/>
      <c r="WO84"/>
      <c r="WP84"/>
      <c r="WQ84"/>
      <c r="WR84"/>
      <c r="WS84"/>
      <c r="WT84"/>
      <c r="WU84"/>
      <c r="WV84"/>
      <c r="WW84"/>
      <c r="WX84"/>
      <c r="WY84"/>
      <c r="WZ84"/>
      <c r="XA84"/>
      <c r="XB84"/>
      <c r="XC84"/>
      <c r="XD84"/>
      <c r="XE84"/>
      <c r="XF84"/>
      <c r="XG84"/>
      <c r="XH84"/>
      <c r="XI84"/>
      <c r="XJ84"/>
      <c r="XK84"/>
      <c r="XL84"/>
      <c r="XM84"/>
      <c r="XN84"/>
      <c r="XO84"/>
      <c r="XP84"/>
      <c r="XQ84"/>
      <c r="XR84"/>
      <c r="XS84"/>
      <c r="XT84"/>
      <c r="XU84"/>
      <c r="XV84"/>
      <c r="XW84"/>
      <c r="XX84"/>
      <c r="XY84"/>
      <c r="XZ84"/>
      <c r="YA84"/>
      <c r="YB84"/>
      <c r="YC84"/>
      <c r="YD84"/>
      <c r="YE84"/>
      <c r="YF84"/>
      <c r="YG84"/>
      <c r="YH84"/>
      <c r="YI84"/>
      <c r="YJ84"/>
      <c r="YK84"/>
      <c r="YL84"/>
      <c r="YM84"/>
      <c r="YN84"/>
      <c r="YO84"/>
      <c r="YP84"/>
      <c r="YQ84"/>
      <c r="YR84"/>
      <c r="YS84"/>
      <c r="YT84"/>
      <c r="YU84"/>
      <c r="YV84"/>
      <c r="YW84"/>
      <c r="YX84"/>
      <c r="YY84"/>
      <c r="YZ84"/>
      <c r="ZA84"/>
      <c r="ZB84"/>
      <c r="ZC84"/>
      <c r="ZD84"/>
      <c r="ZE84"/>
      <c r="ZF84"/>
      <c r="ZG84"/>
      <c r="ZH84"/>
      <c r="ZI84"/>
      <c r="ZJ84"/>
      <c r="ZK84"/>
      <c r="ZL84"/>
      <c r="ZM84"/>
      <c r="ZN84"/>
      <c r="ZO84"/>
      <c r="ZP84"/>
      <c r="ZQ84"/>
      <c r="ZR84"/>
      <c r="ZS84"/>
      <c r="ZT84"/>
      <c r="ZU84"/>
      <c r="ZV84"/>
      <c r="ZW84"/>
      <c r="ZX84"/>
      <c r="ZY84"/>
      <c r="ZZ84"/>
      <c r="AAA84"/>
    </row>
    <row r="85" spans="11:703" x14ac:dyDescent="0.35">
      <c r="K85" s="50">
        <v>413632480722</v>
      </c>
      <c r="L85" s="147">
        <v>46139</v>
      </c>
      <c r="M85" t="s">
        <v>7995</v>
      </c>
      <c r="N85" s="50">
        <v>871054719263</v>
      </c>
      <c r="O85" s="50">
        <f>_xlfn.XLOOKUP(DRE_Table[[#This Row],[MASTER]],Vessel_Cons[MASTER],Vessel_Cons[MASTER],"OVERAGE")</f>
        <v>871054719263</v>
      </c>
      <c r="P85"/>
      <c r="Q85" s="50">
        <v>305354649392</v>
      </c>
      <c r="R85" s="147">
        <v>46139</v>
      </c>
      <c r="S85" t="s">
        <v>7995</v>
      </c>
      <c r="T85" s="50">
        <v>870940235809</v>
      </c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  <c r="RV85"/>
      <c r="RW85"/>
      <c r="RX85"/>
      <c r="RY85"/>
      <c r="RZ85"/>
      <c r="SA85"/>
      <c r="SB85"/>
      <c r="SC85"/>
      <c r="SD85"/>
      <c r="SE85"/>
      <c r="SF85"/>
      <c r="SG85"/>
      <c r="SH85"/>
      <c r="SI85"/>
      <c r="SJ85"/>
      <c r="SK85"/>
      <c r="SL85"/>
      <c r="SM85"/>
      <c r="SN85"/>
      <c r="SO85"/>
      <c r="SP85"/>
      <c r="SQ85"/>
      <c r="SR85"/>
      <c r="SS85"/>
      <c r="ST85"/>
      <c r="SU85"/>
      <c r="SV85"/>
      <c r="SW85"/>
      <c r="SX85"/>
      <c r="SY85"/>
      <c r="SZ85"/>
      <c r="TA85"/>
      <c r="TB85"/>
      <c r="TC85"/>
      <c r="TD85"/>
      <c r="TE85"/>
      <c r="TF85"/>
      <c r="TG85"/>
      <c r="TH85"/>
      <c r="TI85"/>
      <c r="TJ85"/>
      <c r="TK85"/>
      <c r="TL85"/>
      <c r="TM85"/>
      <c r="TN85"/>
      <c r="TO85"/>
      <c r="TP85"/>
      <c r="TQ85"/>
      <c r="TR85"/>
      <c r="TS85"/>
      <c r="TT85"/>
      <c r="TU85"/>
      <c r="TV85"/>
      <c r="TW85"/>
      <c r="TX85"/>
      <c r="TY85"/>
      <c r="TZ85"/>
      <c r="UA85"/>
      <c r="UB85"/>
      <c r="UC85"/>
      <c r="UD85"/>
      <c r="UE85"/>
      <c r="UF85"/>
      <c r="UG85"/>
      <c r="UH85"/>
      <c r="UI85"/>
      <c r="UJ85"/>
      <c r="UK85"/>
      <c r="UL85"/>
      <c r="UM85"/>
      <c r="UN85"/>
      <c r="UO85"/>
      <c r="UP85"/>
      <c r="UQ85"/>
      <c r="UR85"/>
      <c r="US85"/>
      <c r="UT85"/>
      <c r="UU85"/>
      <c r="UV85"/>
      <c r="UW85"/>
      <c r="UX85"/>
      <c r="UY85"/>
      <c r="UZ85"/>
      <c r="VA85"/>
      <c r="VB85"/>
      <c r="VC85"/>
      <c r="VD85"/>
      <c r="VE85"/>
      <c r="VF85"/>
      <c r="VG85"/>
      <c r="VH85"/>
      <c r="VI85"/>
      <c r="VJ85"/>
      <c r="VK85"/>
      <c r="VL85"/>
      <c r="VM85"/>
      <c r="VN85"/>
      <c r="VO85"/>
      <c r="VP85"/>
      <c r="VQ85"/>
      <c r="VR85"/>
      <c r="VS85"/>
      <c r="VT85"/>
      <c r="VU85"/>
      <c r="VV85"/>
      <c r="VW85"/>
      <c r="VX85"/>
      <c r="VY85"/>
      <c r="VZ85"/>
      <c r="WA85"/>
      <c r="WB85"/>
      <c r="WC85"/>
      <c r="WD85"/>
      <c r="WE85"/>
      <c r="WF85"/>
      <c r="WG85"/>
      <c r="WH85"/>
      <c r="WI85"/>
      <c r="WJ85"/>
      <c r="WK85"/>
      <c r="WL85"/>
      <c r="WM85"/>
      <c r="WN85"/>
      <c r="WO85"/>
      <c r="WP85"/>
      <c r="WQ85"/>
      <c r="WR85"/>
      <c r="WS85"/>
      <c r="WT85"/>
      <c r="WU85"/>
      <c r="WV85"/>
      <c r="WW85"/>
      <c r="WX85"/>
      <c r="WY85"/>
      <c r="WZ85"/>
      <c r="XA85"/>
      <c r="XB85"/>
      <c r="XC85"/>
      <c r="XD85"/>
      <c r="XE85"/>
      <c r="XF85"/>
      <c r="XG85"/>
      <c r="XH85"/>
      <c r="XI85"/>
      <c r="XJ85"/>
      <c r="XK85"/>
      <c r="XL85"/>
      <c r="XM85"/>
      <c r="XN85"/>
      <c r="XO85"/>
      <c r="XP85"/>
      <c r="XQ85"/>
      <c r="XR85"/>
      <c r="XS85"/>
      <c r="XT85"/>
      <c r="XU85"/>
      <c r="XV85"/>
      <c r="XW85"/>
      <c r="XX85"/>
      <c r="XY85"/>
      <c r="XZ85"/>
      <c r="YA85"/>
      <c r="YB85"/>
      <c r="YC85"/>
      <c r="YD85"/>
      <c r="YE85"/>
      <c r="YF85"/>
      <c r="YG85"/>
      <c r="YH85"/>
      <c r="YI85"/>
      <c r="YJ85"/>
      <c r="YK85"/>
      <c r="YL85"/>
      <c r="YM85"/>
      <c r="YN85"/>
      <c r="YO85"/>
      <c r="YP85"/>
      <c r="YQ85"/>
      <c r="YR85"/>
      <c r="YS85"/>
      <c r="YT85"/>
      <c r="YU85"/>
      <c r="YV85"/>
      <c r="YW85"/>
      <c r="YX85"/>
      <c r="YY85"/>
      <c r="YZ85"/>
      <c r="ZA85"/>
      <c r="ZB85"/>
      <c r="ZC85"/>
      <c r="ZD85"/>
      <c r="ZE85"/>
      <c r="ZF85"/>
      <c r="ZG85"/>
      <c r="ZH85"/>
      <c r="ZI85"/>
      <c r="ZJ85"/>
      <c r="ZK85"/>
      <c r="ZL85"/>
      <c r="ZM85"/>
      <c r="ZN85"/>
      <c r="ZO85"/>
      <c r="ZP85"/>
      <c r="ZQ85"/>
      <c r="ZR85"/>
      <c r="ZS85"/>
      <c r="ZT85"/>
      <c r="ZU85"/>
      <c r="ZV85"/>
      <c r="ZW85"/>
      <c r="ZX85"/>
      <c r="ZY85"/>
      <c r="ZZ85"/>
      <c r="AAA85"/>
    </row>
    <row r="86" spans="11:703" x14ac:dyDescent="0.35">
      <c r="K86" s="50">
        <v>413632480722</v>
      </c>
      <c r="L86" s="147">
        <v>46139</v>
      </c>
      <c r="M86" t="s">
        <v>7995</v>
      </c>
      <c r="N86" s="50">
        <v>871054419552</v>
      </c>
      <c r="O86" s="50">
        <f>_xlfn.XLOOKUP(DRE_Table[[#This Row],[MASTER]],Vessel_Cons[MASTER],Vessel_Cons[MASTER],"OVERAGE")</f>
        <v>871054419552</v>
      </c>
      <c r="P86"/>
      <c r="Q86" s="50">
        <v>305354649392</v>
      </c>
      <c r="R86" s="147">
        <v>46139</v>
      </c>
      <c r="S86" t="s">
        <v>7995</v>
      </c>
      <c r="T86" s="50">
        <v>513728565419</v>
      </c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  <c r="RV86"/>
      <c r="RW86"/>
      <c r="RX86"/>
      <c r="RY86"/>
      <c r="RZ86"/>
      <c r="SA86"/>
      <c r="SB86"/>
      <c r="SC86"/>
      <c r="SD86"/>
      <c r="SE86"/>
      <c r="SF86"/>
      <c r="SG86"/>
      <c r="SH86"/>
      <c r="SI86"/>
      <c r="SJ86"/>
      <c r="SK86"/>
      <c r="SL86"/>
      <c r="SM86"/>
      <c r="SN86"/>
      <c r="SO86"/>
      <c r="SP86"/>
      <c r="SQ86"/>
      <c r="SR86"/>
      <c r="SS86"/>
      <c r="ST86"/>
      <c r="SU86"/>
      <c r="SV86"/>
      <c r="SW86"/>
      <c r="SX86"/>
      <c r="SY86"/>
      <c r="SZ86"/>
      <c r="TA86"/>
      <c r="TB86"/>
      <c r="TC86"/>
      <c r="TD86"/>
      <c r="TE86"/>
      <c r="TF86"/>
      <c r="TG86"/>
      <c r="TH86"/>
      <c r="TI86"/>
      <c r="TJ86"/>
      <c r="TK86"/>
      <c r="TL86"/>
      <c r="TM86"/>
      <c r="TN86"/>
      <c r="TO86"/>
      <c r="TP86"/>
      <c r="TQ86"/>
      <c r="TR86"/>
      <c r="TS86"/>
      <c r="TT86"/>
      <c r="TU86"/>
      <c r="TV86"/>
      <c r="TW86"/>
      <c r="TX86"/>
      <c r="TY86"/>
      <c r="TZ86"/>
      <c r="UA86"/>
      <c r="UB86"/>
      <c r="UC86"/>
      <c r="UD86"/>
      <c r="UE86"/>
      <c r="UF86"/>
      <c r="UG86"/>
      <c r="UH86"/>
      <c r="UI86"/>
      <c r="UJ86"/>
      <c r="UK86"/>
      <c r="UL86"/>
      <c r="UM86"/>
      <c r="UN86"/>
      <c r="UO86"/>
      <c r="UP86"/>
      <c r="UQ86"/>
      <c r="UR86"/>
      <c r="US86"/>
      <c r="UT86"/>
      <c r="UU86"/>
      <c r="UV86"/>
      <c r="UW86"/>
      <c r="UX86"/>
      <c r="UY86"/>
      <c r="UZ86"/>
      <c r="VA86"/>
      <c r="VB86"/>
      <c r="VC86"/>
      <c r="VD86"/>
      <c r="VE86"/>
      <c r="VF86"/>
      <c r="VG86"/>
      <c r="VH86"/>
      <c r="VI86"/>
      <c r="VJ86"/>
      <c r="VK86"/>
      <c r="VL86"/>
      <c r="VM86"/>
      <c r="VN86"/>
      <c r="VO86"/>
      <c r="VP86"/>
      <c r="VQ86"/>
      <c r="VR86"/>
      <c r="VS86"/>
      <c r="VT86"/>
      <c r="VU86"/>
      <c r="VV86"/>
      <c r="VW86"/>
      <c r="VX86"/>
      <c r="VY86"/>
      <c r="VZ86"/>
      <c r="WA86"/>
      <c r="WB86"/>
      <c r="WC86"/>
      <c r="WD86"/>
      <c r="WE86"/>
      <c r="WF86"/>
      <c r="WG86"/>
      <c r="WH86"/>
      <c r="WI86"/>
      <c r="WJ86"/>
      <c r="WK86"/>
      <c r="WL86"/>
      <c r="WM86"/>
      <c r="WN86"/>
      <c r="WO86"/>
      <c r="WP86"/>
      <c r="WQ86"/>
      <c r="WR86"/>
      <c r="WS86"/>
      <c r="WT86"/>
      <c r="WU86"/>
      <c r="WV86"/>
      <c r="WW86"/>
      <c r="WX86"/>
      <c r="WY86"/>
      <c r="WZ86"/>
      <c r="XA86"/>
      <c r="XB86"/>
      <c r="XC86"/>
      <c r="XD86"/>
      <c r="XE86"/>
      <c r="XF86"/>
      <c r="XG86"/>
      <c r="XH86"/>
      <c r="XI86"/>
      <c r="XJ86"/>
      <c r="XK86"/>
      <c r="XL86"/>
      <c r="XM86"/>
      <c r="XN86"/>
      <c r="XO86"/>
      <c r="XP86"/>
      <c r="XQ86"/>
      <c r="XR86"/>
      <c r="XS86"/>
      <c r="XT86"/>
      <c r="XU86"/>
      <c r="XV86"/>
      <c r="XW86"/>
      <c r="XX86"/>
      <c r="XY86"/>
      <c r="XZ86"/>
      <c r="YA86"/>
      <c r="YB86"/>
      <c r="YC86"/>
      <c r="YD86"/>
      <c r="YE86"/>
      <c r="YF86"/>
      <c r="YG86"/>
      <c r="YH86"/>
      <c r="YI86"/>
      <c r="YJ86"/>
      <c r="YK86"/>
      <c r="YL86"/>
      <c r="YM86"/>
      <c r="YN86"/>
      <c r="YO86"/>
      <c r="YP86"/>
      <c r="YQ86"/>
      <c r="YR86"/>
      <c r="YS86"/>
      <c r="YT86"/>
      <c r="YU86"/>
      <c r="YV86"/>
      <c r="YW86"/>
      <c r="YX86"/>
      <c r="YY86"/>
      <c r="YZ86"/>
      <c r="ZA86"/>
      <c r="ZB86"/>
      <c r="ZC86"/>
      <c r="ZD86"/>
      <c r="ZE86"/>
      <c r="ZF86"/>
      <c r="ZG86"/>
      <c r="ZH86"/>
      <c r="ZI86"/>
      <c r="ZJ86"/>
      <c r="ZK86"/>
      <c r="ZL86"/>
      <c r="ZM86"/>
      <c r="ZN86"/>
      <c r="ZO86"/>
      <c r="ZP86"/>
      <c r="ZQ86"/>
      <c r="ZR86"/>
      <c r="ZS86"/>
      <c r="ZT86"/>
      <c r="ZU86"/>
      <c r="ZV86"/>
      <c r="ZW86"/>
      <c r="ZX86"/>
      <c r="ZY86"/>
      <c r="ZZ86"/>
      <c r="AAA86"/>
    </row>
    <row r="87" spans="11:703" x14ac:dyDescent="0.35">
      <c r="K87" s="50">
        <v>413632480722</v>
      </c>
      <c r="L87" s="147">
        <v>46139</v>
      </c>
      <c r="M87" t="s">
        <v>7995</v>
      </c>
      <c r="N87" s="50">
        <v>871054259046</v>
      </c>
      <c r="O87" s="50">
        <f>_xlfn.XLOOKUP(DRE_Table[[#This Row],[MASTER]],Vessel_Cons[MASTER],Vessel_Cons[MASTER],"OVERAGE")</f>
        <v>871054259046</v>
      </c>
      <c r="P87"/>
      <c r="Q87" s="50">
        <v>305354649392</v>
      </c>
      <c r="R87" s="147">
        <v>46139</v>
      </c>
      <c r="S87" t="s">
        <v>7995</v>
      </c>
      <c r="T87" s="50">
        <v>511049853133</v>
      </c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  <c r="RV87"/>
      <c r="RW87"/>
      <c r="RX87"/>
      <c r="RY87"/>
      <c r="RZ87"/>
      <c r="SA87"/>
      <c r="SB87"/>
      <c r="SC87"/>
      <c r="SD87"/>
      <c r="SE87"/>
      <c r="SF87"/>
      <c r="SG87"/>
      <c r="SH87"/>
      <c r="SI87"/>
      <c r="SJ87"/>
      <c r="SK87"/>
      <c r="SL87"/>
      <c r="SM87"/>
      <c r="SN87"/>
      <c r="SO87"/>
      <c r="SP87"/>
      <c r="SQ87"/>
      <c r="SR87"/>
      <c r="SS87"/>
      <c r="ST87"/>
      <c r="SU87"/>
      <c r="SV87"/>
      <c r="SW87"/>
      <c r="SX87"/>
      <c r="SY87"/>
      <c r="SZ87"/>
      <c r="TA87"/>
      <c r="TB87"/>
      <c r="TC87"/>
      <c r="TD87"/>
      <c r="TE87"/>
      <c r="TF87"/>
      <c r="TG87"/>
      <c r="TH87"/>
      <c r="TI87"/>
      <c r="TJ87"/>
      <c r="TK87"/>
      <c r="TL87"/>
      <c r="TM87"/>
      <c r="TN87"/>
      <c r="TO87"/>
      <c r="TP87"/>
      <c r="TQ87"/>
      <c r="TR87"/>
      <c r="TS87"/>
      <c r="TT87"/>
      <c r="TU87"/>
      <c r="TV87"/>
      <c r="TW87"/>
      <c r="TX87"/>
      <c r="TY87"/>
      <c r="TZ87"/>
      <c r="UA87"/>
      <c r="UB87"/>
      <c r="UC87"/>
      <c r="UD87"/>
      <c r="UE87"/>
      <c r="UF87"/>
      <c r="UG87"/>
      <c r="UH87"/>
      <c r="UI87"/>
      <c r="UJ87"/>
      <c r="UK87"/>
      <c r="UL87"/>
      <c r="UM87"/>
      <c r="UN87"/>
      <c r="UO87"/>
      <c r="UP87"/>
      <c r="UQ87"/>
      <c r="UR87"/>
      <c r="US87"/>
      <c r="UT87"/>
      <c r="UU87"/>
      <c r="UV87"/>
      <c r="UW87"/>
      <c r="UX87"/>
      <c r="UY87"/>
      <c r="UZ87"/>
      <c r="VA87"/>
      <c r="VB87"/>
      <c r="VC87"/>
      <c r="VD87"/>
      <c r="VE87"/>
      <c r="VF87"/>
      <c r="VG87"/>
      <c r="VH87"/>
      <c r="VI87"/>
      <c r="VJ87"/>
      <c r="VK87"/>
      <c r="VL87"/>
      <c r="VM87"/>
      <c r="VN87"/>
      <c r="VO87"/>
      <c r="VP87"/>
      <c r="VQ87"/>
      <c r="VR87"/>
      <c r="VS87"/>
      <c r="VT87"/>
      <c r="VU87"/>
      <c r="VV87"/>
      <c r="VW87"/>
      <c r="VX87"/>
      <c r="VY87"/>
      <c r="VZ87"/>
      <c r="WA87"/>
      <c r="WB87"/>
      <c r="WC87"/>
      <c r="WD87"/>
      <c r="WE87"/>
      <c r="WF87"/>
      <c r="WG87"/>
      <c r="WH87"/>
      <c r="WI87"/>
      <c r="WJ87"/>
      <c r="WK87"/>
      <c r="WL87"/>
      <c r="WM87"/>
      <c r="WN87"/>
      <c r="WO87"/>
      <c r="WP87"/>
      <c r="WQ87"/>
      <c r="WR87"/>
      <c r="WS87"/>
      <c r="WT87"/>
      <c r="WU87"/>
      <c r="WV87"/>
      <c r="WW87"/>
      <c r="WX87"/>
      <c r="WY87"/>
      <c r="WZ87"/>
      <c r="XA87"/>
      <c r="XB87"/>
      <c r="XC87"/>
      <c r="XD87"/>
      <c r="XE87"/>
      <c r="XF87"/>
      <c r="XG87"/>
      <c r="XH87"/>
      <c r="XI87"/>
      <c r="XJ87"/>
      <c r="XK87"/>
      <c r="XL87"/>
      <c r="XM87"/>
      <c r="XN87"/>
      <c r="XO87"/>
      <c r="XP87"/>
      <c r="XQ87"/>
      <c r="XR87"/>
      <c r="XS87"/>
      <c r="XT87"/>
      <c r="XU87"/>
      <c r="XV87"/>
      <c r="XW87"/>
      <c r="XX87"/>
      <c r="XY87"/>
      <c r="XZ87"/>
      <c r="YA87"/>
      <c r="YB87"/>
      <c r="YC87"/>
      <c r="YD87"/>
      <c r="YE87"/>
      <c r="YF87"/>
      <c r="YG87"/>
      <c r="YH87"/>
      <c r="YI87"/>
      <c r="YJ87"/>
      <c r="YK87"/>
      <c r="YL87"/>
      <c r="YM87"/>
      <c r="YN87"/>
      <c r="YO87"/>
      <c r="YP87"/>
      <c r="YQ87"/>
      <c r="YR87"/>
      <c r="YS87"/>
      <c r="YT87"/>
      <c r="YU87"/>
      <c r="YV87"/>
      <c r="YW87"/>
      <c r="YX87"/>
      <c r="YY87"/>
      <c r="YZ87"/>
      <c r="ZA87"/>
      <c r="ZB87"/>
      <c r="ZC87"/>
      <c r="ZD87"/>
      <c r="ZE87"/>
      <c r="ZF87"/>
      <c r="ZG87"/>
      <c r="ZH87"/>
      <c r="ZI87"/>
      <c r="ZJ87"/>
      <c r="ZK87"/>
      <c r="ZL87"/>
      <c r="ZM87"/>
      <c r="ZN87"/>
      <c r="ZO87"/>
      <c r="ZP87"/>
      <c r="ZQ87"/>
      <c r="ZR87"/>
      <c r="ZS87"/>
      <c r="ZT87"/>
      <c r="ZU87"/>
      <c r="ZV87"/>
      <c r="ZW87"/>
      <c r="ZX87"/>
      <c r="ZY87"/>
      <c r="ZZ87"/>
      <c r="AAA87"/>
    </row>
    <row r="88" spans="11:703" x14ac:dyDescent="0.35">
      <c r="K88" s="50">
        <v>413632480722</v>
      </c>
      <c r="L88" s="147">
        <v>46139</v>
      </c>
      <c r="M88" t="s">
        <v>7995</v>
      </c>
      <c r="N88" s="50">
        <v>871054193807</v>
      </c>
      <c r="O88" s="50">
        <f>_xlfn.XLOOKUP(DRE_Table[[#This Row],[MASTER]],Vessel_Cons[MASTER],Vessel_Cons[MASTER],"OVERAGE")</f>
        <v>871054193807</v>
      </c>
      <c r="P88"/>
      <c r="Q88" s="50">
        <v>305354649392</v>
      </c>
      <c r="R88" s="147">
        <v>46139</v>
      </c>
      <c r="S88" t="s">
        <v>7995</v>
      </c>
      <c r="T88" s="50">
        <v>513697876731</v>
      </c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  <c r="RV88"/>
      <c r="RW88"/>
      <c r="RX88"/>
      <c r="RY88"/>
      <c r="RZ88"/>
      <c r="SA88"/>
      <c r="SB88"/>
      <c r="SC88"/>
      <c r="SD88"/>
      <c r="SE88"/>
      <c r="SF88"/>
      <c r="SG88"/>
      <c r="SH88"/>
      <c r="SI88"/>
      <c r="SJ88"/>
      <c r="SK88"/>
      <c r="SL88"/>
      <c r="SM88"/>
      <c r="SN88"/>
      <c r="SO88"/>
      <c r="SP88"/>
      <c r="SQ88"/>
      <c r="SR88"/>
      <c r="SS88"/>
      <c r="ST88"/>
      <c r="SU88"/>
      <c r="SV88"/>
      <c r="SW88"/>
      <c r="SX88"/>
      <c r="SY88"/>
      <c r="SZ88"/>
      <c r="TA88"/>
      <c r="TB88"/>
      <c r="TC88"/>
      <c r="TD88"/>
      <c r="TE88"/>
      <c r="TF88"/>
      <c r="TG88"/>
      <c r="TH88"/>
      <c r="TI88"/>
      <c r="TJ88"/>
      <c r="TK88"/>
      <c r="TL88"/>
      <c r="TM88"/>
      <c r="TN88"/>
      <c r="TO88"/>
      <c r="TP88"/>
      <c r="TQ88"/>
      <c r="TR88"/>
      <c r="TS88"/>
      <c r="TT88"/>
      <c r="TU88"/>
      <c r="TV88"/>
      <c r="TW88"/>
      <c r="TX88"/>
      <c r="TY88"/>
      <c r="TZ88"/>
      <c r="UA88"/>
      <c r="UB88"/>
      <c r="UC88"/>
      <c r="UD88"/>
      <c r="UE88"/>
      <c r="UF88"/>
      <c r="UG88"/>
      <c r="UH88"/>
      <c r="UI88"/>
      <c r="UJ88"/>
      <c r="UK88"/>
      <c r="UL88"/>
      <c r="UM88"/>
      <c r="UN88"/>
      <c r="UO88"/>
      <c r="UP88"/>
      <c r="UQ88"/>
      <c r="UR88"/>
      <c r="US88"/>
      <c r="UT88"/>
      <c r="UU88"/>
      <c r="UV88"/>
      <c r="UW88"/>
      <c r="UX88"/>
      <c r="UY88"/>
      <c r="UZ88"/>
      <c r="VA88"/>
      <c r="VB88"/>
      <c r="VC88"/>
      <c r="VD88"/>
      <c r="VE88"/>
      <c r="VF88"/>
      <c r="VG88"/>
      <c r="VH88"/>
      <c r="VI88"/>
      <c r="VJ88"/>
      <c r="VK88"/>
      <c r="VL88"/>
      <c r="VM88"/>
      <c r="VN88"/>
      <c r="VO88"/>
      <c r="VP88"/>
      <c r="VQ88"/>
      <c r="VR88"/>
      <c r="VS88"/>
      <c r="VT88"/>
      <c r="VU88"/>
      <c r="VV88"/>
      <c r="VW88"/>
      <c r="VX88"/>
      <c r="VY88"/>
      <c r="VZ88"/>
      <c r="WA88"/>
      <c r="WB88"/>
      <c r="WC88"/>
      <c r="WD88"/>
      <c r="WE88"/>
      <c r="WF88"/>
      <c r="WG88"/>
      <c r="WH88"/>
      <c r="WI88"/>
      <c r="WJ88"/>
      <c r="WK88"/>
      <c r="WL88"/>
      <c r="WM88"/>
      <c r="WN88"/>
      <c r="WO88"/>
      <c r="WP88"/>
      <c r="WQ88"/>
      <c r="WR88"/>
      <c r="WS88"/>
      <c r="WT88"/>
      <c r="WU88"/>
      <c r="WV88"/>
      <c r="WW88"/>
      <c r="WX88"/>
      <c r="WY88"/>
      <c r="WZ88"/>
      <c r="XA88"/>
      <c r="XB88"/>
      <c r="XC88"/>
      <c r="XD88"/>
      <c r="XE88"/>
      <c r="XF88"/>
      <c r="XG88"/>
      <c r="XH88"/>
      <c r="XI88"/>
      <c r="XJ88"/>
      <c r="XK88"/>
      <c r="XL88"/>
      <c r="XM88"/>
      <c r="XN88"/>
      <c r="XO88"/>
      <c r="XP88"/>
      <c r="XQ88"/>
      <c r="XR88"/>
      <c r="XS88"/>
      <c r="XT88"/>
      <c r="XU88"/>
      <c r="XV88"/>
      <c r="XW88"/>
      <c r="XX88"/>
      <c r="XY88"/>
      <c r="XZ88"/>
      <c r="YA88"/>
      <c r="YB88"/>
      <c r="YC88"/>
      <c r="YD88"/>
      <c r="YE88"/>
      <c r="YF88"/>
      <c r="YG88"/>
      <c r="YH88"/>
      <c r="YI88"/>
      <c r="YJ88"/>
      <c r="YK88"/>
      <c r="YL88"/>
      <c r="YM88"/>
      <c r="YN88"/>
      <c r="YO88"/>
      <c r="YP88"/>
      <c r="YQ88"/>
      <c r="YR88"/>
      <c r="YS88"/>
      <c r="YT88"/>
      <c r="YU88"/>
      <c r="YV88"/>
      <c r="YW88"/>
      <c r="YX88"/>
      <c r="YY88"/>
      <c r="YZ88"/>
      <c r="ZA88"/>
      <c r="ZB88"/>
      <c r="ZC88"/>
      <c r="ZD88"/>
      <c r="ZE88"/>
      <c r="ZF88"/>
      <c r="ZG88"/>
      <c r="ZH88"/>
      <c r="ZI88"/>
      <c r="ZJ88"/>
      <c r="ZK88"/>
      <c r="ZL88"/>
      <c r="ZM88"/>
      <c r="ZN88"/>
      <c r="ZO88"/>
      <c r="ZP88"/>
      <c r="ZQ88"/>
      <c r="ZR88"/>
      <c r="ZS88"/>
      <c r="ZT88"/>
      <c r="ZU88"/>
      <c r="ZV88"/>
      <c r="ZW88"/>
      <c r="ZX88"/>
      <c r="ZY88"/>
      <c r="ZZ88"/>
      <c r="AAA88"/>
    </row>
    <row r="89" spans="11:703" x14ac:dyDescent="0.35">
      <c r="K89" s="50">
        <v>413632480722</v>
      </c>
      <c r="L89" s="147">
        <v>46139</v>
      </c>
      <c r="M89" t="s">
        <v>7995</v>
      </c>
      <c r="N89" s="50">
        <v>871051867453</v>
      </c>
      <c r="O89" s="50">
        <f>_xlfn.XLOOKUP(DRE_Table[[#This Row],[MASTER]],Vessel_Cons[MASTER],Vessel_Cons[MASTER],"OVERAGE")</f>
        <v>871051867453</v>
      </c>
      <c r="P89"/>
      <c r="Q89" s="50">
        <v>305354649392</v>
      </c>
      <c r="R89" s="147">
        <v>46139</v>
      </c>
      <c r="S89" t="s">
        <v>7995</v>
      </c>
      <c r="T89" s="50">
        <v>871007529951</v>
      </c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  <c r="RV89"/>
      <c r="RW89"/>
      <c r="RX89"/>
      <c r="RY89"/>
      <c r="RZ89"/>
      <c r="SA89"/>
      <c r="SB89"/>
      <c r="SC89"/>
      <c r="SD89"/>
      <c r="SE89"/>
      <c r="SF89"/>
      <c r="SG89"/>
      <c r="SH89"/>
      <c r="SI89"/>
      <c r="SJ89"/>
      <c r="SK89"/>
      <c r="SL89"/>
      <c r="SM89"/>
      <c r="SN89"/>
      <c r="SO89"/>
      <c r="SP89"/>
      <c r="SQ89"/>
      <c r="SR89"/>
      <c r="SS89"/>
      <c r="ST89"/>
      <c r="SU89"/>
      <c r="SV89"/>
      <c r="SW89"/>
      <c r="SX89"/>
      <c r="SY89"/>
      <c r="SZ89"/>
      <c r="TA89"/>
      <c r="TB89"/>
      <c r="TC89"/>
      <c r="TD89"/>
      <c r="TE89"/>
      <c r="TF89"/>
      <c r="TG89"/>
      <c r="TH89"/>
      <c r="TI89"/>
      <c r="TJ89"/>
      <c r="TK89"/>
      <c r="TL89"/>
      <c r="TM89"/>
      <c r="TN89"/>
      <c r="TO89"/>
      <c r="TP89"/>
      <c r="TQ89"/>
      <c r="TR89"/>
      <c r="TS89"/>
      <c r="TT89"/>
      <c r="TU89"/>
      <c r="TV89"/>
      <c r="TW89"/>
      <c r="TX89"/>
      <c r="TY89"/>
      <c r="TZ89"/>
      <c r="UA89"/>
      <c r="UB89"/>
      <c r="UC89"/>
      <c r="UD89"/>
      <c r="UE89"/>
      <c r="UF89"/>
      <c r="UG89"/>
      <c r="UH89"/>
      <c r="UI89"/>
      <c r="UJ89"/>
      <c r="UK89"/>
      <c r="UL89"/>
      <c r="UM89"/>
      <c r="UN89"/>
      <c r="UO89"/>
      <c r="UP89"/>
      <c r="UQ89"/>
      <c r="UR89"/>
      <c r="US89"/>
      <c r="UT89"/>
      <c r="UU89"/>
      <c r="UV89"/>
      <c r="UW89"/>
      <c r="UX89"/>
      <c r="UY89"/>
      <c r="UZ89"/>
      <c r="VA89"/>
      <c r="VB89"/>
      <c r="VC89"/>
      <c r="VD89"/>
      <c r="VE89"/>
      <c r="VF89"/>
      <c r="VG89"/>
      <c r="VH89"/>
      <c r="VI89"/>
      <c r="VJ89"/>
      <c r="VK89"/>
      <c r="VL89"/>
      <c r="VM89"/>
      <c r="VN89"/>
      <c r="VO89"/>
      <c r="VP89"/>
      <c r="VQ89"/>
      <c r="VR89"/>
      <c r="VS89"/>
      <c r="VT89"/>
      <c r="VU89"/>
      <c r="VV89"/>
      <c r="VW89"/>
      <c r="VX89"/>
      <c r="VY89"/>
      <c r="VZ89"/>
      <c r="WA89"/>
      <c r="WB89"/>
      <c r="WC89"/>
      <c r="WD89"/>
      <c r="WE89"/>
      <c r="WF89"/>
      <c r="WG89"/>
      <c r="WH89"/>
      <c r="WI89"/>
      <c r="WJ89"/>
      <c r="WK89"/>
      <c r="WL89"/>
      <c r="WM89"/>
      <c r="WN89"/>
      <c r="WO89"/>
      <c r="WP89"/>
      <c r="WQ89"/>
      <c r="WR89"/>
      <c r="WS89"/>
      <c r="WT89"/>
      <c r="WU89"/>
      <c r="WV89"/>
      <c r="WW89"/>
      <c r="WX89"/>
      <c r="WY89"/>
      <c r="WZ89"/>
      <c r="XA89"/>
      <c r="XB89"/>
      <c r="XC89"/>
      <c r="XD89"/>
      <c r="XE89"/>
      <c r="XF89"/>
      <c r="XG89"/>
      <c r="XH89"/>
      <c r="XI89"/>
      <c r="XJ89"/>
      <c r="XK89"/>
      <c r="XL89"/>
      <c r="XM89"/>
      <c r="XN89"/>
      <c r="XO89"/>
      <c r="XP89"/>
      <c r="XQ89"/>
      <c r="XR89"/>
      <c r="XS89"/>
      <c r="XT89"/>
      <c r="XU89"/>
      <c r="XV89"/>
      <c r="XW89"/>
      <c r="XX89"/>
      <c r="XY89"/>
      <c r="XZ89"/>
      <c r="YA89"/>
      <c r="YB89"/>
      <c r="YC89"/>
      <c r="YD89"/>
      <c r="YE89"/>
      <c r="YF89"/>
      <c r="YG89"/>
      <c r="YH89"/>
      <c r="YI89"/>
      <c r="YJ89"/>
      <c r="YK89"/>
      <c r="YL89"/>
      <c r="YM89"/>
      <c r="YN89"/>
      <c r="YO89"/>
      <c r="YP89"/>
      <c r="YQ89"/>
      <c r="YR89"/>
      <c r="YS89"/>
      <c r="YT89"/>
      <c r="YU89"/>
      <c r="YV89"/>
      <c r="YW89"/>
      <c r="YX89"/>
      <c r="YY89"/>
      <c r="YZ89"/>
      <c r="ZA89"/>
      <c r="ZB89"/>
      <c r="ZC89"/>
      <c r="ZD89"/>
      <c r="ZE89"/>
      <c r="ZF89"/>
      <c r="ZG89"/>
      <c r="ZH89"/>
      <c r="ZI89"/>
      <c r="ZJ89"/>
      <c r="ZK89"/>
      <c r="ZL89"/>
      <c r="ZM89"/>
      <c r="ZN89"/>
      <c r="ZO89"/>
      <c r="ZP89"/>
      <c r="ZQ89"/>
      <c r="ZR89"/>
      <c r="ZS89"/>
      <c r="ZT89"/>
      <c r="ZU89"/>
      <c r="ZV89"/>
      <c r="ZW89"/>
      <c r="ZX89"/>
      <c r="ZY89"/>
      <c r="ZZ89"/>
      <c r="AAA89"/>
    </row>
    <row r="90" spans="11:703" x14ac:dyDescent="0.35">
      <c r="K90" s="50">
        <v>413632480722</v>
      </c>
      <c r="L90" s="147">
        <v>46139</v>
      </c>
      <c r="M90" t="s">
        <v>7995</v>
      </c>
      <c r="N90" s="50">
        <v>871050694216</v>
      </c>
      <c r="O90" s="50">
        <f>_xlfn.XLOOKUP(DRE_Table[[#This Row],[MASTER]],Vessel_Cons[MASTER],Vessel_Cons[MASTER],"OVERAGE")</f>
        <v>871050694216</v>
      </c>
      <c r="P90"/>
      <c r="Q90" s="50">
        <v>305354649392</v>
      </c>
      <c r="R90" s="147">
        <v>46139</v>
      </c>
      <c r="S90" t="s">
        <v>7995</v>
      </c>
      <c r="T90" s="50">
        <v>380749886805</v>
      </c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  <c r="RV90"/>
      <c r="RW90"/>
      <c r="RX90"/>
      <c r="RY90"/>
      <c r="RZ90"/>
      <c r="SA90"/>
      <c r="SB90"/>
      <c r="SC90"/>
      <c r="SD90"/>
      <c r="SE90"/>
      <c r="SF90"/>
      <c r="SG90"/>
      <c r="SH90"/>
      <c r="SI90"/>
      <c r="SJ90"/>
      <c r="SK90"/>
      <c r="SL90"/>
      <c r="SM90"/>
      <c r="SN90"/>
      <c r="SO90"/>
      <c r="SP90"/>
      <c r="SQ90"/>
      <c r="SR90"/>
      <c r="SS90"/>
      <c r="ST90"/>
      <c r="SU90"/>
      <c r="SV90"/>
      <c r="SW90"/>
      <c r="SX90"/>
      <c r="SY90"/>
      <c r="SZ90"/>
      <c r="TA90"/>
      <c r="TB90"/>
      <c r="TC90"/>
      <c r="TD90"/>
      <c r="TE90"/>
      <c r="TF90"/>
      <c r="TG90"/>
      <c r="TH90"/>
      <c r="TI90"/>
      <c r="TJ90"/>
      <c r="TK90"/>
      <c r="TL90"/>
      <c r="TM90"/>
      <c r="TN90"/>
      <c r="TO90"/>
      <c r="TP90"/>
      <c r="TQ90"/>
      <c r="TR90"/>
      <c r="TS90"/>
      <c r="TT90"/>
      <c r="TU90"/>
      <c r="TV90"/>
      <c r="TW90"/>
      <c r="TX90"/>
      <c r="TY90"/>
      <c r="TZ90"/>
      <c r="UA90"/>
      <c r="UB90"/>
      <c r="UC90"/>
      <c r="UD90"/>
      <c r="UE90"/>
      <c r="UF90"/>
      <c r="UG90"/>
      <c r="UH90"/>
      <c r="UI90"/>
      <c r="UJ90"/>
      <c r="UK90"/>
      <c r="UL90"/>
      <c r="UM90"/>
      <c r="UN90"/>
      <c r="UO90"/>
      <c r="UP90"/>
      <c r="UQ90"/>
      <c r="UR90"/>
      <c r="US90"/>
      <c r="UT90"/>
      <c r="UU90"/>
      <c r="UV90"/>
      <c r="UW90"/>
      <c r="UX90"/>
      <c r="UY90"/>
      <c r="UZ90"/>
      <c r="VA90"/>
      <c r="VB90"/>
      <c r="VC90"/>
      <c r="VD90"/>
      <c r="VE90"/>
      <c r="VF90"/>
      <c r="VG90"/>
      <c r="VH90"/>
      <c r="VI90"/>
      <c r="VJ90"/>
      <c r="VK90"/>
      <c r="VL90"/>
      <c r="VM90"/>
      <c r="VN90"/>
      <c r="VO90"/>
      <c r="VP90"/>
      <c r="VQ90"/>
      <c r="VR90"/>
      <c r="VS90"/>
      <c r="VT90"/>
      <c r="VU90"/>
      <c r="VV90"/>
      <c r="VW90"/>
      <c r="VX90"/>
      <c r="VY90"/>
      <c r="VZ90"/>
      <c r="WA90"/>
      <c r="WB90"/>
      <c r="WC90"/>
      <c r="WD90"/>
      <c r="WE90"/>
      <c r="WF90"/>
      <c r="WG90"/>
      <c r="WH90"/>
      <c r="WI90"/>
      <c r="WJ90"/>
      <c r="WK90"/>
      <c r="WL90"/>
      <c r="WM90"/>
      <c r="WN90"/>
      <c r="WO90"/>
      <c r="WP90"/>
      <c r="WQ90"/>
      <c r="WR90"/>
      <c r="WS90"/>
      <c r="WT90"/>
      <c r="WU90"/>
      <c r="WV90"/>
      <c r="WW90"/>
      <c r="WX90"/>
      <c r="WY90"/>
      <c r="WZ90"/>
      <c r="XA90"/>
      <c r="XB90"/>
      <c r="XC90"/>
      <c r="XD90"/>
      <c r="XE90"/>
      <c r="XF90"/>
      <c r="XG90"/>
      <c r="XH90"/>
      <c r="XI90"/>
      <c r="XJ90"/>
      <c r="XK90"/>
      <c r="XL90"/>
      <c r="XM90"/>
      <c r="XN90"/>
      <c r="XO90"/>
      <c r="XP90"/>
      <c r="XQ90"/>
      <c r="XR90"/>
      <c r="XS90"/>
      <c r="XT90"/>
      <c r="XU90"/>
      <c r="XV90"/>
      <c r="XW90"/>
      <c r="XX90"/>
      <c r="XY90"/>
      <c r="XZ90"/>
      <c r="YA90"/>
      <c r="YB90"/>
      <c r="YC90"/>
      <c r="YD90"/>
      <c r="YE90"/>
      <c r="YF90"/>
      <c r="YG90"/>
      <c r="YH90"/>
      <c r="YI90"/>
      <c r="YJ90"/>
      <c r="YK90"/>
      <c r="YL90"/>
      <c r="YM90"/>
      <c r="YN90"/>
      <c r="YO90"/>
      <c r="YP90"/>
      <c r="YQ90"/>
      <c r="YR90"/>
      <c r="YS90"/>
      <c r="YT90"/>
      <c r="YU90"/>
      <c r="YV90"/>
      <c r="YW90"/>
      <c r="YX90"/>
      <c r="YY90"/>
      <c r="YZ90"/>
      <c r="ZA90"/>
      <c r="ZB90"/>
      <c r="ZC90"/>
      <c r="ZD90"/>
      <c r="ZE90"/>
      <c r="ZF90"/>
      <c r="ZG90"/>
      <c r="ZH90"/>
      <c r="ZI90"/>
      <c r="ZJ90"/>
      <c r="ZK90"/>
      <c r="ZL90"/>
      <c r="ZM90"/>
      <c r="ZN90"/>
      <c r="ZO90"/>
      <c r="ZP90"/>
      <c r="ZQ90"/>
      <c r="ZR90"/>
      <c r="ZS90"/>
      <c r="ZT90"/>
      <c r="ZU90"/>
      <c r="ZV90"/>
      <c r="ZW90"/>
      <c r="ZX90"/>
      <c r="ZY90"/>
      <c r="ZZ90"/>
      <c r="AAA90"/>
    </row>
    <row r="91" spans="11:703" x14ac:dyDescent="0.35">
      <c r="K91" s="50">
        <v>413632480722</v>
      </c>
      <c r="L91" s="147">
        <v>46139</v>
      </c>
      <c r="M91" t="s">
        <v>7995</v>
      </c>
      <c r="N91" s="50">
        <v>871050693780</v>
      </c>
      <c r="O91" s="50">
        <f>_xlfn.XLOOKUP(DRE_Table[[#This Row],[MASTER]],Vessel_Cons[MASTER],Vessel_Cons[MASTER],"OVERAGE")</f>
        <v>871050693780</v>
      </c>
      <c r="P91"/>
      <c r="Q91" s="50">
        <v>305354649392</v>
      </c>
      <c r="R91" s="147">
        <v>46139</v>
      </c>
      <c r="S91" t="s">
        <v>7995</v>
      </c>
      <c r="T91" s="50">
        <v>870730538431</v>
      </c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  <c r="RT91"/>
      <c r="RU91"/>
      <c r="RV91"/>
      <c r="RW91"/>
      <c r="RX91"/>
      <c r="RY91"/>
      <c r="RZ91"/>
      <c r="SA91"/>
      <c r="SB91"/>
      <c r="SC91"/>
      <c r="SD91"/>
      <c r="SE91"/>
      <c r="SF91"/>
      <c r="SG91"/>
      <c r="SH91"/>
      <c r="SI91"/>
      <c r="SJ91"/>
      <c r="SK91"/>
      <c r="SL91"/>
      <c r="SM91"/>
      <c r="SN91"/>
      <c r="SO91"/>
      <c r="SP91"/>
      <c r="SQ91"/>
      <c r="SR91"/>
      <c r="SS91"/>
      <c r="ST91"/>
      <c r="SU91"/>
      <c r="SV91"/>
      <c r="SW91"/>
      <c r="SX91"/>
      <c r="SY91"/>
      <c r="SZ91"/>
      <c r="TA91"/>
      <c r="TB91"/>
      <c r="TC91"/>
      <c r="TD91"/>
      <c r="TE91"/>
      <c r="TF91"/>
      <c r="TG91"/>
      <c r="TH91"/>
      <c r="TI91"/>
      <c r="TJ91"/>
      <c r="TK91"/>
      <c r="TL91"/>
      <c r="TM91"/>
      <c r="TN91"/>
      <c r="TO91"/>
      <c r="TP91"/>
      <c r="TQ91"/>
      <c r="TR91"/>
      <c r="TS91"/>
      <c r="TT91"/>
      <c r="TU91"/>
      <c r="TV91"/>
      <c r="TW91"/>
      <c r="TX91"/>
      <c r="TY91"/>
      <c r="TZ91"/>
      <c r="UA91"/>
      <c r="UB91"/>
      <c r="UC91"/>
      <c r="UD91"/>
      <c r="UE91"/>
      <c r="UF91"/>
      <c r="UG91"/>
      <c r="UH91"/>
      <c r="UI91"/>
      <c r="UJ91"/>
      <c r="UK91"/>
      <c r="UL91"/>
      <c r="UM91"/>
      <c r="UN91"/>
      <c r="UO91"/>
      <c r="UP91"/>
      <c r="UQ91"/>
      <c r="UR91"/>
      <c r="US91"/>
      <c r="UT91"/>
      <c r="UU91"/>
      <c r="UV91"/>
      <c r="UW91"/>
      <c r="UX91"/>
      <c r="UY91"/>
      <c r="UZ91"/>
      <c r="VA91"/>
      <c r="VB91"/>
      <c r="VC91"/>
      <c r="VD91"/>
      <c r="VE91"/>
      <c r="VF91"/>
      <c r="VG91"/>
      <c r="VH91"/>
      <c r="VI91"/>
      <c r="VJ91"/>
      <c r="VK91"/>
      <c r="VL91"/>
      <c r="VM91"/>
      <c r="VN91"/>
      <c r="VO91"/>
      <c r="VP91"/>
      <c r="VQ91"/>
      <c r="VR91"/>
      <c r="VS91"/>
      <c r="VT91"/>
      <c r="VU91"/>
      <c r="VV91"/>
      <c r="VW91"/>
      <c r="VX91"/>
      <c r="VY91"/>
      <c r="VZ91"/>
      <c r="WA91"/>
      <c r="WB91"/>
      <c r="WC91"/>
      <c r="WD91"/>
      <c r="WE91"/>
      <c r="WF91"/>
      <c r="WG91"/>
      <c r="WH91"/>
      <c r="WI91"/>
      <c r="WJ91"/>
      <c r="WK91"/>
      <c r="WL91"/>
      <c r="WM91"/>
      <c r="WN91"/>
      <c r="WO91"/>
      <c r="WP91"/>
      <c r="WQ91"/>
      <c r="WR91"/>
      <c r="WS91"/>
      <c r="WT91"/>
      <c r="WU91"/>
      <c r="WV91"/>
      <c r="WW91"/>
      <c r="WX91"/>
      <c r="WY91"/>
      <c r="WZ91"/>
      <c r="XA91"/>
      <c r="XB91"/>
      <c r="XC91"/>
      <c r="XD91"/>
      <c r="XE91"/>
      <c r="XF91"/>
      <c r="XG91"/>
      <c r="XH91"/>
      <c r="XI91"/>
      <c r="XJ91"/>
      <c r="XK91"/>
      <c r="XL91"/>
      <c r="XM91"/>
      <c r="XN91"/>
      <c r="XO91"/>
      <c r="XP91"/>
      <c r="XQ91"/>
      <c r="XR91"/>
      <c r="XS91"/>
      <c r="XT91"/>
      <c r="XU91"/>
      <c r="XV91"/>
      <c r="XW91"/>
      <c r="XX91"/>
      <c r="XY91"/>
      <c r="XZ91"/>
      <c r="YA91"/>
      <c r="YB91"/>
      <c r="YC91"/>
      <c r="YD91"/>
      <c r="YE91"/>
      <c r="YF91"/>
      <c r="YG91"/>
      <c r="YH91"/>
      <c r="YI91"/>
      <c r="YJ91"/>
      <c r="YK91"/>
      <c r="YL91"/>
      <c r="YM91"/>
      <c r="YN91"/>
      <c r="YO91"/>
      <c r="YP91"/>
      <c r="YQ91"/>
      <c r="YR91"/>
      <c r="YS91"/>
      <c r="YT91"/>
      <c r="YU91"/>
      <c r="YV91"/>
      <c r="YW91"/>
      <c r="YX91"/>
      <c r="YY91"/>
      <c r="YZ91"/>
      <c r="ZA91"/>
      <c r="ZB91"/>
      <c r="ZC91"/>
      <c r="ZD91"/>
      <c r="ZE91"/>
      <c r="ZF91"/>
      <c r="ZG91"/>
      <c r="ZH91"/>
      <c r="ZI91"/>
      <c r="ZJ91"/>
      <c r="ZK91"/>
      <c r="ZL91"/>
      <c r="ZM91"/>
      <c r="ZN91"/>
      <c r="ZO91"/>
      <c r="ZP91"/>
      <c r="ZQ91"/>
      <c r="ZR91"/>
      <c r="ZS91"/>
      <c r="ZT91"/>
      <c r="ZU91"/>
      <c r="ZV91"/>
      <c r="ZW91"/>
      <c r="ZX91"/>
      <c r="ZY91"/>
      <c r="ZZ91"/>
      <c r="AAA91"/>
    </row>
    <row r="92" spans="11:703" x14ac:dyDescent="0.35">
      <c r="K92" s="50">
        <v>413632480722</v>
      </c>
      <c r="L92" s="147">
        <v>46139</v>
      </c>
      <c r="M92" t="s">
        <v>7995</v>
      </c>
      <c r="N92" s="50">
        <v>871049481294</v>
      </c>
      <c r="O92" s="50">
        <f>_xlfn.XLOOKUP(DRE_Table[[#This Row],[MASTER]],Vessel_Cons[MASTER],Vessel_Cons[MASTER],"OVERAGE")</f>
        <v>871049481294</v>
      </c>
      <c r="P92"/>
      <c r="Q92" s="50">
        <v>305354649392</v>
      </c>
      <c r="R92" s="147">
        <v>46139</v>
      </c>
      <c r="S92" t="s">
        <v>7995</v>
      </c>
      <c r="T92" s="50">
        <v>380720494262</v>
      </c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  <c r="RV92"/>
      <c r="RW92"/>
      <c r="RX92"/>
      <c r="RY92"/>
      <c r="RZ92"/>
      <c r="SA92"/>
      <c r="SB92"/>
      <c r="SC92"/>
      <c r="SD92"/>
      <c r="SE92"/>
      <c r="SF92"/>
      <c r="SG92"/>
      <c r="SH92"/>
      <c r="SI92"/>
      <c r="SJ92"/>
      <c r="SK92"/>
      <c r="SL92"/>
      <c r="SM92"/>
      <c r="SN92"/>
      <c r="SO92"/>
      <c r="SP92"/>
      <c r="SQ92"/>
      <c r="SR92"/>
      <c r="SS92"/>
      <c r="ST92"/>
      <c r="SU92"/>
      <c r="SV92"/>
      <c r="SW92"/>
      <c r="SX92"/>
      <c r="SY92"/>
      <c r="SZ92"/>
      <c r="TA92"/>
      <c r="TB92"/>
      <c r="TC92"/>
      <c r="TD92"/>
      <c r="TE92"/>
      <c r="TF92"/>
      <c r="TG92"/>
      <c r="TH92"/>
      <c r="TI92"/>
      <c r="TJ92"/>
      <c r="TK92"/>
      <c r="TL92"/>
      <c r="TM92"/>
      <c r="TN92"/>
      <c r="TO92"/>
      <c r="TP92"/>
      <c r="TQ92"/>
      <c r="TR92"/>
      <c r="TS92"/>
      <c r="TT92"/>
      <c r="TU92"/>
      <c r="TV92"/>
      <c r="TW92"/>
      <c r="TX92"/>
      <c r="TY92"/>
      <c r="TZ92"/>
      <c r="UA92"/>
      <c r="UB92"/>
      <c r="UC92"/>
      <c r="UD92"/>
      <c r="UE92"/>
      <c r="UF92"/>
      <c r="UG92"/>
      <c r="UH92"/>
      <c r="UI92"/>
      <c r="UJ92"/>
      <c r="UK92"/>
      <c r="UL92"/>
      <c r="UM92"/>
      <c r="UN92"/>
      <c r="UO92"/>
      <c r="UP92"/>
      <c r="UQ92"/>
      <c r="UR92"/>
      <c r="US92"/>
      <c r="UT92"/>
      <c r="UU92"/>
      <c r="UV92"/>
      <c r="UW92"/>
      <c r="UX92"/>
      <c r="UY92"/>
      <c r="UZ92"/>
      <c r="VA92"/>
      <c r="VB92"/>
      <c r="VC92"/>
      <c r="VD92"/>
      <c r="VE92"/>
      <c r="VF92"/>
      <c r="VG92"/>
      <c r="VH92"/>
      <c r="VI92"/>
      <c r="VJ92"/>
      <c r="VK92"/>
      <c r="VL92"/>
      <c r="VM92"/>
      <c r="VN92"/>
      <c r="VO92"/>
      <c r="VP92"/>
      <c r="VQ92"/>
      <c r="VR92"/>
      <c r="VS92"/>
      <c r="VT92"/>
      <c r="VU92"/>
      <c r="VV92"/>
      <c r="VW92"/>
      <c r="VX92"/>
      <c r="VY92"/>
      <c r="VZ92"/>
      <c r="WA92"/>
      <c r="WB92"/>
      <c r="WC92"/>
      <c r="WD92"/>
      <c r="WE92"/>
      <c r="WF92"/>
      <c r="WG92"/>
      <c r="WH92"/>
      <c r="WI92"/>
      <c r="WJ92"/>
      <c r="WK92"/>
      <c r="WL92"/>
      <c r="WM92"/>
      <c r="WN92"/>
      <c r="WO92"/>
      <c r="WP92"/>
      <c r="WQ92"/>
      <c r="WR92"/>
      <c r="WS92"/>
      <c r="WT92"/>
      <c r="WU92"/>
      <c r="WV92"/>
      <c r="WW92"/>
      <c r="WX92"/>
      <c r="WY92"/>
      <c r="WZ92"/>
      <c r="XA92"/>
      <c r="XB92"/>
      <c r="XC92"/>
      <c r="XD92"/>
      <c r="XE92"/>
      <c r="XF92"/>
      <c r="XG92"/>
      <c r="XH92"/>
      <c r="XI92"/>
      <c r="XJ92"/>
      <c r="XK92"/>
      <c r="XL92"/>
      <c r="XM92"/>
      <c r="XN92"/>
      <c r="XO92"/>
      <c r="XP92"/>
      <c r="XQ92"/>
      <c r="XR92"/>
      <c r="XS92"/>
      <c r="XT92"/>
      <c r="XU92"/>
      <c r="XV92"/>
      <c r="XW92"/>
      <c r="XX92"/>
      <c r="XY92"/>
      <c r="XZ92"/>
      <c r="YA92"/>
      <c r="YB92"/>
      <c r="YC92"/>
      <c r="YD92"/>
      <c r="YE92"/>
      <c r="YF92"/>
      <c r="YG92"/>
      <c r="YH92"/>
      <c r="YI92"/>
      <c r="YJ92"/>
      <c r="YK92"/>
      <c r="YL92"/>
      <c r="YM92"/>
      <c r="YN92"/>
      <c r="YO92"/>
      <c r="YP92"/>
      <c r="YQ92"/>
      <c r="YR92"/>
      <c r="YS92"/>
      <c r="YT92"/>
      <c r="YU92"/>
      <c r="YV92"/>
      <c r="YW92"/>
      <c r="YX92"/>
      <c r="YY92"/>
      <c r="YZ92"/>
      <c r="ZA92"/>
      <c r="ZB92"/>
      <c r="ZC92"/>
      <c r="ZD92"/>
      <c r="ZE92"/>
      <c r="ZF92"/>
      <c r="ZG92"/>
      <c r="ZH92"/>
      <c r="ZI92"/>
      <c r="ZJ92"/>
      <c r="ZK92"/>
      <c r="ZL92"/>
      <c r="ZM92"/>
      <c r="ZN92"/>
      <c r="ZO92"/>
      <c r="ZP92"/>
      <c r="ZQ92"/>
      <c r="ZR92"/>
      <c r="ZS92"/>
      <c r="ZT92"/>
      <c r="ZU92"/>
      <c r="ZV92"/>
      <c r="ZW92"/>
      <c r="ZX92"/>
      <c r="ZY92"/>
      <c r="ZZ92"/>
      <c r="AAA92"/>
    </row>
    <row r="93" spans="11:703" x14ac:dyDescent="0.35">
      <c r="K93" s="50">
        <v>413632480722</v>
      </c>
      <c r="L93" s="147">
        <v>46139</v>
      </c>
      <c r="M93" t="s">
        <v>7995</v>
      </c>
      <c r="N93" s="50">
        <v>871046918378</v>
      </c>
      <c r="O93" s="50">
        <f>_xlfn.XLOOKUP(DRE_Table[[#This Row],[MASTER]],Vessel_Cons[MASTER],Vessel_Cons[MASTER],"OVERAGE")</f>
        <v>871046918378</v>
      </c>
      <c r="P93"/>
      <c r="Q93" s="50">
        <v>305354649392</v>
      </c>
      <c r="R93" s="147">
        <v>46139</v>
      </c>
      <c r="S93" t="s">
        <v>7995</v>
      </c>
      <c r="T93" s="50">
        <v>870970675482</v>
      </c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  <c r="RV93"/>
      <c r="RW93"/>
      <c r="RX93"/>
      <c r="RY93"/>
      <c r="RZ93"/>
      <c r="SA93"/>
      <c r="SB93"/>
      <c r="SC93"/>
      <c r="SD93"/>
      <c r="SE93"/>
      <c r="SF93"/>
      <c r="SG93"/>
      <c r="SH93"/>
      <c r="SI93"/>
      <c r="SJ93"/>
      <c r="SK93"/>
      <c r="SL93"/>
      <c r="SM93"/>
      <c r="SN93"/>
      <c r="SO93"/>
      <c r="SP93"/>
      <c r="SQ93"/>
      <c r="SR93"/>
      <c r="SS93"/>
      <c r="ST93"/>
      <c r="SU93"/>
      <c r="SV93"/>
      <c r="SW93"/>
      <c r="SX93"/>
      <c r="SY93"/>
      <c r="SZ93"/>
      <c r="TA93"/>
      <c r="TB93"/>
      <c r="TC93"/>
      <c r="TD93"/>
      <c r="TE93"/>
      <c r="TF93"/>
      <c r="TG93"/>
      <c r="TH93"/>
      <c r="TI93"/>
      <c r="TJ93"/>
      <c r="TK93"/>
      <c r="TL93"/>
      <c r="TM93"/>
      <c r="TN93"/>
      <c r="TO93"/>
      <c r="TP93"/>
      <c r="TQ93"/>
      <c r="TR93"/>
      <c r="TS93"/>
      <c r="TT93"/>
      <c r="TU93"/>
      <c r="TV93"/>
      <c r="TW93"/>
      <c r="TX93"/>
      <c r="TY93"/>
      <c r="TZ93"/>
      <c r="UA93"/>
      <c r="UB93"/>
      <c r="UC93"/>
      <c r="UD93"/>
      <c r="UE93"/>
      <c r="UF93"/>
      <c r="UG93"/>
      <c r="UH93"/>
      <c r="UI93"/>
      <c r="UJ93"/>
      <c r="UK93"/>
      <c r="UL93"/>
      <c r="UM93"/>
      <c r="UN93"/>
      <c r="UO93"/>
      <c r="UP93"/>
      <c r="UQ93"/>
      <c r="UR93"/>
      <c r="US93"/>
      <c r="UT93"/>
      <c r="UU93"/>
      <c r="UV93"/>
      <c r="UW93"/>
      <c r="UX93"/>
      <c r="UY93"/>
      <c r="UZ93"/>
      <c r="VA93"/>
      <c r="VB93"/>
      <c r="VC93"/>
      <c r="VD93"/>
      <c r="VE93"/>
      <c r="VF93"/>
      <c r="VG93"/>
      <c r="VH93"/>
      <c r="VI93"/>
      <c r="VJ93"/>
      <c r="VK93"/>
      <c r="VL93"/>
      <c r="VM93"/>
      <c r="VN93"/>
      <c r="VO93"/>
      <c r="VP93"/>
      <c r="VQ93"/>
      <c r="VR93"/>
      <c r="VS93"/>
      <c r="VT93"/>
      <c r="VU93"/>
      <c r="VV93"/>
      <c r="VW93"/>
      <c r="VX93"/>
      <c r="VY93"/>
      <c r="VZ93"/>
      <c r="WA93"/>
      <c r="WB93"/>
      <c r="WC93"/>
      <c r="WD93"/>
      <c r="WE93"/>
      <c r="WF93"/>
      <c r="WG93"/>
      <c r="WH93"/>
      <c r="WI93"/>
      <c r="WJ93"/>
      <c r="WK93"/>
      <c r="WL93"/>
      <c r="WM93"/>
      <c r="WN93"/>
      <c r="WO93"/>
      <c r="WP93"/>
      <c r="WQ93"/>
      <c r="WR93"/>
      <c r="WS93"/>
      <c r="WT93"/>
      <c r="WU93"/>
      <c r="WV93"/>
      <c r="WW93"/>
      <c r="WX93"/>
      <c r="WY93"/>
      <c r="WZ93"/>
      <c r="XA93"/>
      <c r="XB93"/>
      <c r="XC93"/>
      <c r="XD93"/>
      <c r="XE93"/>
      <c r="XF93"/>
      <c r="XG93"/>
      <c r="XH93"/>
      <c r="XI93"/>
      <c r="XJ93"/>
      <c r="XK93"/>
      <c r="XL93"/>
      <c r="XM93"/>
      <c r="XN93"/>
      <c r="XO93"/>
      <c r="XP93"/>
      <c r="XQ93"/>
      <c r="XR93"/>
      <c r="XS93"/>
      <c r="XT93"/>
      <c r="XU93"/>
      <c r="XV93"/>
      <c r="XW93"/>
      <c r="XX93"/>
      <c r="XY93"/>
      <c r="XZ93"/>
      <c r="YA93"/>
      <c r="YB93"/>
      <c r="YC93"/>
      <c r="YD93"/>
      <c r="YE93"/>
      <c r="YF93"/>
      <c r="YG93"/>
      <c r="YH93"/>
      <c r="YI93"/>
      <c r="YJ93"/>
      <c r="YK93"/>
      <c r="YL93"/>
      <c r="YM93"/>
      <c r="YN93"/>
      <c r="YO93"/>
      <c r="YP93"/>
      <c r="YQ93"/>
      <c r="YR93"/>
      <c r="YS93"/>
      <c r="YT93"/>
      <c r="YU93"/>
      <c r="YV93"/>
      <c r="YW93"/>
      <c r="YX93"/>
      <c r="YY93"/>
      <c r="YZ93"/>
      <c r="ZA93"/>
      <c r="ZB93"/>
      <c r="ZC93"/>
      <c r="ZD93"/>
      <c r="ZE93"/>
      <c r="ZF93"/>
      <c r="ZG93"/>
      <c r="ZH93"/>
      <c r="ZI93"/>
      <c r="ZJ93"/>
      <c r="ZK93"/>
      <c r="ZL93"/>
      <c r="ZM93"/>
      <c r="ZN93"/>
      <c r="ZO93"/>
      <c r="ZP93"/>
      <c r="ZQ93"/>
      <c r="ZR93"/>
      <c r="ZS93"/>
      <c r="ZT93"/>
      <c r="ZU93"/>
      <c r="ZV93"/>
      <c r="ZW93"/>
      <c r="ZX93"/>
      <c r="ZY93"/>
      <c r="ZZ93"/>
      <c r="AAA93"/>
    </row>
    <row r="94" spans="11:703" x14ac:dyDescent="0.35">
      <c r="K94" s="50">
        <v>413632480722</v>
      </c>
      <c r="L94" s="147">
        <v>46139</v>
      </c>
      <c r="M94" t="s">
        <v>7995</v>
      </c>
      <c r="N94" s="50">
        <v>871046852360</v>
      </c>
      <c r="O94" s="50">
        <f>_xlfn.XLOOKUP(DRE_Table[[#This Row],[MASTER]],Vessel_Cons[MASTER],Vessel_Cons[MASTER],"OVERAGE")</f>
        <v>871046852360</v>
      </c>
      <c r="P94"/>
      <c r="Q94" s="50">
        <v>305354649392</v>
      </c>
      <c r="R94" s="147">
        <v>46139</v>
      </c>
      <c r="S94" t="s">
        <v>7995</v>
      </c>
      <c r="T94" s="50">
        <v>870981922602</v>
      </c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  <c r="RV94"/>
      <c r="RW94"/>
      <c r="RX94"/>
      <c r="RY94"/>
      <c r="RZ94"/>
      <c r="SA94"/>
      <c r="SB94"/>
      <c r="SC94"/>
      <c r="SD94"/>
      <c r="SE94"/>
      <c r="SF94"/>
      <c r="SG94"/>
      <c r="SH94"/>
      <c r="SI94"/>
      <c r="SJ94"/>
      <c r="SK94"/>
      <c r="SL94"/>
      <c r="SM94"/>
      <c r="SN94"/>
      <c r="SO94"/>
      <c r="SP94"/>
      <c r="SQ94"/>
      <c r="SR94"/>
      <c r="SS94"/>
      <c r="ST94"/>
      <c r="SU94"/>
      <c r="SV94"/>
      <c r="SW94"/>
      <c r="SX94"/>
      <c r="SY94"/>
      <c r="SZ94"/>
      <c r="TA94"/>
      <c r="TB94"/>
      <c r="TC94"/>
      <c r="TD94"/>
      <c r="TE94"/>
      <c r="TF94"/>
      <c r="TG94"/>
      <c r="TH94"/>
      <c r="TI94"/>
      <c r="TJ94"/>
      <c r="TK94"/>
      <c r="TL94"/>
      <c r="TM94"/>
      <c r="TN94"/>
      <c r="TO94"/>
      <c r="TP94"/>
      <c r="TQ94"/>
      <c r="TR94"/>
      <c r="TS94"/>
      <c r="TT94"/>
      <c r="TU94"/>
      <c r="TV94"/>
      <c r="TW94"/>
      <c r="TX94"/>
      <c r="TY94"/>
      <c r="TZ94"/>
      <c r="UA94"/>
      <c r="UB94"/>
      <c r="UC94"/>
      <c r="UD94"/>
      <c r="UE94"/>
      <c r="UF94"/>
      <c r="UG94"/>
      <c r="UH94"/>
      <c r="UI94"/>
      <c r="UJ94"/>
      <c r="UK94"/>
      <c r="UL94"/>
      <c r="UM94"/>
      <c r="UN94"/>
      <c r="UO94"/>
      <c r="UP94"/>
      <c r="UQ94"/>
      <c r="UR94"/>
      <c r="US94"/>
      <c r="UT94"/>
      <c r="UU94"/>
      <c r="UV94"/>
      <c r="UW94"/>
      <c r="UX94"/>
      <c r="UY94"/>
      <c r="UZ94"/>
      <c r="VA94"/>
      <c r="VB94"/>
      <c r="VC94"/>
      <c r="VD94"/>
      <c r="VE94"/>
      <c r="VF94"/>
      <c r="VG94"/>
      <c r="VH94"/>
      <c r="VI94"/>
      <c r="VJ94"/>
      <c r="VK94"/>
      <c r="VL94"/>
      <c r="VM94"/>
      <c r="VN94"/>
      <c r="VO94"/>
      <c r="VP94"/>
      <c r="VQ94"/>
      <c r="VR94"/>
      <c r="VS94"/>
      <c r="VT94"/>
      <c r="VU94"/>
      <c r="VV94"/>
      <c r="VW94"/>
      <c r="VX94"/>
      <c r="VY94"/>
      <c r="VZ94"/>
      <c r="WA94"/>
      <c r="WB94"/>
      <c r="WC94"/>
      <c r="WD94"/>
      <c r="WE94"/>
      <c r="WF94"/>
      <c r="WG94"/>
      <c r="WH94"/>
      <c r="WI94"/>
      <c r="WJ94"/>
      <c r="WK94"/>
      <c r="WL94"/>
      <c r="WM94"/>
      <c r="WN94"/>
      <c r="WO94"/>
      <c r="WP94"/>
      <c r="WQ94"/>
      <c r="WR94"/>
      <c r="WS94"/>
      <c r="WT94"/>
      <c r="WU94"/>
      <c r="WV94"/>
      <c r="WW94"/>
      <c r="WX94"/>
      <c r="WY94"/>
      <c r="WZ94"/>
      <c r="XA94"/>
      <c r="XB94"/>
      <c r="XC94"/>
      <c r="XD94"/>
      <c r="XE94"/>
      <c r="XF94"/>
      <c r="XG94"/>
      <c r="XH94"/>
      <c r="XI94"/>
      <c r="XJ94"/>
      <c r="XK94"/>
      <c r="XL94"/>
      <c r="XM94"/>
      <c r="XN94"/>
      <c r="XO94"/>
      <c r="XP94"/>
      <c r="XQ94"/>
      <c r="XR94"/>
      <c r="XS94"/>
      <c r="XT94"/>
      <c r="XU94"/>
      <c r="XV94"/>
      <c r="XW94"/>
      <c r="XX94"/>
      <c r="XY94"/>
      <c r="XZ94"/>
      <c r="YA94"/>
      <c r="YB94"/>
      <c r="YC94"/>
      <c r="YD94"/>
      <c r="YE94"/>
      <c r="YF94"/>
      <c r="YG94"/>
      <c r="YH94"/>
      <c r="YI94"/>
      <c r="YJ94"/>
      <c r="YK94"/>
      <c r="YL94"/>
      <c r="YM94"/>
      <c r="YN94"/>
      <c r="YO94"/>
      <c r="YP94"/>
      <c r="YQ94"/>
      <c r="YR94"/>
      <c r="YS94"/>
      <c r="YT94"/>
      <c r="YU94"/>
      <c r="YV94"/>
      <c r="YW94"/>
      <c r="YX94"/>
      <c r="YY94"/>
      <c r="YZ94"/>
      <c r="ZA94"/>
      <c r="ZB94"/>
      <c r="ZC94"/>
      <c r="ZD94"/>
      <c r="ZE94"/>
      <c r="ZF94"/>
      <c r="ZG94"/>
      <c r="ZH94"/>
      <c r="ZI94"/>
      <c r="ZJ94"/>
      <c r="ZK94"/>
      <c r="ZL94"/>
      <c r="ZM94"/>
      <c r="ZN94"/>
      <c r="ZO94"/>
      <c r="ZP94"/>
      <c r="ZQ94"/>
      <c r="ZR94"/>
      <c r="ZS94"/>
      <c r="ZT94"/>
      <c r="ZU94"/>
      <c r="ZV94"/>
      <c r="ZW94"/>
      <c r="ZX94"/>
      <c r="ZY94"/>
      <c r="ZZ94"/>
      <c r="AAA94"/>
    </row>
    <row r="95" spans="11:703" x14ac:dyDescent="0.35">
      <c r="K95" s="50">
        <v>413632480722</v>
      </c>
      <c r="L95" s="147">
        <v>46139</v>
      </c>
      <c r="M95" t="s">
        <v>7995</v>
      </c>
      <c r="N95" s="50">
        <v>871046507807</v>
      </c>
      <c r="O95" s="50">
        <f>_xlfn.XLOOKUP(DRE_Table[[#This Row],[MASTER]],Vessel_Cons[MASTER],Vessel_Cons[MASTER],"OVERAGE")</f>
        <v>871046507807</v>
      </c>
      <c r="P95"/>
      <c r="Q95" s="50">
        <v>305354649392</v>
      </c>
      <c r="R95" s="147">
        <v>46139</v>
      </c>
      <c r="S95" t="s">
        <v>7995</v>
      </c>
      <c r="T95" s="50">
        <v>870957685902</v>
      </c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  <c r="RV95"/>
      <c r="RW95"/>
      <c r="RX95"/>
      <c r="RY95"/>
      <c r="RZ95"/>
      <c r="SA95"/>
      <c r="SB95"/>
      <c r="SC95"/>
      <c r="SD95"/>
      <c r="SE95"/>
      <c r="SF95"/>
      <c r="SG95"/>
      <c r="SH95"/>
      <c r="SI95"/>
      <c r="SJ95"/>
      <c r="SK95"/>
      <c r="SL95"/>
      <c r="SM95"/>
      <c r="SN95"/>
      <c r="SO95"/>
      <c r="SP95"/>
      <c r="SQ95"/>
      <c r="SR95"/>
      <c r="SS95"/>
      <c r="ST95"/>
      <c r="SU95"/>
      <c r="SV95"/>
      <c r="SW95"/>
      <c r="SX95"/>
      <c r="SY95"/>
      <c r="SZ95"/>
      <c r="TA95"/>
      <c r="TB95"/>
      <c r="TC95"/>
      <c r="TD95"/>
      <c r="TE95"/>
      <c r="TF95"/>
      <c r="TG95"/>
      <c r="TH95"/>
      <c r="TI95"/>
      <c r="TJ95"/>
      <c r="TK95"/>
      <c r="TL95"/>
      <c r="TM95"/>
      <c r="TN95"/>
      <c r="TO95"/>
      <c r="TP95"/>
      <c r="TQ95"/>
      <c r="TR95"/>
      <c r="TS95"/>
      <c r="TT95"/>
      <c r="TU95"/>
      <c r="TV95"/>
      <c r="TW95"/>
      <c r="TX95"/>
      <c r="TY95"/>
      <c r="TZ95"/>
      <c r="UA95"/>
      <c r="UB95"/>
      <c r="UC95"/>
      <c r="UD95"/>
      <c r="UE95"/>
      <c r="UF95"/>
      <c r="UG95"/>
      <c r="UH95"/>
      <c r="UI95"/>
      <c r="UJ95"/>
      <c r="UK95"/>
      <c r="UL95"/>
      <c r="UM95"/>
      <c r="UN95"/>
      <c r="UO95"/>
      <c r="UP95"/>
      <c r="UQ95"/>
      <c r="UR95"/>
      <c r="US95"/>
      <c r="UT95"/>
      <c r="UU95"/>
      <c r="UV95"/>
      <c r="UW95"/>
      <c r="UX95"/>
      <c r="UY95"/>
      <c r="UZ95"/>
      <c r="VA95"/>
      <c r="VB95"/>
      <c r="VC95"/>
      <c r="VD95"/>
      <c r="VE95"/>
      <c r="VF95"/>
      <c r="VG95"/>
      <c r="VH95"/>
      <c r="VI95"/>
      <c r="VJ95"/>
      <c r="VK95"/>
      <c r="VL95"/>
      <c r="VM95"/>
      <c r="VN95"/>
      <c r="VO95"/>
      <c r="VP95"/>
      <c r="VQ95"/>
      <c r="VR95"/>
      <c r="VS95"/>
      <c r="VT95"/>
      <c r="VU95"/>
      <c r="VV95"/>
      <c r="VW95"/>
      <c r="VX95"/>
      <c r="VY95"/>
      <c r="VZ95"/>
      <c r="WA95"/>
      <c r="WB95"/>
      <c r="WC95"/>
      <c r="WD95"/>
      <c r="WE95"/>
      <c r="WF95"/>
      <c r="WG95"/>
      <c r="WH95"/>
      <c r="WI95"/>
      <c r="WJ95"/>
      <c r="WK95"/>
      <c r="WL95"/>
      <c r="WM95"/>
      <c r="WN95"/>
      <c r="WO95"/>
      <c r="WP95"/>
      <c r="WQ95"/>
      <c r="WR95"/>
      <c r="WS95"/>
      <c r="WT95"/>
      <c r="WU95"/>
      <c r="WV95"/>
      <c r="WW95"/>
      <c r="WX95"/>
      <c r="WY95"/>
      <c r="WZ95"/>
      <c r="XA95"/>
      <c r="XB95"/>
      <c r="XC95"/>
      <c r="XD95"/>
      <c r="XE95"/>
      <c r="XF95"/>
      <c r="XG95"/>
      <c r="XH95"/>
      <c r="XI95"/>
      <c r="XJ95"/>
      <c r="XK95"/>
      <c r="XL95"/>
      <c r="XM95"/>
      <c r="XN95"/>
      <c r="XO95"/>
      <c r="XP95"/>
      <c r="XQ95"/>
      <c r="XR95"/>
      <c r="XS95"/>
      <c r="XT95"/>
      <c r="XU95"/>
      <c r="XV95"/>
      <c r="XW95"/>
      <c r="XX95"/>
      <c r="XY95"/>
      <c r="XZ95"/>
      <c r="YA95"/>
      <c r="YB95"/>
      <c r="YC95"/>
      <c r="YD95"/>
      <c r="YE95"/>
      <c r="YF95"/>
      <c r="YG95"/>
      <c r="YH95"/>
      <c r="YI95"/>
      <c r="YJ95"/>
      <c r="YK95"/>
      <c r="YL95"/>
      <c r="YM95"/>
      <c r="YN95"/>
      <c r="YO95"/>
      <c r="YP95"/>
      <c r="YQ95"/>
      <c r="YR95"/>
      <c r="YS95"/>
      <c r="YT95"/>
      <c r="YU95"/>
      <c r="YV95"/>
      <c r="YW95"/>
      <c r="YX95"/>
      <c r="YY95"/>
      <c r="YZ95"/>
      <c r="ZA95"/>
      <c r="ZB95"/>
      <c r="ZC95"/>
      <c r="ZD95"/>
      <c r="ZE95"/>
      <c r="ZF95"/>
      <c r="ZG95"/>
      <c r="ZH95"/>
      <c r="ZI95"/>
      <c r="ZJ95"/>
      <c r="ZK95"/>
      <c r="ZL95"/>
      <c r="ZM95"/>
      <c r="ZN95"/>
      <c r="ZO95"/>
      <c r="ZP95"/>
      <c r="ZQ95"/>
      <c r="ZR95"/>
      <c r="ZS95"/>
      <c r="ZT95"/>
      <c r="ZU95"/>
      <c r="ZV95"/>
      <c r="ZW95"/>
      <c r="ZX95"/>
      <c r="ZY95"/>
      <c r="ZZ95"/>
      <c r="AAA95"/>
    </row>
    <row r="96" spans="11:703" x14ac:dyDescent="0.35">
      <c r="K96" s="50">
        <v>413632480722</v>
      </c>
      <c r="L96" s="147">
        <v>46139</v>
      </c>
      <c r="M96" t="s">
        <v>7995</v>
      </c>
      <c r="N96" s="50">
        <v>871046241013</v>
      </c>
      <c r="O96" s="50">
        <f>_xlfn.XLOOKUP(DRE_Table[[#This Row],[MASTER]],Vessel_Cons[MASTER],Vessel_Cons[MASTER],"OVERAGE")</f>
        <v>871046241013</v>
      </c>
      <c r="P96"/>
      <c r="Q96" s="50">
        <v>305354649392</v>
      </c>
      <c r="R96" s="147">
        <v>46139</v>
      </c>
      <c r="S96" t="s">
        <v>7995</v>
      </c>
      <c r="T96" s="50">
        <v>870893229149</v>
      </c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  <c r="RV96"/>
      <c r="RW96"/>
      <c r="RX96"/>
      <c r="RY96"/>
      <c r="RZ96"/>
      <c r="SA96"/>
      <c r="SB96"/>
      <c r="SC96"/>
      <c r="SD96"/>
      <c r="SE96"/>
      <c r="SF96"/>
      <c r="SG96"/>
      <c r="SH96"/>
      <c r="SI96"/>
      <c r="SJ96"/>
      <c r="SK96"/>
      <c r="SL96"/>
      <c r="SM96"/>
      <c r="SN96"/>
      <c r="SO96"/>
      <c r="SP96"/>
      <c r="SQ96"/>
      <c r="SR96"/>
      <c r="SS96"/>
      <c r="ST96"/>
      <c r="SU96"/>
      <c r="SV96"/>
      <c r="SW96"/>
      <c r="SX96"/>
      <c r="SY96"/>
      <c r="SZ96"/>
      <c r="TA96"/>
      <c r="TB96"/>
      <c r="TC96"/>
      <c r="TD96"/>
      <c r="TE96"/>
      <c r="TF96"/>
      <c r="TG96"/>
      <c r="TH96"/>
      <c r="TI96"/>
      <c r="TJ96"/>
      <c r="TK96"/>
      <c r="TL96"/>
      <c r="TM96"/>
      <c r="TN96"/>
      <c r="TO96"/>
      <c r="TP96"/>
      <c r="TQ96"/>
      <c r="TR96"/>
      <c r="TS96"/>
      <c r="TT96"/>
      <c r="TU96"/>
      <c r="TV96"/>
      <c r="TW96"/>
      <c r="TX96"/>
      <c r="TY96"/>
      <c r="TZ96"/>
      <c r="UA96"/>
      <c r="UB96"/>
      <c r="UC96"/>
      <c r="UD96"/>
      <c r="UE96"/>
      <c r="UF96"/>
      <c r="UG96"/>
      <c r="UH96"/>
      <c r="UI96"/>
      <c r="UJ96"/>
      <c r="UK96"/>
      <c r="UL96"/>
      <c r="UM96"/>
      <c r="UN96"/>
      <c r="UO96"/>
      <c r="UP96"/>
      <c r="UQ96"/>
      <c r="UR96"/>
      <c r="US96"/>
      <c r="UT96"/>
      <c r="UU96"/>
      <c r="UV96"/>
      <c r="UW96"/>
      <c r="UX96"/>
      <c r="UY96"/>
      <c r="UZ96"/>
      <c r="VA96"/>
      <c r="VB96"/>
      <c r="VC96"/>
      <c r="VD96"/>
      <c r="VE96"/>
      <c r="VF96"/>
      <c r="VG96"/>
      <c r="VH96"/>
      <c r="VI96"/>
      <c r="VJ96"/>
      <c r="VK96"/>
      <c r="VL96"/>
      <c r="VM96"/>
      <c r="VN96"/>
      <c r="VO96"/>
      <c r="VP96"/>
      <c r="VQ96"/>
      <c r="VR96"/>
      <c r="VS96"/>
      <c r="VT96"/>
      <c r="VU96"/>
      <c r="VV96"/>
      <c r="VW96"/>
      <c r="VX96"/>
      <c r="VY96"/>
      <c r="VZ96"/>
      <c r="WA96"/>
      <c r="WB96"/>
      <c r="WC96"/>
      <c r="WD96"/>
      <c r="WE96"/>
      <c r="WF96"/>
      <c r="WG96"/>
      <c r="WH96"/>
      <c r="WI96"/>
      <c r="WJ96"/>
      <c r="WK96"/>
      <c r="WL96"/>
      <c r="WM96"/>
      <c r="WN96"/>
      <c r="WO96"/>
      <c r="WP96"/>
      <c r="WQ96"/>
      <c r="WR96"/>
      <c r="WS96"/>
      <c r="WT96"/>
      <c r="WU96"/>
      <c r="WV96"/>
      <c r="WW96"/>
      <c r="WX96"/>
      <c r="WY96"/>
      <c r="WZ96"/>
      <c r="XA96"/>
      <c r="XB96"/>
      <c r="XC96"/>
      <c r="XD96"/>
      <c r="XE96"/>
      <c r="XF96"/>
      <c r="XG96"/>
      <c r="XH96"/>
      <c r="XI96"/>
      <c r="XJ96"/>
      <c r="XK96"/>
      <c r="XL96"/>
      <c r="XM96"/>
      <c r="XN96"/>
      <c r="XO96"/>
      <c r="XP96"/>
      <c r="XQ96"/>
      <c r="XR96"/>
      <c r="XS96"/>
      <c r="XT96"/>
      <c r="XU96"/>
      <c r="XV96"/>
      <c r="XW96"/>
      <c r="XX96"/>
      <c r="XY96"/>
      <c r="XZ96"/>
      <c r="YA96"/>
      <c r="YB96"/>
      <c r="YC96"/>
      <c r="YD96"/>
      <c r="YE96"/>
      <c r="YF96"/>
      <c r="YG96"/>
      <c r="YH96"/>
      <c r="YI96"/>
      <c r="YJ96"/>
      <c r="YK96"/>
      <c r="YL96"/>
      <c r="YM96"/>
      <c r="YN96"/>
      <c r="YO96"/>
      <c r="YP96"/>
      <c r="YQ96"/>
      <c r="YR96"/>
      <c r="YS96"/>
      <c r="YT96"/>
      <c r="YU96"/>
      <c r="YV96"/>
      <c r="YW96"/>
      <c r="YX96"/>
      <c r="YY96"/>
      <c r="YZ96"/>
      <c r="ZA96"/>
      <c r="ZB96"/>
      <c r="ZC96"/>
      <c r="ZD96"/>
      <c r="ZE96"/>
      <c r="ZF96"/>
      <c r="ZG96"/>
      <c r="ZH96"/>
      <c r="ZI96"/>
      <c r="ZJ96"/>
      <c r="ZK96"/>
      <c r="ZL96"/>
      <c r="ZM96"/>
      <c r="ZN96"/>
      <c r="ZO96"/>
      <c r="ZP96"/>
      <c r="ZQ96"/>
      <c r="ZR96"/>
      <c r="ZS96"/>
      <c r="ZT96"/>
      <c r="ZU96"/>
      <c r="ZV96"/>
      <c r="ZW96"/>
      <c r="ZX96"/>
      <c r="ZY96"/>
      <c r="ZZ96"/>
      <c r="AAA96"/>
    </row>
    <row r="97" spans="11:703" x14ac:dyDescent="0.35">
      <c r="K97" s="50">
        <v>413632480722</v>
      </c>
      <c r="L97" s="147">
        <v>46139</v>
      </c>
      <c r="M97" t="s">
        <v>7995</v>
      </c>
      <c r="N97" s="50">
        <v>871045736960</v>
      </c>
      <c r="O97" s="50">
        <f>_xlfn.XLOOKUP(DRE_Table[[#This Row],[MASTER]],Vessel_Cons[MASTER],Vessel_Cons[MASTER],"OVERAGE")</f>
        <v>871045736960</v>
      </c>
      <c r="P97"/>
      <c r="Q97" s="50">
        <v>305354649392</v>
      </c>
      <c r="R97" s="147">
        <v>46139</v>
      </c>
      <c r="S97" t="s">
        <v>7995</v>
      </c>
      <c r="T97" s="50">
        <v>380704663516</v>
      </c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  <c r="RV97"/>
      <c r="RW97"/>
      <c r="RX97"/>
      <c r="RY97"/>
      <c r="RZ97"/>
      <c r="SA97"/>
      <c r="SB97"/>
      <c r="SC97"/>
      <c r="SD97"/>
      <c r="SE97"/>
      <c r="SF97"/>
      <c r="SG97"/>
      <c r="SH97"/>
      <c r="SI97"/>
      <c r="SJ97"/>
      <c r="SK97"/>
      <c r="SL97"/>
      <c r="SM97"/>
      <c r="SN97"/>
      <c r="SO97"/>
      <c r="SP97"/>
      <c r="SQ97"/>
      <c r="SR97"/>
      <c r="SS97"/>
      <c r="ST97"/>
      <c r="SU97"/>
      <c r="SV97"/>
      <c r="SW97"/>
      <c r="SX97"/>
      <c r="SY97"/>
      <c r="SZ97"/>
      <c r="TA97"/>
      <c r="TB97"/>
      <c r="TC97"/>
      <c r="TD97"/>
      <c r="TE97"/>
      <c r="TF97"/>
      <c r="TG97"/>
      <c r="TH97"/>
      <c r="TI97"/>
      <c r="TJ97"/>
      <c r="TK97"/>
      <c r="TL97"/>
      <c r="TM97"/>
      <c r="TN97"/>
      <c r="TO97"/>
      <c r="TP97"/>
      <c r="TQ97"/>
      <c r="TR97"/>
      <c r="TS97"/>
      <c r="TT97"/>
      <c r="TU97"/>
      <c r="TV97"/>
      <c r="TW97"/>
      <c r="TX97"/>
      <c r="TY97"/>
      <c r="TZ97"/>
      <c r="UA97"/>
      <c r="UB97"/>
      <c r="UC97"/>
      <c r="UD97"/>
      <c r="UE97"/>
      <c r="UF97"/>
      <c r="UG97"/>
      <c r="UH97"/>
      <c r="UI97"/>
      <c r="UJ97"/>
      <c r="UK97"/>
      <c r="UL97"/>
      <c r="UM97"/>
      <c r="UN97"/>
      <c r="UO97"/>
      <c r="UP97"/>
      <c r="UQ97"/>
      <c r="UR97"/>
      <c r="US97"/>
      <c r="UT97"/>
      <c r="UU97"/>
      <c r="UV97"/>
      <c r="UW97"/>
      <c r="UX97"/>
      <c r="UY97"/>
      <c r="UZ97"/>
      <c r="VA97"/>
      <c r="VB97"/>
      <c r="VC97"/>
      <c r="VD97"/>
      <c r="VE97"/>
      <c r="VF97"/>
      <c r="VG97"/>
      <c r="VH97"/>
      <c r="VI97"/>
      <c r="VJ97"/>
      <c r="VK97"/>
      <c r="VL97"/>
      <c r="VM97"/>
      <c r="VN97"/>
      <c r="VO97"/>
      <c r="VP97"/>
      <c r="VQ97"/>
      <c r="VR97"/>
      <c r="VS97"/>
      <c r="VT97"/>
      <c r="VU97"/>
      <c r="VV97"/>
      <c r="VW97"/>
      <c r="VX97"/>
      <c r="VY97"/>
      <c r="VZ97"/>
      <c r="WA97"/>
      <c r="WB97"/>
      <c r="WC97"/>
      <c r="WD97"/>
      <c r="WE97"/>
      <c r="WF97"/>
      <c r="WG97"/>
      <c r="WH97"/>
      <c r="WI97"/>
      <c r="WJ97"/>
      <c r="WK97"/>
      <c r="WL97"/>
      <c r="WM97"/>
      <c r="WN97"/>
      <c r="WO97"/>
      <c r="WP97"/>
      <c r="WQ97"/>
      <c r="WR97"/>
      <c r="WS97"/>
      <c r="WT97"/>
      <c r="WU97"/>
      <c r="WV97"/>
      <c r="WW97"/>
      <c r="WX97"/>
      <c r="WY97"/>
      <c r="WZ97"/>
      <c r="XA97"/>
      <c r="XB97"/>
      <c r="XC97"/>
      <c r="XD97"/>
      <c r="XE97"/>
      <c r="XF97"/>
      <c r="XG97"/>
      <c r="XH97"/>
      <c r="XI97"/>
      <c r="XJ97"/>
      <c r="XK97"/>
      <c r="XL97"/>
      <c r="XM97"/>
      <c r="XN97"/>
      <c r="XO97"/>
      <c r="XP97"/>
      <c r="XQ97"/>
      <c r="XR97"/>
      <c r="XS97"/>
      <c r="XT97"/>
      <c r="XU97"/>
      <c r="XV97"/>
      <c r="XW97"/>
      <c r="XX97"/>
      <c r="XY97"/>
      <c r="XZ97"/>
      <c r="YA97"/>
      <c r="YB97"/>
      <c r="YC97"/>
      <c r="YD97"/>
      <c r="YE97"/>
      <c r="YF97"/>
      <c r="YG97"/>
      <c r="YH97"/>
      <c r="YI97"/>
      <c r="YJ97"/>
      <c r="YK97"/>
      <c r="YL97"/>
      <c r="YM97"/>
      <c r="YN97"/>
      <c r="YO97"/>
      <c r="YP97"/>
      <c r="YQ97"/>
      <c r="YR97"/>
      <c r="YS97"/>
      <c r="YT97"/>
      <c r="YU97"/>
      <c r="YV97"/>
      <c r="YW97"/>
      <c r="YX97"/>
      <c r="YY97"/>
      <c r="YZ97"/>
      <c r="ZA97"/>
      <c r="ZB97"/>
      <c r="ZC97"/>
      <c r="ZD97"/>
      <c r="ZE97"/>
      <c r="ZF97"/>
      <c r="ZG97"/>
      <c r="ZH97"/>
      <c r="ZI97"/>
      <c r="ZJ97"/>
      <c r="ZK97"/>
      <c r="ZL97"/>
      <c r="ZM97"/>
      <c r="ZN97"/>
      <c r="ZO97"/>
      <c r="ZP97"/>
      <c r="ZQ97"/>
      <c r="ZR97"/>
      <c r="ZS97"/>
      <c r="ZT97"/>
      <c r="ZU97"/>
      <c r="ZV97"/>
      <c r="ZW97"/>
      <c r="ZX97"/>
      <c r="ZY97"/>
      <c r="ZZ97"/>
      <c r="AAA97"/>
    </row>
    <row r="98" spans="11:703" x14ac:dyDescent="0.35">
      <c r="K98" s="50">
        <v>413632480722</v>
      </c>
      <c r="L98" s="147">
        <v>46139</v>
      </c>
      <c r="M98" t="s">
        <v>7995</v>
      </c>
      <c r="N98" s="50">
        <v>871044367388</v>
      </c>
      <c r="O98" s="50">
        <f>_xlfn.XLOOKUP(DRE_Table[[#This Row],[MASTER]],Vessel_Cons[MASTER],Vessel_Cons[MASTER],"OVERAGE")</f>
        <v>871044367388</v>
      </c>
      <c r="P98"/>
      <c r="Q98" s="50">
        <v>305354649392</v>
      </c>
      <c r="R98" s="147">
        <v>46139</v>
      </c>
      <c r="S98" t="s">
        <v>7995</v>
      </c>
      <c r="T98" s="50">
        <v>870963099562</v>
      </c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  <c r="RV98"/>
      <c r="RW98"/>
      <c r="RX98"/>
      <c r="RY98"/>
      <c r="RZ98"/>
      <c r="SA98"/>
      <c r="SB98"/>
      <c r="SC98"/>
      <c r="SD98"/>
      <c r="SE98"/>
      <c r="SF98"/>
      <c r="SG98"/>
      <c r="SH98"/>
      <c r="SI98"/>
      <c r="SJ98"/>
      <c r="SK98"/>
      <c r="SL98"/>
      <c r="SM98"/>
      <c r="SN98"/>
      <c r="SO98"/>
      <c r="SP98"/>
      <c r="SQ98"/>
      <c r="SR98"/>
      <c r="SS98"/>
      <c r="ST98"/>
      <c r="SU98"/>
      <c r="SV98"/>
      <c r="SW98"/>
      <c r="SX98"/>
      <c r="SY98"/>
      <c r="SZ98"/>
      <c r="TA98"/>
      <c r="TB98"/>
      <c r="TC98"/>
      <c r="TD98"/>
      <c r="TE98"/>
      <c r="TF98"/>
      <c r="TG98"/>
      <c r="TH98"/>
      <c r="TI98"/>
      <c r="TJ98"/>
      <c r="TK98"/>
      <c r="TL98"/>
      <c r="TM98"/>
      <c r="TN98"/>
      <c r="TO98"/>
      <c r="TP98"/>
      <c r="TQ98"/>
      <c r="TR98"/>
      <c r="TS98"/>
      <c r="TT98"/>
      <c r="TU98"/>
      <c r="TV98"/>
      <c r="TW98"/>
      <c r="TX98"/>
      <c r="TY98"/>
      <c r="TZ98"/>
      <c r="UA98"/>
      <c r="UB98"/>
      <c r="UC98"/>
      <c r="UD98"/>
      <c r="UE98"/>
      <c r="UF98"/>
      <c r="UG98"/>
      <c r="UH98"/>
      <c r="UI98"/>
      <c r="UJ98"/>
      <c r="UK98"/>
      <c r="UL98"/>
      <c r="UM98"/>
      <c r="UN98"/>
      <c r="UO98"/>
      <c r="UP98"/>
      <c r="UQ98"/>
      <c r="UR98"/>
      <c r="US98"/>
      <c r="UT98"/>
      <c r="UU98"/>
      <c r="UV98"/>
      <c r="UW98"/>
      <c r="UX98"/>
      <c r="UY98"/>
      <c r="UZ98"/>
      <c r="VA98"/>
      <c r="VB98"/>
      <c r="VC98"/>
      <c r="VD98"/>
      <c r="VE98"/>
      <c r="VF98"/>
      <c r="VG98"/>
      <c r="VH98"/>
      <c r="VI98"/>
      <c r="VJ98"/>
      <c r="VK98"/>
      <c r="VL98"/>
      <c r="VM98"/>
      <c r="VN98"/>
      <c r="VO98"/>
      <c r="VP98"/>
      <c r="VQ98"/>
      <c r="VR98"/>
      <c r="VS98"/>
      <c r="VT98"/>
      <c r="VU98"/>
      <c r="VV98"/>
      <c r="VW98"/>
      <c r="VX98"/>
      <c r="VY98"/>
      <c r="VZ98"/>
      <c r="WA98"/>
      <c r="WB98"/>
      <c r="WC98"/>
      <c r="WD98"/>
      <c r="WE98"/>
      <c r="WF98"/>
      <c r="WG98"/>
      <c r="WH98"/>
      <c r="WI98"/>
      <c r="WJ98"/>
      <c r="WK98"/>
      <c r="WL98"/>
      <c r="WM98"/>
      <c r="WN98"/>
      <c r="WO98"/>
      <c r="WP98"/>
      <c r="WQ98"/>
      <c r="WR98"/>
      <c r="WS98"/>
      <c r="WT98"/>
      <c r="WU98"/>
      <c r="WV98"/>
      <c r="WW98"/>
      <c r="WX98"/>
      <c r="WY98"/>
      <c r="WZ98"/>
      <c r="XA98"/>
      <c r="XB98"/>
      <c r="XC98"/>
      <c r="XD98"/>
      <c r="XE98"/>
      <c r="XF98"/>
      <c r="XG98"/>
      <c r="XH98"/>
      <c r="XI98"/>
      <c r="XJ98"/>
      <c r="XK98"/>
      <c r="XL98"/>
      <c r="XM98"/>
      <c r="XN98"/>
      <c r="XO98"/>
      <c r="XP98"/>
      <c r="XQ98"/>
      <c r="XR98"/>
      <c r="XS98"/>
      <c r="XT98"/>
      <c r="XU98"/>
      <c r="XV98"/>
      <c r="XW98"/>
      <c r="XX98"/>
      <c r="XY98"/>
      <c r="XZ98"/>
      <c r="YA98"/>
      <c r="YB98"/>
      <c r="YC98"/>
      <c r="YD98"/>
      <c r="YE98"/>
      <c r="YF98"/>
      <c r="YG98"/>
      <c r="YH98"/>
      <c r="YI98"/>
      <c r="YJ98"/>
      <c r="YK98"/>
      <c r="YL98"/>
      <c r="YM98"/>
      <c r="YN98"/>
      <c r="YO98"/>
      <c r="YP98"/>
      <c r="YQ98"/>
      <c r="YR98"/>
      <c r="YS98"/>
      <c r="YT98"/>
      <c r="YU98"/>
      <c r="YV98"/>
      <c r="YW98"/>
      <c r="YX98"/>
      <c r="YY98"/>
      <c r="YZ98"/>
      <c r="ZA98"/>
      <c r="ZB98"/>
      <c r="ZC98"/>
      <c r="ZD98"/>
      <c r="ZE98"/>
      <c r="ZF98"/>
      <c r="ZG98"/>
      <c r="ZH98"/>
      <c r="ZI98"/>
      <c r="ZJ98"/>
      <c r="ZK98"/>
      <c r="ZL98"/>
      <c r="ZM98"/>
      <c r="ZN98"/>
      <c r="ZO98"/>
      <c r="ZP98"/>
      <c r="ZQ98"/>
      <c r="ZR98"/>
      <c r="ZS98"/>
      <c r="ZT98"/>
      <c r="ZU98"/>
      <c r="ZV98"/>
      <c r="ZW98"/>
      <c r="ZX98"/>
      <c r="ZY98"/>
      <c r="ZZ98"/>
      <c r="AAA98"/>
    </row>
    <row r="99" spans="11:703" x14ac:dyDescent="0.35">
      <c r="K99" s="50">
        <v>413632480722</v>
      </c>
      <c r="L99" s="147">
        <v>46139</v>
      </c>
      <c r="M99" t="s">
        <v>7995</v>
      </c>
      <c r="N99" s="50">
        <v>871043393698</v>
      </c>
      <c r="O99" s="50">
        <f>_xlfn.XLOOKUP(DRE_Table[[#This Row],[MASTER]],Vessel_Cons[MASTER],Vessel_Cons[MASTER],"OVERAGE")</f>
        <v>871043393698</v>
      </c>
      <c r="P99"/>
      <c r="Q99" s="50">
        <v>305354649392</v>
      </c>
      <c r="R99" s="147">
        <v>46139</v>
      </c>
      <c r="S99" t="s">
        <v>7995</v>
      </c>
      <c r="T99" s="50">
        <v>380654857632</v>
      </c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  <c r="RV99"/>
      <c r="RW99"/>
      <c r="RX99"/>
      <c r="RY99"/>
      <c r="RZ99"/>
      <c r="SA99"/>
      <c r="SB99"/>
      <c r="SC99"/>
      <c r="SD99"/>
      <c r="SE99"/>
      <c r="SF99"/>
      <c r="SG99"/>
      <c r="SH99"/>
      <c r="SI99"/>
      <c r="SJ99"/>
      <c r="SK99"/>
      <c r="SL99"/>
      <c r="SM99"/>
      <c r="SN99"/>
      <c r="SO99"/>
      <c r="SP99"/>
      <c r="SQ99"/>
      <c r="SR99"/>
      <c r="SS99"/>
      <c r="ST99"/>
      <c r="SU99"/>
      <c r="SV99"/>
      <c r="SW99"/>
      <c r="SX99"/>
      <c r="SY99"/>
      <c r="SZ99"/>
      <c r="TA99"/>
      <c r="TB99"/>
      <c r="TC99"/>
      <c r="TD99"/>
      <c r="TE99"/>
      <c r="TF99"/>
      <c r="TG99"/>
      <c r="TH99"/>
      <c r="TI99"/>
      <c r="TJ99"/>
      <c r="TK99"/>
      <c r="TL99"/>
      <c r="TM99"/>
      <c r="TN99"/>
      <c r="TO99"/>
      <c r="TP99"/>
      <c r="TQ99"/>
      <c r="TR99"/>
      <c r="TS99"/>
      <c r="TT99"/>
      <c r="TU99"/>
      <c r="TV99"/>
      <c r="TW99"/>
      <c r="TX99"/>
      <c r="TY99"/>
      <c r="TZ99"/>
      <c r="UA99"/>
      <c r="UB99"/>
      <c r="UC99"/>
      <c r="UD99"/>
      <c r="UE99"/>
      <c r="UF99"/>
      <c r="UG99"/>
      <c r="UH99"/>
      <c r="UI99"/>
      <c r="UJ99"/>
      <c r="UK99"/>
      <c r="UL99"/>
      <c r="UM99"/>
      <c r="UN99"/>
      <c r="UO99"/>
      <c r="UP99"/>
      <c r="UQ99"/>
      <c r="UR99"/>
      <c r="US99"/>
      <c r="UT99"/>
      <c r="UU99"/>
      <c r="UV99"/>
      <c r="UW99"/>
      <c r="UX99"/>
      <c r="UY99"/>
      <c r="UZ99"/>
      <c r="VA99"/>
      <c r="VB99"/>
      <c r="VC99"/>
      <c r="VD99"/>
      <c r="VE99"/>
      <c r="VF99"/>
      <c r="VG99"/>
      <c r="VH99"/>
      <c r="VI99"/>
      <c r="VJ99"/>
      <c r="VK99"/>
      <c r="VL99"/>
      <c r="VM99"/>
      <c r="VN99"/>
      <c r="VO99"/>
      <c r="VP99"/>
      <c r="VQ99"/>
      <c r="VR99"/>
      <c r="VS99"/>
      <c r="VT99"/>
      <c r="VU99"/>
      <c r="VV99"/>
      <c r="VW99"/>
      <c r="VX99"/>
      <c r="VY99"/>
      <c r="VZ99"/>
      <c r="WA99"/>
      <c r="WB99"/>
      <c r="WC99"/>
      <c r="WD99"/>
      <c r="WE99"/>
      <c r="WF99"/>
      <c r="WG99"/>
      <c r="WH99"/>
      <c r="WI99"/>
      <c r="WJ99"/>
      <c r="WK99"/>
      <c r="WL99"/>
      <c r="WM99"/>
      <c r="WN99"/>
      <c r="WO99"/>
      <c r="WP99"/>
      <c r="WQ99"/>
      <c r="WR99"/>
      <c r="WS99"/>
      <c r="WT99"/>
      <c r="WU99"/>
      <c r="WV99"/>
      <c r="WW99"/>
      <c r="WX99"/>
      <c r="WY99"/>
      <c r="WZ99"/>
      <c r="XA99"/>
      <c r="XB99"/>
      <c r="XC99"/>
      <c r="XD99"/>
      <c r="XE99"/>
      <c r="XF99"/>
      <c r="XG99"/>
      <c r="XH99"/>
      <c r="XI99"/>
      <c r="XJ99"/>
      <c r="XK99"/>
      <c r="XL99"/>
      <c r="XM99"/>
      <c r="XN99"/>
      <c r="XO99"/>
      <c r="XP99"/>
      <c r="XQ99"/>
      <c r="XR99"/>
      <c r="XS99"/>
      <c r="XT99"/>
      <c r="XU99"/>
      <c r="XV99"/>
      <c r="XW99"/>
      <c r="XX99"/>
      <c r="XY99"/>
      <c r="XZ99"/>
      <c r="YA99"/>
      <c r="YB99"/>
      <c r="YC99"/>
      <c r="YD99"/>
      <c r="YE99"/>
      <c r="YF99"/>
      <c r="YG99"/>
      <c r="YH99"/>
      <c r="YI99"/>
      <c r="YJ99"/>
      <c r="YK99"/>
      <c r="YL99"/>
      <c r="YM99"/>
      <c r="YN99"/>
      <c r="YO99"/>
      <c r="YP99"/>
      <c r="YQ99"/>
      <c r="YR99"/>
      <c r="YS99"/>
      <c r="YT99"/>
      <c r="YU99"/>
      <c r="YV99"/>
      <c r="YW99"/>
      <c r="YX99"/>
      <c r="YY99"/>
      <c r="YZ99"/>
      <c r="ZA99"/>
      <c r="ZB99"/>
      <c r="ZC99"/>
      <c r="ZD99"/>
      <c r="ZE99"/>
      <c r="ZF99"/>
      <c r="ZG99"/>
      <c r="ZH99"/>
      <c r="ZI99"/>
      <c r="ZJ99"/>
      <c r="ZK99"/>
      <c r="ZL99"/>
      <c r="ZM99"/>
      <c r="ZN99"/>
      <c r="ZO99"/>
      <c r="ZP99"/>
      <c r="ZQ99"/>
      <c r="ZR99"/>
      <c r="ZS99"/>
      <c r="ZT99"/>
      <c r="ZU99"/>
      <c r="ZV99"/>
      <c r="ZW99"/>
      <c r="ZX99"/>
      <c r="ZY99"/>
      <c r="ZZ99"/>
      <c r="AAA99"/>
    </row>
    <row r="100" spans="11:703" x14ac:dyDescent="0.35">
      <c r="K100" s="50">
        <v>413632480722</v>
      </c>
      <c r="L100" s="147">
        <v>46139</v>
      </c>
      <c r="M100" t="s">
        <v>7995</v>
      </c>
      <c r="N100" s="50">
        <v>871041888266</v>
      </c>
      <c r="O100" s="50">
        <f>_xlfn.XLOOKUP(DRE_Table[[#This Row],[MASTER]],Vessel_Cons[MASTER],Vessel_Cons[MASTER],"OVERAGE")</f>
        <v>871041888266</v>
      </c>
      <c r="P100"/>
      <c r="Q100" s="50">
        <v>305354649392</v>
      </c>
      <c r="R100" s="147">
        <v>46139</v>
      </c>
      <c r="S100" t="s">
        <v>7995</v>
      </c>
      <c r="T100" s="50">
        <v>486243510915</v>
      </c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  <c r="RT100"/>
      <c r="RU100"/>
      <c r="RV100"/>
      <c r="RW100"/>
      <c r="RX100"/>
      <c r="RY100"/>
      <c r="RZ100"/>
      <c r="SA100"/>
      <c r="SB100"/>
      <c r="SC100"/>
      <c r="SD100"/>
      <c r="SE100"/>
      <c r="SF100"/>
      <c r="SG100"/>
      <c r="SH100"/>
      <c r="SI100"/>
      <c r="SJ100"/>
      <c r="SK100"/>
      <c r="SL100"/>
      <c r="SM100"/>
      <c r="SN100"/>
      <c r="SO100"/>
      <c r="SP100"/>
      <c r="SQ100"/>
      <c r="SR100"/>
      <c r="SS100"/>
      <c r="ST100"/>
      <c r="SU100"/>
      <c r="SV100"/>
      <c r="SW100"/>
      <c r="SX100"/>
      <c r="SY100"/>
      <c r="SZ100"/>
      <c r="TA100"/>
      <c r="TB100"/>
      <c r="TC100"/>
      <c r="TD100"/>
      <c r="TE100"/>
      <c r="TF100"/>
      <c r="TG100"/>
      <c r="TH100"/>
      <c r="TI100"/>
      <c r="TJ100"/>
      <c r="TK100"/>
      <c r="TL100"/>
      <c r="TM100"/>
      <c r="TN100"/>
      <c r="TO100"/>
      <c r="TP100"/>
      <c r="TQ100"/>
      <c r="TR100"/>
      <c r="TS100"/>
      <c r="TT100"/>
      <c r="TU100"/>
      <c r="TV100"/>
      <c r="TW100"/>
      <c r="TX100"/>
      <c r="TY100"/>
      <c r="TZ100"/>
      <c r="UA100"/>
      <c r="UB100"/>
      <c r="UC100"/>
      <c r="UD100"/>
      <c r="UE100"/>
      <c r="UF100"/>
      <c r="UG100"/>
      <c r="UH100"/>
      <c r="UI100"/>
      <c r="UJ100"/>
      <c r="UK100"/>
      <c r="UL100"/>
      <c r="UM100"/>
      <c r="UN100"/>
      <c r="UO100"/>
      <c r="UP100"/>
      <c r="UQ100"/>
      <c r="UR100"/>
      <c r="US100"/>
      <c r="UT100"/>
      <c r="UU100"/>
      <c r="UV100"/>
      <c r="UW100"/>
      <c r="UX100"/>
      <c r="UY100"/>
      <c r="UZ100"/>
      <c r="VA100"/>
      <c r="VB100"/>
      <c r="VC100"/>
      <c r="VD100"/>
      <c r="VE100"/>
      <c r="VF100"/>
      <c r="VG100"/>
      <c r="VH100"/>
      <c r="VI100"/>
      <c r="VJ100"/>
      <c r="VK100"/>
      <c r="VL100"/>
      <c r="VM100"/>
      <c r="VN100"/>
      <c r="VO100"/>
      <c r="VP100"/>
      <c r="VQ100"/>
      <c r="VR100"/>
      <c r="VS100"/>
      <c r="VT100"/>
      <c r="VU100"/>
      <c r="VV100"/>
      <c r="VW100"/>
      <c r="VX100"/>
      <c r="VY100"/>
      <c r="VZ100"/>
      <c r="WA100"/>
      <c r="WB100"/>
      <c r="WC100"/>
      <c r="WD100"/>
      <c r="WE100"/>
      <c r="WF100"/>
      <c r="WG100"/>
      <c r="WH100"/>
      <c r="WI100"/>
      <c r="WJ100"/>
      <c r="WK100"/>
      <c r="WL100"/>
      <c r="WM100"/>
      <c r="WN100"/>
      <c r="WO100"/>
      <c r="WP100"/>
      <c r="WQ100"/>
      <c r="WR100"/>
      <c r="WS100"/>
      <c r="WT100"/>
      <c r="WU100"/>
      <c r="WV100"/>
      <c r="WW100"/>
      <c r="WX100"/>
      <c r="WY100"/>
      <c r="WZ100"/>
      <c r="XA100"/>
      <c r="XB100"/>
      <c r="XC100"/>
      <c r="XD100"/>
      <c r="XE100"/>
      <c r="XF100"/>
      <c r="XG100"/>
      <c r="XH100"/>
      <c r="XI100"/>
      <c r="XJ100"/>
      <c r="XK100"/>
      <c r="XL100"/>
      <c r="XM100"/>
      <c r="XN100"/>
      <c r="XO100"/>
      <c r="XP100"/>
      <c r="XQ100"/>
      <c r="XR100"/>
      <c r="XS100"/>
      <c r="XT100"/>
      <c r="XU100"/>
      <c r="XV100"/>
      <c r="XW100"/>
      <c r="XX100"/>
      <c r="XY100"/>
      <c r="XZ100"/>
      <c r="YA100"/>
      <c r="YB100"/>
      <c r="YC100"/>
      <c r="YD100"/>
      <c r="YE100"/>
      <c r="YF100"/>
      <c r="YG100"/>
      <c r="YH100"/>
      <c r="YI100"/>
      <c r="YJ100"/>
      <c r="YK100"/>
      <c r="YL100"/>
      <c r="YM100"/>
      <c r="YN100"/>
      <c r="YO100"/>
      <c r="YP100"/>
      <c r="YQ100"/>
      <c r="YR100"/>
      <c r="YS100"/>
      <c r="YT100"/>
      <c r="YU100"/>
      <c r="YV100"/>
      <c r="YW100"/>
      <c r="YX100"/>
      <c r="YY100"/>
      <c r="YZ100"/>
      <c r="ZA100"/>
      <c r="ZB100"/>
      <c r="ZC100"/>
      <c r="ZD100"/>
      <c r="ZE100"/>
      <c r="ZF100"/>
      <c r="ZG100"/>
      <c r="ZH100"/>
      <c r="ZI100"/>
      <c r="ZJ100"/>
      <c r="ZK100"/>
      <c r="ZL100"/>
      <c r="ZM100"/>
      <c r="ZN100"/>
      <c r="ZO100"/>
      <c r="ZP100"/>
      <c r="ZQ100"/>
      <c r="ZR100"/>
      <c r="ZS100"/>
      <c r="ZT100"/>
      <c r="ZU100"/>
      <c r="ZV100"/>
      <c r="ZW100"/>
      <c r="ZX100"/>
      <c r="ZY100"/>
      <c r="ZZ100"/>
      <c r="AAA100"/>
    </row>
    <row r="101" spans="11:703" x14ac:dyDescent="0.35">
      <c r="K101" s="50">
        <v>413632480722</v>
      </c>
      <c r="L101" s="147">
        <v>46139</v>
      </c>
      <c r="M101" t="s">
        <v>7995</v>
      </c>
      <c r="N101" s="50">
        <v>871041293545</v>
      </c>
      <c r="O101" s="50">
        <f>_xlfn.XLOOKUP(DRE_Table[[#This Row],[MASTER]],Vessel_Cons[MASTER],Vessel_Cons[MASTER],"OVERAGE")</f>
        <v>871041293545</v>
      </c>
      <c r="P101"/>
      <c r="Q101" s="50">
        <v>305354649392</v>
      </c>
      <c r="R101" s="147">
        <v>46139</v>
      </c>
      <c r="S101" t="s">
        <v>7995</v>
      </c>
      <c r="T101" s="50">
        <v>380736318782</v>
      </c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  <c r="RV101"/>
      <c r="RW101"/>
      <c r="RX101"/>
      <c r="RY101"/>
      <c r="RZ101"/>
      <c r="SA101"/>
      <c r="SB101"/>
      <c r="SC101"/>
      <c r="SD101"/>
      <c r="SE101"/>
      <c r="SF101"/>
      <c r="SG101"/>
      <c r="SH101"/>
      <c r="SI101"/>
      <c r="SJ101"/>
      <c r="SK101"/>
      <c r="SL101"/>
      <c r="SM101"/>
      <c r="SN101"/>
      <c r="SO101"/>
      <c r="SP101"/>
      <c r="SQ101"/>
      <c r="SR101"/>
      <c r="SS101"/>
      <c r="ST101"/>
      <c r="SU101"/>
      <c r="SV101"/>
      <c r="SW101"/>
      <c r="SX101"/>
      <c r="SY101"/>
      <c r="SZ101"/>
      <c r="TA101"/>
      <c r="TB101"/>
      <c r="TC101"/>
      <c r="TD101"/>
      <c r="TE101"/>
      <c r="TF101"/>
      <c r="TG101"/>
      <c r="TH101"/>
      <c r="TI101"/>
      <c r="TJ101"/>
      <c r="TK101"/>
      <c r="TL101"/>
      <c r="TM101"/>
      <c r="TN101"/>
      <c r="TO101"/>
      <c r="TP101"/>
      <c r="TQ101"/>
      <c r="TR101"/>
      <c r="TS101"/>
      <c r="TT101"/>
      <c r="TU101"/>
      <c r="TV101"/>
      <c r="TW101"/>
      <c r="TX101"/>
      <c r="TY101"/>
      <c r="TZ101"/>
      <c r="UA101"/>
      <c r="UB101"/>
      <c r="UC101"/>
      <c r="UD101"/>
      <c r="UE101"/>
      <c r="UF101"/>
      <c r="UG101"/>
      <c r="UH101"/>
      <c r="UI101"/>
      <c r="UJ101"/>
      <c r="UK101"/>
      <c r="UL101"/>
      <c r="UM101"/>
      <c r="UN101"/>
      <c r="UO101"/>
      <c r="UP101"/>
      <c r="UQ101"/>
      <c r="UR101"/>
      <c r="US101"/>
      <c r="UT101"/>
      <c r="UU101"/>
      <c r="UV101"/>
      <c r="UW101"/>
      <c r="UX101"/>
      <c r="UY101"/>
      <c r="UZ101"/>
      <c r="VA101"/>
      <c r="VB101"/>
      <c r="VC101"/>
      <c r="VD101"/>
      <c r="VE101"/>
      <c r="VF101"/>
      <c r="VG101"/>
      <c r="VH101"/>
      <c r="VI101"/>
      <c r="VJ101"/>
      <c r="VK101"/>
      <c r="VL101"/>
      <c r="VM101"/>
      <c r="VN101"/>
      <c r="VO101"/>
      <c r="VP101"/>
      <c r="VQ101"/>
      <c r="VR101"/>
      <c r="VS101"/>
      <c r="VT101"/>
      <c r="VU101"/>
      <c r="VV101"/>
      <c r="VW101"/>
      <c r="VX101"/>
      <c r="VY101"/>
      <c r="VZ101"/>
      <c r="WA101"/>
      <c r="WB101"/>
      <c r="WC101"/>
      <c r="WD101"/>
      <c r="WE101"/>
      <c r="WF101"/>
      <c r="WG101"/>
      <c r="WH101"/>
      <c r="WI101"/>
      <c r="WJ101"/>
      <c r="WK101"/>
      <c r="WL101"/>
      <c r="WM101"/>
      <c r="WN101"/>
      <c r="WO101"/>
      <c r="WP101"/>
      <c r="WQ101"/>
      <c r="WR101"/>
      <c r="WS101"/>
      <c r="WT101"/>
      <c r="WU101"/>
      <c r="WV101"/>
      <c r="WW101"/>
      <c r="WX101"/>
      <c r="WY101"/>
      <c r="WZ101"/>
      <c r="XA101"/>
      <c r="XB101"/>
      <c r="XC101"/>
      <c r="XD101"/>
      <c r="XE101"/>
      <c r="XF101"/>
      <c r="XG101"/>
      <c r="XH101"/>
      <c r="XI101"/>
      <c r="XJ101"/>
      <c r="XK101"/>
      <c r="XL101"/>
      <c r="XM101"/>
      <c r="XN101"/>
      <c r="XO101"/>
      <c r="XP101"/>
      <c r="XQ101"/>
      <c r="XR101"/>
      <c r="XS101"/>
      <c r="XT101"/>
      <c r="XU101"/>
      <c r="XV101"/>
      <c r="XW101"/>
      <c r="XX101"/>
      <c r="XY101"/>
      <c r="XZ101"/>
      <c r="YA101"/>
      <c r="YB101"/>
      <c r="YC101"/>
      <c r="YD101"/>
      <c r="YE101"/>
      <c r="YF101"/>
      <c r="YG101"/>
      <c r="YH101"/>
      <c r="YI101"/>
      <c r="YJ101"/>
      <c r="YK101"/>
      <c r="YL101"/>
      <c r="YM101"/>
      <c r="YN101"/>
      <c r="YO101"/>
      <c r="YP101"/>
      <c r="YQ101"/>
      <c r="YR101"/>
      <c r="YS101"/>
      <c r="YT101"/>
      <c r="YU101"/>
      <c r="YV101"/>
      <c r="YW101"/>
      <c r="YX101"/>
      <c r="YY101"/>
      <c r="YZ101"/>
      <c r="ZA101"/>
      <c r="ZB101"/>
      <c r="ZC101"/>
      <c r="ZD101"/>
      <c r="ZE101"/>
      <c r="ZF101"/>
      <c r="ZG101"/>
      <c r="ZH101"/>
      <c r="ZI101"/>
      <c r="ZJ101"/>
      <c r="ZK101"/>
      <c r="ZL101"/>
      <c r="ZM101"/>
      <c r="ZN101"/>
      <c r="ZO101"/>
      <c r="ZP101"/>
      <c r="ZQ101"/>
      <c r="ZR101"/>
      <c r="ZS101"/>
      <c r="ZT101"/>
      <c r="ZU101"/>
      <c r="ZV101"/>
      <c r="ZW101"/>
      <c r="ZX101"/>
      <c r="ZY101"/>
      <c r="ZZ101"/>
      <c r="AAA101"/>
    </row>
    <row r="102" spans="11:703" x14ac:dyDescent="0.35">
      <c r="K102" s="50">
        <v>413632480722</v>
      </c>
      <c r="L102" s="147">
        <v>46139</v>
      </c>
      <c r="M102" t="s">
        <v>7995</v>
      </c>
      <c r="N102" s="50">
        <v>871041250623</v>
      </c>
      <c r="O102" s="50">
        <f>_xlfn.XLOOKUP(DRE_Table[[#This Row],[MASTER]],Vessel_Cons[MASTER],Vessel_Cons[MASTER],"OVERAGE")</f>
        <v>871041250623</v>
      </c>
      <c r="P102"/>
      <c r="Q102" s="50">
        <v>305354649392</v>
      </c>
      <c r="R102" s="147">
        <v>46139</v>
      </c>
      <c r="S102" t="s">
        <v>7995</v>
      </c>
      <c r="T102" s="50">
        <v>380705002775</v>
      </c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  <c r="RV102"/>
      <c r="RW102"/>
      <c r="RX102"/>
      <c r="RY102"/>
      <c r="RZ102"/>
      <c r="SA102"/>
      <c r="SB102"/>
      <c r="SC102"/>
      <c r="SD102"/>
      <c r="SE102"/>
      <c r="SF102"/>
      <c r="SG102"/>
      <c r="SH102"/>
      <c r="SI102"/>
      <c r="SJ102"/>
      <c r="SK102"/>
      <c r="SL102"/>
      <c r="SM102"/>
      <c r="SN102"/>
      <c r="SO102"/>
      <c r="SP102"/>
      <c r="SQ102"/>
      <c r="SR102"/>
      <c r="SS102"/>
      <c r="ST102"/>
      <c r="SU102"/>
      <c r="SV102"/>
      <c r="SW102"/>
      <c r="SX102"/>
      <c r="SY102"/>
      <c r="SZ102"/>
      <c r="TA102"/>
      <c r="TB102"/>
      <c r="TC102"/>
      <c r="TD102"/>
      <c r="TE102"/>
      <c r="TF102"/>
      <c r="TG102"/>
      <c r="TH102"/>
      <c r="TI102"/>
      <c r="TJ102"/>
      <c r="TK102"/>
      <c r="TL102"/>
      <c r="TM102"/>
      <c r="TN102"/>
      <c r="TO102"/>
      <c r="TP102"/>
      <c r="TQ102"/>
      <c r="TR102"/>
      <c r="TS102"/>
      <c r="TT102"/>
      <c r="TU102"/>
      <c r="TV102"/>
      <c r="TW102"/>
      <c r="TX102"/>
      <c r="TY102"/>
      <c r="TZ102"/>
      <c r="UA102"/>
      <c r="UB102"/>
      <c r="UC102"/>
      <c r="UD102"/>
      <c r="UE102"/>
      <c r="UF102"/>
      <c r="UG102"/>
      <c r="UH102"/>
      <c r="UI102"/>
      <c r="UJ102"/>
      <c r="UK102"/>
      <c r="UL102"/>
      <c r="UM102"/>
      <c r="UN102"/>
      <c r="UO102"/>
      <c r="UP102"/>
      <c r="UQ102"/>
      <c r="UR102"/>
      <c r="US102"/>
      <c r="UT102"/>
      <c r="UU102"/>
      <c r="UV102"/>
      <c r="UW102"/>
      <c r="UX102"/>
      <c r="UY102"/>
      <c r="UZ102"/>
      <c r="VA102"/>
      <c r="VB102"/>
      <c r="VC102"/>
      <c r="VD102"/>
      <c r="VE102"/>
      <c r="VF102"/>
      <c r="VG102"/>
      <c r="VH102"/>
      <c r="VI102"/>
      <c r="VJ102"/>
      <c r="VK102"/>
      <c r="VL102"/>
      <c r="VM102"/>
      <c r="VN102"/>
      <c r="VO102"/>
      <c r="VP102"/>
      <c r="VQ102"/>
      <c r="VR102"/>
      <c r="VS102"/>
      <c r="VT102"/>
      <c r="VU102"/>
      <c r="VV102"/>
      <c r="VW102"/>
      <c r="VX102"/>
      <c r="VY102"/>
      <c r="VZ102"/>
      <c r="WA102"/>
      <c r="WB102"/>
      <c r="WC102"/>
      <c r="WD102"/>
      <c r="WE102"/>
      <c r="WF102"/>
      <c r="WG102"/>
      <c r="WH102"/>
      <c r="WI102"/>
      <c r="WJ102"/>
      <c r="WK102"/>
      <c r="WL102"/>
      <c r="WM102"/>
      <c r="WN102"/>
      <c r="WO102"/>
      <c r="WP102"/>
      <c r="WQ102"/>
      <c r="WR102"/>
      <c r="WS102"/>
      <c r="WT102"/>
      <c r="WU102"/>
      <c r="WV102"/>
      <c r="WW102"/>
      <c r="WX102"/>
      <c r="WY102"/>
      <c r="WZ102"/>
      <c r="XA102"/>
      <c r="XB102"/>
      <c r="XC102"/>
      <c r="XD102"/>
      <c r="XE102"/>
      <c r="XF102"/>
      <c r="XG102"/>
      <c r="XH102"/>
      <c r="XI102"/>
      <c r="XJ102"/>
      <c r="XK102"/>
      <c r="XL102"/>
      <c r="XM102"/>
      <c r="XN102"/>
      <c r="XO102"/>
      <c r="XP102"/>
      <c r="XQ102"/>
      <c r="XR102"/>
      <c r="XS102"/>
      <c r="XT102"/>
      <c r="XU102"/>
      <c r="XV102"/>
      <c r="XW102"/>
      <c r="XX102"/>
      <c r="XY102"/>
      <c r="XZ102"/>
      <c r="YA102"/>
      <c r="YB102"/>
      <c r="YC102"/>
      <c r="YD102"/>
      <c r="YE102"/>
      <c r="YF102"/>
      <c r="YG102"/>
      <c r="YH102"/>
      <c r="YI102"/>
      <c r="YJ102"/>
      <c r="YK102"/>
      <c r="YL102"/>
      <c r="YM102"/>
      <c r="YN102"/>
      <c r="YO102"/>
      <c r="YP102"/>
      <c r="YQ102"/>
      <c r="YR102"/>
      <c r="YS102"/>
      <c r="YT102"/>
      <c r="YU102"/>
      <c r="YV102"/>
      <c r="YW102"/>
      <c r="YX102"/>
      <c r="YY102"/>
      <c r="YZ102"/>
      <c r="ZA102"/>
      <c r="ZB102"/>
      <c r="ZC102"/>
      <c r="ZD102"/>
      <c r="ZE102"/>
      <c r="ZF102"/>
      <c r="ZG102"/>
      <c r="ZH102"/>
      <c r="ZI102"/>
      <c r="ZJ102"/>
      <c r="ZK102"/>
      <c r="ZL102"/>
      <c r="ZM102"/>
      <c r="ZN102"/>
      <c r="ZO102"/>
      <c r="ZP102"/>
      <c r="ZQ102"/>
      <c r="ZR102"/>
      <c r="ZS102"/>
      <c r="ZT102"/>
      <c r="ZU102"/>
      <c r="ZV102"/>
      <c r="ZW102"/>
      <c r="ZX102"/>
      <c r="ZY102"/>
      <c r="ZZ102"/>
      <c r="AAA102"/>
    </row>
    <row r="103" spans="11:703" x14ac:dyDescent="0.35">
      <c r="K103" s="50">
        <v>413632480722</v>
      </c>
      <c r="L103" s="147">
        <v>46139</v>
      </c>
      <c r="M103" t="s">
        <v>7995</v>
      </c>
      <c r="N103" s="50">
        <v>871039876560</v>
      </c>
      <c r="O103" s="50">
        <f>_xlfn.XLOOKUP(DRE_Table[[#This Row],[MASTER]],Vessel_Cons[MASTER],Vessel_Cons[MASTER],"OVERAGE")</f>
        <v>871039876560</v>
      </c>
      <c r="P103"/>
      <c r="Q103" s="50">
        <v>305354649392</v>
      </c>
      <c r="R103" s="147">
        <v>46139</v>
      </c>
      <c r="S103" t="s">
        <v>7995</v>
      </c>
      <c r="T103" s="50">
        <v>380753618030</v>
      </c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  <c r="RV103"/>
      <c r="RW103"/>
      <c r="RX103"/>
      <c r="RY103"/>
      <c r="RZ103"/>
      <c r="SA103"/>
      <c r="SB103"/>
      <c r="SC103"/>
      <c r="SD103"/>
      <c r="SE103"/>
      <c r="SF103"/>
      <c r="SG103"/>
      <c r="SH103"/>
      <c r="SI103"/>
      <c r="SJ103"/>
      <c r="SK103"/>
      <c r="SL103"/>
      <c r="SM103"/>
      <c r="SN103"/>
      <c r="SO103"/>
      <c r="SP103"/>
      <c r="SQ103"/>
      <c r="SR103"/>
      <c r="SS103"/>
      <c r="ST103"/>
      <c r="SU103"/>
      <c r="SV103"/>
      <c r="SW103"/>
      <c r="SX103"/>
      <c r="SY103"/>
      <c r="SZ103"/>
      <c r="TA103"/>
      <c r="TB103"/>
      <c r="TC103"/>
      <c r="TD103"/>
      <c r="TE103"/>
      <c r="TF103"/>
      <c r="TG103"/>
      <c r="TH103"/>
      <c r="TI103"/>
      <c r="TJ103"/>
      <c r="TK103"/>
      <c r="TL103"/>
      <c r="TM103"/>
      <c r="TN103"/>
      <c r="TO103"/>
      <c r="TP103"/>
      <c r="TQ103"/>
      <c r="TR103"/>
      <c r="TS103"/>
      <c r="TT103"/>
      <c r="TU103"/>
      <c r="TV103"/>
      <c r="TW103"/>
      <c r="TX103"/>
      <c r="TY103"/>
      <c r="TZ103"/>
      <c r="UA103"/>
      <c r="UB103"/>
      <c r="UC103"/>
      <c r="UD103"/>
      <c r="UE103"/>
      <c r="UF103"/>
      <c r="UG103"/>
      <c r="UH103"/>
      <c r="UI103"/>
      <c r="UJ103"/>
      <c r="UK103"/>
      <c r="UL103"/>
      <c r="UM103"/>
      <c r="UN103"/>
      <c r="UO103"/>
      <c r="UP103"/>
      <c r="UQ103"/>
      <c r="UR103"/>
      <c r="US103"/>
      <c r="UT103"/>
      <c r="UU103"/>
      <c r="UV103"/>
      <c r="UW103"/>
      <c r="UX103"/>
      <c r="UY103"/>
      <c r="UZ103"/>
      <c r="VA103"/>
      <c r="VB103"/>
      <c r="VC103"/>
      <c r="VD103"/>
      <c r="VE103"/>
      <c r="VF103"/>
      <c r="VG103"/>
      <c r="VH103"/>
      <c r="VI103"/>
      <c r="VJ103"/>
      <c r="VK103"/>
      <c r="VL103"/>
      <c r="VM103"/>
      <c r="VN103"/>
      <c r="VO103"/>
      <c r="VP103"/>
      <c r="VQ103"/>
      <c r="VR103"/>
      <c r="VS103"/>
      <c r="VT103"/>
      <c r="VU103"/>
      <c r="VV103"/>
      <c r="VW103"/>
      <c r="VX103"/>
      <c r="VY103"/>
      <c r="VZ103"/>
      <c r="WA103"/>
      <c r="WB103"/>
      <c r="WC103"/>
      <c r="WD103"/>
      <c r="WE103"/>
      <c r="WF103"/>
      <c r="WG103"/>
      <c r="WH103"/>
      <c r="WI103"/>
      <c r="WJ103"/>
      <c r="WK103"/>
      <c r="WL103"/>
      <c r="WM103"/>
      <c r="WN103"/>
      <c r="WO103"/>
      <c r="WP103"/>
      <c r="WQ103"/>
      <c r="WR103"/>
      <c r="WS103"/>
      <c r="WT103"/>
      <c r="WU103"/>
      <c r="WV103"/>
      <c r="WW103"/>
      <c r="WX103"/>
      <c r="WY103"/>
      <c r="WZ103"/>
      <c r="XA103"/>
      <c r="XB103"/>
      <c r="XC103"/>
      <c r="XD103"/>
      <c r="XE103"/>
      <c r="XF103"/>
      <c r="XG103"/>
      <c r="XH103"/>
      <c r="XI103"/>
      <c r="XJ103"/>
      <c r="XK103"/>
      <c r="XL103"/>
      <c r="XM103"/>
      <c r="XN103"/>
      <c r="XO103"/>
      <c r="XP103"/>
      <c r="XQ103"/>
      <c r="XR103"/>
      <c r="XS103"/>
      <c r="XT103"/>
      <c r="XU103"/>
      <c r="XV103"/>
      <c r="XW103"/>
      <c r="XX103"/>
      <c r="XY103"/>
      <c r="XZ103"/>
      <c r="YA103"/>
      <c r="YB103"/>
      <c r="YC103"/>
      <c r="YD103"/>
      <c r="YE103"/>
      <c r="YF103"/>
      <c r="YG103"/>
      <c r="YH103"/>
      <c r="YI103"/>
      <c r="YJ103"/>
      <c r="YK103"/>
      <c r="YL103"/>
      <c r="YM103"/>
      <c r="YN103"/>
      <c r="YO103"/>
      <c r="YP103"/>
      <c r="YQ103"/>
      <c r="YR103"/>
      <c r="YS103"/>
      <c r="YT103"/>
      <c r="YU103"/>
      <c r="YV103"/>
      <c r="YW103"/>
      <c r="YX103"/>
      <c r="YY103"/>
      <c r="YZ103"/>
      <c r="ZA103"/>
      <c r="ZB103"/>
      <c r="ZC103"/>
      <c r="ZD103"/>
      <c r="ZE103"/>
      <c r="ZF103"/>
      <c r="ZG103"/>
      <c r="ZH103"/>
      <c r="ZI103"/>
      <c r="ZJ103"/>
      <c r="ZK103"/>
      <c r="ZL103"/>
      <c r="ZM103"/>
      <c r="ZN103"/>
      <c r="ZO103"/>
      <c r="ZP103"/>
      <c r="ZQ103"/>
      <c r="ZR103"/>
      <c r="ZS103"/>
      <c r="ZT103"/>
      <c r="ZU103"/>
      <c r="ZV103"/>
      <c r="ZW103"/>
      <c r="ZX103"/>
      <c r="ZY103"/>
      <c r="ZZ103"/>
      <c r="AAA103"/>
    </row>
    <row r="104" spans="11:703" x14ac:dyDescent="0.35">
      <c r="K104" s="50">
        <v>413632480722</v>
      </c>
      <c r="L104" s="147">
        <v>46139</v>
      </c>
      <c r="M104" t="s">
        <v>7995</v>
      </c>
      <c r="N104" s="50">
        <v>871038900091</v>
      </c>
      <c r="O104" s="50">
        <f>_xlfn.XLOOKUP(DRE_Table[[#This Row],[MASTER]],Vessel_Cons[MASTER],Vessel_Cons[MASTER],"OVERAGE")</f>
        <v>871038900091</v>
      </c>
      <c r="P104"/>
      <c r="Q104" s="50">
        <v>305354649392</v>
      </c>
      <c r="R104" s="147">
        <v>46139</v>
      </c>
      <c r="S104" t="s">
        <v>7995</v>
      </c>
      <c r="T104" s="50">
        <v>477957255030</v>
      </c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  <c r="RT104"/>
      <c r="RU104"/>
      <c r="RV104"/>
      <c r="RW104"/>
      <c r="RX104"/>
      <c r="RY104"/>
      <c r="RZ104"/>
      <c r="SA104"/>
      <c r="SB104"/>
      <c r="SC104"/>
      <c r="SD104"/>
      <c r="SE104"/>
      <c r="SF104"/>
      <c r="SG104"/>
      <c r="SH104"/>
      <c r="SI104"/>
      <c r="SJ104"/>
      <c r="SK104"/>
      <c r="SL104"/>
      <c r="SM104"/>
      <c r="SN104"/>
      <c r="SO104"/>
      <c r="SP104"/>
      <c r="SQ104"/>
      <c r="SR104"/>
      <c r="SS104"/>
      <c r="ST104"/>
      <c r="SU104"/>
      <c r="SV104"/>
      <c r="SW104"/>
      <c r="SX104"/>
      <c r="SY104"/>
      <c r="SZ104"/>
      <c r="TA104"/>
      <c r="TB104"/>
      <c r="TC104"/>
      <c r="TD104"/>
      <c r="TE104"/>
      <c r="TF104"/>
      <c r="TG104"/>
      <c r="TH104"/>
      <c r="TI104"/>
      <c r="TJ104"/>
      <c r="TK104"/>
      <c r="TL104"/>
      <c r="TM104"/>
      <c r="TN104"/>
      <c r="TO104"/>
      <c r="TP104"/>
      <c r="TQ104"/>
      <c r="TR104"/>
      <c r="TS104"/>
      <c r="TT104"/>
      <c r="TU104"/>
      <c r="TV104"/>
      <c r="TW104"/>
      <c r="TX104"/>
      <c r="TY104"/>
      <c r="TZ104"/>
      <c r="UA104"/>
      <c r="UB104"/>
      <c r="UC104"/>
      <c r="UD104"/>
      <c r="UE104"/>
      <c r="UF104"/>
      <c r="UG104"/>
      <c r="UH104"/>
      <c r="UI104"/>
      <c r="UJ104"/>
      <c r="UK104"/>
      <c r="UL104"/>
      <c r="UM104"/>
      <c r="UN104"/>
      <c r="UO104"/>
      <c r="UP104"/>
      <c r="UQ104"/>
      <c r="UR104"/>
      <c r="US104"/>
      <c r="UT104"/>
      <c r="UU104"/>
      <c r="UV104"/>
      <c r="UW104"/>
      <c r="UX104"/>
      <c r="UY104"/>
      <c r="UZ104"/>
      <c r="VA104"/>
      <c r="VB104"/>
      <c r="VC104"/>
      <c r="VD104"/>
      <c r="VE104"/>
      <c r="VF104"/>
      <c r="VG104"/>
      <c r="VH104"/>
      <c r="VI104"/>
      <c r="VJ104"/>
      <c r="VK104"/>
      <c r="VL104"/>
      <c r="VM104"/>
      <c r="VN104"/>
      <c r="VO104"/>
      <c r="VP104"/>
      <c r="VQ104"/>
      <c r="VR104"/>
      <c r="VS104"/>
      <c r="VT104"/>
      <c r="VU104"/>
      <c r="VV104"/>
      <c r="VW104"/>
      <c r="VX104"/>
      <c r="VY104"/>
      <c r="VZ104"/>
      <c r="WA104"/>
      <c r="WB104"/>
      <c r="WC104"/>
      <c r="WD104"/>
      <c r="WE104"/>
      <c r="WF104"/>
      <c r="WG104"/>
      <c r="WH104"/>
      <c r="WI104"/>
      <c r="WJ104"/>
      <c r="WK104"/>
      <c r="WL104"/>
      <c r="WM104"/>
      <c r="WN104"/>
      <c r="WO104"/>
      <c r="WP104"/>
      <c r="WQ104"/>
      <c r="WR104"/>
      <c r="WS104"/>
      <c r="WT104"/>
      <c r="WU104"/>
      <c r="WV104"/>
      <c r="WW104"/>
      <c r="WX104"/>
      <c r="WY104"/>
      <c r="WZ104"/>
      <c r="XA104"/>
      <c r="XB104"/>
      <c r="XC104"/>
      <c r="XD104"/>
      <c r="XE104"/>
      <c r="XF104"/>
      <c r="XG104"/>
      <c r="XH104"/>
      <c r="XI104"/>
      <c r="XJ104"/>
      <c r="XK104"/>
      <c r="XL104"/>
      <c r="XM104"/>
      <c r="XN104"/>
      <c r="XO104"/>
      <c r="XP104"/>
      <c r="XQ104"/>
      <c r="XR104"/>
      <c r="XS104"/>
      <c r="XT104"/>
      <c r="XU104"/>
      <c r="XV104"/>
      <c r="XW104"/>
      <c r="XX104"/>
      <c r="XY104"/>
      <c r="XZ104"/>
      <c r="YA104"/>
      <c r="YB104"/>
      <c r="YC104"/>
      <c r="YD104"/>
      <c r="YE104"/>
      <c r="YF104"/>
      <c r="YG104"/>
      <c r="YH104"/>
      <c r="YI104"/>
      <c r="YJ104"/>
      <c r="YK104"/>
      <c r="YL104"/>
      <c r="YM104"/>
      <c r="YN104"/>
      <c r="YO104"/>
      <c r="YP104"/>
      <c r="YQ104"/>
      <c r="YR104"/>
      <c r="YS104"/>
      <c r="YT104"/>
      <c r="YU104"/>
      <c r="YV104"/>
      <c r="YW104"/>
      <c r="YX104"/>
      <c r="YY104"/>
      <c r="YZ104"/>
      <c r="ZA104"/>
      <c r="ZB104"/>
      <c r="ZC104"/>
      <c r="ZD104"/>
      <c r="ZE104"/>
      <c r="ZF104"/>
      <c r="ZG104"/>
      <c r="ZH104"/>
      <c r="ZI104"/>
      <c r="ZJ104"/>
      <c r="ZK104"/>
      <c r="ZL104"/>
      <c r="ZM104"/>
      <c r="ZN104"/>
      <c r="ZO104"/>
      <c r="ZP104"/>
      <c r="ZQ104"/>
      <c r="ZR104"/>
      <c r="ZS104"/>
      <c r="ZT104"/>
      <c r="ZU104"/>
      <c r="ZV104"/>
      <c r="ZW104"/>
      <c r="ZX104"/>
      <c r="ZY104"/>
      <c r="ZZ104"/>
      <c r="AAA104"/>
    </row>
    <row r="105" spans="11:703" x14ac:dyDescent="0.35">
      <c r="K105" s="50">
        <v>413632480722</v>
      </c>
      <c r="L105" s="147">
        <v>46139</v>
      </c>
      <c r="M105" t="s">
        <v>7995</v>
      </c>
      <c r="N105" s="50">
        <v>871038843665</v>
      </c>
      <c r="O105" s="50">
        <f>_xlfn.XLOOKUP(DRE_Table[[#This Row],[MASTER]],Vessel_Cons[MASTER],Vessel_Cons[MASTER],"OVERAGE")</f>
        <v>871038843665</v>
      </c>
      <c r="P105"/>
      <c r="Q105" s="50">
        <v>305354649392</v>
      </c>
      <c r="R105" s="147">
        <v>46139</v>
      </c>
      <c r="S105" t="s">
        <v>7995</v>
      </c>
      <c r="T105" s="50">
        <v>380745511516</v>
      </c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  <c r="RT105"/>
      <c r="RU105"/>
      <c r="RV105"/>
      <c r="RW105"/>
      <c r="RX105"/>
      <c r="RY105"/>
      <c r="RZ105"/>
      <c r="SA105"/>
      <c r="SB105"/>
      <c r="SC105"/>
      <c r="SD105"/>
      <c r="SE105"/>
      <c r="SF105"/>
      <c r="SG105"/>
      <c r="SH105"/>
      <c r="SI105"/>
      <c r="SJ105"/>
      <c r="SK105"/>
      <c r="SL105"/>
      <c r="SM105"/>
      <c r="SN105"/>
      <c r="SO105"/>
      <c r="SP105"/>
      <c r="SQ105"/>
      <c r="SR105"/>
      <c r="SS105"/>
      <c r="ST105"/>
      <c r="SU105"/>
      <c r="SV105"/>
      <c r="SW105"/>
      <c r="SX105"/>
      <c r="SY105"/>
      <c r="SZ105"/>
      <c r="TA105"/>
      <c r="TB105"/>
      <c r="TC105"/>
      <c r="TD105"/>
      <c r="TE105"/>
      <c r="TF105"/>
      <c r="TG105"/>
      <c r="TH105"/>
      <c r="TI105"/>
      <c r="TJ105"/>
      <c r="TK105"/>
      <c r="TL105"/>
      <c r="TM105"/>
      <c r="TN105"/>
      <c r="TO105"/>
      <c r="TP105"/>
      <c r="TQ105"/>
      <c r="TR105"/>
      <c r="TS105"/>
      <c r="TT105"/>
      <c r="TU105"/>
      <c r="TV105"/>
      <c r="TW105"/>
      <c r="TX105"/>
      <c r="TY105"/>
      <c r="TZ105"/>
      <c r="UA105"/>
      <c r="UB105"/>
      <c r="UC105"/>
      <c r="UD105"/>
      <c r="UE105"/>
      <c r="UF105"/>
      <c r="UG105"/>
      <c r="UH105"/>
      <c r="UI105"/>
      <c r="UJ105"/>
      <c r="UK105"/>
      <c r="UL105"/>
      <c r="UM105"/>
      <c r="UN105"/>
      <c r="UO105"/>
      <c r="UP105"/>
      <c r="UQ105"/>
      <c r="UR105"/>
      <c r="US105"/>
      <c r="UT105"/>
      <c r="UU105"/>
      <c r="UV105"/>
      <c r="UW105"/>
      <c r="UX105"/>
      <c r="UY105"/>
      <c r="UZ105"/>
      <c r="VA105"/>
      <c r="VB105"/>
      <c r="VC105"/>
      <c r="VD105"/>
      <c r="VE105"/>
      <c r="VF105"/>
      <c r="VG105"/>
      <c r="VH105"/>
      <c r="VI105"/>
      <c r="VJ105"/>
      <c r="VK105"/>
      <c r="VL105"/>
      <c r="VM105"/>
      <c r="VN105"/>
      <c r="VO105"/>
      <c r="VP105"/>
      <c r="VQ105"/>
      <c r="VR105"/>
      <c r="VS105"/>
      <c r="VT105"/>
      <c r="VU105"/>
      <c r="VV105"/>
      <c r="VW105"/>
      <c r="VX105"/>
      <c r="VY105"/>
      <c r="VZ105"/>
      <c r="WA105"/>
      <c r="WB105"/>
      <c r="WC105"/>
      <c r="WD105"/>
      <c r="WE105"/>
      <c r="WF105"/>
      <c r="WG105"/>
      <c r="WH105"/>
      <c r="WI105"/>
      <c r="WJ105"/>
      <c r="WK105"/>
      <c r="WL105"/>
      <c r="WM105"/>
      <c r="WN105"/>
      <c r="WO105"/>
      <c r="WP105"/>
      <c r="WQ105"/>
      <c r="WR105"/>
      <c r="WS105"/>
      <c r="WT105"/>
      <c r="WU105"/>
      <c r="WV105"/>
      <c r="WW105"/>
      <c r="WX105"/>
      <c r="WY105"/>
      <c r="WZ105"/>
      <c r="XA105"/>
      <c r="XB105"/>
      <c r="XC105"/>
      <c r="XD105"/>
      <c r="XE105"/>
      <c r="XF105"/>
      <c r="XG105"/>
      <c r="XH105"/>
      <c r="XI105"/>
      <c r="XJ105"/>
      <c r="XK105"/>
      <c r="XL105"/>
      <c r="XM105"/>
      <c r="XN105"/>
      <c r="XO105"/>
      <c r="XP105"/>
      <c r="XQ105"/>
      <c r="XR105"/>
      <c r="XS105"/>
      <c r="XT105"/>
      <c r="XU105"/>
      <c r="XV105"/>
      <c r="XW105"/>
      <c r="XX105"/>
      <c r="XY105"/>
      <c r="XZ105"/>
      <c r="YA105"/>
      <c r="YB105"/>
      <c r="YC105"/>
      <c r="YD105"/>
      <c r="YE105"/>
      <c r="YF105"/>
      <c r="YG105"/>
      <c r="YH105"/>
      <c r="YI105"/>
      <c r="YJ105"/>
      <c r="YK105"/>
      <c r="YL105"/>
      <c r="YM105"/>
      <c r="YN105"/>
      <c r="YO105"/>
      <c r="YP105"/>
      <c r="YQ105"/>
      <c r="YR105"/>
      <c r="YS105"/>
      <c r="YT105"/>
      <c r="YU105"/>
      <c r="YV105"/>
      <c r="YW105"/>
      <c r="YX105"/>
      <c r="YY105"/>
      <c r="YZ105"/>
      <c r="ZA105"/>
      <c r="ZB105"/>
      <c r="ZC105"/>
      <c r="ZD105"/>
      <c r="ZE105"/>
      <c r="ZF105"/>
      <c r="ZG105"/>
      <c r="ZH105"/>
      <c r="ZI105"/>
      <c r="ZJ105"/>
      <c r="ZK105"/>
      <c r="ZL105"/>
      <c r="ZM105"/>
      <c r="ZN105"/>
      <c r="ZO105"/>
      <c r="ZP105"/>
      <c r="ZQ105"/>
      <c r="ZR105"/>
      <c r="ZS105"/>
      <c r="ZT105"/>
      <c r="ZU105"/>
      <c r="ZV105"/>
      <c r="ZW105"/>
      <c r="ZX105"/>
      <c r="ZY105"/>
      <c r="ZZ105"/>
      <c r="AAA105"/>
    </row>
    <row r="106" spans="11:703" x14ac:dyDescent="0.35">
      <c r="K106" s="50">
        <v>413632480722</v>
      </c>
      <c r="L106" s="147">
        <v>46139</v>
      </c>
      <c r="M106" t="s">
        <v>7995</v>
      </c>
      <c r="N106" s="50">
        <v>871036456889</v>
      </c>
      <c r="O106" s="50">
        <f>_xlfn.XLOOKUP(DRE_Table[[#This Row],[MASTER]],Vessel_Cons[MASTER],Vessel_Cons[MASTER],"OVERAGE")</f>
        <v>871036456889</v>
      </c>
      <c r="P106"/>
      <c r="Q106" s="50">
        <v>305354649392</v>
      </c>
      <c r="R106" s="147">
        <v>46139</v>
      </c>
      <c r="S106" t="s">
        <v>7995</v>
      </c>
      <c r="T106" s="50">
        <v>870730935477</v>
      </c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  <c r="RT106"/>
      <c r="RU106"/>
      <c r="RV106"/>
      <c r="RW106"/>
      <c r="RX106"/>
      <c r="RY106"/>
      <c r="RZ106"/>
      <c r="SA106"/>
      <c r="SB106"/>
      <c r="SC106"/>
      <c r="SD106"/>
      <c r="SE106"/>
      <c r="SF106"/>
      <c r="SG106"/>
      <c r="SH106"/>
      <c r="SI106"/>
      <c r="SJ106"/>
      <c r="SK106"/>
      <c r="SL106"/>
      <c r="SM106"/>
      <c r="SN106"/>
      <c r="SO106"/>
      <c r="SP106"/>
      <c r="SQ106"/>
      <c r="SR106"/>
      <c r="SS106"/>
      <c r="ST106"/>
      <c r="SU106"/>
      <c r="SV106"/>
      <c r="SW106"/>
      <c r="SX106"/>
      <c r="SY106"/>
      <c r="SZ106"/>
      <c r="TA106"/>
      <c r="TB106"/>
      <c r="TC106"/>
      <c r="TD106"/>
      <c r="TE106"/>
      <c r="TF106"/>
      <c r="TG106"/>
      <c r="TH106"/>
      <c r="TI106"/>
      <c r="TJ106"/>
      <c r="TK106"/>
      <c r="TL106"/>
      <c r="TM106"/>
      <c r="TN106"/>
      <c r="TO106"/>
      <c r="TP106"/>
      <c r="TQ106"/>
      <c r="TR106"/>
      <c r="TS106"/>
      <c r="TT106"/>
      <c r="TU106"/>
      <c r="TV106"/>
      <c r="TW106"/>
      <c r="TX106"/>
      <c r="TY106"/>
      <c r="TZ106"/>
      <c r="UA106"/>
      <c r="UB106"/>
      <c r="UC106"/>
      <c r="UD106"/>
      <c r="UE106"/>
      <c r="UF106"/>
      <c r="UG106"/>
      <c r="UH106"/>
      <c r="UI106"/>
      <c r="UJ106"/>
      <c r="UK106"/>
      <c r="UL106"/>
      <c r="UM106"/>
      <c r="UN106"/>
      <c r="UO106"/>
      <c r="UP106"/>
      <c r="UQ106"/>
      <c r="UR106"/>
      <c r="US106"/>
      <c r="UT106"/>
      <c r="UU106"/>
      <c r="UV106"/>
      <c r="UW106"/>
      <c r="UX106"/>
      <c r="UY106"/>
      <c r="UZ106"/>
      <c r="VA106"/>
      <c r="VB106"/>
      <c r="VC106"/>
      <c r="VD106"/>
      <c r="VE106"/>
      <c r="VF106"/>
      <c r="VG106"/>
      <c r="VH106"/>
      <c r="VI106"/>
      <c r="VJ106"/>
      <c r="VK106"/>
      <c r="VL106"/>
      <c r="VM106"/>
      <c r="VN106"/>
      <c r="VO106"/>
      <c r="VP106"/>
      <c r="VQ106"/>
      <c r="VR106"/>
      <c r="VS106"/>
      <c r="VT106"/>
      <c r="VU106"/>
      <c r="VV106"/>
      <c r="VW106"/>
      <c r="VX106"/>
      <c r="VY106"/>
      <c r="VZ106"/>
      <c r="WA106"/>
      <c r="WB106"/>
      <c r="WC106"/>
      <c r="WD106"/>
      <c r="WE106"/>
      <c r="WF106"/>
      <c r="WG106"/>
      <c r="WH106"/>
      <c r="WI106"/>
      <c r="WJ106"/>
      <c r="WK106"/>
      <c r="WL106"/>
      <c r="WM106"/>
      <c r="WN106"/>
      <c r="WO106"/>
      <c r="WP106"/>
      <c r="WQ106"/>
      <c r="WR106"/>
      <c r="WS106"/>
      <c r="WT106"/>
      <c r="WU106"/>
      <c r="WV106"/>
      <c r="WW106"/>
      <c r="WX106"/>
      <c r="WY106"/>
      <c r="WZ106"/>
      <c r="XA106"/>
      <c r="XB106"/>
      <c r="XC106"/>
      <c r="XD106"/>
      <c r="XE106"/>
      <c r="XF106"/>
      <c r="XG106"/>
      <c r="XH106"/>
      <c r="XI106"/>
      <c r="XJ106"/>
      <c r="XK106"/>
      <c r="XL106"/>
      <c r="XM106"/>
      <c r="XN106"/>
      <c r="XO106"/>
      <c r="XP106"/>
      <c r="XQ106"/>
      <c r="XR106"/>
      <c r="XS106"/>
      <c r="XT106"/>
      <c r="XU106"/>
      <c r="XV106"/>
      <c r="XW106"/>
      <c r="XX106"/>
      <c r="XY106"/>
      <c r="XZ106"/>
      <c r="YA106"/>
      <c r="YB106"/>
      <c r="YC106"/>
      <c r="YD106"/>
      <c r="YE106"/>
      <c r="YF106"/>
      <c r="YG106"/>
      <c r="YH106"/>
      <c r="YI106"/>
      <c r="YJ106"/>
      <c r="YK106"/>
      <c r="YL106"/>
      <c r="YM106"/>
      <c r="YN106"/>
      <c r="YO106"/>
      <c r="YP106"/>
      <c r="YQ106"/>
      <c r="YR106"/>
      <c r="YS106"/>
      <c r="YT106"/>
      <c r="YU106"/>
      <c r="YV106"/>
      <c r="YW106"/>
      <c r="YX106"/>
      <c r="YY106"/>
      <c r="YZ106"/>
      <c r="ZA106"/>
      <c r="ZB106"/>
      <c r="ZC106"/>
      <c r="ZD106"/>
      <c r="ZE106"/>
      <c r="ZF106"/>
      <c r="ZG106"/>
      <c r="ZH106"/>
      <c r="ZI106"/>
      <c r="ZJ106"/>
      <c r="ZK106"/>
      <c r="ZL106"/>
      <c r="ZM106"/>
      <c r="ZN106"/>
      <c r="ZO106"/>
      <c r="ZP106"/>
      <c r="ZQ106"/>
      <c r="ZR106"/>
      <c r="ZS106"/>
      <c r="ZT106"/>
      <c r="ZU106"/>
      <c r="ZV106"/>
      <c r="ZW106"/>
      <c r="ZX106"/>
      <c r="ZY106"/>
      <c r="ZZ106"/>
      <c r="AAA106"/>
    </row>
    <row r="107" spans="11:703" x14ac:dyDescent="0.35">
      <c r="K107" s="50">
        <v>413632480722</v>
      </c>
      <c r="L107" s="147">
        <v>46139</v>
      </c>
      <c r="M107" t="s">
        <v>7995</v>
      </c>
      <c r="N107" s="50">
        <v>871035792639</v>
      </c>
      <c r="O107" s="50">
        <f>_xlfn.XLOOKUP(DRE_Table[[#This Row],[MASTER]],Vessel_Cons[MASTER],Vessel_Cons[MASTER],"OVERAGE")</f>
        <v>871035792639</v>
      </c>
      <c r="P107"/>
      <c r="Q107" s="50">
        <v>305354649392</v>
      </c>
      <c r="R107" s="147">
        <v>46139</v>
      </c>
      <c r="S107" t="s">
        <v>7995</v>
      </c>
      <c r="T107" s="50">
        <v>511544456800</v>
      </c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  <c r="RT107"/>
      <c r="RU107"/>
      <c r="RV107"/>
      <c r="RW107"/>
      <c r="RX107"/>
      <c r="RY107"/>
      <c r="RZ107"/>
      <c r="SA107"/>
      <c r="SB107"/>
      <c r="SC107"/>
      <c r="SD107"/>
      <c r="SE107"/>
      <c r="SF107"/>
      <c r="SG107"/>
      <c r="SH107"/>
      <c r="SI107"/>
      <c r="SJ107"/>
      <c r="SK107"/>
      <c r="SL107"/>
      <c r="SM107"/>
      <c r="SN107"/>
      <c r="SO107"/>
      <c r="SP107"/>
      <c r="SQ107"/>
      <c r="SR107"/>
      <c r="SS107"/>
      <c r="ST107"/>
      <c r="SU107"/>
      <c r="SV107"/>
      <c r="SW107"/>
      <c r="SX107"/>
      <c r="SY107"/>
      <c r="SZ107"/>
      <c r="TA107"/>
      <c r="TB107"/>
      <c r="TC107"/>
      <c r="TD107"/>
      <c r="TE107"/>
      <c r="TF107"/>
      <c r="TG107"/>
      <c r="TH107"/>
      <c r="TI107"/>
      <c r="TJ107"/>
      <c r="TK107"/>
      <c r="TL107"/>
      <c r="TM107"/>
      <c r="TN107"/>
      <c r="TO107"/>
      <c r="TP107"/>
      <c r="TQ107"/>
      <c r="TR107"/>
      <c r="TS107"/>
      <c r="TT107"/>
      <c r="TU107"/>
      <c r="TV107"/>
      <c r="TW107"/>
      <c r="TX107"/>
      <c r="TY107"/>
      <c r="TZ107"/>
      <c r="UA107"/>
      <c r="UB107"/>
      <c r="UC107"/>
      <c r="UD107"/>
      <c r="UE107"/>
      <c r="UF107"/>
      <c r="UG107"/>
      <c r="UH107"/>
      <c r="UI107"/>
      <c r="UJ107"/>
      <c r="UK107"/>
      <c r="UL107"/>
      <c r="UM107"/>
      <c r="UN107"/>
      <c r="UO107"/>
      <c r="UP107"/>
      <c r="UQ107"/>
      <c r="UR107"/>
      <c r="US107"/>
      <c r="UT107"/>
      <c r="UU107"/>
      <c r="UV107"/>
      <c r="UW107"/>
      <c r="UX107"/>
      <c r="UY107"/>
      <c r="UZ107"/>
      <c r="VA107"/>
      <c r="VB107"/>
      <c r="VC107"/>
      <c r="VD107"/>
      <c r="VE107"/>
      <c r="VF107"/>
      <c r="VG107"/>
      <c r="VH107"/>
      <c r="VI107"/>
      <c r="VJ107"/>
      <c r="VK107"/>
      <c r="VL107"/>
      <c r="VM107"/>
      <c r="VN107"/>
      <c r="VO107"/>
      <c r="VP107"/>
      <c r="VQ107"/>
      <c r="VR107"/>
      <c r="VS107"/>
      <c r="VT107"/>
      <c r="VU107"/>
      <c r="VV107"/>
      <c r="VW107"/>
      <c r="VX107"/>
      <c r="VY107"/>
      <c r="VZ107"/>
      <c r="WA107"/>
      <c r="WB107"/>
      <c r="WC107"/>
      <c r="WD107"/>
      <c r="WE107"/>
      <c r="WF107"/>
      <c r="WG107"/>
      <c r="WH107"/>
      <c r="WI107"/>
      <c r="WJ107"/>
      <c r="WK107"/>
      <c r="WL107"/>
      <c r="WM107"/>
      <c r="WN107"/>
      <c r="WO107"/>
      <c r="WP107"/>
      <c r="WQ107"/>
      <c r="WR107"/>
      <c r="WS107"/>
      <c r="WT107"/>
      <c r="WU107"/>
      <c r="WV107"/>
      <c r="WW107"/>
      <c r="WX107"/>
      <c r="WY107"/>
      <c r="WZ107"/>
      <c r="XA107"/>
      <c r="XB107"/>
      <c r="XC107"/>
      <c r="XD107"/>
      <c r="XE107"/>
      <c r="XF107"/>
      <c r="XG107"/>
      <c r="XH107"/>
      <c r="XI107"/>
      <c r="XJ107"/>
      <c r="XK107"/>
      <c r="XL107"/>
      <c r="XM107"/>
      <c r="XN107"/>
      <c r="XO107"/>
      <c r="XP107"/>
      <c r="XQ107"/>
      <c r="XR107"/>
      <c r="XS107"/>
      <c r="XT107"/>
      <c r="XU107"/>
      <c r="XV107"/>
      <c r="XW107"/>
      <c r="XX107"/>
      <c r="XY107"/>
      <c r="XZ107"/>
      <c r="YA107"/>
      <c r="YB107"/>
      <c r="YC107"/>
      <c r="YD107"/>
      <c r="YE107"/>
      <c r="YF107"/>
      <c r="YG107"/>
      <c r="YH107"/>
      <c r="YI107"/>
      <c r="YJ107"/>
      <c r="YK107"/>
      <c r="YL107"/>
      <c r="YM107"/>
      <c r="YN107"/>
      <c r="YO107"/>
      <c r="YP107"/>
      <c r="YQ107"/>
      <c r="YR107"/>
      <c r="YS107"/>
      <c r="YT107"/>
      <c r="YU107"/>
      <c r="YV107"/>
      <c r="YW107"/>
      <c r="YX107"/>
      <c r="YY107"/>
      <c r="YZ107"/>
      <c r="ZA107"/>
      <c r="ZB107"/>
      <c r="ZC107"/>
      <c r="ZD107"/>
      <c r="ZE107"/>
      <c r="ZF107"/>
      <c r="ZG107"/>
      <c r="ZH107"/>
      <c r="ZI107"/>
      <c r="ZJ107"/>
      <c r="ZK107"/>
      <c r="ZL107"/>
      <c r="ZM107"/>
      <c r="ZN107"/>
      <c r="ZO107"/>
      <c r="ZP107"/>
      <c r="ZQ107"/>
      <c r="ZR107"/>
      <c r="ZS107"/>
      <c r="ZT107"/>
      <c r="ZU107"/>
      <c r="ZV107"/>
      <c r="ZW107"/>
      <c r="ZX107"/>
      <c r="ZY107"/>
      <c r="ZZ107"/>
      <c r="AAA107"/>
    </row>
    <row r="108" spans="11:703" x14ac:dyDescent="0.35">
      <c r="K108" s="50">
        <v>413632480722</v>
      </c>
      <c r="L108" s="147">
        <v>46139</v>
      </c>
      <c r="M108" t="s">
        <v>7995</v>
      </c>
      <c r="N108" s="50">
        <v>871032742760</v>
      </c>
      <c r="O108" s="50">
        <f>_xlfn.XLOOKUP(DRE_Table[[#This Row],[MASTER]],Vessel_Cons[MASTER],Vessel_Cons[MASTER],"OVERAGE")</f>
        <v>871032742760</v>
      </c>
      <c r="P108"/>
      <c r="Q108" s="50">
        <v>305354649392</v>
      </c>
      <c r="R108" s="147">
        <v>46139</v>
      </c>
      <c r="S108" t="s">
        <v>7995</v>
      </c>
      <c r="T108" s="50">
        <v>499578975294</v>
      </c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  <c r="RT108"/>
      <c r="RU108"/>
      <c r="RV108"/>
      <c r="RW108"/>
      <c r="RX108"/>
      <c r="RY108"/>
      <c r="RZ108"/>
      <c r="SA108"/>
      <c r="SB108"/>
      <c r="SC108"/>
      <c r="SD108"/>
      <c r="SE108"/>
      <c r="SF108"/>
      <c r="SG108"/>
      <c r="SH108"/>
      <c r="SI108"/>
      <c r="SJ108"/>
      <c r="SK108"/>
      <c r="SL108"/>
      <c r="SM108"/>
      <c r="SN108"/>
      <c r="SO108"/>
      <c r="SP108"/>
      <c r="SQ108"/>
      <c r="SR108"/>
      <c r="SS108"/>
      <c r="ST108"/>
      <c r="SU108"/>
      <c r="SV108"/>
      <c r="SW108"/>
      <c r="SX108"/>
      <c r="SY108"/>
      <c r="SZ108"/>
      <c r="TA108"/>
      <c r="TB108"/>
      <c r="TC108"/>
      <c r="TD108"/>
      <c r="TE108"/>
      <c r="TF108"/>
      <c r="TG108"/>
      <c r="TH108"/>
      <c r="TI108"/>
      <c r="TJ108"/>
      <c r="TK108"/>
      <c r="TL108"/>
      <c r="TM108"/>
      <c r="TN108"/>
      <c r="TO108"/>
      <c r="TP108"/>
      <c r="TQ108"/>
      <c r="TR108"/>
      <c r="TS108"/>
      <c r="TT108"/>
      <c r="TU108"/>
      <c r="TV108"/>
      <c r="TW108"/>
      <c r="TX108"/>
      <c r="TY108"/>
      <c r="TZ108"/>
      <c r="UA108"/>
      <c r="UB108"/>
      <c r="UC108"/>
      <c r="UD108"/>
      <c r="UE108"/>
      <c r="UF108"/>
      <c r="UG108"/>
      <c r="UH108"/>
      <c r="UI108"/>
      <c r="UJ108"/>
      <c r="UK108"/>
      <c r="UL108"/>
      <c r="UM108"/>
      <c r="UN108"/>
      <c r="UO108"/>
      <c r="UP108"/>
      <c r="UQ108"/>
      <c r="UR108"/>
      <c r="US108"/>
      <c r="UT108"/>
      <c r="UU108"/>
      <c r="UV108"/>
      <c r="UW108"/>
      <c r="UX108"/>
      <c r="UY108"/>
      <c r="UZ108"/>
      <c r="VA108"/>
      <c r="VB108"/>
      <c r="VC108"/>
      <c r="VD108"/>
      <c r="VE108"/>
      <c r="VF108"/>
      <c r="VG108"/>
      <c r="VH108"/>
      <c r="VI108"/>
      <c r="VJ108"/>
      <c r="VK108"/>
      <c r="VL108"/>
      <c r="VM108"/>
      <c r="VN108"/>
      <c r="VO108"/>
      <c r="VP108"/>
      <c r="VQ108"/>
      <c r="VR108"/>
      <c r="VS108"/>
      <c r="VT108"/>
      <c r="VU108"/>
      <c r="VV108"/>
      <c r="VW108"/>
      <c r="VX108"/>
      <c r="VY108"/>
      <c r="VZ108"/>
      <c r="WA108"/>
      <c r="WB108"/>
      <c r="WC108"/>
      <c r="WD108"/>
      <c r="WE108"/>
      <c r="WF108"/>
      <c r="WG108"/>
      <c r="WH108"/>
      <c r="WI108"/>
      <c r="WJ108"/>
      <c r="WK108"/>
      <c r="WL108"/>
      <c r="WM108"/>
      <c r="WN108"/>
      <c r="WO108"/>
      <c r="WP108"/>
      <c r="WQ108"/>
      <c r="WR108"/>
      <c r="WS108"/>
      <c r="WT108"/>
      <c r="WU108"/>
      <c r="WV108"/>
      <c r="WW108"/>
      <c r="WX108"/>
      <c r="WY108"/>
      <c r="WZ108"/>
      <c r="XA108"/>
      <c r="XB108"/>
      <c r="XC108"/>
      <c r="XD108"/>
      <c r="XE108"/>
      <c r="XF108"/>
      <c r="XG108"/>
      <c r="XH108"/>
      <c r="XI108"/>
      <c r="XJ108"/>
      <c r="XK108"/>
      <c r="XL108"/>
      <c r="XM108"/>
      <c r="XN108"/>
      <c r="XO108"/>
      <c r="XP108"/>
      <c r="XQ108"/>
      <c r="XR108"/>
      <c r="XS108"/>
      <c r="XT108"/>
      <c r="XU108"/>
      <c r="XV108"/>
      <c r="XW108"/>
      <c r="XX108"/>
      <c r="XY108"/>
      <c r="XZ108"/>
      <c r="YA108"/>
      <c r="YB108"/>
      <c r="YC108"/>
      <c r="YD108"/>
      <c r="YE108"/>
      <c r="YF108"/>
      <c r="YG108"/>
      <c r="YH108"/>
      <c r="YI108"/>
      <c r="YJ108"/>
      <c r="YK108"/>
      <c r="YL108"/>
      <c r="YM108"/>
      <c r="YN108"/>
      <c r="YO108"/>
      <c r="YP108"/>
      <c r="YQ108"/>
      <c r="YR108"/>
      <c r="YS108"/>
      <c r="YT108"/>
      <c r="YU108"/>
      <c r="YV108"/>
      <c r="YW108"/>
      <c r="YX108"/>
      <c r="YY108"/>
      <c r="YZ108"/>
      <c r="ZA108"/>
      <c r="ZB108"/>
      <c r="ZC108"/>
      <c r="ZD108"/>
      <c r="ZE108"/>
      <c r="ZF108"/>
      <c r="ZG108"/>
      <c r="ZH108"/>
      <c r="ZI108"/>
      <c r="ZJ108"/>
      <c r="ZK108"/>
      <c r="ZL108"/>
      <c r="ZM108"/>
      <c r="ZN108"/>
      <c r="ZO108"/>
      <c r="ZP108"/>
      <c r="ZQ108"/>
      <c r="ZR108"/>
      <c r="ZS108"/>
      <c r="ZT108"/>
      <c r="ZU108"/>
      <c r="ZV108"/>
      <c r="ZW108"/>
      <c r="ZX108"/>
      <c r="ZY108"/>
      <c r="ZZ108"/>
      <c r="AAA108"/>
    </row>
    <row r="109" spans="11:703" x14ac:dyDescent="0.35">
      <c r="K109" s="50">
        <v>413632480722</v>
      </c>
      <c r="L109" s="147">
        <v>46139</v>
      </c>
      <c r="M109" t="s">
        <v>7995</v>
      </c>
      <c r="N109" s="50">
        <v>871029803314</v>
      </c>
      <c r="O109" s="50">
        <f>_xlfn.XLOOKUP(DRE_Table[[#This Row],[MASTER]],Vessel_Cons[MASTER],Vessel_Cons[MASTER],"OVERAGE")</f>
        <v>871029803314</v>
      </c>
      <c r="P109"/>
      <c r="Q109" s="50">
        <v>305354649392</v>
      </c>
      <c r="R109" s="147">
        <v>46139</v>
      </c>
      <c r="S109" t="s">
        <v>7995</v>
      </c>
      <c r="T109" s="50">
        <v>380753286455</v>
      </c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  <c r="RT109"/>
      <c r="RU109"/>
      <c r="RV109"/>
      <c r="RW109"/>
      <c r="RX109"/>
      <c r="RY109"/>
      <c r="RZ109"/>
      <c r="SA109"/>
      <c r="SB109"/>
      <c r="SC109"/>
      <c r="SD109"/>
      <c r="SE109"/>
      <c r="SF109"/>
      <c r="SG109"/>
      <c r="SH109"/>
      <c r="SI109"/>
      <c r="SJ109"/>
      <c r="SK109"/>
      <c r="SL109"/>
      <c r="SM109"/>
      <c r="SN109"/>
      <c r="SO109"/>
      <c r="SP109"/>
      <c r="SQ109"/>
      <c r="SR109"/>
      <c r="SS109"/>
      <c r="ST109"/>
      <c r="SU109"/>
      <c r="SV109"/>
      <c r="SW109"/>
      <c r="SX109"/>
      <c r="SY109"/>
      <c r="SZ109"/>
      <c r="TA109"/>
      <c r="TB109"/>
      <c r="TC109"/>
      <c r="TD109"/>
      <c r="TE109"/>
      <c r="TF109"/>
      <c r="TG109"/>
      <c r="TH109"/>
      <c r="TI109"/>
      <c r="TJ109"/>
      <c r="TK109"/>
      <c r="TL109"/>
      <c r="TM109"/>
      <c r="TN109"/>
      <c r="TO109"/>
      <c r="TP109"/>
      <c r="TQ109"/>
      <c r="TR109"/>
      <c r="TS109"/>
      <c r="TT109"/>
      <c r="TU109"/>
      <c r="TV109"/>
      <c r="TW109"/>
      <c r="TX109"/>
      <c r="TY109"/>
      <c r="TZ109"/>
      <c r="UA109"/>
      <c r="UB109"/>
      <c r="UC109"/>
      <c r="UD109"/>
      <c r="UE109"/>
      <c r="UF109"/>
      <c r="UG109"/>
      <c r="UH109"/>
      <c r="UI109"/>
      <c r="UJ109"/>
      <c r="UK109"/>
      <c r="UL109"/>
      <c r="UM109"/>
      <c r="UN109"/>
      <c r="UO109"/>
      <c r="UP109"/>
      <c r="UQ109"/>
      <c r="UR109"/>
      <c r="US109"/>
      <c r="UT109"/>
      <c r="UU109"/>
      <c r="UV109"/>
      <c r="UW109"/>
      <c r="UX109"/>
      <c r="UY109"/>
      <c r="UZ109"/>
      <c r="VA109"/>
      <c r="VB109"/>
      <c r="VC109"/>
      <c r="VD109"/>
      <c r="VE109"/>
      <c r="VF109"/>
      <c r="VG109"/>
      <c r="VH109"/>
      <c r="VI109"/>
      <c r="VJ109"/>
      <c r="VK109"/>
      <c r="VL109"/>
      <c r="VM109"/>
      <c r="VN109"/>
      <c r="VO109"/>
      <c r="VP109"/>
      <c r="VQ109"/>
      <c r="VR109"/>
      <c r="VS109"/>
      <c r="VT109"/>
      <c r="VU109"/>
      <c r="VV109"/>
      <c r="VW109"/>
      <c r="VX109"/>
      <c r="VY109"/>
      <c r="VZ109"/>
      <c r="WA109"/>
      <c r="WB109"/>
      <c r="WC109"/>
      <c r="WD109"/>
      <c r="WE109"/>
      <c r="WF109"/>
      <c r="WG109"/>
      <c r="WH109"/>
      <c r="WI109"/>
      <c r="WJ109"/>
      <c r="WK109"/>
      <c r="WL109"/>
      <c r="WM109"/>
      <c r="WN109"/>
      <c r="WO109"/>
      <c r="WP109"/>
      <c r="WQ109"/>
      <c r="WR109"/>
      <c r="WS109"/>
      <c r="WT109"/>
      <c r="WU109"/>
      <c r="WV109"/>
      <c r="WW109"/>
      <c r="WX109"/>
      <c r="WY109"/>
      <c r="WZ109"/>
      <c r="XA109"/>
      <c r="XB109"/>
      <c r="XC109"/>
      <c r="XD109"/>
      <c r="XE109"/>
      <c r="XF109"/>
      <c r="XG109"/>
      <c r="XH109"/>
      <c r="XI109"/>
      <c r="XJ109"/>
      <c r="XK109"/>
      <c r="XL109"/>
      <c r="XM109"/>
      <c r="XN109"/>
      <c r="XO109"/>
      <c r="XP109"/>
      <c r="XQ109"/>
      <c r="XR109"/>
      <c r="XS109"/>
      <c r="XT109"/>
      <c r="XU109"/>
      <c r="XV109"/>
      <c r="XW109"/>
      <c r="XX109"/>
      <c r="XY109"/>
      <c r="XZ109"/>
      <c r="YA109"/>
      <c r="YB109"/>
      <c r="YC109"/>
      <c r="YD109"/>
      <c r="YE109"/>
      <c r="YF109"/>
      <c r="YG109"/>
      <c r="YH109"/>
      <c r="YI109"/>
      <c r="YJ109"/>
      <c r="YK109"/>
      <c r="YL109"/>
      <c r="YM109"/>
      <c r="YN109"/>
      <c r="YO109"/>
      <c r="YP109"/>
      <c r="YQ109"/>
      <c r="YR109"/>
      <c r="YS109"/>
      <c r="YT109"/>
      <c r="YU109"/>
      <c r="YV109"/>
      <c r="YW109"/>
      <c r="YX109"/>
      <c r="YY109"/>
      <c r="YZ109"/>
      <c r="ZA109"/>
      <c r="ZB109"/>
      <c r="ZC109"/>
      <c r="ZD109"/>
      <c r="ZE109"/>
      <c r="ZF109"/>
      <c r="ZG109"/>
      <c r="ZH109"/>
      <c r="ZI109"/>
      <c r="ZJ109"/>
      <c r="ZK109"/>
      <c r="ZL109"/>
      <c r="ZM109"/>
      <c r="ZN109"/>
      <c r="ZO109"/>
      <c r="ZP109"/>
      <c r="ZQ109"/>
      <c r="ZR109"/>
      <c r="ZS109"/>
      <c r="ZT109"/>
      <c r="ZU109"/>
      <c r="ZV109"/>
      <c r="ZW109"/>
      <c r="ZX109"/>
      <c r="ZY109"/>
      <c r="ZZ109"/>
      <c r="AAA109"/>
    </row>
    <row r="110" spans="11:703" x14ac:dyDescent="0.35">
      <c r="K110" s="50">
        <v>413632480722</v>
      </c>
      <c r="L110" s="147">
        <v>46139</v>
      </c>
      <c r="M110" t="s">
        <v>7995</v>
      </c>
      <c r="N110" s="50">
        <v>871028952000</v>
      </c>
      <c r="O110" s="50">
        <f>_xlfn.XLOOKUP(DRE_Table[[#This Row],[MASTER]],Vessel_Cons[MASTER],Vessel_Cons[MASTER],"OVERAGE")</f>
        <v>871028952000</v>
      </c>
      <c r="P110"/>
      <c r="Q110" s="50">
        <v>305354649392</v>
      </c>
      <c r="R110" s="147">
        <v>46139</v>
      </c>
      <c r="S110" t="s">
        <v>7995</v>
      </c>
      <c r="T110" s="50">
        <v>380627130324</v>
      </c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  <c r="RT110"/>
      <c r="RU110"/>
      <c r="RV110"/>
      <c r="RW110"/>
      <c r="RX110"/>
      <c r="RY110"/>
      <c r="RZ110"/>
      <c r="SA110"/>
      <c r="SB110"/>
      <c r="SC110"/>
      <c r="SD110"/>
      <c r="SE110"/>
      <c r="SF110"/>
      <c r="SG110"/>
      <c r="SH110"/>
      <c r="SI110"/>
      <c r="SJ110"/>
      <c r="SK110"/>
      <c r="SL110"/>
      <c r="SM110"/>
      <c r="SN110"/>
      <c r="SO110"/>
      <c r="SP110"/>
      <c r="SQ110"/>
      <c r="SR110"/>
      <c r="SS110"/>
      <c r="ST110"/>
      <c r="SU110"/>
      <c r="SV110"/>
      <c r="SW110"/>
      <c r="SX110"/>
      <c r="SY110"/>
      <c r="SZ110"/>
      <c r="TA110"/>
      <c r="TB110"/>
      <c r="TC110"/>
      <c r="TD110"/>
      <c r="TE110"/>
      <c r="TF110"/>
      <c r="TG110"/>
      <c r="TH110"/>
      <c r="TI110"/>
      <c r="TJ110"/>
      <c r="TK110"/>
      <c r="TL110"/>
      <c r="TM110"/>
      <c r="TN110"/>
      <c r="TO110"/>
      <c r="TP110"/>
      <c r="TQ110"/>
      <c r="TR110"/>
      <c r="TS110"/>
      <c r="TT110"/>
      <c r="TU110"/>
      <c r="TV110"/>
      <c r="TW110"/>
      <c r="TX110"/>
      <c r="TY110"/>
      <c r="TZ110"/>
      <c r="UA110"/>
      <c r="UB110"/>
      <c r="UC110"/>
      <c r="UD110"/>
      <c r="UE110"/>
      <c r="UF110"/>
      <c r="UG110"/>
      <c r="UH110"/>
      <c r="UI110"/>
      <c r="UJ110"/>
      <c r="UK110"/>
      <c r="UL110"/>
      <c r="UM110"/>
      <c r="UN110"/>
      <c r="UO110"/>
      <c r="UP110"/>
      <c r="UQ110"/>
      <c r="UR110"/>
      <c r="US110"/>
      <c r="UT110"/>
      <c r="UU110"/>
      <c r="UV110"/>
      <c r="UW110"/>
      <c r="UX110"/>
      <c r="UY110"/>
      <c r="UZ110"/>
      <c r="VA110"/>
      <c r="VB110"/>
      <c r="VC110"/>
      <c r="VD110"/>
      <c r="VE110"/>
      <c r="VF110"/>
      <c r="VG110"/>
      <c r="VH110"/>
      <c r="VI110"/>
      <c r="VJ110"/>
      <c r="VK110"/>
      <c r="VL110"/>
      <c r="VM110"/>
      <c r="VN110"/>
      <c r="VO110"/>
      <c r="VP110"/>
      <c r="VQ110"/>
      <c r="VR110"/>
      <c r="VS110"/>
      <c r="VT110"/>
      <c r="VU110"/>
      <c r="VV110"/>
      <c r="VW110"/>
      <c r="VX110"/>
      <c r="VY110"/>
      <c r="VZ110"/>
      <c r="WA110"/>
      <c r="WB110"/>
      <c r="WC110"/>
      <c r="WD110"/>
      <c r="WE110"/>
      <c r="WF110"/>
      <c r="WG110"/>
      <c r="WH110"/>
      <c r="WI110"/>
      <c r="WJ110"/>
      <c r="WK110"/>
      <c r="WL110"/>
      <c r="WM110"/>
      <c r="WN110"/>
      <c r="WO110"/>
      <c r="WP110"/>
      <c r="WQ110"/>
      <c r="WR110"/>
      <c r="WS110"/>
      <c r="WT110"/>
      <c r="WU110"/>
      <c r="WV110"/>
      <c r="WW110"/>
      <c r="WX110"/>
      <c r="WY110"/>
      <c r="WZ110"/>
      <c r="XA110"/>
      <c r="XB110"/>
      <c r="XC110"/>
      <c r="XD110"/>
      <c r="XE110"/>
      <c r="XF110"/>
      <c r="XG110"/>
      <c r="XH110"/>
      <c r="XI110"/>
      <c r="XJ110"/>
      <c r="XK110"/>
      <c r="XL110"/>
      <c r="XM110"/>
      <c r="XN110"/>
      <c r="XO110"/>
      <c r="XP110"/>
      <c r="XQ110"/>
      <c r="XR110"/>
      <c r="XS110"/>
      <c r="XT110"/>
      <c r="XU110"/>
      <c r="XV110"/>
      <c r="XW110"/>
      <c r="XX110"/>
      <c r="XY110"/>
      <c r="XZ110"/>
      <c r="YA110"/>
      <c r="YB110"/>
      <c r="YC110"/>
      <c r="YD110"/>
      <c r="YE110"/>
      <c r="YF110"/>
      <c r="YG110"/>
      <c r="YH110"/>
      <c r="YI110"/>
      <c r="YJ110"/>
      <c r="YK110"/>
      <c r="YL110"/>
      <c r="YM110"/>
      <c r="YN110"/>
      <c r="YO110"/>
      <c r="YP110"/>
      <c r="YQ110"/>
      <c r="YR110"/>
      <c r="YS110"/>
      <c r="YT110"/>
      <c r="YU110"/>
      <c r="YV110"/>
      <c r="YW110"/>
      <c r="YX110"/>
      <c r="YY110"/>
      <c r="YZ110"/>
      <c r="ZA110"/>
      <c r="ZB110"/>
      <c r="ZC110"/>
      <c r="ZD110"/>
      <c r="ZE110"/>
      <c r="ZF110"/>
      <c r="ZG110"/>
      <c r="ZH110"/>
      <c r="ZI110"/>
      <c r="ZJ110"/>
      <c r="ZK110"/>
      <c r="ZL110"/>
      <c r="ZM110"/>
      <c r="ZN110"/>
      <c r="ZO110"/>
      <c r="ZP110"/>
      <c r="ZQ110"/>
      <c r="ZR110"/>
      <c r="ZS110"/>
      <c r="ZT110"/>
      <c r="ZU110"/>
      <c r="ZV110"/>
      <c r="ZW110"/>
      <c r="ZX110"/>
      <c r="ZY110"/>
      <c r="ZZ110"/>
      <c r="AAA110"/>
    </row>
    <row r="111" spans="11:703" x14ac:dyDescent="0.35">
      <c r="K111" s="50">
        <v>413632480722</v>
      </c>
      <c r="L111" s="147">
        <v>46139</v>
      </c>
      <c r="M111" t="s">
        <v>7995</v>
      </c>
      <c r="N111" s="50">
        <v>871027718399</v>
      </c>
      <c r="O111" s="50">
        <f>_xlfn.XLOOKUP(DRE_Table[[#This Row],[MASTER]],Vessel_Cons[MASTER],Vessel_Cons[MASTER],"OVERAGE")</f>
        <v>871027718399</v>
      </c>
      <c r="P111"/>
      <c r="Q111" s="50">
        <v>305354649392</v>
      </c>
      <c r="R111" s="147">
        <v>46139</v>
      </c>
      <c r="S111" t="s">
        <v>7995</v>
      </c>
      <c r="T111" s="50">
        <v>870747940129</v>
      </c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  <c r="RT111"/>
      <c r="RU111"/>
      <c r="RV111"/>
      <c r="RW111"/>
      <c r="RX111"/>
      <c r="RY111"/>
      <c r="RZ111"/>
      <c r="SA111"/>
      <c r="SB111"/>
      <c r="SC111"/>
      <c r="SD111"/>
      <c r="SE111"/>
      <c r="SF111"/>
      <c r="SG111"/>
      <c r="SH111"/>
      <c r="SI111"/>
      <c r="SJ111"/>
      <c r="SK111"/>
      <c r="SL111"/>
      <c r="SM111"/>
      <c r="SN111"/>
      <c r="SO111"/>
      <c r="SP111"/>
      <c r="SQ111"/>
      <c r="SR111"/>
      <c r="SS111"/>
      <c r="ST111"/>
      <c r="SU111"/>
      <c r="SV111"/>
      <c r="SW111"/>
      <c r="SX111"/>
      <c r="SY111"/>
      <c r="SZ111"/>
      <c r="TA111"/>
      <c r="TB111"/>
      <c r="TC111"/>
      <c r="TD111"/>
      <c r="TE111"/>
      <c r="TF111"/>
      <c r="TG111"/>
      <c r="TH111"/>
      <c r="TI111"/>
      <c r="TJ111"/>
      <c r="TK111"/>
      <c r="TL111"/>
      <c r="TM111"/>
      <c r="TN111"/>
      <c r="TO111"/>
      <c r="TP111"/>
      <c r="TQ111"/>
      <c r="TR111"/>
      <c r="TS111"/>
      <c r="TT111"/>
      <c r="TU111"/>
      <c r="TV111"/>
      <c r="TW111"/>
      <c r="TX111"/>
      <c r="TY111"/>
      <c r="TZ111"/>
      <c r="UA111"/>
      <c r="UB111"/>
      <c r="UC111"/>
      <c r="UD111"/>
      <c r="UE111"/>
      <c r="UF111"/>
      <c r="UG111"/>
      <c r="UH111"/>
      <c r="UI111"/>
      <c r="UJ111"/>
      <c r="UK111"/>
      <c r="UL111"/>
      <c r="UM111"/>
      <c r="UN111"/>
      <c r="UO111"/>
      <c r="UP111"/>
      <c r="UQ111"/>
      <c r="UR111"/>
      <c r="US111"/>
      <c r="UT111"/>
      <c r="UU111"/>
      <c r="UV111"/>
      <c r="UW111"/>
      <c r="UX111"/>
      <c r="UY111"/>
      <c r="UZ111"/>
      <c r="VA111"/>
      <c r="VB111"/>
      <c r="VC111"/>
      <c r="VD111"/>
      <c r="VE111"/>
      <c r="VF111"/>
      <c r="VG111"/>
      <c r="VH111"/>
      <c r="VI111"/>
      <c r="VJ111"/>
      <c r="VK111"/>
      <c r="VL111"/>
      <c r="VM111"/>
      <c r="VN111"/>
      <c r="VO111"/>
      <c r="VP111"/>
      <c r="VQ111"/>
      <c r="VR111"/>
      <c r="VS111"/>
      <c r="VT111"/>
      <c r="VU111"/>
      <c r="VV111"/>
      <c r="VW111"/>
      <c r="VX111"/>
      <c r="VY111"/>
      <c r="VZ111"/>
      <c r="WA111"/>
      <c r="WB111"/>
      <c r="WC111"/>
      <c r="WD111"/>
      <c r="WE111"/>
      <c r="WF111"/>
      <c r="WG111"/>
      <c r="WH111"/>
      <c r="WI111"/>
      <c r="WJ111"/>
      <c r="WK111"/>
      <c r="WL111"/>
      <c r="WM111"/>
      <c r="WN111"/>
      <c r="WO111"/>
      <c r="WP111"/>
      <c r="WQ111"/>
      <c r="WR111"/>
      <c r="WS111"/>
      <c r="WT111"/>
      <c r="WU111"/>
      <c r="WV111"/>
      <c r="WW111"/>
      <c r="WX111"/>
      <c r="WY111"/>
      <c r="WZ111"/>
      <c r="XA111"/>
      <c r="XB111"/>
      <c r="XC111"/>
      <c r="XD111"/>
      <c r="XE111"/>
      <c r="XF111"/>
      <c r="XG111"/>
      <c r="XH111"/>
      <c r="XI111"/>
      <c r="XJ111"/>
      <c r="XK111"/>
      <c r="XL111"/>
      <c r="XM111"/>
      <c r="XN111"/>
      <c r="XO111"/>
      <c r="XP111"/>
      <c r="XQ111"/>
      <c r="XR111"/>
      <c r="XS111"/>
      <c r="XT111"/>
      <c r="XU111"/>
      <c r="XV111"/>
      <c r="XW111"/>
      <c r="XX111"/>
      <c r="XY111"/>
      <c r="XZ111"/>
      <c r="YA111"/>
      <c r="YB111"/>
      <c r="YC111"/>
      <c r="YD111"/>
      <c r="YE111"/>
      <c r="YF111"/>
      <c r="YG111"/>
      <c r="YH111"/>
      <c r="YI111"/>
      <c r="YJ111"/>
      <c r="YK111"/>
      <c r="YL111"/>
      <c r="YM111"/>
      <c r="YN111"/>
      <c r="YO111"/>
      <c r="YP111"/>
      <c r="YQ111"/>
      <c r="YR111"/>
      <c r="YS111"/>
      <c r="YT111"/>
      <c r="YU111"/>
      <c r="YV111"/>
      <c r="YW111"/>
      <c r="YX111"/>
      <c r="YY111"/>
      <c r="YZ111"/>
      <c r="ZA111"/>
      <c r="ZB111"/>
      <c r="ZC111"/>
      <c r="ZD111"/>
      <c r="ZE111"/>
      <c r="ZF111"/>
      <c r="ZG111"/>
      <c r="ZH111"/>
      <c r="ZI111"/>
      <c r="ZJ111"/>
      <c r="ZK111"/>
      <c r="ZL111"/>
      <c r="ZM111"/>
      <c r="ZN111"/>
      <c r="ZO111"/>
      <c r="ZP111"/>
      <c r="ZQ111"/>
      <c r="ZR111"/>
      <c r="ZS111"/>
      <c r="ZT111"/>
      <c r="ZU111"/>
      <c r="ZV111"/>
      <c r="ZW111"/>
      <c r="ZX111"/>
      <c r="ZY111"/>
      <c r="ZZ111"/>
      <c r="AAA111"/>
    </row>
    <row r="112" spans="11:703" x14ac:dyDescent="0.35">
      <c r="K112" s="50">
        <v>413632480722</v>
      </c>
      <c r="L112" s="147">
        <v>46139</v>
      </c>
      <c r="M112" t="s">
        <v>7995</v>
      </c>
      <c r="N112" s="50">
        <v>871026682446</v>
      </c>
      <c r="O112" s="50">
        <f>_xlfn.XLOOKUP(DRE_Table[[#This Row],[MASTER]],Vessel_Cons[MASTER],Vessel_Cons[MASTER],"OVERAGE")</f>
        <v>871026682446</v>
      </c>
      <c r="P112"/>
      <c r="Q112" s="50">
        <v>305354649392</v>
      </c>
      <c r="R112" s="147">
        <v>46139</v>
      </c>
      <c r="S112" t="s">
        <v>7995</v>
      </c>
      <c r="T112" s="50">
        <v>380765594330</v>
      </c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  <c r="RT112"/>
      <c r="RU112"/>
      <c r="RV112"/>
      <c r="RW112"/>
      <c r="RX112"/>
      <c r="RY112"/>
      <c r="RZ112"/>
      <c r="SA112"/>
      <c r="SB112"/>
      <c r="SC112"/>
      <c r="SD112"/>
      <c r="SE112"/>
      <c r="SF112"/>
      <c r="SG112"/>
      <c r="SH112"/>
      <c r="SI112"/>
      <c r="SJ112"/>
      <c r="SK112"/>
      <c r="SL112"/>
      <c r="SM112"/>
      <c r="SN112"/>
      <c r="SO112"/>
      <c r="SP112"/>
      <c r="SQ112"/>
      <c r="SR112"/>
      <c r="SS112"/>
      <c r="ST112"/>
      <c r="SU112"/>
      <c r="SV112"/>
      <c r="SW112"/>
      <c r="SX112"/>
      <c r="SY112"/>
      <c r="SZ112"/>
      <c r="TA112"/>
      <c r="TB112"/>
      <c r="TC112"/>
      <c r="TD112"/>
      <c r="TE112"/>
      <c r="TF112"/>
      <c r="TG112"/>
      <c r="TH112"/>
      <c r="TI112"/>
      <c r="TJ112"/>
      <c r="TK112"/>
      <c r="TL112"/>
      <c r="TM112"/>
      <c r="TN112"/>
      <c r="TO112"/>
      <c r="TP112"/>
      <c r="TQ112"/>
      <c r="TR112"/>
      <c r="TS112"/>
      <c r="TT112"/>
      <c r="TU112"/>
      <c r="TV112"/>
      <c r="TW112"/>
      <c r="TX112"/>
      <c r="TY112"/>
      <c r="TZ112"/>
      <c r="UA112"/>
      <c r="UB112"/>
      <c r="UC112"/>
      <c r="UD112"/>
      <c r="UE112"/>
      <c r="UF112"/>
      <c r="UG112"/>
      <c r="UH112"/>
      <c r="UI112"/>
      <c r="UJ112"/>
      <c r="UK112"/>
      <c r="UL112"/>
      <c r="UM112"/>
      <c r="UN112"/>
      <c r="UO112"/>
      <c r="UP112"/>
      <c r="UQ112"/>
      <c r="UR112"/>
      <c r="US112"/>
      <c r="UT112"/>
      <c r="UU112"/>
      <c r="UV112"/>
      <c r="UW112"/>
      <c r="UX112"/>
      <c r="UY112"/>
      <c r="UZ112"/>
      <c r="VA112"/>
      <c r="VB112"/>
      <c r="VC112"/>
      <c r="VD112"/>
      <c r="VE112"/>
      <c r="VF112"/>
      <c r="VG112"/>
      <c r="VH112"/>
      <c r="VI112"/>
      <c r="VJ112"/>
      <c r="VK112"/>
      <c r="VL112"/>
      <c r="VM112"/>
      <c r="VN112"/>
      <c r="VO112"/>
      <c r="VP112"/>
      <c r="VQ112"/>
      <c r="VR112"/>
      <c r="VS112"/>
      <c r="VT112"/>
      <c r="VU112"/>
      <c r="VV112"/>
      <c r="VW112"/>
      <c r="VX112"/>
      <c r="VY112"/>
      <c r="VZ112"/>
      <c r="WA112"/>
      <c r="WB112"/>
      <c r="WC112"/>
      <c r="WD112"/>
      <c r="WE112"/>
      <c r="WF112"/>
      <c r="WG112"/>
      <c r="WH112"/>
      <c r="WI112"/>
      <c r="WJ112"/>
      <c r="WK112"/>
      <c r="WL112"/>
      <c r="WM112"/>
      <c r="WN112"/>
      <c r="WO112"/>
      <c r="WP112"/>
      <c r="WQ112"/>
      <c r="WR112"/>
      <c r="WS112"/>
      <c r="WT112"/>
      <c r="WU112"/>
      <c r="WV112"/>
      <c r="WW112"/>
      <c r="WX112"/>
      <c r="WY112"/>
      <c r="WZ112"/>
      <c r="XA112"/>
      <c r="XB112"/>
      <c r="XC112"/>
      <c r="XD112"/>
      <c r="XE112"/>
      <c r="XF112"/>
      <c r="XG112"/>
      <c r="XH112"/>
      <c r="XI112"/>
      <c r="XJ112"/>
      <c r="XK112"/>
      <c r="XL112"/>
      <c r="XM112"/>
      <c r="XN112"/>
      <c r="XO112"/>
      <c r="XP112"/>
      <c r="XQ112"/>
      <c r="XR112"/>
      <c r="XS112"/>
      <c r="XT112"/>
      <c r="XU112"/>
      <c r="XV112"/>
      <c r="XW112"/>
      <c r="XX112"/>
      <c r="XY112"/>
      <c r="XZ112"/>
      <c r="YA112"/>
      <c r="YB112"/>
      <c r="YC112"/>
      <c r="YD112"/>
      <c r="YE112"/>
      <c r="YF112"/>
      <c r="YG112"/>
      <c r="YH112"/>
      <c r="YI112"/>
      <c r="YJ112"/>
      <c r="YK112"/>
      <c r="YL112"/>
      <c r="YM112"/>
      <c r="YN112"/>
      <c r="YO112"/>
      <c r="YP112"/>
      <c r="YQ112"/>
      <c r="YR112"/>
      <c r="YS112"/>
      <c r="YT112"/>
      <c r="YU112"/>
      <c r="YV112"/>
      <c r="YW112"/>
      <c r="YX112"/>
      <c r="YY112"/>
      <c r="YZ112"/>
      <c r="ZA112"/>
      <c r="ZB112"/>
      <c r="ZC112"/>
      <c r="ZD112"/>
      <c r="ZE112"/>
      <c r="ZF112"/>
      <c r="ZG112"/>
      <c r="ZH112"/>
      <c r="ZI112"/>
      <c r="ZJ112"/>
      <c r="ZK112"/>
      <c r="ZL112"/>
      <c r="ZM112"/>
      <c r="ZN112"/>
      <c r="ZO112"/>
      <c r="ZP112"/>
      <c r="ZQ112"/>
      <c r="ZR112"/>
      <c r="ZS112"/>
      <c r="ZT112"/>
      <c r="ZU112"/>
      <c r="ZV112"/>
      <c r="ZW112"/>
      <c r="ZX112"/>
      <c r="ZY112"/>
      <c r="ZZ112"/>
      <c r="AAA112"/>
    </row>
    <row r="113" spans="11:703" x14ac:dyDescent="0.35">
      <c r="K113" s="50">
        <v>413632480722</v>
      </c>
      <c r="L113" s="147">
        <v>46139</v>
      </c>
      <c r="M113" t="s">
        <v>7995</v>
      </c>
      <c r="N113" s="50">
        <v>871024947082</v>
      </c>
      <c r="O113" s="50">
        <f>_xlfn.XLOOKUP(DRE_Table[[#This Row],[MASTER]],Vessel_Cons[MASTER],Vessel_Cons[MASTER],"OVERAGE")</f>
        <v>871024947082</v>
      </c>
      <c r="P113"/>
      <c r="Q113" s="50">
        <v>305354649392</v>
      </c>
      <c r="R113" s="147">
        <v>46139</v>
      </c>
      <c r="S113" t="s">
        <v>7995</v>
      </c>
      <c r="T113" s="50">
        <v>870889680112</v>
      </c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  <c r="RT113"/>
      <c r="RU113"/>
      <c r="RV113"/>
      <c r="RW113"/>
      <c r="RX113"/>
      <c r="RY113"/>
      <c r="RZ113"/>
      <c r="SA113"/>
      <c r="SB113"/>
      <c r="SC113"/>
      <c r="SD113"/>
      <c r="SE113"/>
      <c r="SF113"/>
      <c r="SG113"/>
      <c r="SH113"/>
      <c r="SI113"/>
      <c r="SJ113"/>
      <c r="SK113"/>
      <c r="SL113"/>
      <c r="SM113"/>
      <c r="SN113"/>
      <c r="SO113"/>
      <c r="SP113"/>
      <c r="SQ113"/>
      <c r="SR113"/>
      <c r="SS113"/>
      <c r="ST113"/>
      <c r="SU113"/>
      <c r="SV113"/>
      <c r="SW113"/>
      <c r="SX113"/>
      <c r="SY113"/>
      <c r="SZ113"/>
      <c r="TA113"/>
      <c r="TB113"/>
      <c r="TC113"/>
      <c r="TD113"/>
      <c r="TE113"/>
      <c r="TF113"/>
      <c r="TG113"/>
      <c r="TH113"/>
      <c r="TI113"/>
      <c r="TJ113"/>
      <c r="TK113"/>
      <c r="TL113"/>
      <c r="TM113"/>
      <c r="TN113"/>
      <c r="TO113"/>
      <c r="TP113"/>
      <c r="TQ113"/>
      <c r="TR113"/>
      <c r="TS113"/>
      <c r="TT113"/>
      <c r="TU113"/>
      <c r="TV113"/>
      <c r="TW113"/>
      <c r="TX113"/>
      <c r="TY113"/>
      <c r="TZ113"/>
      <c r="UA113"/>
      <c r="UB113"/>
      <c r="UC113"/>
      <c r="UD113"/>
      <c r="UE113"/>
      <c r="UF113"/>
      <c r="UG113"/>
      <c r="UH113"/>
      <c r="UI113"/>
      <c r="UJ113"/>
      <c r="UK113"/>
      <c r="UL113"/>
      <c r="UM113"/>
      <c r="UN113"/>
      <c r="UO113"/>
      <c r="UP113"/>
      <c r="UQ113"/>
      <c r="UR113"/>
      <c r="US113"/>
      <c r="UT113"/>
      <c r="UU113"/>
      <c r="UV113"/>
      <c r="UW113"/>
      <c r="UX113"/>
      <c r="UY113"/>
      <c r="UZ113"/>
      <c r="VA113"/>
      <c r="VB113"/>
      <c r="VC113"/>
      <c r="VD113"/>
      <c r="VE113"/>
      <c r="VF113"/>
      <c r="VG113"/>
      <c r="VH113"/>
      <c r="VI113"/>
      <c r="VJ113"/>
      <c r="VK113"/>
      <c r="VL113"/>
      <c r="VM113"/>
      <c r="VN113"/>
      <c r="VO113"/>
      <c r="VP113"/>
      <c r="VQ113"/>
      <c r="VR113"/>
      <c r="VS113"/>
      <c r="VT113"/>
      <c r="VU113"/>
      <c r="VV113"/>
      <c r="VW113"/>
      <c r="VX113"/>
      <c r="VY113"/>
      <c r="VZ113"/>
      <c r="WA113"/>
      <c r="WB113"/>
      <c r="WC113"/>
      <c r="WD113"/>
      <c r="WE113"/>
      <c r="WF113"/>
      <c r="WG113"/>
      <c r="WH113"/>
      <c r="WI113"/>
      <c r="WJ113"/>
      <c r="WK113"/>
      <c r="WL113"/>
      <c r="WM113"/>
      <c r="WN113"/>
      <c r="WO113"/>
      <c r="WP113"/>
      <c r="WQ113"/>
      <c r="WR113"/>
      <c r="WS113"/>
      <c r="WT113"/>
      <c r="WU113"/>
      <c r="WV113"/>
      <c r="WW113"/>
      <c r="WX113"/>
      <c r="WY113"/>
      <c r="WZ113"/>
      <c r="XA113"/>
      <c r="XB113"/>
      <c r="XC113"/>
      <c r="XD113"/>
      <c r="XE113"/>
      <c r="XF113"/>
      <c r="XG113"/>
      <c r="XH113"/>
      <c r="XI113"/>
      <c r="XJ113"/>
      <c r="XK113"/>
      <c r="XL113"/>
      <c r="XM113"/>
      <c r="XN113"/>
      <c r="XO113"/>
      <c r="XP113"/>
      <c r="XQ113"/>
      <c r="XR113"/>
      <c r="XS113"/>
      <c r="XT113"/>
      <c r="XU113"/>
      <c r="XV113"/>
      <c r="XW113"/>
      <c r="XX113"/>
      <c r="XY113"/>
      <c r="XZ113"/>
      <c r="YA113"/>
      <c r="YB113"/>
      <c r="YC113"/>
      <c r="YD113"/>
      <c r="YE113"/>
      <c r="YF113"/>
      <c r="YG113"/>
      <c r="YH113"/>
      <c r="YI113"/>
      <c r="YJ113"/>
      <c r="YK113"/>
      <c r="YL113"/>
      <c r="YM113"/>
      <c r="YN113"/>
      <c r="YO113"/>
      <c r="YP113"/>
      <c r="YQ113"/>
      <c r="YR113"/>
      <c r="YS113"/>
      <c r="YT113"/>
      <c r="YU113"/>
      <c r="YV113"/>
      <c r="YW113"/>
      <c r="YX113"/>
      <c r="YY113"/>
      <c r="YZ113"/>
      <c r="ZA113"/>
      <c r="ZB113"/>
      <c r="ZC113"/>
      <c r="ZD113"/>
      <c r="ZE113"/>
      <c r="ZF113"/>
      <c r="ZG113"/>
      <c r="ZH113"/>
      <c r="ZI113"/>
      <c r="ZJ113"/>
      <c r="ZK113"/>
      <c r="ZL113"/>
      <c r="ZM113"/>
      <c r="ZN113"/>
      <c r="ZO113"/>
      <c r="ZP113"/>
      <c r="ZQ113"/>
      <c r="ZR113"/>
      <c r="ZS113"/>
      <c r="ZT113"/>
      <c r="ZU113"/>
      <c r="ZV113"/>
      <c r="ZW113"/>
      <c r="ZX113"/>
      <c r="ZY113"/>
      <c r="ZZ113"/>
      <c r="AAA113"/>
    </row>
    <row r="114" spans="11:703" x14ac:dyDescent="0.35">
      <c r="K114" s="50">
        <v>413632480722</v>
      </c>
      <c r="L114" s="147">
        <v>46139</v>
      </c>
      <c r="M114" t="s">
        <v>7995</v>
      </c>
      <c r="N114" s="50">
        <v>871024832054</v>
      </c>
      <c r="O114" s="50">
        <f>_xlfn.XLOOKUP(DRE_Table[[#This Row],[MASTER]],Vessel_Cons[MASTER],Vessel_Cons[MASTER],"OVERAGE")</f>
        <v>871024832054</v>
      </c>
      <c r="P114"/>
      <c r="Q114" s="50">
        <v>305354649392</v>
      </c>
      <c r="R114" s="147">
        <v>46139</v>
      </c>
      <c r="S114" t="s">
        <v>7995</v>
      </c>
      <c r="T114" s="50">
        <v>380705691340</v>
      </c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  <c r="RT114"/>
      <c r="RU114"/>
      <c r="RV114"/>
      <c r="RW114"/>
      <c r="RX114"/>
      <c r="RY114"/>
      <c r="RZ114"/>
      <c r="SA114"/>
      <c r="SB114"/>
      <c r="SC114"/>
      <c r="SD114"/>
      <c r="SE114"/>
      <c r="SF114"/>
      <c r="SG114"/>
      <c r="SH114"/>
      <c r="SI114"/>
      <c r="SJ114"/>
      <c r="SK114"/>
      <c r="SL114"/>
      <c r="SM114"/>
      <c r="SN114"/>
      <c r="SO114"/>
      <c r="SP114"/>
      <c r="SQ114"/>
      <c r="SR114"/>
      <c r="SS114"/>
      <c r="ST114"/>
      <c r="SU114"/>
      <c r="SV114"/>
      <c r="SW114"/>
      <c r="SX114"/>
      <c r="SY114"/>
      <c r="SZ114"/>
      <c r="TA114"/>
      <c r="TB114"/>
      <c r="TC114"/>
      <c r="TD114"/>
      <c r="TE114"/>
      <c r="TF114"/>
      <c r="TG114"/>
      <c r="TH114"/>
      <c r="TI114"/>
      <c r="TJ114"/>
      <c r="TK114"/>
      <c r="TL114"/>
      <c r="TM114"/>
      <c r="TN114"/>
      <c r="TO114"/>
      <c r="TP114"/>
      <c r="TQ114"/>
      <c r="TR114"/>
      <c r="TS114"/>
      <c r="TT114"/>
      <c r="TU114"/>
      <c r="TV114"/>
      <c r="TW114"/>
      <c r="TX114"/>
      <c r="TY114"/>
      <c r="TZ114"/>
      <c r="UA114"/>
      <c r="UB114"/>
      <c r="UC114"/>
      <c r="UD114"/>
      <c r="UE114"/>
      <c r="UF114"/>
      <c r="UG114"/>
      <c r="UH114"/>
      <c r="UI114"/>
      <c r="UJ114"/>
      <c r="UK114"/>
      <c r="UL114"/>
      <c r="UM114"/>
      <c r="UN114"/>
      <c r="UO114"/>
      <c r="UP114"/>
      <c r="UQ114"/>
      <c r="UR114"/>
      <c r="US114"/>
      <c r="UT114"/>
      <c r="UU114"/>
      <c r="UV114"/>
      <c r="UW114"/>
      <c r="UX114"/>
      <c r="UY114"/>
      <c r="UZ114"/>
      <c r="VA114"/>
      <c r="VB114"/>
      <c r="VC114"/>
      <c r="VD114"/>
      <c r="VE114"/>
      <c r="VF114"/>
      <c r="VG114"/>
      <c r="VH114"/>
      <c r="VI114"/>
      <c r="VJ114"/>
      <c r="VK114"/>
      <c r="VL114"/>
      <c r="VM114"/>
      <c r="VN114"/>
      <c r="VO114"/>
      <c r="VP114"/>
      <c r="VQ114"/>
      <c r="VR114"/>
      <c r="VS114"/>
      <c r="VT114"/>
      <c r="VU114"/>
      <c r="VV114"/>
      <c r="VW114"/>
      <c r="VX114"/>
      <c r="VY114"/>
      <c r="VZ114"/>
      <c r="WA114"/>
      <c r="WB114"/>
      <c r="WC114"/>
      <c r="WD114"/>
      <c r="WE114"/>
      <c r="WF114"/>
      <c r="WG114"/>
      <c r="WH114"/>
      <c r="WI114"/>
      <c r="WJ114"/>
      <c r="WK114"/>
      <c r="WL114"/>
      <c r="WM114"/>
      <c r="WN114"/>
      <c r="WO114"/>
      <c r="WP114"/>
      <c r="WQ114"/>
      <c r="WR114"/>
      <c r="WS114"/>
      <c r="WT114"/>
      <c r="WU114"/>
      <c r="WV114"/>
      <c r="WW114"/>
      <c r="WX114"/>
      <c r="WY114"/>
      <c r="WZ114"/>
      <c r="XA114"/>
      <c r="XB114"/>
      <c r="XC114"/>
      <c r="XD114"/>
      <c r="XE114"/>
      <c r="XF114"/>
      <c r="XG114"/>
      <c r="XH114"/>
      <c r="XI114"/>
      <c r="XJ114"/>
      <c r="XK114"/>
      <c r="XL114"/>
      <c r="XM114"/>
      <c r="XN114"/>
      <c r="XO114"/>
      <c r="XP114"/>
      <c r="XQ114"/>
      <c r="XR114"/>
      <c r="XS114"/>
      <c r="XT114"/>
      <c r="XU114"/>
      <c r="XV114"/>
      <c r="XW114"/>
      <c r="XX114"/>
      <c r="XY114"/>
      <c r="XZ114"/>
      <c r="YA114"/>
      <c r="YB114"/>
      <c r="YC114"/>
      <c r="YD114"/>
      <c r="YE114"/>
      <c r="YF114"/>
      <c r="YG114"/>
      <c r="YH114"/>
      <c r="YI114"/>
      <c r="YJ114"/>
      <c r="YK114"/>
      <c r="YL114"/>
      <c r="YM114"/>
      <c r="YN114"/>
      <c r="YO114"/>
      <c r="YP114"/>
      <c r="YQ114"/>
      <c r="YR114"/>
      <c r="YS114"/>
      <c r="YT114"/>
      <c r="YU114"/>
      <c r="YV114"/>
      <c r="YW114"/>
      <c r="YX114"/>
      <c r="YY114"/>
      <c r="YZ114"/>
      <c r="ZA114"/>
      <c r="ZB114"/>
      <c r="ZC114"/>
      <c r="ZD114"/>
      <c r="ZE114"/>
      <c r="ZF114"/>
      <c r="ZG114"/>
      <c r="ZH114"/>
      <c r="ZI114"/>
      <c r="ZJ114"/>
      <c r="ZK114"/>
      <c r="ZL114"/>
      <c r="ZM114"/>
      <c r="ZN114"/>
      <c r="ZO114"/>
      <c r="ZP114"/>
      <c r="ZQ114"/>
      <c r="ZR114"/>
      <c r="ZS114"/>
      <c r="ZT114"/>
      <c r="ZU114"/>
      <c r="ZV114"/>
      <c r="ZW114"/>
      <c r="ZX114"/>
      <c r="ZY114"/>
      <c r="ZZ114"/>
      <c r="AAA114"/>
    </row>
    <row r="115" spans="11:703" x14ac:dyDescent="0.35">
      <c r="K115" s="50">
        <v>413632480722</v>
      </c>
      <c r="L115" s="147">
        <v>46139</v>
      </c>
      <c r="M115" t="s">
        <v>7995</v>
      </c>
      <c r="N115" s="50">
        <v>871023865932</v>
      </c>
      <c r="O115" s="50">
        <f>_xlfn.XLOOKUP(DRE_Table[[#This Row],[MASTER]],Vessel_Cons[MASTER],Vessel_Cons[MASTER],"OVERAGE")</f>
        <v>871023865932</v>
      </c>
      <c r="P115"/>
      <c r="Q115" s="50">
        <v>305354649392</v>
      </c>
      <c r="R115" s="147">
        <v>46139</v>
      </c>
      <c r="S115" t="s">
        <v>7995</v>
      </c>
      <c r="T115" s="50">
        <v>515016130685</v>
      </c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  <c r="RT115"/>
      <c r="RU115"/>
      <c r="RV115"/>
      <c r="RW115"/>
      <c r="RX115"/>
      <c r="RY115"/>
      <c r="RZ115"/>
      <c r="SA115"/>
      <c r="SB115"/>
      <c r="SC115"/>
      <c r="SD115"/>
      <c r="SE115"/>
      <c r="SF115"/>
      <c r="SG115"/>
      <c r="SH115"/>
      <c r="SI115"/>
      <c r="SJ115"/>
      <c r="SK115"/>
      <c r="SL115"/>
      <c r="SM115"/>
      <c r="SN115"/>
      <c r="SO115"/>
      <c r="SP115"/>
      <c r="SQ115"/>
      <c r="SR115"/>
      <c r="SS115"/>
      <c r="ST115"/>
      <c r="SU115"/>
      <c r="SV115"/>
      <c r="SW115"/>
      <c r="SX115"/>
      <c r="SY115"/>
      <c r="SZ115"/>
      <c r="TA115"/>
      <c r="TB115"/>
      <c r="TC115"/>
      <c r="TD115"/>
      <c r="TE115"/>
      <c r="TF115"/>
      <c r="TG115"/>
      <c r="TH115"/>
      <c r="TI115"/>
      <c r="TJ115"/>
      <c r="TK115"/>
      <c r="TL115"/>
      <c r="TM115"/>
      <c r="TN115"/>
      <c r="TO115"/>
      <c r="TP115"/>
      <c r="TQ115"/>
      <c r="TR115"/>
      <c r="TS115"/>
      <c r="TT115"/>
      <c r="TU115"/>
      <c r="TV115"/>
      <c r="TW115"/>
      <c r="TX115"/>
      <c r="TY115"/>
      <c r="TZ115"/>
      <c r="UA115"/>
      <c r="UB115"/>
      <c r="UC115"/>
      <c r="UD115"/>
      <c r="UE115"/>
      <c r="UF115"/>
      <c r="UG115"/>
      <c r="UH115"/>
      <c r="UI115"/>
      <c r="UJ115"/>
      <c r="UK115"/>
      <c r="UL115"/>
      <c r="UM115"/>
      <c r="UN115"/>
      <c r="UO115"/>
      <c r="UP115"/>
      <c r="UQ115"/>
      <c r="UR115"/>
      <c r="US115"/>
      <c r="UT115"/>
      <c r="UU115"/>
      <c r="UV115"/>
      <c r="UW115"/>
      <c r="UX115"/>
      <c r="UY115"/>
      <c r="UZ115"/>
      <c r="VA115"/>
      <c r="VB115"/>
      <c r="VC115"/>
      <c r="VD115"/>
      <c r="VE115"/>
      <c r="VF115"/>
      <c r="VG115"/>
      <c r="VH115"/>
      <c r="VI115"/>
      <c r="VJ115"/>
      <c r="VK115"/>
      <c r="VL115"/>
      <c r="VM115"/>
      <c r="VN115"/>
      <c r="VO115"/>
      <c r="VP115"/>
      <c r="VQ115"/>
      <c r="VR115"/>
      <c r="VS115"/>
      <c r="VT115"/>
      <c r="VU115"/>
      <c r="VV115"/>
      <c r="VW115"/>
      <c r="VX115"/>
      <c r="VY115"/>
      <c r="VZ115"/>
      <c r="WA115"/>
      <c r="WB115"/>
      <c r="WC115"/>
      <c r="WD115"/>
      <c r="WE115"/>
      <c r="WF115"/>
      <c r="WG115"/>
      <c r="WH115"/>
      <c r="WI115"/>
      <c r="WJ115"/>
      <c r="WK115"/>
      <c r="WL115"/>
      <c r="WM115"/>
      <c r="WN115"/>
      <c r="WO115"/>
      <c r="WP115"/>
      <c r="WQ115"/>
      <c r="WR115"/>
      <c r="WS115"/>
      <c r="WT115"/>
      <c r="WU115"/>
      <c r="WV115"/>
      <c r="WW115"/>
      <c r="WX115"/>
      <c r="WY115"/>
      <c r="WZ115"/>
      <c r="XA115"/>
      <c r="XB115"/>
      <c r="XC115"/>
      <c r="XD115"/>
      <c r="XE115"/>
      <c r="XF115"/>
      <c r="XG115"/>
      <c r="XH115"/>
      <c r="XI115"/>
      <c r="XJ115"/>
      <c r="XK115"/>
      <c r="XL115"/>
      <c r="XM115"/>
      <c r="XN115"/>
      <c r="XO115"/>
      <c r="XP115"/>
      <c r="XQ115"/>
      <c r="XR115"/>
      <c r="XS115"/>
      <c r="XT115"/>
      <c r="XU115"/>
      <c r="XV115"/>
      <c r="XW115"/>
      <c r="XX115"/>
      <c r="XY115"/>
      <c r="XZ115"/>
      <c r="YA115"/>
      <c r="YB115"/>
      <c r="YC115"/>
      <c r="YD115"/>
      <c r="YE115"/>
      <c r="YF115"/>
      <c r="YG115"/>
      <c r="YH115"/>
      <c r="YI115"/>
      <c r="YJ115"/>
      <c r="YK115"/>
      <c r="YL115"/>
      <c r="YM115"/>
      <c r="YN115"/>
      <c r="YO115"/>
      <c r="YP115"/>
      <c r="YQ115"/>
      <c r="YR115"/>
      <c r="YS115"/>
      <c r="YT115"/>
      <c r="YU115"/>
      <c r="YV115"/>
      <c r="YW115"/>
      <c r="YX115"/>
      <c r="YY115"/>
      <c r="YZ115"/>
      <c r="ZA115"/>
      <c r="ZB115"/>
      <c r="ZC115"/>
      <c r="ZD115"/>
      <c r="ZE115"/>
      <c r="ZF115"/>
      <c r="ZG115"/>
      <c r="ZH115"/>
      <c r="ZI115"/>
      <c r="ZJ115"/>
      <c r="ZK115"/>
      <c r="ZL115"/>
      <c r="ZM115"/>
      <c r="ZN115"/>
      <c r="ZO115"/>
      <c r="ZP115"/>
      <c r="ZQ115"/>
      <c r="ZR115"/>
      <c r="ZS115"/>
      <c r="ZT115"/>
      <c r="ZU115"/>
      <c r="ZV115"/>
      <c r="ZW115"/>
      <c r="ZX115"/>
      <c r="ZY115"/>
      <c r="ZZ115"/>
      <c r="AAA115"/>
    </row>
    <row r="116" spans="11:703" x14ac:dyDescent="0.35">
      <c r="K116" s="50">
        <v>413632480722</v>
      </c>
      <c r="L116" s="147">
        <v>46139</v>
      </c>
      <c r="M116" t="s">
        <v>7995</v>
      </c>
      <c r="N116" s="50">
        <v>871023286474</v>
      </c>
      <c r="O116" s="50">
        <f>_xlfn.XLOOKUP(DRE_Table[[#This Row],[MASTER]],Vessel_Cons[MASTER],Vessel_Cons[MASTER],"OVERAGE")</f>
        <v>871023286474</v>
      </c>
      <c r="P116"/>
      <c r="Q116" s="50">
        <v>305354649392</v>
      </c>
      <c r="R116" s="147">
        <v>46139</v>
      </c>
      <c r="S116" t="s">
        <v>7995</v>
      </c>
      <c r="T116" s="50">
        <v>870769519789</v>
      </c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  <c r="RT116"/>
      <c r="RU116"/>
      <c r="RV116"/>
      <c r="RW116"/>
      <c r="RX116"/>
      <c r="RY116"/>
      <c r="RZ116"/>
      <c r="SA116"/>
      <c r="SB116"/>
      <c r="SC116"/>
      <c r="SD116"/>
      <c r="SE116"/>
      <c r="SF116"/>
      <c r="SG116"/>
      <c r="SH116"/>
      <c r="SI116"/>
      <c r="SJ116"/>
      <c r="SK116"/>
      <c r="SL116"/>
      <c r="SM116"/>
      <c r="SN116"/>
      <c r="SO116"/>
      <c r="SP116"/>
      <c r="SQ116"/>
      <c r="SR116"/>
      <c r="SS116"/>
      <c r="ST116"/>
      <c r="SU116"/>
      <c r="SV116"/>
      <c r="SW116"/>
      <c r="SX116"/>
      <c r="SY116"/>
      <c r="SZ116"/>
      <c r="TA116"/>
      <c r="TB116"/>
      <c r="TC116"/>
      <c r="TD116"/>
      <c r="TE116"/>
      <c r="TF116"/>
      <c r="TG116"/>
      <c r="TH116"/>
      <c r="TI116"/>
      <c r="TJ116"/>
      <c r="TK116"/>
      <c r="TL116"/>
      <c r="TM116"/>
      <c r="TN116"/>
      <c r="TO116"/>
      <c r="TP116"/>
      <c r="TQ116"/>
      <c r="TR116"/>
      <c r="TS116"/>
      <c r="TT116"/>
      <c r="TU116"/>
      <c r="TV116"/>
      <c r="TW116"/>
      <c r="TX116"/>
      <c r="TY116"/>
      <c r="TZ116"/>
      <c r="UA116"/>
      <c r="UB116"/>
      <c r="UC116"/>
      <c r="UD116"/>
      <c r="UE116"/>
      <c r="UF116"/>
      <c r="UG116"/>
      <c r="UH116"/>
      <c r="UI116"/>
      <c r="UJ116"/>
      <c r="UK116"/>
      <c r="UL116"/>
      <c r="UM116"/>
      <c r="UN116"/>
      <c r="UO116"/>
      <c r="UP116"/>
      <c r="UQ116"/>
      <c r="UR116"/>
      <c r="US116"/>
      <c r="UT116"/>
      <c r="UU116"/>
      <c r="UV116"/>
      <c r="UW116"/>
      <c r="UX116"/>
      <c r="UY116"/>
      <c r="UZ116"/>
      <c r="VA116"/>
      <c r="VB116"/>
      <c r="VC116"/>
      <c r="VD116"/>
      <c r="VE116"/>
      <c r="VF116"/>
      <c r="VG116"/>
      <c r="VH116"/>
      <c r="VI116"/>
      <c r="VJ116"/>
      <c r="VK116"/>
      <c r="VL116"/>
      <c r="VM116"/>
      <c r="VN116"/>
      <c r="VO116"/>
      <c r="VP116"/>
      <c r="VQ116"/>
      <c r="VR116"/>
      <c r="VS116"/>
      <c r="VT116"/>
      <c r="VU116"/>
      <c r="VV116"/>
      <c r="VW116"/>
      <c r="VX116"/>
      <c r="VY116"/>
      <c r="VZ116"/>
      <c r="WA116"/>
      <c r="WB116"/>
      <c r="WC116"/>
      <c r="WD116"/>
      <c r="WE116"/>
      <c r="WF116"/>
      <c r="WG116"/>
      <c r="WH116"/>
      <c r="WI116"/>
      <c r="WJ116"/>
      <c r="WK116"/>
      <c r="WL116"/>
      <c r="WM116"/>
      <c r="WN116"/>
      <c r="WO116"/>
      <c r="WP116"/>
      <c r="WQ116"/>
      <c r="WR116"/>
      <c r="WS116"/>
      <c r="WT116"/>
      <c r="WU116"/>
      <c r="WV116"/>
      <c r="WW116"/>
      <c r="WX116"/>
      <c r="WY116"/>
      <c r="WZ116"/>
      <c r="XA116"/>
      <c r="XB116"/>
      <c r="XC116"/>
      <c r="XD116"/>
      <c r="XE116"/>
      <c r="XF116"/>
      <c r="XG116"/>
      <c r="XH116"/>
      <c r="XI116"/>
      <c r="XJ116"/>
      <c r="XK116"/>
      <c r="XL116"/>
      <c r="XM116"/>
      <c r="XN116"/>
      <c r="XO116"/>
      <c r="XP116"/>
      <c r="XQ116"/>
      <c r="XR116"/>
      <c r="XS116"/>
      <c r="XT116"/>
      <c r="XU116"/>
      <c r="XV116"/>
      <c r="XW116"/>
      <c r="XX116"/>
      <c r="XY116"/>
      <c r="XZ116"/>
      <c r="YA116"/>
      <c r="YB116"/>
      <c r="YC116"/>
      <c r="YD116"/>
      <c r="YE116"/>
      <c r="YF116"/>
      <c r="YG116"/>
      <c r="YH116"/>
      <c r="YI116"/>
      <c r="YJ116"/>
      <c r="YK116"/>
      <c r="YL116"/>
      <c r="YM116"/>
      <c r="YN116"/>
      <c r="YO116"/>
      <c r="YP116"/>
      <c r="YQ116"/>
      <c r="YR116"/>
      <c r="YS116"/>
      <c r="YT116"/>
      <c r="YU116"/>
      <c r="YV116"/>
      <c r="YW116"/>
      <c r="YX116"/>
      <c r="YY116"/>
      <c r="YZ116"/>
      <c r="ZA116"/>
      <c r="ZB116"/>
      <c r="ZC116"/>
      <c r="ZD116"/>
      <c r="ZE116"/>
      <c r="ZF116"/>
      <c r="ZG116"/>
      <c r="ZH116"/>
      <c r="ZI116"/>
      <c r="ZJ116"/>
      <c r="ZK116"/>
      <c r="ZL116"/>
      <c r="ZM116"/>
      <c r="ZN116"/>
      <c r="ZO116"/>
      <c r="ZP116"/>
      <c r="ZQ116"/>
      <c r="ZR116"/>
      <c r="ZS116"/>
      <c r="ZT116"/>
      <c r="ZU116"/>
      <c r="ZV116"/>
      <c r="ZW116"/>
      <c r="ZX116"/>
      <c r="ZY116"/>
      <c r="ZZ116"/>
      <c r="AAA116"/>
    </row>
    <row r="117" spans="11:703" x14ac:dyDescent="0.35">
      <c r="K117" s="50">
        <v>413632480722</v>
      </c>
      <c r="L117" s="147">
        <v>46139</v>
      </c>
      <c r="M117" t="s">
        <v>7995</v>
      </c>
      <c r="N117" s="50">
        <v>871022187129</v>
      </c>
      <c r="O117" s="50">
        <f>_xlfn.XLOOKUP(DRE_Table[[#This Row],[MASTER]],Vessel_Cons[MASTER],Vessel_Cons[MASTER],"OVERAGE")</f>
        <v>871022187129</v>
      </c>
      <c r="P117"/>
      <c r="Q117" s="50">
        <v>305354649392</v>
      </c>
      <c r="R117" s="147">
        <v>46139</v>
      </c>
      <c r="S117" t="s">
        <v>7995</v>
      </c>
      <c r="T117" s="50">
        <v>870965344085</v>
      </c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  <c r="RT117"/>
      <c r="RU117"/>
      <c r="RV117"/>
      <c r="RW117"/>
      <c r="RX117"/>
      <c r="RY117"/>
      <c r="RZ117"/>
      <c r="SA117"/>
      <c r="SB117"/>
      <c r="SC117"/>
      <c r="SD117"/>
      <c r="SE117"/>
      <c r="SF117"/>
      <c r="SG117"/>
      <c r="SH117"/>
      <c r="SI117"/>
      <c r="SJ117"/>
      <c r="SK117"/>
      <c r="SL117"/>
      <c r="SM117"/>
      <c r="SN117"/>
      <c r="SO117"/>
      <c r="SP117"/>
      <c r="SQ117"/>
      <c r="SR117"/>
      <c r="SS117"/>
      <c r="ST117"/>
      <c r="SU117"/>
      <c r="SV117"/>
      <c r="SW117"/>
      <c r="SX117"/>
      <c r="SY117"/>
      <c r="SZ117"/>
      <c r="TA117"/>
      <c r="TB117"/>
      <c r="TC117"/>
      <c r="TD117"/>
      <c r="TE117"/>
      <c r="TF117"/>
      <c r="TG117"/>
      <c r="TH117"/>
      <c r="TI117"/>
      <c r="TJ117"/>
      <c r="TK117"/>
      <c r="TL117"/>
      <c r="TM117"/>
      <c r="TN117"/>
      <c r="TO117"/>
      <c r="TP117"/>
      <c r="TQ117"/>
      <c r="TR117"/>
      <c r="TS117"/>
      <c r="TT117"/>
      <c r="TU117"/>
      <c r="TV117"/>
      <c r="TW117"/>
      <c r="TX117"/>
      <c r="TY117"/>
      <c r="TZ117"/>
      <c r="UA117"/>
      <c r="UB117"/>
      <c r="UC117"/>
      <c r="UD117"/>
      <c r="UE117"/>
      <c r="UF117"/>
      <c r="UG117"/>
      <c r="UH117"/>
      <c r="UI117"/>
      <c r="UJ117"/>
      <c r="UK117"/>
      <c r="UL117"/>
      <c r="UM117"/>
      <c r="UN117"/>
      <c r="UO117"/>
      <c r="UP117"/>
      <c r="UQ117"/>
      <c r="UR117"/>
      <c r="US117"/>
      <c r="UT117"/>
      <c r="UU117"/>
      <c r="UV117"/>
      <c r="UW117"/>
      <c r="UX117"/>
      <c r="UY117"/>
      <c r="UZ117"/>
      <c r="VA117"/>
      <c r="VB117"/>
      <c r="VC117"/>
      <c r="VD117"/>
      <c r="VE117"/>
      <c r="VF117"/>
      <c r="VG117"/>
      <c r="VH117"/>
      <c r="VI117"/>
      <c r="VJ117"/>
      <c r="VK117"/>
      <c r="VL117"/>
      <c r="VM117"/>
      <c r="VN117"/>
      <c r="VO117"/>
      <c r="VP117"/>
      <c r="VQ117"/>
      <c r="VR117"/>
      <c r="VS117"/>
      <c r="VT117"/>
      <c r="VU117"/>
      <c r="VV117"/>
      <c r="VW117"/>
      <c r="VX117"/>
      <c r="VY117"/>
      <c r="VZ117"/>
      <c r="WA117"/>
      <c r="WB117"/>
      <c r="WC117"/>
      <c r="WD117"/>
      <c r="WE117"/>
      <c r="WF117"/>
      <c r="WG117"/>
      <c r="WH117"/>
      <c r="WI117"/>
      <c r="WJ117"/>
      <c r="WK117"/>
      <c r="WL117"/>
      <c r="WM117"/>
      <c r="WN117"/>
      <c r="WO117"/>
      <c r="WP117"/>
      <c r="WQ117"/>
      <c r="WR117"/>
      <c r="WS117"/>
      <c r="WT117"/>
      <c r="WU117"/>
      <c r="WV117"/>
      <c r="WW117"/>
      <c r="WX117"/>
      <c r="WY117"/>
      <c r="WZ117"/>
      <c r="XA117"/>
      <c r="XB117"/>
      <c r="XC117"/>
      <c r="XD117"/>
      <c r="XE117"/>
      <c r="XF117"/>
      <c r="XG117"/>
      <c r="XH117"/>
      <c r="XI117"/>
      <c r="XJ117"/>
      <c r="XK117"/>
      <c r="XL117"/>
      <c r="XM117"/>
      <c r="XN117"/>
      <c r="XO117"/>
      <c r="XP117"/>
      <c r="XQ117"/>
      <c r="XR117"/>
      <c r="XS117"/>
      <c r="XT117"/>
      <c r="XU117"/>
      <c r="XV117"/>
      <c r="XW117"/>
      <c r="XX117"/>
      <c r="XY117"/>
      <c r="XZ117"/>
      <c r="YA117"/>
      <c r="YB117"/>
      <c r="YC117"/>
      <c r="YD117"/>
      <c r="YE117"/>
      <c r="YF117"/>
      <c r="YG117"/>
      <c r="YH117"/>
      <c r="YI117"/>
      <c r="YJ117"/>
      <c r="YK117"/>
      <c r="YL117"/>
      <c r="YM117"/>
      <c r="YN117"/>
      <c r="YO117"/>
      <c r="YP117"/>
      <c r="YQ117"/>
      <c r="YR117"/>
      <c r="YS117"/>
      <c r="YT117"/>
      <c r="YU117"/>
      <c r="YV117"/>
      <c r="YW117"/>
      <c r="YX117"/>
      <c r="YY117"/>
      <c r="YZ117"/>
      <c r="ZA117"/>
      <c r="ZB117"/>
      <c r="ZC117"/>
      <c r="ZD117"/>
      <c r="ZE117"/>
      <c r="ZF117"/>
      <c r="ZG117"/>
      <c r="ZH117"/>
      <c r="ZI117"/>
      <c r="ZJ117"/>
      <c r="ZK117"/>
      <c r="ZL117"/>
      <c r="ZM117"/>
      <c r="ZN117"/>
      <c r="ZO117"/>
      <c r="ZP117"/>
      <c r="ZQ117"/>
      <c r="ZR117"/>
      <c r="ZS117"/>
      <c r="ZT117"/>
      <c r="ZU117"/>
      <c r="ZV117"/>
      <c r="ZW117"/>
      <c r="ZX117"/>
      <c r="ZY117"/>
      <c r="ZZ117"/>
      <c r="AAA117"/>
    </row>
    <row r="118" spans="11:703" x14ac:dyDescent="0.35">
      <c r="K118" s="50">
        <v>413632480722</v>
      </c>
      <c r="L118" s="147">
        <v>46139</v>
      </c>
      <c r="M118" t="s">
        <v>7995</v>
      </c>
      <c r="N118" s="50">
        <v>871021322896</v>
      </c>
      <c r="O118" s="50">
        <f>_xlfn.XLOOKUP(DRE_Table[[#This Row],[MASTER]],Vessel_Cons[MASTER],Vessel_Cons[MASTER],"OVERAGE")</f>
        <v>871021322896</v>
      </c>
      <c r="P118"/>
      <c r="Q118" s="50">
        <v>305354649392</v>
      </c>
      <c r="R118" s="147">
        <v>46139</v>
      </c>
      <c r="S118" t="s">
        <v>7995</v>
      </c>
      <c r="T118" s="50">
        <v>870974573346</v>
      </c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  <c r="RT118"/>
      <c r="RU118"/>
      <c r="RV118"/>
      <c r="RW118"/>
      <c r="RX118"/>
      <c r="RY118"/>
      <c r="RZ118"/>
      <c r="SA118"/>
      <c r="SB118"/>
      <c r="SC118"/>
      <c r="SD118"/>
      <c r="SE118"/>
      <c r="SF118"/>
      <c r="SG118"/>
      <c r="SH118"/>
      <c r="SI118"/>
      <c r="SJ118"/>
      <c r="SK118"/>
      <c r="SL118"/>
      <c r="SM118"/>
      <c r="SN118"/>
      <c r="SO118"/>
      <c r="SP118"/>
      <c r="SQ118"/>
      <c r="SR118"/>
      <c r="SS118"/>
      <c r="ST118"/>
      <c r="SU118"/>
      <c r="SV118"/>
      <c r="SW118"/>
      <c r="SX118"/>
      <c r="SY118"/>
      <c r="SZ118"/>
      <c r="TA118"/>
      <c r="TB118"/>
      <c r="TC118"/>
      <c r="TD118"/>
      <c r="TE118"/>
      <c r="TF118"/>
      <c r="TG118"/>
      <c r="TH118"/>
      <c r="TI118"/>
      <c r="TJ118"/>
      <c r="TK118"/>
      <c r="TL118"/>
      <c r="TM118"/>
      <c r="TN118"/>
      <c r="TO118"/>
      <c r="TP118"/>
      <c r="TQ118"/>
      <c r="TR118"/>
      <c r="TS118"/>
      <c r="TT118"/>
      <c r="TU118"/>
      <c r="TV118"/>
      <c r="TW118"/>
      <c r="TX118"/>
      <c r="TY118"/>
      <c r="TZ118"/>
      <c r="UA118"/>
      <c r="UB118"/>
      <c r="UC118"/>
      <c r="UD118"/>
      <c r="UE118"/>
      <c r="UF118"/>
      <c r="UG118"/>
      <c r="UH118"/>
      <c r="UI118"/>
      <c r="UJ118"/>
      <c r="UK118"/>
      <c r="UL118"/>
      <c r="UM118"/>
      <c r="UN118"/>
      <c r="UO118"/>
      <c r="UP118"/>
      <c r="UQ118"/>
      <c r="UR118"/>
      <c r="US118"/>
      <c r="UT118"/>
      <c r="UU118"/>
      <c r="UV118"/>
      <c r="UW118"/>
      <c r="UX118"/>
      <c r="UY118"/>
      <c r="UZ118"/>
      <c r="VA118"/>
      <c r="VB118"/>
      <c r="VC118"/>
      <c r="VD118"/>
      <c r="VE118"/>
      <c r="VF118"/>
      <c r="VG118"/>
      <c r="VH118"/>
      <c r="VI118"/>
      <c r="VJ118"/>
      <c r="VK118"/>
      <c r="VL118"/>
      <c r="VM118"/>
      <c r="VN118"/>
      <c r="VO118"/>
      <c r="VP118"/>
      <c r="VQ118"/>
      <c r="VR118"/>
      <c r="VS118"/>
      <c r="VT118"/>
      <c r="VU118"/>
      <c r="VV118"/>
      <c r="VW118"/>
      <c r="VX118"/>
      <c r="VY118"/>
      <c r="VZ118"/>
      <c r="WA118"/>
      <c r="WB118"/>
      <c r="WC118"/>
      <c r="WD118"/>
      <c r="WE118"/>
      <c r="WF118"/>
      <c r="WG118"/>
      <c r="WH118"/>
      <c r="WI118"/>
      <c r="WJ118"/>
      <c r="WK118"/>
      <c r="WL118"/>
      <c r="WM118"/>
      <c r="WN118"/>
      <c r="WO118"/>
      <c r="WP118"/>
      <c r="WQ118"/>
      <c r="WR118"/>
      <c r="WS118"/>
      <c r="WT118"/>
      <c r="WU118"/>
      <c r="WV118"/>
      <c r="WW118"/>
      <c r="WX118"/>
      <c r="WY118"/>
      <c r="WZ118"/>
      <c r="XA118"/>
      <c r="XB118"/>
      <c r="XC118"/>
      <c r="XD118"/>
      <c r="XE118"/>
      <c r="XF118"/>
      <c r="XG118"/>
      <c r="XH118"/>
      <c r="XI118"/>
      <c r="XJ118"/>
      <c r="XK118"/>
      <c r="XL118"/>
      <c r="XM118"/>
      <c r="XN118"/>
      <c r="XO118"/>
      <c r="XP118"/>
      <c r="XQ118"/>
      <c r="XR118"/>
      <c r="XS118"/>
      <c r="XT118"/>
      <c r="XU118"/>
      <c r="XV118"/>
      <c r="XW118"/>
      <c r="XX118"/>
      <c r="XY118"/>
      <c r="XZ118"/>
      <c r="YA118"/>
      <c r="YB118"/>
      <c r="YC118"/>
      <c r="YD118"/>
      <c r="YE118"/>
      <c r="YF118"/>
      <c r="YG118"/>
      <c r="YH118"/>
      <c r="YI118"/>
      <c r="YJ118"/>
      <c r="YK118"/>
      <c r="YL118"/>
      <c r="YM118"/>
      <c r="YN118"/>
      <c r="YO118"/>
      <c r="YP118"/>
      <c r="YQ118"/>
      <c r="YR118"/>
      <c r="YS118"/>
      <c r="YT118"/>
      <c r="YU118"/>
      <c r="YV118"/>
      <c r="YW118"/>
      <c r="YX118"/>
      <c r="YY118"/>
      <c r="YZ118"/>
      <c r="ZA118"/>
      <c r="ZB118"/>
      <c r="ZC118"/>
      <c r="ZD118"/>
      <c r="ZE118"/>
      <c r="ZF118"/>
      <c r="ZG118"/>
      <c r="ZH118"/>
      <c r="ZI118"/>
      <c r="ZJ118"/>
      <c r="ZK118"/>
      <c r="ZL118"/>
      <c r="ZM118"/>
      <c r="ZN118"/>
      <c r="ZO118"/>
      <c r="ZP118"/>
      <c r="ZQ118"/>
      <c r="ZR118"/>
      <c r="ZS118"/>
      <c r="ZT118"/>
      <c r="ZU118"/>
      <c r="ZV118"/>
      <c r="ZW118"/>
      <c r="ZX118"/>
      <c r="ZY118"/>
      <c r="ZZ118"/>
      <c r="AAA118"/>
    </row>
    <row r="119" spans="11:703" x14ac:dyDescent="0.35">
      <c r="K119" s="50">
        <v>413632480722</v>
      </c>
      <c r="L119" s="147">
        <v>46139</v>
      </c>
      <c r="M119" t="s">
        <v>7995</v>
      </c>
      <c r="N119" s="50">
        <v>871021062365</v>
      </c>
      <c r="O119" s="50">
        <f>_xlfn.XLOOKUP(DRE_Table[[#This Row],[MASTER]],Vessel_Cons[MASTER],Vessel_Cons[MASTER],"OVERAGE")</f>
        <v>871021062365</v>
      </c>
      <c r="P119"/>
      <c r="Q119" s="50">
        <v>305354649392</v>
      </c>
      <c r="R119" s="147">
        <v>46139</v>
      </c>
      <c r="S119" t="s">
        <v>7995</v>
      </c>
      <c r="T119" s="50">
        <v>870889238070</v>
      </c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  <c r="RV119"/>
      <c r="RW119"/>
      <c r="RX119"/>
      <c r="RY119"/>
      <c r="RZ119"/>
      <c r="SA119"/>
      <c r="SB119"/>
      <c r="SC119"/>
      <c r="SD119"/>
      <c r="SE119"/>
      <c r="SF119"/>
      <c r="SG119"/>
      <c r="SH119"/>
      <c r="SI119"/>
      <c r="SJ119"/>
      <c r="SK119"/>
      <c r="SL119"/>
      <c r="SM119"/>
      <c r="SN119"/>
      <c r="SO119"/>
      <c r="SP119"/>
      <c r="SQ119"/>
      <c r="SR119"/>
      <c r="SS119"/>
      <c r="ST119"/>
      <c r="SU119"/>
      <c r="SV119"/>
      <c r="SW119"/>
      <c r="SX119"/>
      <c r="SY119"/>
      <c r="SZ119"/>
      <c r="TA119"/>
      <c r="TB119"/>
      <c r="TC119"/>
      <c r="TD119"/>
      <c r="TE119"/>
      <c r="TF119"/>
      <c r="TG119"/>
      <c r="TH119"/>
      <c r="TI119"/>
      <c r="TJ119"/>
      <c r="TK119"/>
      <c r="TL119"/>
      <c r="TM119"/>
      <c r="TN119"/>
      <c r="TO119"/>
      <c r="TP119"/>
      <c r="TQ119"/>
      <c r="TR119"/>
      <c r="TS119"/>
      <c r="TT119"/>
      <c r="TU119"/>
      <c r="TV119"/>
      <c r="TW119"/>
      <c r="TX119"/>
      <c r="TY119"/>
      <c r="TZ119"/>
      <c r="UA119"/>
      <c r="UB119"/>
      <c r="UC119"/>
      <c r="UD119"/>
      <c r="UE119"/>
      <c r="UF119"/>
      <c r="UG119"/>
      <c r="UH119"/>
      <c r="UI119"/>
      <c r="UJ119"/>
      <c r="UK119"/>
      <c r="UL119"/>
      <c r="UM119"/>
      <c r="UN119"/>
      <c r="UO119"/>
      <c r="UP119"/>
      <c r="UQ119"/>
      <c r="UR119"/>
      <c r="US119"/>
      <c r="UT119"/>
      <c r="UU119"/>
      <c r="UV119"/>
      <c r="UW119"/>
      <c r="UX119"/>
      <c r="UY119"/>
      <c r="UZ119"/>
      <c r="VA119"/>
      <c r="VB119"/>
      <c r="VC119"/>
      <c r="VD119"/>
      <c r="VE119"/>
      <c r="VF119"/>
      <c r="VG119"/>
      <c r="VH119"/>
      <c r="VI119"/>
      <c r="VJ119"/>
      <c r="VK119"/>
      <c r="VL119"/>
      <c r="VM119"/>
      <c r="VN119"/>
      <c r="VO119"/>
      <c r="VP119"/>
      <c r="VQ119"/>
      <c r="VR119"/>
      <c r="VS119"/>
      <c r="VT119"/>
      <c r="VU119"/>
      <c r="VV119"/>
      <c r="VW119"/>
      <c r="VX119"/>
      <c r="VY119"/>
      <c r="VZ119"/>
      <c r="WA119"/>
      <c r="WB119"/>
      <c r="WC119"/>
      <c r="WD119"/>
      <c r="WE119"/>
      <c r="WF119"/>
      <c r="WG119"/>
      <c r="WH119"/>
      <c r="WI119"/>
      <c r="WJ119"/>
      <c r="WK119"/>
      <c r="WL119"/>
      <c r="WM119"/>
      <c r="WN119"/>
      <c r="WO119"/>
      <c r="WP119"/>
      <c r="WQ119"/>
      <c r="WR119"/>
      <c r="WS119"/>
      <c r="WT119"/>
      <c r="WU119"/>
      <c r="WV119"/>
      <c r="WW119"/>
      <c r="WX119"/>
      <c r="WY119"/>
      <c r="WZ119"/>
      <c r="XA119"/>
      <c r="XB119"/>
      <c r="XC119"/>
      <c r="XD119"/>
      <c r="XE119"/>
      <c r="XF119"/>
      <c r="XG119"/>
      <c r="XH119"/>
      <c r="XI119"/>
      <c r="XJ119"/>
      <c r="XK119"/>
      <c r="XL119"/>
      <c r="XM119"/>
      <c r="XN119"/>
      <c r="XO119"/>
      <c r="XP119"/>
      <c r="XQ119"/>
      <c r="XR119"/>
      <c r="XS119"/>
      <c r="XT119"/>
      <c r="XU119"/>
      <c r="XV119"/>
      <c r="XW119"/>
      <c r="XX119"/>
      <c r="XY119"/>
      <c r="XZ119"/>
      <c r="YA119"/>
      <c r="YB119"/>
      <c r="YC119"/>
      <c r="YD119"/>
      <c r="YE119"/>
      <c r="YF119"/>
      <c r="YG119"/>
      <c r="YH119"/>
      <c r="YI119"/>
      <c r="YJ119"/>
      <c r="YK119"/>
      <c r="YL119"/>
      <c r="YM119"/>
      <c r="YN119"/>
      <c r="YO119"/>
      <c r="YP119"/>
      <c r="YQ119"/>
      <c r="YR119"/>
      <c r="YS119"/>
      <c r="YT119"/>
      <c r="YU119"/>
      <c r="YV119"/>
      <c r="YW119"/>
      <c r="YX119"/>
      <c r="YY119"/>
      <c r="YZ119"/>
      <c r="ZA119"/>
      <c r="ZB119"/>
      <c r="ZC119"/>
      <c r="ZD119"/>
      <c r="ZE119"/>
      <c r="ZF119"/>
      <c r="ZG119"/>
      <c r="ZH119"/>
      <c r="ZI119"/>
      <c r="ZJ119"/>
      <c r="ZK119"/>
      <c r="ZL119"/>
      <c r="ZM119"/>
      <c r="ZN119"/>
      <c r="ZO119"/>
      <c r="ZP119"/>
      <c r="ZQ119"/>
      <c r="ZR119"/>
      <c r="ZS119"/>
      <c r="ZT119"/>
      <c r="ZU119"/>
      <c r="ZV119"/>
      <c r="ZW119"/>
      <c r="ZX119"/>
      <c r="ZY119"/>
      <c r="ZZ119"/>
      <c r="AAA119"/>
    </row>
    <row r="120" spans="11:703" x14ac:dyDescent="0.35">
      <c r="K120" s="50">
        <v>413632480722</v>
      </c>
      <c r="L120" s="147">
        <v>46139</v>
      </c>
      <c r="M120" t="s">
        <v>7995</v>
      </c>
      <c r="N120" s="50">
        <v>871020857497</v>
      </c>
      <c r="O120" s="50">
        <f>_xlfn.XLOOKUP(DRE_Table[[#This Row],[MASTER]],Vessel_Cons[MASTER],Vessel_Cons[MASTER],"OVERAGE")</f>
        <v>871020857497</v>
      </c>
      <c r="P120"/>
      <c r="Q120" s="50">
        <v>305354649392</v>
      </c>
      <c r="R120" s="147">
        <v>46139</v>
      </c>
      <c r="S120" t="s">
        <v>7995</v>
      </c>
      <c r="T120" s="50">
        <v>380674911484</v>
      </c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  <c r="RT120"/>
      <c r="RU120"/>
      <c r="RV120"/>
      <c r="RW120"/>
      <c r="RX120"/>
      <c r="RY120"/>
      <c r="RZ120"/>
      <c r="SA120"/>
      <c r="SB120"/>
      <c r="SC120"/>
      <c r="SD120"/>
      <c r="SE120"/>
      <c r="SF120"/>
      <c r="SG120"/>
      <c r="SH120"/>
      <c r="SI120"/>
      <c r="SJ120"/>
      <c r="SK120"/>
      <c r="SL120"/>
      <c r="SM120"/>
      <c r="SN120"/>
      <c r="SO120"/>
      <c r="SP120"/>
      <c r="SQ120"/>
      <c r="SR120"/>
      <c r="SS120"/>
      <c r="ST120"/>
      <c r="SU120"/>
      <c r="SV120"/>
      <c r="SW120"/>
      <c r="SX120"/>
      <c r="SY120"/>
      <c r="SZ120"/>
      <c r="TA120"/>
      <c r="TB120"/>
      <c r="TC120"/>
      <c r="TD120"/>
      <c r="TE120"/>
      <c r="TF120"/>
      <c r="TG120"/>
      <c r="TH120"/>
      <c r="TI120"/>
      <c r="TJ120"/>
      <c r="TK120"/>
      <c r="TL120"/>
      <c r="TM120"/>
      <c r="TN120"/>
      <c r="TO120"/>
      <c r="TP120"/>
      <c r="TQ120"/>
      <c r="TR120"/>
      <c r="TS120"/>
      <c r="TT120"/>
      <c r="TU120"/>
      <c r="TV120"/>
      <c r="TW120"/>
      <c r="TX120"/>
      <c r="TY120"/>
      <c r="TZ120"/>
      <c r="UA120"/>
      <c r="UB120"/>
      <c r="UC120"/>
      <c r="UD120"/>
      <c r="UE120"/>
      <c r="UF120"/>
      <c r="UG120"/>
      <c r="UH120"/>
      <c r="UI120"/>
      <c r="UJ120"/>
      <c r="UK120"/>
      <c r="UL120"/>
      <c r="UM120"/>
      <c r="UN120"/>
      <c r="UO120"/>
      <c r="UP120"/>
      <c r="UQ120"/>
      <c r="UR120"/>
      <c r="US120"/>
      <c r="UT120"/>
      <c r="UU120"/>
      <c r="UV120"/>
      <c r="UW120"/>
      <c r="UX120"/>
      <c r="UY120"/>
      <c r="UZ120"/>
      <c r="VA120"/>
      <c r="VB120"/>
      <c r="VC120"/>
      <c r="VD120"/>
      <c r="VE120"/>
      <c r="VF120"/>
      <c r="VG120"/>
      <c r="VH120"/>
      <c r="VI120"/>
      <c r="VJ120"/>
      <c r="VK120"/>
      <c r="VL120"/>
      <c r="VM120"/>
      <c r="VN120"/>
      <c r="VO120"/>
      <c r="VP120"/>
      <c r="VQ120"/>
      <c r="VR120"/>
      <c r="VS120"/>
      <c r="VT120"/>
      <c r="VU120"/>
      <c r="VV120"/>
      <c r="VW120"/>
      <c r="VX120"/>
      <c r="VY120"/>
      <c r="VZ120"/>
      <c r="WA120"/>
      <c r="WB120"/>
      <c r="WC120"/>
      <c r="WD120"/>
      <c r="WE120"/>
      <c r="WF120"/>
      <c r="WG120"/>
      <c r="WH120"/>
      <c r="WI120"/>
      <c r="WJ120"/>
      <c r="WK120"/>
      <c r="WL120"/>
      <c r="WM120"/>
      <c r="WN120"/>
      <c r="WO120"/>
      <c r="WP120"/>
      <c r="WQ120"/>
      <c r="WR120"/>
      <c r="WS120"/>
      <c r="WT120"/>
      <c r="WU120"/>
      <c r="WV120"/>
      <c r="WW120"/>
      <c r="WX120"/>
      <c r="WY120"/>
      <c r="WZ120"/>
      <c r="XA120"/>
      <c r="XB120"/>
      <c r="XC120"/>
      <c r="XD120"/>
      <c r="XE120"/>
      <c r="XF120"/>
      <c r="XG120"/>
      <c r="XH120"/>
      <c r="XI120"/>
      <c r="XJ120"/>
      <c r="XK120"/>
      <c r="XL120"/>
      <c r="XM120"/>
      <c r="XN120"/>
      <c r="XO120"/>
      <c r="XP120"/>
      <c r="XQ120"/>
      <c r="XR120"/>
      <c r="XS120"/>
      <c r="XT120"/>
      <c r="XU120"/>
      <c r="XV120"/>
      <c r="XW120"/>
      <c r="XX120"/>
      <c r="XY120"/>
      <c r="XZ120"/>
      <c r="YA120"/>
      <c r="YB120"/>
      <c r="YC120"/>
      <c r="YD120"/>
      <c r="YE120"/>
      <c r="YF120"/>
      <c r="YG120"/>
      <c r="YH120"/>
      <c r="YI120"/>
      <c r="YJ120"/>
      <c r="YK120"/>
      <c r="YL120"/>
      <c r="YM120"/>
      <c r="YN120"/>
      <c r="YO120"/>
      <c r="YP120"/>
      <c r="YQ120"/>
      <c r="YR120"/>
      <c r="YS120"/>
      <c r="YT120"/>
      <c r="YU120"/>
      <c r="YV120"/>
      <c r="YW120"/>
      <c r="YX120"/>
      <c r="YY120"/>
      <c r="YZ120"/>
      <c r="ZA120"/>
      <c r="ZB120"/>
      <c r="ZC120"/>
      <c r="ZD120"/>
      <c r="ZE120"/>
      <c r="ZF120"/>
      <c r="ZG120"/>
      <c r="ZH120"/>
      <c r="ZI120"/>
      <c r="ZJ120"/>
      <c r="ZK120"/>
      <c r="ZL120"/>
      <c r="ZM120"/>
      <c r="ZN120"/>
      <c r="ZO120"/>
      <c r="ZP120"/>
      <c r="ZQ120"/>
      <c r="ZR120"/>
      <c r="ZS120"/>
      <c r="ZT120"/>
      <c r="ZU120"/>
      <c r="ZV120"/>
      <c r="ZW120"/>
      <c r="ZX120"/>
      <c r="ZY120"/>
      <c r="ZZ120"/>
      <c r="AAA120"/>
    </row>
    <row r="121" spans="11:703" x14ac:dyDescent="0.35">
      <c r="K121" s="50">
        <v>413632480722</v>
      </c>
      <c r="L121" s="147">
        <v>46139</v>
      </c>
      <c r="M121" t="s">
        <v>7995</v>
      </c>
      <c r="N121" s="50">
        <v>871020538883</v>
      </c>
      <c r="O121" s="50">
        <f>_xlfn.XLOOKUP(DRE_Table[[#This Row],[MASTER]],Vessel_Cons[MASTER],Vessel_Cons[MASTER],"OVERAGE")</f>
        <v>871020538883</v>
      </c>
      <c r="P121"/>
      <c r="Q121" s="50">
        <v>305354649392</v>
      </c>
      <c r="R121" s="147">
        <v>46139</v>
      </c>
      <c r="S121" t="s">
        <v>7995</v>
      </c>
      <c r="T121" s="50">
        <v>484817776748</v>
      </c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  <c r="RT121"/>
      <c r="RU121"/>
      <c r="RV121"/>
      <c r="RW121"/>
      <c r="RX121"/>
      <c r="RY121"/>
      <c r="RZ121"/>
      <c r="SA121"/>
      <c r="SB121"/>
      <c r="SC121"/>
      <c r="SD121"/>
      <c r="SE121"/>
      <c r="SF121"/>
      <c r="SG121"/>
      <c r="SH121"/>
      <c r="SI121"/>
      <c r="SJ121"/>
      <c r="SK121"/>
      <c r="SL121"/>
      <c r="SM121"/>
      <c r="SN121"/>
      <c r="SO121"/>
      <c r="SP121"/>
      <c r="SQ121"/>
      <c r="SR121"/>
      <c r="SS121"/>
      <c r="ST121"/>
      <c r="SU121"/>
      <c r="SV121"/>
      <c r="SW121"/>
      <c r="SX121"/>
      <c r="SY121"/>
      <c r="SZ121"/>
      <c r="TA121"/>
      <c r="TB121"/>
      <c r="TC121"/>
      <c r="TD121"/>
      <c r="TE121"/>
      <c r="TF121"/>
      <c r="TG121"/>
      <c r="TH121"/>
      <c r="TI121"/>
      <c r="TJ121"/>
      <c r="TK121"/>
      <c r="TL121"/>
      <c r="TM121"/>
      <c r="TN121"/>
      <c r="TO121"/>
      <c r="TP121"/>
      <c r="TQ121"/>
      <c r="TR121"/>
      <c r="TS121"/>
      <c r="TT121"/>
      <c r="TU121"/>
      <c r="TV121"/>
      <c r="TW121"/>
      <c r="TX121"/>
      <c r="TY121"/>
      <c r="TZ121"/>
      <c r="UA121"/>
      <c r="UB121"/>
      <c r="UC121"/>
      <c r="UD121"/>
      <c r="UE121"/>
      <c r="UF121"/>
      <c r="UG121"/>
      <c r="UH121"/>
      <c r="UI121"/>
      <c r="UJ121"/>
      <c r="UK121"/>
      <c r="UL121"/>
      <c r="UM121"/>
      <c r="UN121"/>
      <c r="UO121"/>
      <c r="UP121"/>
      <c r="UQ121"/>
      <c r="UR121"/>
      <c r="US121"/>
      <c r="UT121"/>
      <c r="UU121"/>
      <c r="UV121"/>
      <c r="UW121"/>
      <c r="UX121"/>
      <c r="UY121"/>
      <c r="UZ121"/>
      <c r="VA121"/>
      <c r="VB121"/>
      <c r="VC121"/>
      <c r="VD121"/>
      <c r="VE121"/>
      <c r="VF121"/>
      <c r="VG121"/>
      <c r="VH121"/>
      <c r="VI121"/>
      <c r="VJ121"/>
      <c r="VK121"/>
      <c r="VL121"/>
      <c r="VM121"/>
      <c r="VN121"/>
      <c r="VO121"/>
      <c r="VP121"/>
      <c r="VQ121"/>
      <c r="VR121"/>
      <c r="VS121"/>
      <c r="VT121"/>
      <c r="VU121"/>
      <c r="VV121"/>
      <c r="VW121"/>
      <c r="VX121"/>
      <c r="VY121"/>
      <c r="VZ121"/>
      <c r="WA121"/>
      <c r="WB121"/>
      <c r="WC121"/>
      <c r="WD121"/>
      <c r="WE121"/>
      <c r="WF121"/>
      <c r="WG121"/>
      <c r="WH121"/>
      <c r="WI121"/>
      <c r="WJ121"/>
      <c r="WK121"/>
      <c r="WL121"/>
      <c r="WM121"/>
      <c r="WN121"/>
      <c r="WO121"/>
      <c r="WP121"/>
      <c r="WQ121"/>
      <c r="WR121"/>
      <c r="WS121"/>
      <c r="WT121"/>
      <c r="WU121"/>
      <c r="WV121"/>
      <c r="WW121"/>
      <c r="WX121"/>
      <c r="WY121"/>
      <c r="WZ121"/>
      <c r="XA121"/>
      <c r="XB121"/>
      <c r="XC121"/>
      <c r="XD121"/>
      <c r="XE121"/>
      <c r="XF121"/>
      <c r="XG121"/>
      <c r="XH121"/>
      <c r="XI121"/>
      <c r="XJ121"/>
      <c r="XK121"/>
      <c r="XL121"/>
      <c r="XM121"/>
      <c r="XN121"/>
      <c r="XO121"/>
      <c r="XP121"/>
      <c r="XQ121"/>
      <c r="XR121"/>
      <c r="XS121"/>
      <c r="XT121"/>
      <c r="XU121"/>
      <c r="XV121"/>
      <c r="XW121"/>
      <c r="XX121"/>
      <c r="XY121"/>
      <c r="XZ121"/>
      <c r="YA121"/>
      <c r="YB121"/>
      <c r="YC121"/>
      <c r="YD121"/>
      <c r="YE121"/>
      <c r="YF121"/>
      <c r="YG121"/>
      <c r="YH121"/>
      <c r="YI121"/>
      <c r="YJ121"/>
      <c r="YK121"/>
      <c r="YL121"/>
      <c r="YM121"/>
      <c r="YN121"/>
      <c r="YO121"/>
      <c r="YP121"/>
      <c r="YQ121"/>
      <c r="YR121"/>
      <c r="YS121"/>
      <c r="YT121"/>
      <c r="YU121"/>
      <c r="YV121"/>
      <c r="YW121"/>
      <c r="YX121"/>
      <c r="YY121"/>
      <c r="YZ121"/>
      <c r="ZA121"/>
      <c r="ZB121"/>
      <c r="ZC121"/>
      <c r="ZD121"/>
      <c r="ZE121"/>
      <c r="ZF121"/>
      <c r="ZG121"/>
      <c r="ZH121"/>
      <c r="ZI121"/>
      <c r="ZJ121"/>
      <c r="ZK121"/>
      <c r="ZL121"/>
      <c r="ZM121"/>
      <c r="ZN121"/>
      <c r="ZO121"/>
      <c r="ZP121"/>
      <c r="ZQ121"/>
      <c r="ZR121"/>
      <c r="ZS121"/>
      <c r="ZT121"/>
      <c r="ZU121"/>
      <c r="ZV121"/>
      <c r="ZW121"/>
      <c r="ZX121"/>
      <c r="ZY121"/>
      <c r="ZZ121"/>
      <c r="AAA121"/>
    </row>
    <row r="122" spans="11:703" x14ac:dyDescent="0.35">
      <c r="K122" s="50">
        <v>413632480722</v>
      </c>
      <c r="L122" s="147">
        <v>46139</v>
      </c>
      <c r="M122" t="s">
        <v>7995</v>
      </c>
      <c r="N122" s="50">
        <v>871020158266</v>
      </c>
      <c r="O122" s="50">
        <f>_xlfn.XLOOKUP(DRE_Table[[#This Row],[MASTER]],Vessel_Cons[MASTER],Vessel_Cons[MASTER],"OVERAGE")</f>
        <v>871020158266</v>
      </c>
      <c r="P122"/>
      <c r="Q122" s="50">
        <v>305354649392</v>
      </c>
      <c r="R122" s="147">
        <v>46139</v>
      </c>
      <c r="S122" t="s">
        <v>7995</v>
      </c>
      <c r="T122" s="50">
        <v>464824506415</v>
      </c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  <c r="RV122"/>
      <c r="RW122"/>
      <c r="RX122"/>
      <c r="RY122"/>
      <c r="RZ122"/>
      <c r="SA122"/>
      <c r="SB122"/>
      <c r="SC122"/>
      <c r="SD122"/>
      <c r="SE122"/>
      <c r="SF122"/>
      <c r="SG122"/>
      <c r="SH122"/>
      <c r="SI122"/>
      <c r="SJ122"/>
      <c r="SK122"/>
      <c r="SL122"/>
      <c r="SM122"/>
      <c r="SN122"/>
      <c r="SO122"/>
      <c r="SP122"/>
      <c r="SQ122"/>
      <c r="SR122"/>
      <c r="SS122"/>
      <c r="ST122"/>
      <c r="SU122"/>
      <c r="SV122"/>
      <c r="SW122"/>
      <c r="SX122"/>
      <c r="SY122"/>
      <c r="SZ122"/>
      <c r="TA122"/>
      <c r="TB122"/>
      <c r="TC122"/>
      <c r="TD122"/>
      <c r="TE122"/>
      <c r="TF122"/>
      <c r="TG122"/>
      <c r="TH122"/>
      <c r="TI122"/>
      <c r="TJ122"/>
      <c r="TK122"/>
      <c r="TL122"/>
      <c r="TM122"/>
      <c r="TN122"/>
      <c r="TO122"/>
      <c r="TP122"/>
      <c r="TQ122"/>
      <c r="TR122"/>
      <c r="TS122"/>
      <c r="TT122"/>
      <c r="TU122"/>
      <c r="TV122"/>
      <c r="TW122"/>
      <c r="TX122"/>
      <c r="TY122"/>
      <c r="TZ122"/>
      <c r="UA122"/>
      <c r="UB122"/>
      <c r="UC122"/>
      <c r="UD122"/>
      <c r="UE122"/>
      <c r="UF122"/>
      <c r="UG122"/>
      <c r="UH122"/>
      <c r="UI122"/>
      <c r="UJ122"/>
      <c r="UK122"/>
      <c r="UL122"/>
      <c r="UM122"/>
      <c r="UN122"/>
      <c r="UO122"/>
      <c r="UP122"/>
      <c r="UQ122"/>
      <c r="UR122"/>
      <c r="US122"/>
      <c r="UT122"/>
      <c r="UU122"/>
      <c r="UV122"/>
      <c r="UW122"/>
      <c r="UX122"/>
      <c r="UY122"/>
      <c r="UZ122"/>
      <c r="VA122"/>
      <c r="VB122"/>
      <c r="VC122"/>
      <c r="VD122"/>
      <c r="VE122"/>
      <c r="VF122"/>
      <c r="VG122"/>
      <c r="VH122"/>
      <c r="VI122"/>
      <c r="VJ122"/>
      <c r="VK122"/>
      <c r="VL122"/>
      <c r="VM122"/>
      <c r="VN122"/>
      <c r="VO122"/>
      <c r="VP122"/>
      <c r="VQ122"/>
      <c r="VR122"/>
      <c r="VS122"/>
      <c r="VT122"/>
      <c r="VU122"/>
      <c r="VV122"/>
      <c r="VW122"/>
      <c r="VX122"/>
      <c r="VY122"/>
      <c r="VZ122"/>
      <c r="WA122"/>
      <c r="WB122"/>
      <c r="WC122"/>
      <c r="WD122"/>
      <c r="WE122"/>
      <c r="WF122"/>
      <c r="WG122"/>
      <c r="WH122"/>
      <c r="WI122"/>
      <c r="WJ122"/>
      <c r="WK122"/>
      <c r="WL122"/>
      <c r="WM122"/>
      <c r="WN122"/>
      <c r="WO122"/>
      <c r="WP122"/>
      <c r="WQ122"/>
      <c r="WR122"/>
      <c r="WS122"/>
      <c r="WT122"/>
      <c r="WU122"/>
      <c r="WV122"/>
      <c r="WW122"/>
      <c r="WX122"/>
      <c r="WY122"/>
      <c r="WZ122"/>
      <c r="XA122"/>
      <c r="XB122"/>
      <c r="XC122"/>
      <c r="XD122"/>
      <c r="XE122"/>
      <c r="XF122"/>
      <c r="XG122"/>
      <c r="XH122"/>
      <c r="XI122"/>
      <c r="XJ122"/>
      <c r="XK122"/>
      <c r="XL122"/>
      <c r="XM122"/>
      <c r="XN122"/>
      <c r="XO122"/>
      <c r="XP122"/>
      <c r="XQ122"/>
      <c r="XR122"/>
      <c r="XS122"/>
      <c r="XT122"/>
      <c r="XU122"/>
      <c r="XV122"/>
      <c r="XW122"/>
      <c r="XX122"/>
      <c r="XY122"/>
      <c r="XZ122"/>
      <c r="YA122"/>
      <c r="YB122"/>
      <c r="YC122"/>
      <c r="YD122"/>
      <c r="YE122"/>
      <c r="YF122"/>
      <c r="YG122"/>
      <c r="YH122"/>
      <c r="YI122"/>
      <c r="YJ122"/>
      <c r="YK122"/>
      <c r="YL122"/>
      <c r="YM122"/>
      <c r="YN122"/>
      <c r="YO122"/>
      <c r="YP122"/>
      <c r="YQ122"/>
      <c r="YR122"/>
      <c r="YS122"/>
      <c r="YT122"/>
      <c r="YU122"/>
      <c r="YV122"/>
      <c r="YW122"/>
      <c r="YX122"/>
      <c r="YY122"/>
      <c r="YZ122"/>
      <c r="ZA122"/>
      <c r="ZB122"/>
      <c r="ZC122"/>
      <c r="ZD122"/>
      <c r="ZE122"/>
      <c r="ZF122"/>
      <c r="ZG122"/>
      <c r="ZH122"/>
      <c r="ZI122"/>
      <c r="ZJ122"/>
      <c r="ZK122"/>
      <c r="ZL122"/>
      <c r="ZM122"/>
      <c r="ZN122"/>
      <c r="ZO122"/>
      <c r="ZP122"/>
      <c r="ZQ122"/>
      <c r="ZR122"/>
      <c r="ZS122"/>
      <c r="ZT122"/>
      <c r="ZU122"/>
      <c r="ZV122"/>
      <c r="ZW122"/>
      <c r="ZX122"/>
      <c r="ZY122"/>
      <c r="ZZ122"/>
      <c r="AAA122"/>
    </row>
    <row r="123" spans="11:703" x14ac:dyDescent="0.35">
      <c r="K123" s="50">
        <v>413632480722</v>
      </c>
      <c r="L123" s="147">
        <v>46139</v>
      </c>
      <c r="M123" t="s">
        <v>7995</v>
      </c>
      <c r="N123" s="50">
        <v>871019520270</v>
      </c>
      <c r="O123" s="50">
        <f>_xlfn.XLOOKUP(DRE_Table[[#This Row],[MASTER]],Vessel_Cons[MASTER],Vessel_Cons[MASTER],"OVERAGE")</f>
        <v>871019520270</v>
      </c>
      <c r="P123"/>
      <c r="Q123" s="50">
        <v>305354649392</v>
      </c>
      <c r="R123" s="147">
        <v>46139</v>
      </c>
      <c r="S123" t="s">
        <v>7995</v>
      </c>
      <c r="T123" s="50">
        <v>870966341233</v>
      </c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  <c r="RT123"/>
      <c r="RU123"/>
      <c r="RV123"/>
      <c r="RW123"/>
      <c r="RX123"/>
      <c r="RY123"/>
      <c r="RZ123"/>
      <c r="SA123"/>
      <c r="SB123"/>
      <c r="SC123"/>
      <c r="SD123"/>
      <c r="SE123"/>
      <c r="SF123"/>
      <c r="SG123"/>
      <c r="SH123"/>
      <c r="SI123"/>
      <c r="SJ123"/>
      <c r="SK123"/>
      <c r="SL123"/>
      <c r="SM123"/>
      <c r="SN123"/>
      <c r="SO123"/>
      <c r="SP123"/>
      <c r="SQ123"/>
      <c r="SR123"/>
      <c r="SS123"/>
      <c r="ST123"/>
      <c r="SU123"/>
      <c r="SV123"/>
      <c r="SW123"/>
      <c r="SX123"/>
      <c r="SY123"/>
      <c r="SZ123"/>
      <c r="TA123"/>
      <c r="TB123"/>
      <c r="TC123"/>
      <c r="TD123"/>
      <c r="TE123"/>
      <c r="TF123"/>
      <c r="TG123"/>
      <c r="TH123"/>
      <c r="TI123"/>
      <c r="TJ123"/>
      <c r="TK123"/>
      <c r="TL123"/>
      <c r="TM123"/>
      <c r="TN123"/>
      <c r="TO123"/>
      <c r="TP123"/>
      <c r="TQ123"/>
      <c r="TR123"/>
      <c r="TS123"/>
      <c r="TT123"/>
      <c r="TU123"/>
      <c r="TV123"/>
      <c r="TW123"/>
      <c r="TX123"/>
      <c r="TY123"/>
      <c r="TZ123"/>
      <c r="UA123"/>
      <c r="UB123"/>
      <c r="UC123"/>
      <c r="UD123"/>
      <c r="UE123"/>
      <c r="UF123"/>
      <c r="UG123"/>
      <c r="UH123"/>
      <c r="UI123"/>
      <c r="UJ123"/>
      <c r="UK123"/>
      <c r="UL123"/>
      <c r="UM123"/>
      <c r="UN123"/>
      <c r="UO123"/>
      <c r="UP123"/>
      <c r="UQ123"/>
      <c r="UR123"/>
      <c r="US123"/>
      <c r="UT123"/>
      <c r="UU123"/>
      <c r="UV123"/>
      <c r="UW123"/>
      <c r="UX123"/>
      <c r="UY123"/>
      <c r="UZ123"/>
      <c r="VA123"/>
      <c r="VB123"/>
      <c r="VC123"/>
      <c r="VD123"/>
      <c r="VE123"/>
      <c r="VF123"/>
      <c r="VG123"/>
      <c r="VH123"/>
      <c r="VI123"/>
      <c r="VJ123"/>
      <c r="VK123"/>
      <c r="VL123"/>
      <c r="VM123"/>
      <c r="VN123"/>
      <c r="VO123"/>
      <c r="VP123"/>
      <c r="VQ123"/>
      <c r="VR123"/>
      <c r="VS123"/>
      <c r="VT123"/>
      <c r="VU123"/>
      <c r="VV123"/>
      <c r="VW123"/>
      <c r="VX123"/>
      <c r="VY123"/>
      <c r="VZ123"/>
      <c r="WA123"/>
      <c r="WB123"/>
      <c r="WC123"/>
      <c r="WD123"/>
      <c r="WE123"/>
      <c r="WF123"/>
      <c r="WG123"/>
      <c r="WH123"/>
      <c r="WI123"/>
      <c r="WJ123"/>
      <c r="WK123"/>
      <c r="WL123"/>
      <c r="WM123"/>
      <c r="WN123"/>
      <c r="WO123"/>
      <c r="WP123"/>
      <c r="WQ123"/>
      <c r="WR123"/>
      <c r="WS123"/>
      <c r="WT123"/>
      <c r="WU123"/>
      <c r="WV123"/>
      <c r="WW123"/>
      <c r="WX123"/>
      <c r="WY123"/>
      <c r="WZ123"/>
      <c r="XA123"/>
      <c r="XB123"/>
      <c r="XC123"/>
      <c r="XD123"/>
      <c r="XE123"/>
      <c r="XF123"/>
      <c r="XG123"/>
      <c r="XH123"/>
      <c r="XI123"/>
      <c r="XJ123"/>
      <c r="XK123"/>
      <c r="XL123"/>
      <c r="XM123"/>
      <c r="XN123"/>
      <c r="XO123"/>
      <c r="XP123"/>
      <c r="XQ123"/>
      <c r="XR123"/>
      <c r="XS123"/>
      <c r="XT123"/>
      <c r="XU123"/>
      <c r="XV123"/>
      <c r="XW123"/>
      <c r="XX123"/>
      <c r="XY123"/>
      <c r="XZ123"/>
      <c r="YA123"/>
      <c r="YB123"/>
      <c r="YC123"/>
      <c r="YD123"/>
      <c r="YE123"/>
      <c r="YF123"/>
      <c r="YG123"/>
      <c r="YH123"/>
      <c r="YI123"/>
      <c r="YJ123"/>
      <c r="YK123"/>
      <c r="YL123"/>
      <c r="YM123"/>
      <c r="YN123"/>
      <c r="YO123"/>
      <c r="YP123"/>
      <c r="YQ123"/>
      <c r="YR123"/>
      <c r="YS123"/>
      <c r="YT123"/>
      <c r="YU123"/>
      <c r="YV123"/>
      <c r="YW123"/>
      <c r="YX123"/>
      <c r="YY123"/>
      <c r="YZ123"/>
      <c r="ZA123"/>
      <c r="ZB123"/>
      <c r="ZC123"/>
      <c r="ZD123"/>
      <c r="ZE123"/>
      <c r="ZF123"/>
      <c r="ZG123"/>
      <c r="ZH123"/>
      <c r="ZI123"/>
      <c r="ZJ123"/>
      <c r="ZK123"/>
      <c r="ZL123"/>
      <c r="ZM123"/>
      <c r="ZN123"/>
      <c r="ZO123"/>
      <c r="ZP123"/>
      <c r="ZQ123"/>
      <c r="ZR123"/>
      <c r="ZS123"/>
      <c r="ZT123"/>
      <c r="ZU123"/>
      <c r="ZV123"/>
      <c r="ZW123"/>
      <c r="ZX123"/>
      <c r="ZY123"/>
      <c r="ZZ123"/>
      <c r="AAA123"/>
    </row>
    <row r="124" spans="11:703" x14ac:dyDescent="0.35">
      <c r="K124" s="50">
        <v>413632480722</v>
      </c>
      <c r="L124" s="147">
        <v>46139</v>
      </c>
      <c r="M124" t="s">
        <v>7995</v>
      </c>
      <c r="N124" s="50">
        <v>871018753455</v>
      </c>
      <c r="O124" s="50">
        <f>_xlfn.XLOOKUP(DRE_Table[[#This Row],[MASTER]],Vessel_Cons[MASTER],Vessel_Cons[MASTER],"OVERAGE")</f>
        <v>871018753455</v>
      </c>
      <c r="P124"/>
      <c r="Q124" s="50">
        <v>305354649392</v>
      </c>
      <c r="R124" s="147">
        <v>46139</v>
      </c>
      <c r="S124" t="s">
        <v>7995</v>
      </c>
      <c r="T124" s="50">
        <v>487207337991</v>
      </c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  <c r="RT124"/>
      <c r="RU124"/>
      <c r="RV124"/>
      <c r="RW124"/>
      <c r="RX124"/>
      <c r="RY124"/>
      <c r="RZ124"/>
      <c r="SA124"/>
      <c r="SB124"/>
      <c r="SC124"/>
      <c r="SD124"/>
      <c r="SE124"/>
      <c r="SF124"/>
      <c r="SG124"/>
      <c r="SH124"/>
      <c r="SI124"/>
      <c r="SJ124"/>
      <c r="SK124"/>
      <c r="SL124"/>
      <c r="SM124"/>
      <c r="SN124"/>
      <c r="SO124"/>
      <c r="SP124"/>
      <c r="SQ124"/>
      <c r="SR124"/>
      <c r="SS124"/>
      <c r="ST124"/>
      <c r="SU124"/>
      <c r="SV124"/>
      <c r="SW124"/>
      <c r="SX124"/>
      <c r="SY124"/>
      <c r="SZ124"/>
      <c r="TA124"/>
      <c r="TB124"/>
      <c r="TC124"/>
      <c r="TD124"/>
      <c r="TE124"/>
      <c r="TF124"/>
      <c r="TG124"/>
      <c r="TH124"/>
      <c r="TI124"/>
      <c r="TJ124"/>
      <c r="TK124"/>
      <c r="TL124"/>
      <c r="TM124"/>
      <c r="TN124"/>
      <c r="TO124"/>
      <c r="TP124"/>
      <c r="TQ124"/>
      <c r="TR124"/>
      <c r="TS124"/>
      <c r="TT124"/>
      <c r="TU124"/>
      <c r="TV124"/>
      <c r="TW124"/>
      <c r="TX124"/>
      <c r="TY124"/>
      <c r="TZ124"/>
      <c r="UA124"/>
      <c r="UB124"/>
      <c r="UC124"/>
      <c r="UD124"/>
      <c r="UE124"/>
      <c r="UF124"/>
      <c r="UG124"/>
      <c r="UH124"/>
      <c r="UI124"/>
      <c r="UJ124"/>
      <c r="UK124"/>
      <c r="UL124"/>
      <c r="UM124"/>
      <c r="UN124"/>
      <c r="UO124"/>
      <c r="UP124"/>
      <c r="UQ124"/>
      <c r="UR124"/>
      <c r="US124"/>
      <c r="UT124"/>
      <c r="UU124"/>
      <c r="UV124"/>
      <c r="UW124"/>
      <c r="UX124"/>
      <c r="UY124"/>
      <c r="UZ124"/>
      <c r="VA124"/>
      <c r="VB124"/>
      <c r="VC124"/>
      <c r="VD124"/>
      <c r="VE124"/>
      <c r="VF124"/>
      <c r="VG124"/>
      <c r="VH124"/>
      <c r="VI124"/>
      <c r="VJ124"/>
      <c r="VK124"/>
      <c r="VL124"/>
      <c r="VM124"/>
      <c r="VN124"/>
      <c r="VO124"/>
      <c r="VP124"/>
      <c r="VQ124"/>
      <c r="VR124"/>
      <c r="VS124"/>
      <c r="VT124"/>
      <c r="VU124"/>
      <c r="VV124"/>
      <c r="VW124"/>
      <c r="VX124"/>
      <c r="VY124"/>
      <c r="VZ124"/>
      <c r="WA124"/>
      <c r="WB124"/>
      <c r="WC124"/>
      <c r="WD124"/>
      <c r="WE124"/>
      <c r="WF124"/>
      <c r="WG124"/>
      <c r="WH124"/>
      <c r="WI124"/>
      <c r="WJ124"/>
      <c r="WK124"/>
      <c r="WL124"/>
      <c r="WM124"/>
      <c r="WN124"/>
      <c r="WO124"/>
      <c r="WP124"/>
      <c r="WQ124"/>
      <c r="WR124"/>
      <c r="WS124"/>
      <c r="WT124"/>
      <c r="WU124"/>
      <c r="WV124"/>
      <c r="WW124"/>
      <c r="WX124"/>
      <c r="WY124"/>
      <c r="WZ124"/>
      <c r="XA124"/>
      <c r="XB124"/>
      <c r="XC124"/>
      <c r="XD124"/>
      <c r="XE124"/>
      <c r="XF124"/>
      <c r="XG124"/>
      <c r="XH124"/>
      <c r="XI124"/>
      <c r="XJ124"/>
      <c r="XK124"/>
      <c r="XL124"/>
      <c r="XM124"/>
      <c r="XN124"/>
      <c r="XO124"/>
      <c r="XP124"/>
      <c r="XQ124"/>
      <c r="XR124"/>
      <c r="XS124"/>
      <c r="XT124"/>
      <c r="XU124"/>
      <c r="XV124"/>
      <c r="XW124"/>
      <c r="XX124"/>
      <c r="XY124"/>
      <c r="XZ124"/>
      <c r="YA124"/>
      <c r="YB124"/>
      <c r="YC124"/>
      <c r="YD124"/>
      <c r="YE124"/>
      <c r="YF124"/>
      <c r="YG124"/>
      <c r="YH124"/>
      <c r="YI124"/>
      <c r="YJ124"/>
      <c r="YK124"/>
      <c r="YL124"/>
      <c r="YM124"/>
      <c r="YN124"/>
      <c r="YO124"/>
      <c r="YP124"/>
      <c r="YQ124"/>
      <c r="YR124"/>
      <c r="YS124"/>
      <c r="YT124"/>
      <c r="YU124"/>
      <c r="YV124"/>
      <c r="YW124"/>
      <c r="YX124"/>
      <c r="YY124"/>
      <c r="YZ124"/>
      <c r="ZA124"/>
      <c r="ZB124"/>
      <c r="ZC124"/>
      <c r="ZD124"/>
      <c r="ZE124"/>
      <c r="ZF124"/>
      <c r="ZG124"/>
      <c r="ZH124"/>
      <c r="ZI124"/>
      <c r="ZJ124"/>
      <c r="ZK124"/>
      <c r="ZL124"/>
      <c r="ZM124"/>
      <c r="ZN124"/>
      <c r="ZO124"/>
      <c r="ZP124"/>
      <c r="ZQ124"/>
      <c r="ZR124"/>
      <c r="ZS124"/>
      <c r="ZT124"/>
      <c r="ZU124"/>
      <c r="ZV124"/>
      <c r="ZW124"/>
      <c r="ZX124"/>
      <c r="ZY124"/>
      <c r="ZZ124"/>
      <c r="AAA124"/>
    </row>
    <row r="125" spans="11:703" x14ac:dyDescent="0.35">
      <c r="K125" s="50">
        <v>413632480722</v>
      </c>
      <c r="L125" s="147">
        <v>46139</v>
      </c>
      <c r="M125" t="s">
        <v>7995</v>
      </c>
      <c r="N125" s="50">
        <v>871018732722</v>
      </c>
      <c r="O125" s="50">
        <f>_xlfn.XLOOKUP(DRE_Table[[#This Row],[MASTER]],Vessel_Cons[MASTER],Vessel_Cons[MASTER],"OVERAGE")</f>
        <v>871018732722</v>
      </c>
      <c r="P125"/>
      <c r="Q125" s="50">
        <v>305354649392</v>
      </c>
      <c r="R125" s="147">
        <v>46139</v>
      </c>
      <c r="S125" t="s">
        <v>7995</v>
      </c>
      <c r="T125" s="50">
        <v>870995391510</v>
      </c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  <c r="RT125"/>
      <c r="RU125"/>
      <c r="RV125"/>
      <c r="RW125"/>
      <c r="RX125"/>
      <c r="RY125"/>
      <c r="RZ125"/>
      <c r="SA125"/>
      <c r="SB125"/>
      <c r="SC125"/>
      <c r="SD125"/>
      <c r="SE125"/>
      <c r="SF125"/>
      <c r="SG125"/>
      <c r="SH125"/>
      <c r="SI125"/>
      <c r="SJ125"/>
      <c r="SK125"/>
      <c r="SL125"/>
      <c r="SM125"/>
      <c r="SN125"/>
      <c r="SO125"/>
      <c r="SP125"/>
      <c r="SQ125"/>
      <c r="SR125"/>
      <c r="SS125"/>
      <c r="ST125"/>
      <c r="SU125"/>
      <c r="SV125"/>
      <c r="SW125"/>
      <c r="SX125"/>
      <c r="SY125"/>
      <c r="SZ125"/>
      <c r="TA125"/>
      <c r="TB125"/>
      <c r="TC125"/>
      <c r="TD125"/>
      <c r="TE125"/>
      <c r="TF125"/>
      <c r="TG125"/>
      <c r="TH125"/>
      <c r="TI125"/>
      <c r="TJ125"/>
      <c r="TK125"/>
      <c r="TL125"/>
      <c r="TM125"/>
      <c r="TN125"/>
      <c r="TO125"/>
      <c r="TP125"/>
      <c r="TQ125"/>
      <c r="TR125"/>
      <c r="TS125"/>
      <c r="TT125"/>
      <c r="TU125"/>
      <c r="TV125"/>
      <c r="TW125"/>
      <c r="TX125"/>
      <c r="TY125"/>
      <c r="TZ125"/>
      <c r="UA125"/>
      <c r="UB125"/>
      <c r="UC125"/>
      <c r="UD125"/>
      <c r="UE125"/>
      <c r="UF125"/>
      <c r="UG125"/>
      <c r="UH125"/>
      <c r="UI125"/>
      <c r="UJ125"/>
      <c r="UK125"/>
      <c r="UL125"/>
      <c r="UM125"/>
      <c r="UN125"/>
      <c r="UO125"/>
      <c r="UP125"/>
      <c r="UQ125"/>
      <c r="UR125"/>
      <c r="US125"/>
      <c r="UT125"/>
      <c r="UU125"/>
      <c r="UV125"/>
      <c r="UW125"/>
      <c r="UX125"/>
      <c r="UY125"/>
      <c r="UZ125"/>
      <c r="VA125"/>
      <c r="VB125"/>
      <c r="VC125"/>
      <c r="VD125"/>
      <c r="VE125"/>
      <c r="VF125"/>
      <c r="VG125"/>
      <c r="VH125"/>
      <c r="VI125"/>
      <c r="VJ125"/>
      <c r="VK125"/>
      <c r="VL125"/>
      <c r="VM125"/>
      <c r="VN125"/>
      <c r="VO125"/>
      <c r="VP125"/>
      <c r="VQ125"/>
      <c r="VR125"/>
      <c r="VS125"/>
      <c r="VT125"/>
      <c r="VU125"/>
      <c r="VV125"/>
      <c r="VW125"/>
      <c r="VX125"/>
      <c r="VY125"/>
      <c r="VZ125"/>
      <c r="WA125"/>
      <c r="WB125"/>
      <c r="WC125"/>
      <c r="WD125"/>
      <c r="WE125"/>
      <c r="WF125"/>
      <c r="WG125"/>
      <c r="WH125"/>
      <c r="WI125"/>
      <c r="WJ125"/>
      <c r="WK125"/>
      <c r="WL125"/>
      <c r="WM125"/>
      <c r="WN125"/>
      <c r="WO125"/>
      <c r="WP125"/>
      <c r="WQ125"/>
      <c r="WR125"/>
      <c r="WS125"/>
      <c r="WT125"/>
      <c r="WU125"/>
      <c r="WV125"/>
      <c r="WW125"/>
      <c r="WX125"/>
      <c r="WY125"/>
      <c r="WZ125"/>
      <c r="XA125"/>
      <c r="XB125"/>
      <c r="XC125"/>
      <c r="XD125"/>
      <c r="XE125"/>
      <c r="XF125"/>
      <c r="XG125"/>
      <c r="XH125"/>
      <c r="XI125"/>
      <c r="XJ125"/>
      <c r="XK125"/>
      <c r="XL125"/>
      <c r="XM125"/>
      <c r="XN125"/>
      <c r="XO125"/>
      <c r="XP125"/>
      <c r="XQ125"/>
      <c r="XR125"/>
      <c r="XS125"/>
      <c r="XT125"/>
      <c r="XU125"/>
      <c r="XV125"/>
      <c r="XW125"/>
      <c r="XX125"/>
      <c r="XY125"/>
      <c r="XZ125"/>
      <c r="YA125"/>
      <c r="YB125"/>
      <c r="YC125"/>
      <c r="YD125"/>
      <c r="YE125"/>
      <c r="YF125"/>
      <c r="YG125"/>
      <c r="YH125"/>
      <c r="YI125"/>
      <c r="YJ125"/>
      <c r="YK125"/>
      <c r="YL125"/>
      <c r="YM125"/>
      <c r="YN125"/>
      <c r="YO125"/>
      <c r="YP125"/>
      <c r="YQ125"/>
      <c r="YR125"/>
      <c r="YS125"/>
      <c r="YT125"/>
      <c r="YU125"/>
      <c r="YV125"/>
      <c r="YW125"/>
      <c r="YX125"/>
      <c r="YY125"/>
      <c r="YZ125"/>
      <c r="ZA125"/>
      <c r="ZB125"/>
      <c r="ZC125"/>
      <c r="ZD125"/>
      <c r="ZE125"/>
      <c r="ZF125"/>
      <c r="ZG125"/>
      <c r="ZH125"/>
      <c r="ZI125"/>
      <c r="ZJ125"/>
      <c r="ZK125"/>
      <c r="ZL125"/>
      <c r="ZM125"/>
      <c r="ZN125"/>
      <c r="ZO125"/>
      <c r="ZP125"/>
      <c r="ZQ125"/>
      <c r="ZR125"/>
      <c r="ZS125"/>
      <c r="ZT125"/>
      <c r="ZU125"/>
      <c r="ZV125"/>
      <c r="ZW125"/>
      <c r="ZX125"/>
      <c r="ZY125"/>
      <c r="ZZ125"/>
      <c r="AAA125"/>
    </row>
    <row r="126" spans="11:703" x14ac:dyDescent="0.35">
      <c r="K126" s="50">
        <v>413632480722</v>
      </c>
      <c r="L126" s="147">
        <v>46139</v>
      </c>
      <c r="M126" t="s">
        <v>7995</v>
      </c>
      <c r="N126" s="50">
        <v>871017974121</v>
      </c>
      <c r="O126" s="50">
        <f>_xlfn.XLOOKUP(DRE_Table[[#This Row],[MASTER]],Vessel_Cons[MASTER],Vessel_Cons[MASTER],"OVERAGE")</f>
        <v>871017974121</v>
      </c>
      <c r="P126"/>
      <c r="Q126" s="50">
        <v>305354649392</v>
      </c>
      <c r="R126" s="147">
        <v>46139</v>
      </c>
      <c r="S126" t="s">
        <v>7995</v>
      </c>
      <c r="T126" s="50">
        <v>871021062365</v>
      </c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  <c r="RT126"/>
      <c r="RU126"/>
      <c r="RV126"/>
      <c r="RW126"/>
      <c r="RX126"/>
      <c r="RY126"/>
      <c r="RZ126"/>
      <c r="SA126"/>
      <c r="SB126"/>
      <c r="SC126"/>
      <c r="SD126"/>
      <c r="SE126"/>
      <c r="SF126"/>
      <c r="SG126"/>
      <c r="SH126"/>
      <c r="SI126"/>
      <c r="SJ126"/>
      <c r="SK126"/>
      <c r="SL126"/>
      <c r="SM126"/>
      <c r="SN126"/>
      <c r="SO126"/>
      <c r="SP126"/>
      <c r="SQ126"/>
      <c r="SR126"/>
      <c r="SS126"/>
      <c r="ST126"/>
      <c r="SU126"/>
      <c r="SV126"/>
      <c r="SW126"/>
      <c r="SX126"/>
      <c r="SY126"/>
      <c r="SZ126"/>
      <c r="TA126"/>
      <c r="TB126"/>
      <c r="TC126"/>
      <c r="TD126"/>
      <c r="TE126"/>
      <c r="TF126"/>
      <c r="TG126"/>
      <c r="TH126"/>
      <c r="TI126"/>
      <c r="TJ126"/>
      <c r="TK126"/>
      <c r="TL126"/>
      <c r="TM126"/>
      <c r="TN126"/>
      <c r="TO126"/>
      <c r="TP126"/>
      <c r="TQ126"/>
      <c r="TR126"/>
      <c r="TS126"/>
      <c r="TT126"/>
      <c r="TU126"/>
      <c r="TV126"/>
      <c r="TW126"/>
      <c r="TX126"/>
      <c r="TY126"/>
      <c r="TZ126"/>
      <c r="UA126"/>
      <c r="UB126"/>
      <c r="UC126"/>
      <c r="UD126"/>
      <c r="UE126"/>
      <c r="UF126"/>
      <c r="UG126"/>
      <c r="UH126"/>
      <c r="UI126"/>
      <c r="UJ126"/>
      <c r="UK126"/>
      <c r="UL126"/>
      <c r="UM126"/>
      <c r="UN126"/>
      <c r="UO126"/>
      <c r="UP126"/>
      <c r="UQ126"/>
      <c r="UR126"/>
      <c r="US126"/>
      <c r="UT126"/>
      <c r="UU126"/>
      <c r="UV126"/>
      <c r="UW126"/>
      <c r="UX126"/>
      <c r="UY126"/>
      <c r="UZ126"/>
      <c r="VA126"/>
      <c r="VB126"/>
      <c r="VC126"/>
      <c r="VD126"/>
      <c r="VE126"/>
      <c r="VF126"/>
      <c r="VG126"/>
      <c r="VH126"/>
      <c r="VI126"/>
      <c r="VJ126"/>
      <c r="VK126"/>
      <c r="VL126"/>
      <c r="VM126"/>
      <c r="VN126"/>
      <c r="VO126"/>
      <c r="VP126"/>
      <c r="VQ126"/>
      <c r="VR126"/>
      <c r="VS126"/>
      <c r="VT126"/>
      <c r="VU126"/>
      <c r="VV126"/>
      <c r="VW126"/>
      <c r="VX126"/>
      <c r="VY126"/>
      <c r="VZ126"/>
      <c r="WA126"/>
      <c r="WB126"/>
      <c r="WC126"/>
      <c r="WD126"/>
      <c r="WE126"/>
      <c r="WF126"/>
      <c r="WG126"/>
      <c r="WH126"/>
      <c r="WI126"/>
      <c r="WJ126"/>
      <c r="WK126"/>
      <c r="WL126"/>
      <c r="WM126"/>
      <c r="WN126"/>
      <c r="WO126"/>
      <c r="WP126"/>
      <c r="WQ126"/>
      <c r="WR126"/>
      <c r="WS126"/>
      <c r="WT126"/>
      <c r="WU126"/>
      <c r="WV126"/>
      <c r="WW126"/>
      <c r="WX126"/>
      <c r="WY126"/>
      <c r="WZ126"/>
      <c r="XA126"/>
      <c r="XB126"/>
      <c r="XC126"/>
      <c r="XD126"/>
      <c r="XE126"/>
      <c r="XF126"/>
      <c r="XG126"/>
      <c r="XH126"/>
      <c r="XI126"/>
      <c r="XJ126"/>
      <c r="XK126"/>
      <c r="XL126"/>
      <c r="XM126"/>
      <c r="XN126"/>
      <c r="XO126"/>
      <c r="XP126"/>
      <c r="XQ126"/>
      <c r="XR126"/>
      <c r="XS126"/>
      <c r="XT126"/>
      <c r="XU126"/>
      <c r="XV126"/>
      <c r="XW126"/>
      <c r="XX126"/>
      <c r="XY126"/>
      <c r="XZ126"/>
      <c r="YA126"/>
      <c r="YB126"/>
      <c r="YC126"/>
      <c r="YD126"/>
      <c r="YE126"/>
      <c r="YF126"/>
      <c r="YG126"/>
      <c r="YH126"/>
      <c r="YI126"/>
      <c r="YJ126"/>
      <c r="YK126"/>
      <c r="YL126"/>
      <c r="YM126"/>
      <c r="YN126"/>
      <c r="YO126"/>
      <c r="YP126"/>
      <c r="YQ126"/>
      <c r="YR126"/>
      <c r="YS126"/>
      <c r="YT126"/>
      <c r="YU126"/>
      <c r="YV126"/>
      <c r="YW126"/>
      <c r="YX126"/>
      <c r="YY126"/>
      <c r="YZ126"/>
      <c r="ZA126"/>
      <c r="ZB126"/>
      <c r="ZC126"/>
      <c r="ZD126"/>
      <c r="ZE126"/>
      <c r="ZF126"/>
      <c r="ZG126"/>
      <c r="ZH126"/>
      <c r="ZI126"/>
      <c r="ZJ126"/>
      <c r="ZK126"/>
      <c r="ZL126"/>
      <c r="ZM126"/>
      <c r="ZN126"/>
      <c r="ZO126"/>
      <c r="ZP126"/>
      <c r="ZQ126"/>
      <c r="ZR126"/>
      <c r="ZS126"/>
      <c r="ZT126"/>
      <c r="ZU126"/>
      <c r="ZV126"/>
      <c r="ZW126"/>
      <c r="ZX126"/>
      <c r="ZY126"/>
      <c r="ZZ126"/>
      <c r="AAA126"/>
    </row>
    <row r="127" spans="11:703" x14ac:dyDescent="0.35">
      <c r="K127" s="50">
        <v>413632480722</v>
      </c>
      <c r="L127" s="147">
        <v>46139</v>
      </c>
      <c r="M127" t="s">
        <v>7995</v>
      </c>
      <c r="N127" s="50">
        <v>871017840290</v>
      </c>
      <c r="O127" s="50">
        <f>_xlfn.XLOOKUP(DRE_Table[[#This Row],[MASTER]],Vessel_Cons[MASTER],Vessel_Cons[MASTER],"OVERAGE")</f>
        <v>871017840290</v>
      </c>
      <c r="P127"/>
      <c r="Q127" s="50">
        <v>305354649392</v>
      </c>
      <c r="R127" s="147">
        <v>46139</v>
      </c>
      <c r="S127" t="s">
        <v>7995</v>
      </c>
      <c r="T127" s="50">
        <v>870964164913</v>
      </c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  <c r="RT127"/>
      <c r="RU127"/>
      <c r="RV127"/>
      <c r="RW127"/>
      <c r="RX127"/>
      <c r="RY127"/>
      <c r="RZ127"/>
      <c r="SA127"/>
      <c r="SB127"/>
      <c r="SC127"/>
      <c r="SD127"/>
      <c r="SE127"/>
      <c r="SF127"/>
      <c r="SG127"/>
      <c r="SH127"/>
      <c r="SI127"/>
      <c r="SJ127"/>
      <c r="SK127"/>
      <c r="SL127"/>
      <c r="SM127"/>
      <c r="SN127"/>
      <c r="SO127"/>
      <c r="SP127"/>
      <c r="SQ127"/>
      <c r="SR127"/>
      <c r="SS127"/>
      <c r="ST127"/>
      <c r="SU127"/>
      <c r="SV127"/>
      <c r="SW127"/>
      <c r="SX127"/>
      <c r="SY127"/>
      <c r="SZ127"/>
      <c r="TA127"/>
      <c r="TB127"/>
      <c r="TC127"/>
      <c r="TD127"/>
      <c r="TE127"/>
      <c r="TF127"/>
      <c r="TG127"/>
      <c r="TH127"/>
      <c r="TI127"/>
      <c r="TJ127"/>
      <c r="TK127"/>
      <c r="TL127"/>
      <c r="TM127"/>
      <c r="TN127"/>
      <c r="TO127"/>
      <c r="TP127"/>
      <c r="TQ127"/>
      <c r="TR127"/>
      <c r="TS127"/>
      <c r="TT127"/>
      <c r="TU127"/>
      <c r="TV127"/>
      <c r="TW127"/>
      <c r="TX127"/>
      <c r="TY127"/>
      <c r="TZ127"/>
      <c r="UA127"/>
      <c r="UB127"/>
      <c r="UC127"/>
      <c r="UD127"/>
      <c r="UE127"/>
      <c r="UF127"/>
      <c r="UG127"/>
      <c r="UH127"/>
      <c r="UI127"/>
      <c r="UJ127"/>
      <c r="UK127"/>
      <c r="UL127"/>
      <c r="UM127"/>
      <c r="UN127"/>
      <c r="UO127"/>
      <c r="UP127"/>
      <c r="UQ127"/>
      <c r="UR127"/>
      <c r="US127"/>
      <c r="UT127"/>
      <c r="UU127"/>
      <c r="UV127"/>
      <c r="UW127"/>
      <c r="UX127"/>
      <c r="UY127"/>
      <c r="UZ127"/>
      <c r="VA127"/>
      <c r="VB127"/>
      <c r="VC127"/>
      <c r="VD127"/>
      <c r="VE127"/>
      <c r="VF127"/>
      <c r="VG127"/>
      <c r="VH127"/>
      <c r="VI127"/>
      <c r="VJ127"/>
      <c r="VK127"/>
      <c r="VL127"/>
      <c r="VM127"/>
      <c r="VN127"/>
      <c r="VO127"/>
      <c r="VP127"/>
      <c r="VQ127"/>
      <c r="VR127"/>
      <c r="VS127"/>
      <c r="VT127"/>
      <c r="VU127"/>
      <c r="VV127"/>
      <c r="VW127"/>
      <c r="VX127"/>
      <c r="VY127"/>
      <c r="VZ127"/>
      <c r="WA127"/>
      <c r="WB127"/>
      <c r="WC127"/>
      <c r="WD127"/>
      <c r="WE127"/>
      <c r="WF127"/>
      <c r="WG127"/>
      <c r="WH127"/>
      <c r="WI127"/>
      <c r="WJ127"/>
      <c r="WK127"/>
      <c r="WL127"/>
      <c r="WM127"/>
      <c r="WN127"/>
      <c r="WO127"/>
      <c r="WP127"/>
      <c r="WQ127"/>
      <c r="WR127"/>
      <c r="WS127"/>
      <c r="WT127"/>
      <c r="WU127"/>
      <c r="WV127"/>
      <c r="WW127"/>
      <c r="WX127"/>
      <c r="WY127"/>
      <c r="WZ127"/>
      <c r="XA127"/>
      <c r="XB127"/>
      <c r="XC127"/>
      <c r="XD127"/>
      <c r="XE127"/>
      <c r="XF127"/>
      <c r="XG127"/>
      <c r="XH127"/>
      <c r="XI127"/>
      <c r="XJ127"/>
      <c r="XK127"/>
      <c r="XL127"/>
      <c r="XM127"/>
      <c r="XN127"/>
      <c r="XO127"/>
      <c r="XP127"/>
      <c r="XQ127"/>
      <c r="XR127"/>
      <c r="XS127"/>
      <c r="XT127"/>
      <c r="XU127"/>
      <c r="XV127"/>
      <c r="XW127"/>
      <c r="XX127"/>
      <c r="XY127"/>
      <c r="XZ127"/>
      <c r="YA127"/>
      <c r="YB127"/>
      <c r="YC127"/>
      <c r="YD127"/>
      <c r="YE127"/>
      <c r="YF127"/>
      <c r="YG127"/>
      <c r="YH127"/>
      <c r="YI127"/>
      <c r="YJ127"/>
      <c r="YK127"/>
      <c r="YL127"/>
      <c r="YM127"/>
      <c r="YN127"/>
      <c r="YO127"/>
      <c r="YP127"/>
      <c r="YQ127"/>
      <c r="YR127"/>
      <c r="YS127"/>
      <c r="YT127"/>
      <c r="YU127"/>
      <c r="YV127"/>
      <c r="YW127"/>
      <c r="YX127"/>
      <c r="YY127"/>
      <c r="YZ127"/>
      <c r="ZA127"/>
      <c r="ZB127"/>
      <c r="ZC127"/>
      <c r="ZD127"/>
      <c r="ZE127"/>
      <c r="ZF127"/>
      <c r="ZG127"/>
      <c r="ZH127"/>
      <c r="ZI127"/>
      <c r="ZJ127"/>
      <c r="ZK127"/>
      <c r="ZL127"/>
      <c r="ZM127"/>
      <c r="ZN127"/>
      <c r="ZO127"/>
      <c r="ZP127"/>
      <c r="ZQ127"/>
      <c r="ZR127"/>
      <c r="ZS127"/>
      <c r="ZT127"/>
      <c r="ZU127"/>
      <c r="ZV127"/>
      <c r="ZW127"/>
      <c r="ZX127"/>
      <c r="ZY127"/>
      <c r="ZZ127"/>
      <c r="AAA127"/>
    </row>
    <row r="128" spans="11:703" x14ac:dyDescent="0.35">
      <c r="K128" s="50">
        <v>413632480722</v>
      </c>
      <c r="L128" s="147">
        <v>46139</v>
      </c>
      <c r="M128" t="s">
        <v>7995</v>
      </c>
      <c r="N128" s="50">
        <v>871016571342</v>
      </c>
      <c r="O128" s="50">
        <f>_xlfn.XLOOKUP(DRE_Table[[#This Row],[MASTER]],Vessel_Cons[MASTER],Vessel_Cons[MASTER],"OVERAGE")</f>
        <v>871016571342</v>
      </c>
      <c r="P128"/>
      <c r="Q128" s="50">
        <v>305354649392</v>
      </c>
      <c r="R128" s="147">
        <v>46139</v>
      </c>
      <c r="S128" t="s">
        <v>7995</v>
      </c>
      <c r="T128" s="50">
        <v>380626052168</v>
      </c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  <c r="RT128"/>
      <c r="RU128"/>
      <c r="RV128"/>
      <c r="RW128"/>
      <c r="RX128"/>
      <c r="RY128"/>
      <c r="RZ128"/>
      <c r="SA128"/>
      <c r="SB128"/>
      <c r="SC128"/>
      <c r="SD128"/>
      <c r="SE128"/>
      <c r="SF128"/>
      <c r="SG128"/>
      <c r="SH128"/>
      <c r="SI128"/>
      <c r="SJ128"/>
      <c r="SK128"/>
      <c r="SL128"/>
      <c r="SM128"/>
      <c r="SN128"/>
      <c r="SO128"/>
      <c r="SP128"/>
      <c r="SQ128"/>
      <c r="SR128"/>
      <c r="SS128"/>
      <c r="ST128"/>
      <c r="SU128"/>
      <c r="SV128"/>
      <c r="SW128"/>
      <c r="SX128"/>
      <c r="SY128"/>
      <c r="SZ128"/>
      <c r="TA128"/>
      <c r="TB128"/>
      <c r="TC128"/>
      <c r="TD128"/>
      <c r="TE128"/>
      <c r="TF128"/>
      <c r="TG128"/>
      <c r="TH128"/>
      <c r="TI128"/>
      <c r="TJ128"/>
      <c r="TK128"/>
      <c r="TL128"/>
      <c r="TM128"/>
      <c r="TN128"/>
      <c r="TO128"/>
      <c r="TP128"/>
      <c r="TQ128"/>
      <c r="TR128"/>
      <c r="TS128"/>
      <c r="TT128"/>
      <c r="TU128"/>
      <c r="TV128"/>
      <c r="TW128"/>
      <c r="TX128"/>
      <c r="TY128"/>
      <c r="TZ128"/>
      <c r="UA128"/>
      <c r="UB128"/>
      <c r="UC128"/>
      <c r="UD128"/>
      <c r="UE128"/>
      <c r="UF128"/>
      <c r="UG128"/>
      <c r="UH128"/>
      <c r="UI128"/>
      <c r="UJ128"/>
      <c r="UK128"/>
      <c r="UL128"/>
      <c r="UM128"/>
      <c r="UN128"/>
      <c r="UO128"/>
      <c r="UP128"/>
      <c r="UQ128"/>
      <c r="UR128"/>
      <c r="US128"/>
      <c r="UT128"/>
      <c r="UU128"/>
      <c r="UV128"/>
      <c r="UW128"/>
      <c r="UX128"/>
      <c r="UY128"/>
      <c r="UZ128"/>
      <c r="VA128"/>
      <c r="VB128"/>
      <c r="VC128"/>
      <c r="VD128"/>
      <c r="VE128"/>
      <c r="VF128"/>
      <c r="VG128"/>
      <c r="VH128"/>
      <c r="VI128"/>
      <c r="VJ128"/>
      <c r="VK128"/>
      <c r="VL128"/>
      <c r="VM128"/>
      <c r="VN128"/>
      <c r="VO128"/>
      <c r="VP128"/>
      <c r="VQ128"/>
      <c r="VR128"/>
      <c r="VS128"/>
      <c r="VT128"/>
      <c r="VU128"/>
      <c r="VV128"/>
      <c r="VW128"/>
      <c r="VX128"/>
      <c r="VY128"/>
      <c r="VZ128"/>
      <c r="WA128"/>
      <c r="WB128"/>
      <c r="WC128"/>
      <c r="WD128"/>
      <c r="WE128"/>
      <c r="WF128"/>
      <c r="WG128"/>
      <c r="WH128"/>
      <c r="WI128"/>
      <c r="WJ128"/>
      <c r="WK128"/>
      <c r="WL128"/>
      <c r="WM128"/>
      <c r="WN128"/>
      <c r="WO128"/>
      <c r="WP128"/>
      <c r="WQ128"/>
      <c r="WR128"/>
      <c r="WS128"/>
      <c r="WT128"/>
      <c r="WU128"/>
      <c r="WV128"/>
      <c r="WW128"/>
      <c r="WX128"/>
      <c r="WY128"/>
      <c r="WZ128"/>
      <c r="XA128"/>
      <c r="XB128"/>
      <c r="XC128"/>
      <c r="XD128"/>
      <c r="XE128"/>
      <c r="XF128"/>
      <c r="XG128"/>
      <c r="XH128"/>
      <c r="XI128"/>
      <c r="XJ128"/>
      <c r="XK128"/>
      <c r="XL128"/>
      <c r="XM128"/>
      <c r="XN128"/>
      <c r="XO128"/>
      <c r="XP128"/>
      <c r="XQ128"/>
      <c r="XR128"/>
      <c r="XS128"/>
      <c r="XT128"/>
      <c r="XU128"/>
      <c r="XV128"/>
      <c r="XW128"/>
      <c r="XX128"/>
      <c r="XY128"/>
      <c r="XZ128"/>
      <c r="YA128"/>
      <c r="YB128"/>
      <c r="YC128"/>
      <c r="YD128"/>
      <c r="YE128"/>
      <c r="YF128"/>
      <c r="YG128"/>
      <c r="YH128"/>
      <c r="YI128"/>
      <c r="YJ128"/>
      <c r="YK128"/>
      <c r="YL128"/>
      <c r="YM128"/>
      <c r="YN128"/>
      <c r="YO128"/>
      <c r="YP128"/>
      <c r="YQ128"/>
      <c r="YR128"/>
      <c r="YS128"/>
      <c r="YT128"/>
      <c r="YU128"/>
      <c r="YV128"/>
      <c r="YW128"/>
      <c r="YX128"/>
      <c r="YY128"/>
      <c r="YZ128"/>
      <c r="ZA128"/>
      <c r="ZB128"/>
      <c r="ZC128"/>
      <c r="ZD128"/>
      <c r="ZE128"/>
      <c r="ZF128"/>
      <c r="ZG128"/>
      <c r="ZH128"/>
      <c r="ZI128"/>
      <c r="ZJ128"/>
      <c r="ZK128"/>
      <c r="ZL128"/>
      <c r="ZM128"/>
      <c r="ZN128"/>
      <c r="ZO128"/>
      <c r="ZP128"/>
      <c r="ZQ128"/>
      <c r="ZR128"/>
      <c r="ZS128"/>
      <c r="ZT128"/>
      <c r="ZU128"/>
      <c r="ZV128"/>
      <c r="ZW128"/>
      <c r="ZX128"/>
      <c r="ZY128"/>
      <c r="ZZ128"/>
      <c r="AAA128"/>
    </row>
    <row r="129" spans="11:703" x14ac:dyDescent="0.35">
      <c r="K129" s="50">
        <v>413632480722</v>
      </c>
      <c r="L129" s="147">
        <v>46139</v>
      </c>
      <c r="M129" t="s">
        <v>7995</v>
      </c>
      <c r="N129" s="50">
        <v>871016337499</v>
      </c>
      <c r="O129" s="50">
        <f>_xlfn.XLOOKUP(DRE_Table[[#This Row],[MASTER]],Vessel_Cons[MASTER],Vessel_Cons[MASTER],"OVERAGE")</f>
        <v>871016337499</v>
      </c>
      <c r="P129"/>
      <c r="Q129" s="50">
        <v>305354649392</v>
      </c>
      <c r="R129" s="147">
        <v>46139</v>
      </c>
      <c r="S129" t="s">
        <v>7995</v>
      </c>
      <c r="T129" s="50">
        <v>871006399062</v>
      </c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  <c r="RT129"/>
      <c r="RU129"/>
      <c r="RV129"/>
      <c r="RW129"/>
      <c r="RX129"/>
      <c r="RY129"/>
      <c r="RZ129"/>
      <c r="SA129"/>
      <c r="SB129"/>
      <c r="SC129"/>
      <c r="SD129"/>
      <c r="SE129"/>
      <c r="SF129"/>
      <c r="SG129"/>
      <c r="SH129"/>
      <c r="SI129"/>
      <c r="SJ129"/>
      <c r="SK129"/>
      <c r="SL129"/>
      <c r="SM129"/>
      <c r="SN129"/>
      <c r="SO129"/>
      <c r="SP129"/>
      <c r="SQ129"/>
      <c r="SR129"/>
      <c r="SS129"/>
      <c r="ST129"/>
      <c r="SU129"/>
      <c r="SV129"/>
      <c r="SW129"/>
      <c r="SX129"/>
      <c r="SY129"/>
      <c r="SZ129"/>
      <c r="TA129"/>
      <c r="TB129"/>
      <c r="TC129"/>
      <c r="TD129"/>
      <c r="TE129"/>
      <c r="TF129"/>
      <c r="TG129"/>
      <c r="TH129"/>
      <c r="TI129"/>
      <c r="TJ129"/>
      <c r="TK129"/>
      <c r="TL129"/>
      <c r="TM129"/>
      <c r="TN129"/>
      <c r="TO129"/>
      <c r="TP129"/>
      <c r="TQ129"/>
      <c r="TR129"/>
      <c r="TS129"/>
      <c r="TT129"/>
      <c r="TU129"/>
      <c r="TV129"/>
      <c r="TW129"/>
      <c r="TX129"/>
      <c r="TY129"/>
      <c r="TZ129"/>
      <c r="UA129"/>
      <c r="UB129"/>
      <c r="UC129"/>
      <c r="UD129"/>
      <c r="UE129"/>
      <c r="UF129"/>
      <c r="UG129"/>
      <c r="UH129"/>
      <c r="UI129"/>
      <c r="UJ129"/>
      <c r="UK129"/>
      <c r="UL129"/>
      <c r="UM129"/>
      <c r="UN129"/>
      <c r="UO129"/>
      <c r="UP129"/>
      <c r="UQ129"/>
      <c r="UR129"/>
      <c r="US129"/>
      <c r="UT129"/>
      <c r="UU129"/>
      <c r="UV129"/>
      <c r="UW129"/>
      <c r="UX129"/>
      <c r="UY129"/>
      <c r="UZ129"/>
      <c r="VA129"/>
      <c r="VB129"/>
      <c r="VC129"/>
      <c r="VD129"/>
      <c r="VE129"/>
      <c r="VF129"/>
      <c r="VG129"/>
      <c r="VH129"/>
      <c r="VI129"/>
      <c r="VJ129"/>
      <c r="VK129"/>
      <c r="VL129"/>
      <c r="VM129"/>
      <c r="VN129"/>
      <c r="VO129"/>
      <c r="VP129"/>
      <c r="VQ129"/>
      <c r="VR129"/>
      <c r="VS129"/>
      <c r="VT129"/>
      <c r="VU129"/>
      <c r="VV129"/>
      <c r="VW129"/>
      <c r="VX129"/>
      <c r="VY129"/>
      <c r="VZ129"/>
      <c r="WA129"/>
      <c r="WB129"/>
      <c r="WC129"/>
      <c r="WD129"/>
      <c r="WE129"/>
      <c r="WF129"/>
      <c r="WG129"/>
      <c r="WH129"/>
      <c r="WI129"/>
      <c r="WJ129"/>
      <c r="WK129"/>
      <c r="WL129"/>
      <c r="WM129"/>
      <c r="WN129"/>
      <c r="WO129"/>
      <c r="WP129"/>
      <c r="WQ129"/>
      <c r="WR129"/>
      <c r="WS129"/>
      <c r="WT129"/>
      <c r="WU129"/>
      <c r="WV129"/>
      <c r="WW129"/>
      <c r="WX129"/>
      <c r="WY129"/>
      <c r="WZ129"/>
      <c r="XA129"/>
      <c r="XB129"/>
      <c r="XC129"/>
      <c r="XD129"/>
      <c r="XE129"/>
      <c r="XF129"/>
      <c r="XG129"/>
      <c r="XH129"/>
      <c r="XI129"/>
      <c r="XJ129"/>
      <c r="XK129"/>
      <c r="XL129"/>
      <c r="XM129"/>
      <c r="XN129"/>
      <c r="XO129"/>
      <c r="XP129"/>
      <c r="XQ129"/>
      <c r="XR129"/>
      <c r="XS129"/>
      <c r="XT129"/>
      <c r="XU129"/>
      <c r="XV129"/>
      <c r="XW129"/>
      <c r="XX129"/>
      <c r="XY129"/>
      <c r="XZ129"/>
      <c r="YA129"/>
      <c r="YB129"/>
      <c r="YC129"/>
      <c r="YD129"/>
      <c r="YE129"/>
      <c r="YF129"/>
      <c r="YG129"/>
      <c r="YH129"/>
      <c r="YI129"/>
      <c r="YJ129"/>
      <c r="YK129"/>
      <c r="YL129"/>
      <c r="YM129"/>
      <c r="YN129"/>
      <c r="YO129"/>
      <c r="YP129"/>
      <c r="YQ129"/>
      <c r="YR129"/>
      <c r="YS129"/>
      <c r="YT129"/>
      <c r="YU129"/>
      <c r="YV129"/>
      <c r="YW129"/>
      <c r="YX129"/>
      <c r="YY129"/>
      <c r="YZ129"/>
      <c r="ZA129"/>
      <c r="ZB129"/>
      <c r="ZC129"/>
      <c r="ZD129"/>
      <c r="ZE129"/>
      <c r="ZF129"/>
      <c r="ZG129"/>
      <c r="ZH129"/>
      <c r="ZI129"/>
      <c r="ZJ129"/>
      <c r="ZK129"/>
      <c r="ZL129"/>
      <c r="ZM129"/>
      <c r="ZN129"/>
      <c r="ZO129"/>
      <c r="ZP129"/>
      <c r="ZQ129"/>
      <c r="ZR129"/>
      <c r="ZS129"/>
      <c r="ZT129"/>
      <c r="ZU129"/>
      <c r="ZV129"/>
      <c r="ZW129"/>
      <c r="ZX129"/>
      <c r="ZY129"/>
      <c r="ZZ129"/>
      <c r="AAA129"/>
    </row>
    <row r="130" spans="11:703" x14ac:dyDescent="0.35">
      <c r="K130" s="50">
        <v>413632480722</v>
      </c>
      <c r="L130" s="147">
        <v>46139</v>
      </c>
      <c r="M130" t="s">
        <v>7995</v>
      </c>
      <c r="N130" s="50">
        <v>871016132631</v>
      </c>
      <c r="O130" s="50">
        <f>_xlfn.XLOOKUP(DRE_Table[[#This Row],[MASTER]],Vessel_Cons[MASTER],Vessel_Cons[MASTER],"OVERAGE")</f>
        <v>871016132631</v>
      </c>
      <c r="P130"/>
      <c r="Q130" s="50">
        <v>305354649392</v>
      </c>
      <c r="R130" s="147">
        <v>46139</v>
      </c>
      <c r="S130" t="s">
        <v>7995</v>
      </c>
      <c r="T130" s="50">
        <v>870936298190</v>
      </c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  <c r="RT130"/>
      <c r="RU130"/>
      <c r="RV130"/>
      <c r="RW130"/>
      <c r="RX130"/>
      <c r="RY130"/>
      <c r="RZ130"/>
      <c r="SA130"/>
      <c r="SB130"/>
      <c r="SC130"/>
      <c r="SD130"/>
      <c r="SE130"/>
      <c r="SF130"/>
      <c r="SG130"/>
      <c r="SH130"/>
      <c r="SI130"/>
      <c r="SJ130"/>
      <c r="SK130"/>
      <c r="SL130"/>
      <c r="SM130"/>
      <c r="SN130"/>
      <c r="SO130"/>
      <c r="SP130"/>
      <c r="SQ130"/>
      <c r="SR130"/>
      <c r="SS130"/>
      <c r="ST130"/>
      <c r="SU130"/>
      <c r="SV130"/>
      <c r="SW130"/>
      <c r="SX130"/>
      <c r="SY130"/>
      <c r="SZ130"/>
      <c r="TA130"/>
      <c r="TB130"/>
      <c r="TC130"/>
      <c r="TD130"/>
      <c r="TE130"/>
      <c r="TF130"/>
      <c r="TG130"/>
      <c r="TH130"/>
      <c r="TI130"/>
      <c r="TJ130"/>
      <c r="TK130"/>
      <c r="TL130"/>
      <c r="TM130"/>
      <c r="TN130"/>
      <c r="TO130"/>
      <c r="TP130"/>
      <c r="TQ130"/>
      <c r="TR130"/>
      <c r="TS130"/>
      <c r="TT130"/>
      <c r="TU130"/>
      <c r="TV130"/>
      <c r="TW130"/>
      <c r="TX130"/>
      <c r="TY130"/>
      <c r="TZ130"/>
      <c r="UA130"/>
      <c r="UB130"/>
      <c r="UC130"/>
      <c r="UD130"/>
      <c r="UE130"/>
      <c r="UF130"/>
      <c r="UG130"/>
      <c r="UH130"/>
      <c r="UI130"/>
      <c r="UJ130"/>
      <c r="UK130"/>
      <c r="UL130"/>
      <c r="UM130"/>
      <c r="UN130"/>
      <c r="UO130"/>
      <c r="UP130"/>
      <c r="UQ130"/>
      <c r="UR130"/>
      <c r="US130"/>
      <c r="UT130"/>
      <c r="UU130"/>
      <c r="UV130"/>
      <c r="UW130"/>
      <c r="UX130"/>
      <c r="UY130"/>
      <c r="UZ130"/>
      <c r="VA130"/>
      <c r="VB130"/>
      <c r="VC130"/>
      <c r="VD130"/>
      <c r="VE130"/>
      <c r="VF130"/>
      <c r="VG130"/>
      <c r="VH130"/>
      <c r="VI130"/>
      <c r="VJ130"/>
      <c r="VK130"/>
      <c r="VL130"/>
      <c r="VM130"/>
      <c r="VN130"/>
      <c r="VO130"/>
      <c r="VP130"/>
      <c r="VQ130"/>
      <c r="VR130"/>
      <c r="VS130"/>
      <c r="VT130"/>
      <c r="VU130"/>
      <c r="VV130"/>
      <c r="VW130"/>
      <c r="VX130"/>
      <c r="VY130"/>
      <c r="VZ130"/>
      <c r="WA130"/>
      <c r="WB130"/>
      <c r="WC130"/>
      <c r="WD130"/>
      <c r="WE130"/>
      <c r="WF130"/>
      <c r="WG130"/>
      <c r="WH130"/>
      <c r="WI130"/>
      <c r="WJ130"/>
      <c r="WK130"/>
      <c r="WL130"/>
      <c r="WM130"/>
      <c r="WN130"/>
      <c r="WO130"/>
      <c r="WP130"/>
      <c r="WQ130"/>
      <c r="WR130"/>
      <c r="WS130"/>
      <c r="WT130"/>
      <c r="WU130"/>
      <c r="WV130"/>
      <c r="WW130"/>
      <c r="WX130"/>
      <c r="WY130"/>
      <c r="WZ130"/>
      <c r="XA130"/>
      <c r="XB130"/>
      <c r="XC130"/>
      <c r="XD130"/>
      <c r="XE130"/>
      <c r="XF130"/>
      <c r="XG130"/>
      <c r="XH130"/>
      <c r="XI130"/>
      <c r="XJ130"/>
      <c r="XK130"/>
      <c r="XL130"/>
      <c r="XM130"/>
      <c r="XN130"/>
      <c r="XO130"/>
      <c r="XP130"/>
      <c r="XQ130"/>
      <c r="XR130"/>
      <c r="XS130"/>
      <c r="XT130"/>
      <c r="XU130"/>
      <c r="XV130"/>
      <c r="XW130"/>
      <c r="XX130"/>
      <c r="XY130"/>
      <c r="XZ130"/>
      <c r="YA130"/>
      <c r="YB130"/>
      <c r="YC130"/>
      <c r="YD130"/>
      <c r="YE130"/>
      <c r="YF130"/>
      <c r="YG130"/>
      <c r="YH130"/>
      <c r="YI130"/>
      <c r="YJ130"/>
      <c r="YK130"/>
      <c r="YL130"/>
      <c r="YM130"/>
      <c r="YN130"/>
      <c r="YO130"/>
      <c r="YP130"/>
      <c r="YQ130"/>
      <c r="YR130"/>
      <c r="YS130"/>
      <c r="YT130"/>
      <c r="YU130"/>
      <c r="YV130"/>
      <c r="YW130"/>
      <c r="YX130"/>
      <c r="YY130"/>
      <c r="YZ130"/>
      <c r="ZA130"/>
      <c r="ZB130"/>
      <c r="ZC130"/>
      <c r="ZD130"/>
      <c r="ZE130"/>
      <c r="ZF130"/>
      <c r="ZG130"/>
      <c r="ZH130"/>
      <c r="ZI130"/>
      <c r="ZJ130"/>
      <c r="ZK130"/>
      <c r="ZL130"/>
      <c r="ZM130"/>
      <c r="ZN130"/>
      <c r="ZO130"/>
      <c r="ZP130"/>
      <c r="ZQ130"/>
      <c r="ZR130"/>
      <c r="ZS130"/>
      <c r="ZT130"/>
      <c r="ZU130"/>
      <c r="ZV130"/>
      <c r="ZW130"/>
      <c r="ZX130"/>
      <c r="ZY130"/>
      <c r="ZZ130"/>
      <c r="AAA130"/>
    </row>
    <row r="131" spans="11:703" x14ac:dyDescent="0.35">
      <c r="K131" s="50">
        <v>413632480722</v>
      </c>
      <c r="L131" s="147">
        <v>46139</v>
      </c>
      <c r="M131" t="s">
        <v>7995</v>
      </c>
      <c r="N131" s="50">
        <v>871015556520</v>
      </c>
      <c r="O131" s="50">
        <f>_xlfn.XLOOKUP(DRE_Table[[#This Row],[MASTER]],Vessel_Cons[MASTER],Vessel_Cons[MASTER],"OVERAGE")</f>
        <v>871015556520</v>
      </c>
      <c r="P131"/>
      <c r="Q131" s="50">
        <v>305354649392</v>
      </c>
      <c r="R131" s="147">
        <v>46139</v>
      </c>
      <c r="S131" t="s">
        <v>7995</v>
      </c>
      <c r="T131" s="50">
        <v>870953600390</v>
      </c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  <c r="RV131"/>
      <c r="RW131"/>
      <c r="RX131"/>
      <c r="RY131"/>
      <c r="RZ131"/>
      <c r="SA131"/>
      <c r="SB131"/>
      <c r="SC131"/>
      <c r="SD131"/>
      <c r="SE131"/>
      <c r="SF131"/>
      <c r="SG131"/>
      <c r="SH131"/>
      <c r="SI131"/>
      <c r="SJ131"/>
      <c r="SK131"/>
      <c r="SL131"/>
      <c r="SM131"/>
      <c r="SN131"/>
      <c r="SO131"/>
      <c r="SP131"/>
      <c r="SQ131"/>
      <c r="SR131"/>
      <c r="SS131"/>
      <c r="ST131"/>
      <c r="SU131"/>
      <c r="SV131"/>
      <c r="SW131"/>
      <c r="SX131"/>
      <c r="SY131"/>
      <c r="SZ131"/>
      <c r="TA131"/>
      <c r="TB131"/>
      <c r="TC131"/>
      <c r="TD131"/>
      <c r="TE131"/>
      <c r="TF131"/>
      <c r="TG131"/>
      <c r="TH131"/>
      <c r="TI131"/>
      <c r="TJ131"/>
      <c r="TK131"/>
      <c r="TL131"/>
      <c r="TM131"/>
      <c r="TN131"/>
      <c r="TO131"/>
      <c r="TP131"/>
      <c r="TQ131"/>
      <c r="TR131"/>
      <c r="TS131"/>
      <c r="TT131"/>
      <c r="TU131"/>
      <c r="TV131"/>
      <c r="TW131"/>
      <c r="TX131"/>
      <c r="TY131"/>
      <c r="TZ131"/>
      <c r="UA131"/>
      <c r="UB131"/>
      <c r="UC131"/>
      <c r="UD131"/>
      <c r="UE131"/>
      <c r="UF131"/>
      <c r="UG131"/>
      <c r="UH131"/>
      <c r="UI131"/>
      <c r="UJ131"/>
      <c r="UK131"/>
      <c r="UL131"/>
      <c r="UM131"/>
      <c r="UN131"/>
      <c r="UO131"/>
      <c r="UP131"/>
      <c r="UQ131"/>
      <c r="UR131"/>
      <c r="US131"/>
      <c r="UT131"/>
      <c r="UU131"/>
      <c r="UV131"/>
      <c r="UW131"/>
      <c r="UX131"/>
      <c r="UY131"/>
      <c r="UZ131"/>
      <c r="VA131"/>
      <c r="VB131"/>
      <c r="VC131"/>
      <c r="VD131"/>
      <c r="VE131"/>
      <c r="VF131"/>
      <c r="VG131"/>
      <c r="VH131"/>
      <c r="VI131"/>
      <c r="VJ131"/>
      <c r="VK131"/>
      <c r="VL131"/>
      <c r="VM131"/>
      <c r="VN131"/>
      <c r="VO131"/>
      <c r="VP131"/>
      <c r="VQ131"/>
      <c r="VR131"/>
      <c r="VS131"/>
      <c r="VT131"/>
      <c r="VU131"/>
      <c r="VV131"/>
      <c r="VW131"/>
      <c r="VX131"/>
      <c r="VY131"/>
      <c r="VZ131"/>
      <c r="WA131"/>
      <c r="WB131"/>
      <c r="WC131"/>
      <c r="WD131"/>
      <c r="WE131"/>
      <c r="WF131"/>
      <c r="WG131"/>
      <c r="WH131"/>
      <c r="WI131"/>
      <c r="WJ131"/>
      <c r="WK131"/>
      <c r="WL131"/>
      <c r="WM131"/>
      <c r="WN131"/>
      <c r="WO131"/>
      <c r="WP131"/>
      <c r="WQ131"/>
      <c r="WR131"/>
      <c r="WS131"/>
      <c r="WT131"/>
      <c r="WU131"/>
      <c r="WV131"/>
      <c r="WW131"/>
      <c r="WX131"/>
      <c r="WY131"/>
      <c r="WZ131"/>
      <c r="XA131"/>
      <c r="XB131"/>
      <c r="XC131"/>
      <c r="XD131"/>
      <c r="XE131"/>
      <c r="XF131"/>
      <c r="XG131"/>
      <c r="XH131"/>
      <c r="XI131"/>
      <c r="XJ131"/>
      <c r="XK131"/>
      <c r="XL131"/>
      <c r="XM131"/>
      <c r="XN131"/>
      <c r="XO131"/>
      <c r="XP131"/>
      <c r="XQ131"/>
      <c r="XR131"/>
      <c r="XS131"/>
      <c r="XT131"/>
      <c r="XU131"/>
      <c r="XV131"/>
      <c r="XW131"/>
      <c r="XX131"/>
      <c r="XY131"/>
      <c r="XZ131"/>
      <c r="YA131"/>
      <c r="YB131"/>
      <c r="YC131"/>
      <c r="YD131"/>
      <c r="YE131"/>
      <c r="YF131"/>
      <c r="YG131"/>
      <c r="YH131"/>
      <c r="YI131"/>
      <c r="YJ131"/>
      <c r="YK131"/>
      <c r="YL131"/>
      <c r="YM131"/>
      <c r="YN131"/>
      <c r="YO131"/>
      <c r="YP131"/>
      <c r="YQ131"/>
      <c r="YR131"/>
      <c r="YS131"/>
      <c r="YT131"/>
      <c r="YU131"/>
      <c r="YV131"/>
      <c r="YW131"/>
      <c r="YX131"/>
      <c r="YY131"/>
      <c r="YZ131"/>
      <c r="ZA131"/>
      <c r="ZB131"/>
      <c r="ZC131"/>
      <c r="ZD131"/>
      <c r="ZE131"/>
      <c r="ZF131"/>
      <c r="ZG131"/>
      <c r="ZH131"/>
      <c r="ZI131"/>
      <c r="ZJ131"/>
      <c r="ZK131"/>
      <c r="ZL131"/>
      <c r="ZM131"/>
      <c r="ZN131"/>
      <c r="ZO131"/>
      <c r="ZP131"/>
      <c r="ZQ131"/>
      <c r="ZR131"/>
      <c r="ZS131"/>
      <c r="ZT131"/>
      <c r="ZU131"/>
      <c r="ZV131"/>
      <c r="ZW131"/>
      <c r="ZX131"/>
      <c r="ZY131"/>
      <c r="ZZ131"/>
      <c r="AAA131"/>
    </row>
    <row r="132" spans="11:703" x14ac:dyDescent="0.35">
      <c r="K132" s="50">
        <v>413632480722</v>
      </c>
      <c r="L132" s="147">
        <v>46139</v>
      </c>
      <c r="M132" t="s">
        <v>7995</v>
      </c>
      <c r="N132" s="50">
        <v>871013277858</v>
      </c>
      <c r="O132" s="50">
        <f>_xlfn.XLOOKUP(DRE_Table[[#This Row],[MASTER]],Vessel_Cons[MASTER],Vessel_Cons[MASTER],"OVERAGE")</f>
        <v>871013277858</v>
      </c>
      <c r="P132"/>
      <c r="Q132" s="50">
        <v>305354649392</v>
      </c>
      <c r="R132" s="147">
        <v>46139</v>
      </c>
      <c r="S132" t="s">
        <v>7995</v>
      </c>
      <c r="T132" s="50">
        <v>870768424995</v>
      </c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  <c r="RV132"/>
      <c r="RW132"/>
      <c r="RX132"/>
      <c r="RY132"/>
      <c r="RZ132"/>
      <c r="SA132"/>
      <c r="SB132"/>
      <c r="SC132"/>
      <c r="SD132"/>
      <c r="SE132"/>
      <c r="SF132"/>
      <c r="SG132"/>
      <c r="SH132"/>
      <c r="SI132"/>
      <c r="SJ132"/>
      <c r="SK132"/>
      <c r="SL132"/>
      <c r="SM132"/>
      <c r="SN132"/>
      <c r="SO132"/>
      <c r="SP132"/>
      <c r="SQ132"/>
      <c r="SR132"/>
      <c r="SS132"/>
      <c r="ST132"/>
      <c r="SU132"/>
      <c r="SV132"/>
      <c r="SW132"/>
      <c r="SX132"/>
      <c r="SY132"/>
      <c r="SZ132"/>
      <c r="TA132"/>
      <c r="TB132"/>
      <c r="TC132"/>
      <c r="TD132"/>
      <c r="TE132"/>
      <c r="TF132"/>
      <c r="TG132"/>
      <c r="TH132"/>
      <c r="TI132"/>
      <c r="TJ132"/>
      <c r="TK132"/>
      <c r="TL132"/>
      <c r="TM132"/>
      <c r="TN132"/>
      <c r="TO132"/>
      <c r="TP132"/>
      <c r="TQ132"/>
      <c r="TR132"/>
      <c r="TS132"/>
      <c r="TT132"/>
      <c r="TU132"/>
      <c r="TV132"/>
      <c r="TW132"/>
      <c r="TX132"/>
      <c r="TY132"/>
      <c r="TZ132"/>
      <c r="UA132"/>
      <c r="UB132"/>
      <c r="UC132"/>
      <c r="UD132"/>
      <c r="UE132"/>
      <c r="UF132"/>
      <c r="UG132"/>
      <c r="UH132"/>
      <c r="UI132"/>
      <c r="UJ132"/>
      <c r="UK132"/>
      <c r="UL132"/>
      <c r="UM132"/>
      <c r="UN132"/>
      <c r="UO132"/>
      <c r="UP132"/>
      <c r="UQ132"/>
      <c r="UR132"/>
      <c r="US132"/>
      <c r="UT132"/>
      <c r="UU132"/>
      <c r="UV132"/>
      <c r="UW132"/>
      <c r="UX132"/>
      <c r="UY132"/>
      <c r="UZ132"/>
      <c r="VA132"/>
      <c r="VB132"/>
      <c r="VC132"/>
      <c r="VD132"/>
      <c r="VE132"/>
      <c r="VF132"/>
      <c r="VG132"/>
      <c r="VH132"/>
      <c r="VI132"/>
      <c r="VJ132"/>
      <c r="VK132"/>
      <c r="VL132"/>
      <c r="VM132"/>
      <c r="VN132"/>
      <c r="VO132"/>
      <c r="VP132"/>
      <c r="VQ132"/>
      <c r="VR132"/>
      <c r="VS132"/>
      <c r="VT132"/>
      <c r="VU132"/>
      <c r="VV132"/>
      <c r="VW132"/>
      <c r="VX132"/>
      <c r="VY132"/>
      <c r="VZ132"/>
      <c r="WA132"/>
      <c r="WB132"/>
      <c r="WC132"/>
      <c r="WD132"/>
      <c r="WE132"/>
      <c r="WF132"/>
      <c r="WG132"/>
      <c r="WH132"/>
      <c r="WI132"/>
      <c r="WJ132"/>
      <c r="WK132"/>
      <c r="WL132"/>
      <c r="WM132"/>
      <c r="WN132"/>
      <c r="WO132"/>
      <c r="WP132"/>
      <c r="WQ132"/>
      <c r="WR132"/>
      <c r="WS132"/>
      <c r="WT132"/>
      <c r="WU132"/>
      <c r="WV132"/>
      <c r="WW132"/>
      <c r="WX132"/>
      <c r="WY132"/>
      <c r="WZ132"/>
      <c r="XA132"/>
      <c r="XB132"/>
      <c r="XC132"/>
      <c r="XD132"/>
      <c r="XE132"/>
      <c r="XF132"/>
      <c r="XG132"/>
      <c r="XH132"/>
      <c r="XI132"/>
      <c r="XJ132"/>
      <c r="XK132"/>
      <c r="XL132"/>
      <c r="XM132"/>
      <c r="XN132"/>
      <c r="XO132"/>
      <c r="XP132"/>
      <c r="XQ132"/>
      <c r="XR132"/>
      <c r="XS132"/>
      <c r="XT132"/>
      <c r="XU132"/>
      <c r="XV132"/>
      <c r="XW132"/>
      <c r="XX132"/>
      <c r="XY132"/>
      <c r="XZ132"/>
      <c r="YA132"/>
      <c r="YB132"/>
      <c r="YC132"/>
      <c r="YD132"/>
      <c r="YE132"/>
      <c r="YF132"/>
      <c r="YG132"/>
      <c r="YH132"/>
      <c r="YI132"/>
      <c r="YJ132"/>
      <c r="YK132"/>
      <c r="YL132"/>
      <c r="YM132"/>
      <c r="YN132"/>
      <c r="YO132"/>
      <c r="YP132"/>
      <c r="YQ132"/>
      <c r="YR132"/>
      <c r="YS132"/>
      <c r="YT132"/>
      <c r="YU132"/>
      <c r="YV132"/>
      <c r="YW132"/>
      <c r="YX132"/>
      <c r="YY132"/>
      <c r="YZ132"/>
      <c r="ZA132"/>
      <c r="ZB132"/>
      <c r="ZC132"/>
      <c r="ZD132"/>
      <c r="ZE132"/>
      <c r="ZF132"/>
      <c r="ZG132"/>
      <c r="ZH132"/>
      <c r="ZI132"/>
      <c r="ZJ132"/>
      <c r="ZK132"/>
      <c r="ZL132"/>
      <c r="ZM132"/>
      <c r="ZN132"/>
      <c r="ZO132"/>
      <c r="ZP132"/>
      <c r="ZQ132"/>
      <c r="ZR132"/>
      <c r="ZS132"/>
      <c r="ZT132"/>
      <c r="ZU132"/>
      <c r="ZV132"/>
      <c r="ZW132"/>
      <c r="ZX132"/>
      <c r="ZY132"/>
      <c r="ZZ132"/>
      <c r="AAA132"/>
    </row>
    <row r="133" spans="11:703" x14ac:dyDescent="0.35">
      <c r="K133" s="50">
        <v>413632480722</v>
      </c>
      <c r="L133" s="147">
        <v>46139</v>
      </c>
      <c r="M133" t="s">
        <v>7995</v>
      </c>
      <c r="N133" s="50">
        <v>871011600855</v>
      </c>
      <c r="O133" s="50">
        <f>_xlfn.XLOOKUP(DRE_Table[[#This Row],[MASTER]],Vessel_Cons[MASTER],Vessel_Cons[MASTER],"OVERAGE")</f>
        <v>871011600855</v>
      </c>
      <c r="P133"/>
      <c r="Q133" s="50">
        <v>305354649392</v>
      </c>
      <c r="R133" s="147">
        <v>46139</v>
      </c>
      <c r="S133" t="s">
        <v>7995</v>
      </c>
      <c r="T133" s="50">
        <v>870776241410</v>
      </c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  <c r="RZ133"/>
      <c r="SA133"/>
      <c r="SB133"/>
      <c r="SC133"/>
      <c r="SD133"/>
      <c r="SE133"/>
      <c r="SF133"/>
      <c r="SG133"/>
      <c r="SH133"/>
      <c r="SI133"/>
      <c r="SJ133"/>
      <c r="SK133"/>
      <c r="SL133"/>
      <c r="SM133"/>
      <c r="SN133"/>
      <c r="SO133"/>
      <c r="SP133"/>
      <c r="SQ133"/>
      <c r="SR133"/>
      <c r="SS133"/>
      <c r="ST133"/>
      <c r="SU133"/>
      <c r="SV133"/>
      <c r="SW133"/>
      <c r="SX133"/>
      <c r="SY133"/>
      <c r="SZ133"/>
      <c r="TA133"/>
      <c r="TB133"/>
      <c r="TC133"/>
      <c r="TD133"/>
      <c r="TE133"/>
      <c r="TF133"/>
      <c r="TG133"/>
      <c r="TH133"/>
      <c r="TI133"/>
      <c r="TJ133"/>
      <c r="TK133"/>
      <c r="TL133"/>
      <c r="TM133"/>
      <c r="TN133"/>
      <c r="TO133"/>
      <c r="TP133"/>
      <c r="TQ133"/>
      <c r="TR133"/>
      <c r="TS133"/>
      <c r="TT133"/>
      <c r="TU133"/>
      <c r="TV133"/>
      <c r="TW133"/>
      <c r="TX133"/>
      <c r="TY133"/>
      <c r="TZ133"/>
      <c r="UA133"/>
      <c r="UB133"/>
      <c r="UC133"/>
      <c r="UD133"/>
      <c r="UE133"/>
      <c r="UF133"/>
      <c r="UG133"/>
      <c r="UH133"/>
      <c r="UI133"/>
      <c r="UJ133"/>
      <c r="UK133"/>
      <c r="UL133"/>
      <c r="UM133"/>
      <c r="UN133"/>
      <c r="UO133"/>
      <c r="UP133"/>
      <c r="UQ133"/>
      <c r="UR133"/>
      <c r="US133"/>
      <c r="UT133"/>
      <c r="UU133"/>
      <c r="UV133"/>
      <c r="UW133"/>
      <c r="UX133"/>
      <c r="UY133"/>
      <c r="UZ133"/>
      <c r="VA133"/>
      <c r="VB133"/>
      <c r="VC133"/>
      <c r="VD133"/>
      <c r="VE133"/>
      <c r="VF133"/>
      <c r="VG133"/>
      <c r="VH133"/>
      <c r="VI133"/>
      <c r="VJ133"/>
      <c r="VK133"/>
      <c r="VL133"/>
      <c r="VM133"/>
      <c r="VN133"/>
      <c r="VO133"/>
      <c r="VP133"/>
      <c r="VQ133"/>
      <c r="VR133"/>
      <c r="VS133"/>
      <c r="VT133"/>
      <c r="VU133"/>
      <c r="VV133"/>
      <c r="VW133"/>
      <c r="VX133"/>
      <c r="VY133"/>
      <c r="VZ133"/>
      <c r="WA133"/>
      <c r="WB133"/>
      <c r="WC133"/>
      <c r="WD133"/>
      <c r="WE133"/>
      <c r="WF133"/>
      <c r="WG133"/>
      <c r="WH133"/>
      <c r="WI133"/>
      <c r="WJ133"/>
      <c r="WK133"/>
      <c r="WL133"/>
      <c r="WM133"/>
      <c r="WN133"/>
      <c r="WO133"/>
      <c r="WP133"/>
      <c r="WQ133"/>
      <c r="WR133"/>
      <c r="WS133"/>
      <c r="WT133"/>
      <c r="WU133"/>
      <c r="WV133"/>
      <c r="WW133"/>
      <c r="WX133"/>
      <c r="WY133"/>
      <c r="WZ133"/>
      <c r="XA133"/>
      <c r="XB133"/>
      <c r="XC133"/>
      <c r="XD133"/>
      <c r="XE133"/>
      <c r="XF133"/>
      <c r="XG133"/>
      <c r="XH133"/>
      <c r="XI133"/>
      <c r="XJ133"/>
      <c r="XK133"/>
      <c r="XL133"/>
      <c r="XM133"/>
      <c r="XN133"/>
      <c r="XO133"/>
      <c r="XP133"/>
      <c r="XQ133"/>
      <c r="XR133"/>
      <c r="XS133"/>
      <c r="XT133"/>
      <c r="XU133"/>
      <c r="XV133"/>
      <c r="XW133"/>
      <c r="XX133"/>
      <c r="XY133"/>
      <c r="XZ133"/>
      <c r="YA133"/>
      <c r="YB133"/>
      <c r="YC133"/>
      <c r="YD133"/>
      <c r="YE133"/>
      <c r="YF133"/>
      <c r="YG133"/>
      <c r="YH133"/>
      <c r="YI133"/>
      <c r="YJ133"/>
      <c r="YK133"/>
      <c r="YL133"/>
      <c r="YM133"/>
      <c r="YN133"/>
      <c r="YO133"/>
      <c r="YP133"/>
      <c r="YQ133"/>
      <c r="YR133"/>
      <c r="YS133"/>
      <c r="YT133"/>
      <c r="YU133"/>
      <c r="YV133"/>
      <c r="YW133"/>
      <c r="YX133"/>
      <c r="YY133"/>
      <c r="YZ133"/>
      <c r="ZA133"/>
      <c r="ZB133"/>
      <c r="ZC133"/>
      <c r="ZD133"/>
      <c r="ZE133"/>
      <c r="ZF133"/>
      <c r="ZG133"/>
      <c r="ZH133"/>
      <c r="ZI133"/>
      <c r="ZJ133"/>
      <c r="ZK133"/>
      <c r="ZL133"/>
      <c r="ZM133"/>
      <c r="ZN133"/>
      <c r="ZO133"/>
      <c r="ZP133"/>
      <c r="ZQ133"/>
      <c r="ZR133"/>
      <c r="ZS133"/>
      <c r="ZT133"/>
      <c r="ZU133"/>
      <c r="ZV133"/>
      <c r="ZW133"/>
      <c r="ZX133"/>
      <c r="ZY133"/>
      <c r="ZZ133"/>
      <c r="AAA133"/>
    </row>
    <row r="134" spans="11:703" x14ac:dyDescent="0.35">
      <c r="K134" s="50">
        <v>413632480722</v>
      </c>
      <c r="L134" s="147">
        <v>46139</v>
      </c>
      <c r="M134" t="s">
        <v>7995</v>
      </c>
      <c r="N134" s="50">
        <v>871009402771</v>
      </c>
      <c r="O134" s="50">
        <f>_xlfn.XLOOKUP(DRE_Table[[#This Row],[MASTER]],Vessel_Cons[MASTER],Vessel_Cons[MASTER],"OVERAGE")</f>
        <v>871009402771</v>
      </c>
      <c r="P134"/>
      <c r="Q134" s="50">
        <v>305354649392</v>
      </c>
      <c r="R134" s="147">
        <v>46139</v>
      </c>
      <c r="S134" t="s">
        <v>7995</v>
      </c>
      <c r="T134" s="50">
        <v>549515584166</v>
      </c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  <c r="RZ134"/>
      <c r="SA134"/>
      <c r="SB134"/>
      <c r="SC134"/>
      <c r="SD134"/>
      <c r="SE134"/>
      <c r="SF134"/>
      <c r="SG134"/>
      <c r="SH134"/>
      <c r="SI134"/>
      <c r="SJ134"/>
      <c r="SK134"/>
      <c r="SL134"/>
      <c r="SM134"/>
      <c r="SN134"/>
      <c r="SO134"/>
      <c r="SP134"/>
      <c r="SQ134"/>
      <c r="SR134"/>
      <c r="SS134"/>
      <c r="ST134"/>
      <c r="SU134"/>
      <c r="SV134"/>
      <c r="SW134"/>
      <c r="SX134"/>
      <c r="SY134"/>
      <c r="SZ134"/>
      <c r="TA134"/>
      <c r="TB134"/>
      <c r="TC134"/>
      <c r="TD134"/>
      <c r="TE134"/>
      <c r="TF134"/>
      <c r="TG134"/>
      <c r="TH134"/>
      <c r="TI134"/>
      <c r="TJ134"/>
      <c r="TK134"/>
      <c r="TL134"/>
      <c r="TM134"/>
      <c r="TN134"/>
      <c r="TO134"/>
      <c r="TP134"/>
      <c r="TQ134"/>
      <c r="TR134"/>
      <c r="TS134"/>
      <c r="TT134"/>
      <c r="TU134"/>
      <c r="TV134"/>
      <c r="TW134"/>
      <c r="TX134"/>
      <c r="TY134"/>
      <c r="TZ134"/>
      <c r="UA134"/>
      <c r="UB134"/>
      <c r="UC134"/>
      <c r="UD134"/>
      <c r="UE134"/>
      <c r="UF134"/>
      <c r="UG134"/>
      <c r="UH134"/>
      <c r="UI134"/>
      <c r="UJ134"/>
      <c r="UK134"/>
      <c r="UL134"/>
      <c r="UM134"/>
      <c r="UN134"/>
      <c r="UO134"/>
      <c r="UP134"/>
      <c r="UQ134"/>
      <c r="UR134"/>
      <c r="US134"/>
      <c r="UT134"/>
      <c r="UU134"/>
      <c r="UV134"/>
      <c r="UW134"/>
      <c r="UX134"/>
      <c r="UY134"/>
      <c r="UZ134"/>
      <c r="VA134"/>
      <c r="VB134"/>
      <c r="VC134"/>
      <c r="VD134"/>
      <c r="VE134"/>
      <c r="VF134"/>
      <c r="VG134"/>
      <c r="VH134"/>
      <c r="VI134"/>
      <c r="VJ134"/>
      <c r="VK134"/>
      <c r="VL134"/>
      <c r="VM134"/>
      <c r="VN134"/>
      <c r="VO134"/>
      <c r="VP134"/>
      <c r="VQ134"/>
      <c r="VR134"/>
      <c r="VS134"/>
      <c r="VT134"/>
      <c r="VU134"/>
      <c r="VV134"/>
      <c r="VW134"/>
      <c r="VX134"/>
      <c r="VY134"/>
      <c r="VZ134"/>
      <c r="WA134"/>
      <c r="WB134"/>
      <c r="WC134"/>
      <c r="WD134"/>
      <c r="WE134"/>
      <c r="WF134"/>
      <c r="WG134"/>
      <c r="WH134"/>
      <c r="WI134"/>
      <c r="WJ134"/>
      <c r="WK134"/>
      <c r="WL134"/>
      <c r="WM134"/>
      <c r="WN134"/>
      <c r="WO134"/>
      <c r="WP134"/>
      <c r="WQ134"/>
      <c r="WR134"/>
      <c r="WS134"/>
      <c r="WT134"/>
      <c r="WU134"/>
      <c r="WV134"/>
      <c r="WW134"/>
      <c r="WX134"/>
      <c r="WY134"/>
      <c r="WZ134"/>
      <c r="XA134"/>
      <c r="XB134"/>
      <c r="XC134"/>
      <c r="XD134"/>
      <c r="XE134"/>
      <c r="XF134"/>
      <c r="XG134"/>
      <c r="XH134"/>
      <c r="XI134"/>
      <c r="XJ134"/>
      <c r="XK134"/>
      <c r="XL134"/>
      <c r="XM134"/>
      <c r="XN134"/>
      <c r="XO134"/>
      <c r="XP134"/>
      <c r="XQ134"/>
      <c r="XR134"/>
      <c r="XS134"/>
      <c r="XT134"/>
      <c r="XU134"/>
      <c r="XV134"/>
      <c r="XW134"/>
      <c r="XX134"/>
      <c r="XY134"/>
      <c r="XZ134"/>
      <c r="YA134"/>
      <c r="YB134"/>
      <c r="YC134"/>
      <c r="YD134"/>
      <c r="YE134"/>
      <c r="YF134"/>
      <c r="YG134"/>
      <c r="YH134"/>
      <c r="YI134"/>
      <c r="YJ134"/>
      <c r="YK134"/>
      <c r="YL134"/>
      <c r="YM134"/>
      <c r="YN134"/>
      <c r="YO134"/>
      <c r="YP134"/>
      <c r="YQ134"/>
      <c r="YR134"/>
      <c r="YS134"/>
      <c r="YT134"/>
      <c r="YU134"/>
      <c r="YV134"/>
      <c r="YW134"/>
      <c r="YX134"/>
      <c r="YY134"/>
      <c r="YZ134"/>
      <c r="ZA134"/>
      <c r="ZB134"/>
      <c r="ZC134"/>
      <c r="ZD134"/>
      <c r="ZE134"/>
      <c r="ZF134"/>
      <c r="ZG134"/>
      <c r="ZH134"/>
      <c r="ZI134"/>
      <c r="ZJ134"/>
      <c r="ZK134"/>
      <c r="ZL134"/>
      <c r="ZM134"/>
      <c r="ZN134"/>
      <c r="ZO134"/>
      <c r="ZP134"/>
      <c r="ZQ134"/>
      <c r="ZR134"/>
      <c r="ZS134"/>
      <c r="ZT134"/>
      <c r="ZU134"/>
      <c r="ZV134"/>
      <c r="ZW134"/>
      <c r="ZX134"/>
      <c r="ZY134"/>
      <c r="ZZ134"/>
      <c r="AAA134"/>
    </row>
    <row r="135" spans="11:703" x14ac:dyDescent="0.35">
      <c r="K135" s="50">
        <v>413632480722</v>
      </c>
      <c r="L135" s="147">
        <v>46139</v>
      </c>
      <c r="M135" t="s">
        <v>7995</v>
      </c>
      <c r="N135" s="50">
        <v>871009054609</v>
      </c>
      <c r="O135" s="50">
        <f>_xlfn.XLOOKUP(DRE_Table[[#This Row],[MASTER]],Vessel_Cons[MASTER],Vessel_Cons[MASTER],"OVERAGE")</f>
        <v>871009054609</v>
      </c>
      <c r="P135"/>
      <c r="Q135" s="50">
        <v>305354649392</v>
      </c>
      <c r="R135" s="147">
        <v>46139</v>
      </c>
      <c r="S135" t="s">
        <v>7995</v>
      </c>
      <c r="T135" s="50">
        <v>870996488579</v>
      </c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  <c r="RZ135"/>
      <c r="SA135"/>
      <c r="SB135"/>
      <c r="SC135"/>
      <c r="SD135"/>
      <c r="SE135"/>
      <c r="SF135"/>
      <c r="SG135"/>
      <c r="SH135"/>
      <c r="SI135"/>
      <c r="SJ135"/>
      <c r="SK135"/>
      <c r="SL135"/>
      <c r="SM135"/>
      <c r="SN135"/>
      <c r="SO135"/>
      <c r="SP135"/>
      <c r="SQ135"/>
      <c r="SR135"/>
      <c r="SS135"/>
      <c r="ST135"/>
      <c r="SU135"/>
      <c r="SV135"/>
      <c r="SW135"/>
      <c r="SX135"/>
      <c r="SY135"/>
      <c r="SZ135"/>
      <c r="TA135"/>
      <c r="TB135"/>
      <c r="TC135"/>
      <c r="TD135"/>
      <c r="TE135"/>
      <c r="TF135"/>
      <c r="TG135"/>
      <c r="TH135"/>
      <c r="TI135"/>
      <c r="TJ135"/>
      <c r="TK135"/>
      <c r="TL135"/>
      <c r="TM135"/>
      <c r="TN135"/>
      <c r="TO135"/>
      <c r="TP135"/>
      <c r="TQ135"/>
      <c r="TR135"/>
      <c r="TS135"/>
      <c r="TT135"/>
      <c r="TU135"/>
      <c r="TV135"/>
      <c r="TW135"/>
      <c r="TX135"/>
      <c r="TY135"/>
      <c r="TZ135"/>
      <c r="UA135"/>
      <c r="UB135"/>
      <c r="UC135"/>
      <c r="UD135"/>
      <c r="UE135"/>
      <c r="UF135"/>
      <c r="UG135"/>
      <c r="UH135"/>
      <c r="UI135"/>
      <c r="UJ135"/>
      <c r="UK135"/>
      <c r="UL135"/>
      <c r="UM135"/>
      <c r="UN135"/>
      <c r="UO135"/>
      <c r="UP135"/>
      <c r="UQ135"/>
      <c r="UR135"/>
      <c r="US135"/>
      <c r="UT135"/>
      <c r="UU135"/>
      <c r="UV135"/>
      <c r="UW135"/>
      <c r="UX135"/>
      <c r="UY135"/>
      <c r="UZ135"/>
      <c r="VA135"/>
      <c r="VB135"/>
      <c r="VC135"/>
      <c r="VD135"/>
      <c r="VE135"/>
      <c r="VF135"/>
      <c r="VG135"/>
      <c r="VH135"/>
      <c r="VI135"/>
      <c r="VJ135"/>
      <c r="VK135"/>
      <c r="VL135"/>
      <c r="VM135"/>
      <c r="VN135"/>
      <c r="VO135"/>
      <c r="VP135"/>
      <c r="VQ135"/>
      <c r="VR135"/>
      <c r="VS135"/>
      <c r="VT135"/>
      <c r="VU135"/>
      <c r="VV135"/>
      <c r="VW135"/>
      <c r="VX135"/>
      <c r="VY135"/>
      <c r="VZ135"/>
      <c r="WA135"/>
      <c r="WB135"/>
      <c r="WC135"/>
      <c r="WD135"/>
      <c r="WE135"/>
      <c r="WF135"/>
      <c r="WG135"/>
      <c r="WH135"/>
      <c r="WI135"/>
      <c r="WJ135"/>
      <c r="WK135"/>
      <c r="WL135"/>
      <c r="WM135"/>
      <c r="WN135"/>
      <c r="WO135"/>
      <c r="WP135"/>
      <c r="WQ135"/>
      <c r="WR135"/>
      <c r="WS135"/>
      <c r="WT135"/>
      <c r="WU135"/>
      <c r="WV135"/>
      <c r="WW135"/>
      <c r="WX135"/>
      <c r="WY135"/>
      <c r="WZ135"/>
      <c r="XA135"/>
      <c r="XB135"/>
      <c r="XC135"/>
      <c r="XD135"/>
      <c r="XE135"/>
      <c r="XF135"/>
      <c r="XG135"/>
      <c r="XH135"/>
      <c r="XI135"/>
      <c r="XJ135"/>
      <c r="XK135"/>
      <c r="XL135"/>
      <c r="XM135"/>
      <c r="XN135"/>
      <c r="XO135"/>
      <c r="XP135"/>
      <c r="XQ135"/>
      <c r="XR135"/>
      <c r="XS135"/>
      <c r="XT135"/>
      <c r="XU135"/>
      <c r="XV135"/>
      <c r="XW135"/>
      <c r="XX135"/>
      <c r="XY135"/>
      <c r="XZ135"/>
      <c r="YA135"/>
      <c r="YB135"/>
      <c r="YC135"/>
      <c r="YD135"/>
      <c r="YE135"/>
      <c r="YF135"/>
      <c r="YG135"/>
      <c r="YH135"/>
      <c r="YI135"/>
      <c r="YJ135"/>
      <c r="YK135"/>
      <c r="YL135"/>
      <c r="YM135"/>
      <c r="YN135"/>
      <c r="YO135"/>
      <c r="YP135"/>
      <c r="YQ135"/>
      <c r="YR135"/>
      <c r="YS135"/>
      <c r="YT135"/>
      <c r="YU135"/>
      <c r="YV135"/>
      <c r="YW135"/>
      <c r="YX135"/>
      <c r="YY135"/>
      <c r="YZ135"/>
      <c r="ZA135"/>
      <c r="ZB135"/>
      <c r="ZC135"/>
      <c r="ZD135"/>
      <c r="ZE135"/>
      <c r="ZF135"/>
      <c r="ZG135"/>
      <c r="ZH135"/>
      <c r="ZI135"/>
      <c r="ZJ135"/>
      <c r="ZK135"/>
      <c r="ZL135"/>
      <c r="ZM135"/>
      <c r="ZN135"/>
      <c r="ZO135"/>
      <c r="ZP135"/>
      <c r="ZQ135"/>
      <c r="ZR135"/>
      <c r="ZS135"/>
      <c r="ZT135"/>
      <c r="ZU135"/>
      <c r="ZV135"/>
      <c r="ZW135"/>
      <c r="ZX135"/>
      <c r="ZY135"/>
      <c r="ZZ135"/>
      <c r="AAA135"/>
    </row>
    <row r="136" spans="11:703" x14ac:dyDescent="0.35">
      <c r="K136" s="50">
        <v>413632480722</v>
      </c>
      <c r="L136" s="147">
        <v>46139</v>
      </c>
      <c r="M136" t="s">
        <v>7995</v>
      </c>
      <c r="N136" s="50">
        <v>871008617946</v>
      </c>
      <c r="O136" s="50">
        <f>_xlfn.XLOOKUP(DRE_Table[[#This Row],[MASTER]],Vessel_Cons[MASTER],Vessel_Cons[MASTER],"OVERAGE")</f>
        <v>871008617946</v>
      </c>
      <c r="P136"/>
      <c r="Q136" s="50">
        <v>305354649392</v>
      </c>
      <c r="R136" s="147">
        <v>46139</v>
      </c>
      <c r="S136" t="s">
        <v>7995</v>
      </c>
      <c r="T136" s="50">
        <v>870733236852</v>
      </c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  <c r="RZ136"/>
      <c r="SA136"/>
      <c r="SB136"/>
      <c r="SC136"/>
      <c r="SD136"/>
      <c r="SE136"/>
      <c r="SF136"/>
      <c r="SG136"/>
      <c r="SH136"/>
      <c r="SI136"/>
      <c r="SJ136"/>
      <c r="SK136"/>
      <c r="SL136"/>
      <c r="SM136"/>
      <c r="SN136"/>
      <c r="SO136"/>
      <c r="SP136"/>
      <c r="SQ136"/>
      <c r="SR136"/>
      <c r="SS136"/>
      <c r="ST136"/>
      <c r="SU136"/>
      <c r="SV136"/>
      <c r="SW136"/>
      <c r="SX136"/>
      <c r="SY136"/>
      <c r="SZ136"/>
      <c r="TA136"/>
      <c r="TB136"/>
      <c r="TC136"/>
      <c r="TD136"/>
      <c r="TE136"/>
      <c r="TF136"/>
      <c r="TG136"/>
      <c r="TH136"/>
      <c r="TI136"/>
      <c r="TJ136"/>
      <c r="TK136"/>
      <c r="TL136"/>
      <c r="TM136"/>
      <c r="TN136"/>
      <c r="TO136"/>
      <c r="TP136"/>
      <c r="TQ136"/>
      <c r="TR136"/>
      <c r="TS136"/>
      <c r="TT136"/>
      <c r="TU136"/>
      <c r="TV136"/>
      <c r="TW136"/>
      <c r="TX136"/>
      <c r="TY136"/>
      <c r="TZ136"/>
      <c r="UA136"/>
      <c r="UB136"/>
      <c r="UC136"/>
      <c r="UD136"/>
      <c r="UE136"/>
      <c r="UF136"/>
      <c r="UG136"/>
      <c r="UH136"/>
      <c r="UI136"/>
      <c r="UJ136"/>
      <c r="UK136"/>
      <c r="UL136"/>
      <c r="UM136"/>
      <c r="UN136"/>
      <c r="UO136"/>
      <c r="UP136"/>
      <c r="UQ136"/>
      <c r="UR136"/>
      <c r="US136"/>
      <c r="UT136"/>
      <c r="UU136"/>
      <c r="UV136"/>
      <c r="UW136"/>
      <c r="UX136"/>
      <c r="UY136"/>
      <c r="UZ136"/>
      <c r="VA136"/>
      <c r="VB136"/>
      <c r="VC136"/>
      <c r="VD136"/>
      <c r="VE136"/>
      <c r="VF136"/>
      <c r="VG136"/>
      <c r="VH136"/>
      <c r="VI136"/>
      <c r="VJ136"/>
      <c r="VK136"/>
      <c r="VL136"/>
      <c r="VM136"/>
      <c r="VN136"/>
      <c r="VO136"/>
      <c r="VP136"/>
      <c r="VQ136"/>
      <c r="VR136"/>
      <c r="VS136"/>
      <c r="VT136"/>
      <c r="VU136"/>
      <c r="VV136"/>
      <c r="VW136"/>
      <c r="VX136"/>
      <c r="VY136"/>
      <c r="VZ136"/>
      <c r="WA136"/>
      <c r="WB136"/>
      <c r="WC136"/>
      <c r="WD136"/>
      <c r="WE136"/>
      <c r="WF136"/>
      <c r="WG136"/>
      <c r="WH136"/>
      <c r="WI136"/>
      <c r="WJ136"/>
      <c r="WK136"/>
      <c r="WL136"/>
      <c r="WM136"/>
      <c r="WN136"/>
      <c r="WO136"/>
      <c r="WP136"/>
      <c r="WQ136"/>
      <c r="WR136"/>
      <c r="WS136"/>
      <c r="WT136"/>
      <c r="WU136"/>
      <c r="WV136"/>
      <c r="WW136"/>
      <c r="WX136"/>
      <c r="WY136"/>
      <c r="WZ136"/>
      <c r="XA136"/>
      <c r="XB136"/>
      <c r="XC136"/>
      <c r="XD136"/>
      <c r="XE136"/>
      <c r="XF136"/>
      <c r="XG136"/>
      <c r="XH136"/>
      <c r="XI136"/>
      <c r="XJ136"/>
      <c r="XK136"/>
      <c r="XL136"/>
      <c r="XM136"/>
      <c r="XN136"/>
      <c r="XO136"/>
      <c r="XP136"/>
      <c r="XQ136"/>
      <c r="XR136"/>
      <c r="XS136"/>
      <c r="XT136"/>
      <c r="XU136"/>
      <c r="XV136"/>
      <c r="XW136"/>
      <c r="XX136"/>
      <c r="XY136"/>
      <c r="XZ136"/>
      <c r="YA136"/>
      <c r="YB136"/>
      <c r="YC136"/>
      <c r="YD136"/>
      <c r="YE136"/>
      <c r="YF136"/>
      <c r="YG136"/>
      <c r="YH136"/>
      <c r="YI136"/>
      <c r="YJ136"/>
      <c r="YK136"/>
      <c r="YL136"/>
      <c r="YM136"/>
      <c r="YN136"/>
      <c r="YO136"/>
      <c r="YP136"/>
      <c r="YQ136"/>
      <c r="YR136"/>
      <c r="YS136"/>
      <c r="YT136"/>
      <c r="YU136"/>
      <c r="YV136"/>
      <c r="YW136"/>
      <c r="YX136"/>
      <c r="YY136"/>
      <c r="YZ136"/>
      <c r="ZA136"/>
      <c r="ZB136"/>
      <c r="ZC136"/>
      <c r="ZD136"/>
      <c r="ZE136"/>
      <c r="ZF136"/>
      <c r="ZG136"/>
      <c r="ZH136"/>
      <c r="ZI136"/>
      <c r="ZJ136"/>
      <c r="ZK136"/>
      <c r="ZL136"/>
      <c r="ZM136"/>
      <c r="ZN136"/>
      <c r="ZO136"/>
      <c r="ZP136"/>
      <c r="ZQ136"/>
      <c r="ZR136"/>
      <c r="ZS136"/>
      <c r="ZT136"/>
      <c r="ZU136"/>
      <c r="ZV136"/>
      <c r="ZW136"/>
      <c r="ZX136"/>
      <c r="ZY136"/>
      <c r="ZZ136"/>
      <c r="AAA136"/>
    </row>
    <row r="137" spans="11:703" x14ac:dyDescent="0.35">
      <c r="K137" s="50">
        <v>413632480722</v>
      </c>
      <c r="L137" s="147">
        <v>46139</v>
      </c>
      <c r="M137" t="s">
        <v>7995</v>
      </c>
      <c r="N137" s="50">
        <v>871007529951</v>
      </c>
      <c r="O137" s="50">
        <f>_xlfn.XLOOKUP(DRE_Table[[#This Row],[MASTER]],Vessel_Cons[MASTER],Vessel_Cons[MASTER],"OVERAGE")</f>
        <v>871007529951</v>
      </c>
      <c r="P137"/>
      <c r="Q137" s="50">
        <v>305354649392</v>
      </c>
      <c r="R137" s="147">
        <v>46139</v>
      </c>
      <c r="S137" t="s">
        <v>7995</v>
      </c>
      <c r="T137" s="50">
        <v>871016132631</v>
      </c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  <c r="RZ137"/>
      <c r="SA137"/>
      <c r="SB137"/>
      <c r="SC137"/>
      <c r="SD137"/>
      <c r="SE137"/>
      <c r="SF137"/>
      <c r="SG137"/>
      <c r="SH137"/>
      <c r="SI137"/>
      <c r="SJ137"/>
      <c r="SK137"/>
      <c r="SL137"/>
      <c r="SM137"/>
      <c r="SN137"/>
      <c r="SO137"/>
      <c r="SP137"/>
      <c r="SQ137"/>
      <c r="SR137"/>
      <c r="SS137"/>
      <c r="ST137"/>
      <c r="SU137"/>
      <c r="SV137"/>
      <c r="SW137"/>
      <c r="SX137"/>
      <c r="SY137"/>
      <c r="SZ137"/>
      <c r="TA137"/>
      <c r="TB137"/>
      <c r="TC137"/>
      <c r="TD137"/>
      <c r="TE137"/>
      <c r="TF137"/>
      <c r="TG137"/>
      <c r="TH137"/>
      <c r="TI137"/>
      <c r="TJ137"/>
      <c r="TK137"/>
      <c r="TL137"/>
      <c r="TM137"/>
      <c r="TN137"/>
      <c r="TO137"/>
      <c r="TP137"/>
      <c r="TQ137"/>
      <c r="TR137"/>
      <c r="TS137"/>
      <c r="TT137"/>
      <c r="TU137"/>
      <c r="TV137"/>
      <c r="TW137"/>
      <c r="TX137"/>
      <c r="TY137"/>
      <c r="TZ137"/>
      <c r="UA137"/>
      <c r="UB137"/>
      <c r="UC137"/>
      <c r="UD137"/>
      <c r="UE137"/>
      <c r="UF137"/>
      <c r="UG137"/>
      <c r="UH137"/>
      <c r="UI137"/>
      <c r="UJ137"/>
      <c r="UK137"/>
      <c r="UL137"/>
      <c r="UM137"/>
      <c r="UN137"/>
      <c r="UO137"/>
      <c r="UP137"/>
      <c r="UQ137"/>
      <c r="UR137"/>
      <c r="US137"/>
      <c r="UT137"/>
      <c r="UU137"/>
      <c r="UV137"/>
      <c r="UW137"/>
      <c r="UX137"/>
      <c r="UY137"/>
      <c r="UZ137"/>
      <c r="VA137"/>
      <c r="VB137"/>
      <c r="VC137"/>
      <c r="VD137"/>
      <c r="VE137"/>
      <c r="VF137"/>
      <c r="VG137"/>
      <c r="VH137"/>
      <c r="VI137"/>
      <c r="VJ137"/>
      <c r="VK137"/>
      <c r="VL137"/>
      <c r="VM137"/>
      <c r="VN137"/>
      <c r="VO137"/>
      <c r="VP137"/>
      <c r="VQ137"/>
      <c r="VR137"/>
      <c r="VS137"/>
      <c r="VT137"/>
      <c r="VU137"/>
      <c r="VV137"/>
      <c r="VW137"/>
      <c r="VX137"/>
      <c r="VY137"/>
      <c r="VZ137"/>
      <c r="WA137"/>
      <c r="WB137"/>
      <c r="WC137"/>
      <c r="WD137"/>
      <c r="WE137"/>
      <c r="WF137"/>
      <c r="WG137"/>
      <c r="WH137"/>
      <c r="WI137"/>
      <c r="WJ137"/>
      <c r="WK137"/>
      <c r="WL137"/>
      <c r="WM137"/>
      <c r="WN137"/>
      <c r="WO137"/>
      <c r="WP137"/>
      <c r="WQ137"/>
      <c r="WR137"/>
      <c r="WS137"/>
      <c r="WT137"/>
      <c r="WU137"/>
      <c r="WV137"/>
      <c r="WW137"/>
      <c r="WX137"/>
      <c r="WY137"/>
      <c r="WZ137"/>
      <c r="XA137"/>
      <c r="XB137"/>
      <c r="XC137"/>
      <c r="XD137"/>
      <c r="XE137"/>
      <c r="XF137"/>
      <c r="XG137"/>
      <c r="XH137"/>
      <c r="XI137"/>
      <c r="XJ137"/>
      <c r="XK137"/>
      <c r="XL137"/>
      <c r="XM137"/>
      <c r="XN137"/>
      <c r="XO137"/>
      <c r="XP137"/>
      <c r="XQ137"/>
      <c r="XR137"/>
      <c r="XS137"/>
      <c r="XT137"/>
      <c r="XU137"/>
      <c r="XV137"/>
      <c r="XW137"/>
      <c r="XX137"/>
      <c r="XY137"/>
      <c r="XZ137"/>
      <c r="YA137"/>
      <c r="YB137"/>
      <c r="YC137"/>
      <c r="YD137"/>
      <c r="YE137"/>
      <c r="YF137"/>
      <c r="YG137"/>
      <c r="YH137"/>
      <c r="YI137"/>
      <c r="YJ137"/>
      <c r="YK137"/>
      <c r="YL137"/>
      <c r="YM137"/>
      <c r="YN137"/>
      <c r="YO137"/>
      <c r="YP137"/>
      <c r="YQ137"/>
      <c r="YR137"/>
      <c r="YS137"/>
      <c r="YT137"/>
      <c r="YU137"/>
      <c r="YV137"/>
      <c r="YW137"/>
      <c r="YX137"/>
      <c r="YY137"/>
      <c r="YZ137"/>
      <c r="ZA137"/>
      <c r="ZB137"/>
      <c r="ZC137"/>
      <c r="ZD137"/>
      <c r="ZE137"/>
      <c r="ZF137"/>
      <c r="ZG137"/>
      <c r="ZH137"/>
      <c r="ZI137"/>
      <c r="ZJ137"/>
      <c r="ZK137"/>
      <c r="ZL137"/>
      <c r="ZM137"/>
      <c r="ZN137"/>
      <c r="ZO137"/>
      <c r="ZP137"/>
      <c r="ZQ137"/>
      <c r="ZR137"/>
      <c r="ZS137"/>
      <c r="ZT137"/>
      <c r="ZU137"/>
      <c r="ZV137"/>
      <c r="ZW137"/>
      <c r="ZX137"/>
      <c r="ZY137"/>
      <c r="ZZ137"/>
      <c r="AAA137"/>
    </row>
    <row r="138" spans="11:703" x14ac:dyDescent="0.35">
      <c r="K138" s="50">
        <v>413632480722</v>
      </c>
      <c r="L138" s="147">
        <v>46139</v>
      </c>
      <c r="M138" t="s">
        <v>7995</v>
      </c>
      <c r="N138" s="50">
        <v>871007430378</v>
      </c>
      <c r="O138" s="50">
        <f>_xlfn.XLOOKUP(DRE_Table[[#This Row],[MASTER]],Vessel_Cons[MASTER],Vessel_Cons[MASTER],"OVERAGE")</f>
        <v>871007430378</v>
      </c>
      <c r="P138"/>
      <c r="Q138" s="50">
        <v>305354649392</v>
      </c>
      <c r="R138" s="147">
        <v>46139</v>
      </c>
      <c r="S138" t="s">
        <v>7995</v>
      </c>
      <c r="T138" s="50">
        <v>870895742808</v>
      </c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  <c r="RZ138"/>
      <c r="SA138"/>
      <c r="SB138"/>
      <c r="SC138"/>
      <c r="SD138"/>
      <c r="SE138"/>
      <c r="SF138"/>
      <c r="SG138"/>
      <c r="SH138"/>
      <c r="SI138"/>
      <c r="SJ138"/>
      <c r="SK138"/>
      <c r="SL138"/>
      <c r="SM138"/>
      <c r="SN138"/>
      <c r="SO138"/>
      <c r="SP138"/>
      <c r="SQ138"/>
      <c r="SR138"/>
      <c r="SS138"/>
      <c r="ST138"/>
      <c r="SU138"/>
      <c r="SV138"/>
      <c r="SW138"/>
      <c r="SX138"/>
      <c r="SY138"/>
      <c r="SZ138"/>
      <c r="TA138"/>
      <c r="TB138"/>
      <c r="TC138"/>
      <c r="TD138"/>
      <c r="TE138"/>
      <c r="TF138"/>
      <c r="TG138"/>
      <c r="TH138"/>
      <c r="TI138"/>
      <c r="TJ138"/>
      <c r="TK138"/>
      <c r="TL138"/>
      <c r="TM138"/>
      <c r="TN138"/>
      <c r="TO138"/>
      <c r="TP138"/>
      <c r="TQ138"/>
      <c r="TR138"/>
      <c r="TS138"/>
      <c r="TT138"/>
      <c r="TU138"/>
      <c r="TV138"/>
      <c r="TW138"/>
      <c r="TX138"/>
      <c r="TY138"/>
      <c r="TZ138"/>
      <c r="UA138"/>
      <c r="UB138"/>
      <c r="UC138"/>
      <c r="UD138"/>
      <c r="UE138"/>
      <c r="UF138"/>
      <c r="UG138"/>
      <c r="UH138"/>
      <c r="UI138"/>
      <c r="UJ138"/>
      <c r="UK138"/>
      <c r="UL138"/>
      <c r="UM138"/>
      <c r="UN138"/>
      <c r="UO138"/>
      <c r="UP138"/>
      <c r="UQ138"/>
      <c r="UR138"/>
      <c r="US138"/>
      <c r="UT138"/>
      <c r="UU138"/>
      <c r="UV138"/>
      <c r="UW138"/>
      <c r="UX138"/>
      <c r="UY138"/>
      <c r="UZ138"/>
      <c r="VA138"/>
      <c r="VB138"/>
      <c r="VC138"/>
      <c r="VD138"/>
      <c r="VE138"/>
      <c r="VF138"/>
      <c r="VG138"/>
      <c r="VH138"/>
      <c r="VI138"/>
      <c r="VJ138"/>
      <c r="VK138"/>
      <c r="VL138"/>
      <c r="VM138"/>
      <c r="VN138"/>
      <c r="VO138"/>
      <c r="VP138"/>
      <c r="VQ138"/>
      <c r="VR138"/>
      <c r="VS138"/>
      <c r="VT138"/>
      <c r="VU138"/>
      <c r="VV138"/>
      <c r="VW138"/>
      <c r="VX138"/>
      <c r="VY138"/>
      <c r="VZ138"/>
      <c r="WA138"/>
      <c r="WB138"/>
      <c r="WC138"/>
      <c r="WD138"/>
      <c r="WE138"/>
      <c r="WF138"/>
      <c r="WG138"/>
      <c r="WH138"/>
      <c r="WI138"/>
      <c r="WJ138"/>
      <c r="WK138"/>
      <c r="WL138"/>
      <c r="WM138"/>
      <c r="WN138"/>
      <c r="WO138"/>
      <c r="WP138"/>
      <c r="WQ138"/>
      <c r="WR138"/>
      <c r="WS138"/>
      <c r="WT138"/>
      <c r="WU138"/>
      <c r="WV138"/>
      <c r="WW138"/>
      <c r="WX138"/>
      <c r="WY138"/>
      <c r="WZ138"/>
      <c r="XA138"/>
      <c r="XB138"/>
      <c r="XC138"/>
      <c r="XD138"/>
      <c r="XE138"/>
      <c r="XF138"/>
      <c r="XG138"/>
      <c r="XH138"/>
      <c r="XI138"/>
      <c r="XJ138"/>
      <c r="XK138"/>
      <c r="XL138"/>
      <c r="XM138"/>
      <c r="XN138"/>
      <c r="XO138"/>
      <c r="XP138"/>
      <c r="XQ138"/>
      <c r="XR138"/>
      <c r="XS138"/>
      <c r="XT138"/>
      <c r="XU138"/>
      <c r="XV138"/>
      <c r="XW138"/>
      <c r="XX138"/>
      <c r="XY138"/>
      <c r="XZ138"/>
      <c r="YA138"/>
      <c r="YB138"/>
      <c r="YC138"/>
      <c r="YD138"/>
      <c r="YE138"/>
      <c r="YF138"/>
      <c r="YG138"/>
      <c r="YH138"/>
      <c r="YI138"/>
      <c r="YJ138"/>
      <c r="YK138"/>
      <c r="YL138"/>
      <c r="YM138"/>
      <c r="YN138"/>
      <c r="YO138"/>
      <c r="YP138"/>
      <c r="YQ138"/>
      <c r="YR138"/>
      <c r="YS138"/>
      <c r="YT138"/>
      <c r="YU138"/>
      <c r="YV138"/>
      <c r="YW138"/>
      <c r="YX138"/>
      <c r="YY138"/>
      <c r="YZ138"/>
      <c r="ZA138"/>
      <c r="ZB138"/>
      <c r="ZC138"/>
      <c r="ZD138"/>
      <c r="ZE138"/>
      <c r="ZF138"/>
      <c r="ZG138"/>
      <c r="ZH138"/>
      <c r="ZI138"/>
      <c r="ZJ138"/>
      <c r="ZK138"/>
      <c r="ZL138"/>
      <c r="ZM138"/>
      <c r="ZN138"/>
      <c r="ZO138"/>
      <c r="ZP138"/>
      <c r="ZQ138"/>
      <c r="ZR138"/>
      <c r="ZS138"/>
      <c r="ZT138"/>
      <c r="ZU138"/>
      <c r="ZV138"/>
      <c r="ZW138"/>
      <c r="ZX138"/>
      <c r="ZY138"/>
      <c r="ZZ138"/>
      <c r="AAA138"/>
    </row>
    <row r="139" spans="11:703" x14ac:dyDescent="0.35">
      <c r="K139" s="50">
        <v>413632480722</v>
      </c>
      <c r="L139" s="147">
        <v>46139</v>
      </c>
      <c r="M139" t="s">
        <v>7995</v>
      </c>
      <c r="N139" s="50">
        <v>871006692114</v>
      </c>
      <c r="O139" s="50">
        <f>_xlfn.XLOOKUP(DRE_Table[[#This Row],[MASTER]],Vessel_Cons[MASTER],Vessel_Cons[MASTER],"OVERAGE")</f>
        <v>871006692114</v>
      </c>
      <c r="P139"/>
      <c r="Q139" s="50">
        <v>305354649392</v>
      </c>
      <c r="R139" s="147">
        <v>46139</v>
      </c>
      <c r="S139" t="s">
        <v>7995</v>
      </c>
      <c r="T139" s="50">
        <v>513737326075</v>
      </c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  <c r="RZ139"/>
      <c r="SA139"/>
      <c r="SB139"/>
      <c r="SC139"/>
      <c r="SD139"/>
      <c r="SE139"/>
      <c r="SF139"/>
      <c r="SG139"/>
      <c r="SH139"/>
      <c r="SI139"/>
      <c r="SJ139"/>
      <c r="SK139"/>
      <c r="SL139"/>
      <c r="SM139"/>
      <c r="SN139"/>
      <c r="SO139"/>
      <c r="SP139"/>
      <c r="SQ139"/>
      <c r="SR139"/>
      <c r="SS139"/>
      <c r="ST139"/>
      <c r="SU139"/>
      <c r="SV139"/>
      <c r="SW139"/>
      <c r="SX139"/>
      <c r="SY139"/>
      <c r="SZ139"/>
      <c r="TA139"/>
      <c r="TB139"/>
      <c r="TC139"/>
      <c r="TD139"/>
      <c r="TE139"/>
      <c r="TF139"/>
      <c r="TG139"/>
      <c r="TH139"/>
      <c r="TI139"/>
      <c r="TJ139"/>
      <c r="TK139"/>
      <c r="TL139"/>
      <c r="TM139"/>
      <c r="TN139"/>
      <c r="TO139"/>
      <c r="TP139"/>
      <c r="TQ139"/>
      <c r="TR139"/>
      <c r="TS139"/>
      <c r="TT139"/>
      <c r="TU139"/>
      <c r="TV139"/>
      <c r="TW139"/>
      <c r="TX139"/>
      <c r="TY139"/>
      <c r="TZ139"/>
      <c r="UA139"/>
      <c r="UB139"/>
      <c r="UC139"/>
      <c r="UD139"/>
      <c r="UE139"/>
      <c r="UF139"/>
      <c r="UG139"/>
      <c r="UH139"/>
      <c r="UI139"/>
      <c r="UJ139"/>
      <c r="UK139"/>
      <c r="UL139"/>
      <c r="UM139"/>
      <c r="UN139"/>
      <c r="UO139"/>
      <c r="UP139"/>
      <c r="UQ139"/>
      <c r="UR139"/>
      <c r="US139"/>
      <c r="UT139"/>
      <c r="UU139"/>
      <c r="UV139"/>
      <c r="UW139"/>
      <c r="UX139"/>
      <c r="UY139"/>
      <c r="UZ139"/>
      <c r="VA139"/>
      <c r="VB139"/>
      <c r="VC139"/>
      <c r="VD139"/>
      <c r="VE139"/>
      <c r="VF139"/>
      <c r="VG139"/>
      <c r="VH139"/>
      <c r="VI139"/>
      <c r="VJ139"/>
      <c r="VK139"/>
      <c r="VL139"/>
      <c r="VM139"/>
      <c r="VN139"/>
      <c r="VO139"/>
      <c r="VP139"/>
      <c r="VQ139"/>
      <c r="VR139"/>
      <c r="VS139"/>
      <c r="VT139"/>
      <c r="VU139"/>
      <c r="VV139"/>
      <c r="VW139"/>
      <c r="VX139"/>
      <c r="VY139"/>
      <c r="VZ139"/>
      <c r="WA139"/>
      <c r="WB139"/>
      <c r="WC139"/>
      <c r="WD139"/>
      <c r="WE139"/>
      <c r="WF139"/>
      <c r="WG139"/>
      <c r="WH139"/>
      <c r="WI139"/>
      <c r="WJ139"/>
      <c r="WK139"/>
      <c r="WL139"/>
      <c r="WM139"/>
      <c r="WN139"/>
      <c r="WO139"/>
      <c r="WP139"/>
      <c r="WQ139"/>
      <c r="WR139"/>
      <c r="WS139"/>
      <c r="WT139"/>
      <c r="WU139"/>
      <c r="WV139"/>
      <c r="WW139"/>
      <c r="WX139"/>
      <c r="WY139"/>
      <c r="WZ139"/>
      <c r="XA139"/>
      <c r="XB139"/>
      <c r="XC139"/>
      <c r="XD139"/>
      <c r="XE139"/>
      <c r="XF139"/>
      <c r="XG139"/>
      <c r="XH139"/>
      <c r="XI139"/>
      <c r="XJ139"/>
      <c r="XK139"/>
      <c r="XL139"/>
      <c r="XM139"/>
      <c r="XN139"/>
      <c r="XO139"/>
      <c r="XP139"/>
      <c r="XQ139"/>
      <c r="XR139"/>
      <c r="XS139"/>
      <c r="XT139"/>
      <c r="XU139"/>
      <c r="XV139"/>
      <c r="XW139"/>
      <c r="XX139"/>
      <c r="XY139"/>
      <c r="XZ139"/>
      <c r="YA139"/>
      <c r="YB139"/>
      <c r="YC139"/>
      <c r="YD139"/>
      <c r="YE139"/>
      <c r="YF139"/>
      <c r="YG139"/>
      <c r="YH139"/>
      <c r="YI139"/>
      <c r="YJ139"/>
      <c r="YK139"/>
      <c r="YL139"/>
      <c r="YM139"/>
      <c r="YN139"/>
      <c r="YO139"/>
      <c r="YP139"/>
      <c r="YQ139"/>
      <c r="YR139"/>
      <c r="YS139"/>
      <c r="YT139"/>
      <c r="YU139"/>
      <c r="YV139"/>
      <c r="YW139"/>
      <c r="YX139"/>
      <c r="YY139"/>
      <c r="YZ139"/>
      <c r="ZA139"/>
      <c r="ZB139"/>
      <c r="ZC139"/>
      <c r="ZD139"/>
      <c r="ZE139"/>
      <c r="ZF139"/>
      <c r="ZG139"/>
      <c r="ZH139"/>
      <c r="ZI139"/>
      <c r="ZJ139"/>
      <c r="ZK139"/>
      <c r="ZL139"/>
      <c r="ZM139"/>
      <c r="ZN139"/>
      <c r="ZO139"/>
      <c r="ZP139"/>
      <c r="ZQ139"/>
      <c r="ZR139"/>
      <c r="ZS139"/>
      <c r="ZT139"/>
      <c r="ZU139"/>
      <c r="ZV139"/>
      <c r="ZW139"/>
      <c r="ZX139"/>
      <c r="ZY139"/>
      <c r="ZZ139"/>
      <c r="AAA139"/>
    </row>
    <row r="140" spans="11:703" x14ac:dyDescent="0.35">
      <c r="K140" s="50">
        <v>413632480722</v>
      </c>
      <c r="L140" s="147">
        <v>46139</v>
      </c>
      <c r="M140" t="s">
        <v>7995</v>
      </c>
      <c r="N140" s="50">
        <v>871006399062</v>
      </c>
      <c r="O140" s="50">
        <f>_xlfn.XLOOKUP(DRE_Table[[#This Row],[MASTER]],Vessel_Cons[MASTER],Vessel_Cons[MASTER],"OVERAGE")</f>
        <v>871006399062</v>
      </c>
      <c r="P140"/>
      <c r="Q140" s="50">
        <v>305354649392</v>
      </c>
      <c r="R140" s="147">
        <v>46139</v>
      </c>
      <c r="S140" t="s">
        <v>7995</v>
      </c>
      <c r="T140" s="50">
        <v>871001272668</v>
      </c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  <c r="RZ140"/>
      <c r="SA140"/>
      <c r="SB140"/>
      <c r="SC140"/>
      <c r="SD140"/>
      <c r="SE140"/>
      <c r="SF140"/>
      <c r="SG140"/>
      <c r="SH140"/>
      <c r="SI140"/>
      <c r="SJ140"/>
      <c r="SK140"/>
      <c r="SL140"/>
      <c r="SM140"/>
      <c r="SN140"/>
      <c r="SO140"/>
      <c r="SP140"/>
      <c r="SQ140"/>
      <c r="SR140"/>
      <c r="SS140"/>
      <c r="ST140"/>
      <c r="SU140"/>
      <c r="SV140"/>
      <c r="SW140"/>
      <c r="SX140"/>
      <c r="SY140"/>
      <c r="SZ140"/>
      <c r="TA140"/>
      <c r="TB140"/>
      <c r="TC140"/>
      <c r="TD140"/>
      <c r="TE140"/>
      <c r="TF140"/>
      <c r="TG140"/>
      <c r="TH140"/>
      <c r="TI140"/>
      <c r="TJ140"/>
      <c r="TK140"/>
      <c r="TL140"/>
      <c r="TM140"/>
      <c r="TN140"/>
      <c r="TO140"/>
      <c r="TP140"/>
      <c r="TQ140"/>
      <c r="TR140"/>
      <c r="TS140"/>
      <c r="TT140"/>
      <c r="TU140"/>
      <c r="TV140"/>
      <c r="TW140"/>
      <c r="TX140"/>
      <c r="TY140"/>
      <c r="TZ140"/>
      <c r="UA140"/>
      <c r="UB140"/>
      <c r="UC140"/>
      <c r="UD140"/>
      <c r="UE140"/>
      <c r="UF140"/>
      <c r="UG140"/>
      <c r="UH140"/>
      <c r="UI140"/>
      <c r="UJ140"/>
      <c r="UK140"/>
      <c r="UL140"/>
      <c r="UM140"/>
      <c r="UN140"/>
      <c r="UO140"/>
      <c r="UP140"/>
      <c r="UQ140"/>
      <c r="UR140"/>
      <c r="US140"/>
      <c r="UT140"/>
      <c r="UU140"/>
      <c r="UV140"/>
      <c r="UW140"/>
      <c r="UX140"/>
      <c r="UY140"/>
      <c r="UZ140"/>
      <c r="VA140"/>
      <c r="VB140"/>
      <c r="VC140"/>
      <c r="VD140"/>
      <c r="VE140"/>
      <c r="VF140"/>
      <c r="VG140"/>
      <c r="VH140"/>
      <c r="VI140"/>
      <c r="VJ140"/>
      <c r="VK140"/>
      <c r="VL140"/>
      <c r="VM140"/>
      <c r="VN140"/>
      <c r="VO140"/>
      <c r="VP140"/>
      <c r="VQ140"/>
      <c r="VR140"/>
      <c r="VS140"/>
      <c r="VT140"/>
      <c r="VU140"/>
      <c r="VV140"/>
      <c r="VW140"/>
      <c r="VX140"/>
      <c r="VY140"/>
      <c r="VZ140"/>
      <c r="WA140"/>
      <c r="WB140"/>
      <c r="WC140"/>
      <c r="WD140"/>
      <c r="WE140"/>
      <c r="WF140"/>
      <c r="WG140"/>
      <c r="WH140"/>
      <c r="WI140"/>
      <c r="WJ140"/>
      <c r="WK140"/>
      <c r="WL140"/>
      <c r="WM140"/>
      <c r="WN140"/>
      <c r="WO140"/>
      <c r="WP140"/>
      <c r="WQ140"/>
      <c r="WR140"/>
      <c r="WS140"/>
      <c r="WT140"/>
      <c r="WU140"/>
      <c r="WV140"/>
      <c r="WW140"/>
      <c r="WX140"/>
      <c r="WY140"/>
      <c r="WZ140"/>
      <c r="XA140"/>
      <c r="XB140"/>
      <c r="XC140"/>
      <c r="XD140"/>
      <c r="XE140"/>
      <c r="XF140"/>
      <c r="XG140"/>
      <c r="XH140"/>
      <c r="XI140"/>
      <c r="XJ140"/>
      <c r="XK140"/>
      <c r="XL140"/>
      <c r="XM140"/>
      <c r="XN140"/>
      <c r="XO140"/>
      <c r="XP140"/>
      <c r="XQ140"/>
      <c r="XR140"/>
      <c r="XS140"/>
      <c r="XT140"/>
      <c r="XU140"/>
      <c r="XV140"/>
      <c r="XW140"/>
      <c r="XX140"/>
      <c r="XY140"/>
      <c r="XZ140"/>
      <c r="YA140"/>
      <c r="YB140"/>
      <c r="YC140"/>
      <c r="YD140"/>
      <c r="YE140"/>
      <c r="YF140"/>
      <c r="YG140"/>
      <c r="YH140"/>
      <c r="YI140"/>
      <c r="YJ140"/>
      <c r="YK140"/>
      <c r="YL140"/>
      <c r="YM140"/>
      <c r="YN140"/>
      <c r="YO140"/>
      <c r="YP140"/>
      <c r="YQ140"/>
      <c r="YR140"/>
      <c r="YS140"/>
      <c r="YT140"/>
      <c r="YU140"/>
      <c r="YV140"/>
      <c r="YW140"/>
      <c r="YX140"/>
      <c r="YY140"/>
      <c r="YZ140"/>
      <c r="ZA140"/>
      <c r="ZB140"/>
      <c r="ZC140"/>
      <c r="ZD140"/>
      <c r="ZE140"/>
      <c r="ZF140"/>
      <c r="ZG140"/>
      <c r="ZH140"/>
      <c r="ZI140"/>
      <c r="ZJ140"/>
      <c r="ZK140"/>
      <c r="ZL140"/>
      <c r="ZM140"/>
      <c r="ZN140"/>
      <c r="ZO140"/>
      <c r="ZP140"/>
      <c r="ZQ140"/>
      <c r="ZR140"/>
      <c r="ZS140"/>
      <c r="ZT140"/>
      <c r="ZU140"/>
      <c r="ZV140"/>
      <c r="ZW140"/>
      <c r="ZX140"/>
      <c r="ZY140"/>
      <c r="ZZ140"/>
      <c r="AAA140"/>
    </row>
    <row r="141" spans="11:703" x14ac:dyDescent="0.35">
      <c r="K141" s="50">
        <v>413632480722</v>
      </c>
      <c r="L141" s="147">
        <v>46139</v>
      </c>
      <c r="M141" t="s">
        <v>7995</v>
      </c>
      <c r="N141" s="50">
        <v>871006142951</v>
      </c>
      <c r="O141" s="50">
        <f>_xlfn.XLOOKUP(DRE_Table[[#This Row],[MASTER]],Vessel_Cons[MASTER],Vessel_Cons[MASTER],"OVERAGE")</f>
        <v>871006142951</v>
      </c>
      <c r="P141"/>
      <c r="Q141" s="50">
        <v>305354649392</v>
      </c>
      <c r="R141" s="147">
        <v>46139</v>
      </c>
      <c r="S141" t="s">
        <v>7995</v>
      </c>
      <c r="T141" s="50">
        <v>870874784909</v>
      </c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  <c r="RV141"/>
      <c r="RW141"/>
      <c r="RX141"/>
      <c r="RY141"/>
      <c r="RZ141"/>
      <c r="SA141"/>
      <c r="SB141"/>
      <c r="SC141"/>
      <c r="SD141"/>
      <c r="SE141"/>
      <c r="SF141"/>
      <c r="SG141"/>
      <c r="SH141"/>
      <c r="SI141"/>
      <c r="SJ141"/>
      <c r="SK141"/>
      <c r="SL141"/>
      <c r="SM141"/>
      <c r="SN141"/>
      <c r="SO141"/>
      <c r="SP141"/>
      <c r="SQ141"/>
      <c r="SR141"/>
      <c r="SS141"/>
      <c r="ST141"/>
      <c r="SU141"/>
      <c r="SV141"/>
      <c r="SW141"/>
      <c r="SX141"/>
      <c r="SY141"/>
      <c r="SZ141"/>
      <c r="TA141"/>
      <c r="TB141"/>
      <c r="TC141"/>
      <c r="TD141"/>
      <c r="TE141"/>
      <c r="TF141"/>
      <c r="TG141"/>
      <c r="TH141"/>
      <c r="TI141"/>
      <c r="TJ141"/>
      <c r="TK141"/>
      <c r="TL141"/>
      <c r="TM141"/>
      <c r="TN141"/>
      <c r="TO141"/>
      <c r="TP141"/>
      <c r="TQ141"/>
      <c r="TR141"/>
      <c r="TS141"/>
      <c r="TT141"/>
      <c r="TU141"/>
      <c r="TV141"/>
      <c r="TW141"/>
      <c r="TX141"/>
      <c r="TY141"/>
      <c r="TZ141"/>
      <c r="UA141"/>
      <c r="UB141"/>
      <c r="UC141"/>
      <c r="UD141"/>
      <c r="UE141"/>
      <c r="UF141"/>
      <c r="UG141"/>
      <c r="UH141"/>
      <c r="UI141"/>
      <c r="UJ141"/>
      <c r="UK141"/>
      <c r="UL141"/>
      <c r="UM141"/>
      <c r="UN141"/>
      <c r="UO141"/>
      <c r="UP141"/>
      <c r="UQ141"/>
      <c r="UR141"/>
      <c r="US141"/>
      <c r="UT141"/>
      <c r="UU141"/>
      <c r="UV141"/>
      <c r="UW141"/>
      <c r="UX141"/>
      <c r="UY141"/>
      <c r="UZ141"/>
      <c r="VA141"/>
      <c r="VB141"/>
      <c r="VC141"/>
      <c r="VD141"/>
      <c r="VE141"/>
      <c r="VF141"/>
      <c r="VG141"/>
      <c r="VH141"/>
      <c r="VI141"/>
      <c r="VJ141"/>
      <c r="VK141"/>
      <c r="VL141"/>
      <c r="VM141"/>
      <c r="VN141"/>
      <c r="VO141"/>
      <c r="VP141"/>
      <c r="VQ141"/>
      <c r="VR141"/>
      <c r="VS141"/>
      <c r="VT141"/>
      <c r="VU141"/>
      <c r="VV141"/>
      <c r="VW141"/>
      <c r="VX141"/>
      <c r="VY141"/>
      <c r="VZ141"/>
      <c r="WA141"/>
      <c r="WB141"/>
      <c r="WC141"/>
      <c r="WD141"/>
      <c r="WE141"/>
      <c r="WF141"/>
      <c r="WG141"/>
      <c r="WH141"/>
      <c r="WI141"/>
      <c r="WJ141"/>
      <c r="WK141"/>
      <c r="WL141"/>
      <c r="WM141"/>
      <c r="WN141"/>
      <c r="WO141"/>
      <c r="WP141"/>
      <c r="WQ141"/>
      <c r="WR141"/>
      <c r="WS141"/>
      <c r="WT141"/>
      <c r="WU141"/>
      <c r="WV141"/>
      <c r="WW141"/>
      <c r="WX141"/>
      <c r="WY141"/>
      <c r="WZ141"/>
      <c r="XA141"/>
      <c r="XB141"/>
      <c r="XC141"/>
      <c r="XD141"/>
      <c r="XE141"/>
      <c r="XF141"/>
      <c r="XG141"/>
      <c r="XH141"/>
      <c r="XI141"/>
      <c r="XJ141"/>
      <c r="XK141"/>
      <c r="XL141"/>
      <c r="XM141"/>
      <c r="XN141"/>
      <c r="XO141"/>
      <c r="XP141"/>
      <c r="XQ141"/>
      <c r="XR141"/>
      <c r="XS141"/>
      <c r="XT141"/>
      <c r="XU141"/>
      <c r="XV141"/>
      <c r="XW141"/>
      <c r="XX141"/>
      <c r="XY141"/>
      <c r="XZ141"/>
      <c r="YA141"/>
      <c r="YB141"/>
      <c r="YC141"/>
      <c r="YD141"/>
      <c r="YE141"/>
      <c r="YF141"/>
      <c r="YG141"/>
      <c r="YH141"/>
      <c r="YI141"/>
      <c r="YJ141"/>
      <c r="YK141"/>
      <c r="YL141"/>
      <c r="YM141"/>
      <c r="YN141"/>
      <c r="YO141"/>
      <c r="YP141"/>
      <c r="YQ141"/>
      <c r="YR141"/>
      <c r="YS141"/>
      <c r="YT141"/>
      <c r="YU141"/>
      <c r="YV141"/>
      <c r="YW141"/>
      <c r="YX141"/>
      <c r="YY141"/>
      <c r="YZ141"/>
      <c r="ZA141"/>
      <c r="ZB141"/>
      <c r="ZC141"/>
      <c r="ZD141"/>
      <c r="ZE141"/>
      <c r="ZF141"/>
      <c r="ZG141"/>
      <c r="ZH141"/>
      <c r="ZI141"/>
      <c r="ZJ141"/>
      <c r="ZK141"/>
      <c r="ZL141"/>
      <c r="ZM141"/>
      <c r="ZN141"/>
      <c r="ZO141"/>
      <c r="ZP141"/>
      <c r="ZQ141"/>
      <c r="ZR141"/>
      <c r="ZS141"/>
      <c r="ZT141"/>
      <c r="ZU141"/>
      <c r="ZV141"/>
      <c r="ZW141"/>
      <c r="ZX141"/>
      <c r="ZY141"/>
      <c r="ZZ141"/>
      <c r="AAA141"/>
    </row>
    <row r="142" spans="11:703" x14ac:dyDescent="0.35">
      <c r="K142" s="50">
        <v>413632480722</v>
      </c>
      <c r="L142" s="147">
        <v>46139</v>
      </c>
      <c r="M142" t="s">
        <v>7995</v>
      </c>
      <c r="N142" s="50">
        <v>871005990135</v>
      </c>
      <c r="O142" s="50">
        <f>_xlfn.XLOOKUP(DRE_Table[[#This Row],[MASTER]],Vessel_Cons[MASTER],Vessel_Cons[MASTER],"OVERAGE")</f>
        <v>871005990135</v>
      </c>
      <c r="P142"/>
      <c r="Q142" s="50">
        <v>305354649392</v>
      </c>
      <c r="R142" s="147">
        <v>46139</v>
      </c>
      <c r="S142" t="s">
        <v>7995</v>
      </c>
      <c r="T142" s="50">
        <v>380705545223</v>
      </c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  <c r="RV142"/>
      <c r="RW142"/>
      <c r="RX142"/>
      <c r="RY142"/>
      <c r="RZ142"/>
      <c r="SA142"/>
      <c r="SB142"/>
      <c r="SC142"/>
      <c r="SD142"/>
      <c r="SE142"/>
      <c r="SF142"/>
      <c r="SG142"/>
      <c r="SH142"/>
      <c r="SI142"/>
      <c r="SJ142"/>
      <c r="SK142"/>
      <c r="SL142"/>
      <c r="SM142"/>
      <c r="SN142"/>
      <c r="SO142"/>
      <c r="SP142"/>
      <c r="SQ142"/>
      <c r="SR142"/>
      <c r="SS142"/>
      <c r="ST142"/>
      <c r="SU142"/>
      <c r="SV142"/>
      <c r="SW142"/>
      <c r="SX142"/>
      <c r="SY142"/>
      <c r="SZ142"/>
      <c r="TA142"/>
      <c r="TB142"/>
      <c r="TC142"/>
      <c r="TD142"/>
      <c r="TE142"/>
      <c r="TF142"/>
      <c r="TG142"/>
      <c r="TH142"/>
      <c r="TI142"/>
      <c r="TJ142"/>
      <c r="TK142"/>
      <c r="TL142"/>
      <c r="TM142"/>
      <c r="TN142"/>
      <c r="TO142"/>
      <c r="TP142"/>
      <c r="TQ142"/>
      <c r="TR142"/>
      <c r="TS142"/>
      <c r="TT142"/>
      <c r="TU142"/>
      <c r="TV142"/>
      <c r="TW142"/>
      <c r="TX142"/>
      <c r="TY142"/>
      <c r="TZ142"/>
      <c r="UA142"/>
      <c r="UB142"/>
      <c r="UC142"/>
      <c r="UD142"/>
      <c r="UE142"/>
      <c r="UF142"/>
      <c r="UG142"/>
      <c r="UH142"/>
      <c r="UI142"/>
      <c r="UJ142"/>
      <c r="UK142"/>
      <c r="UL142"/>
      <c r="UM142"/>
      <c r="UN142"/>
      <c r="UO142"/>
      <c r="UP142"/>
      <c r="UQ142"/>
      <c r="UR142"/>
      <c r="US142"/>
      <c r="UT142"/>
      <c r="UU142"/>
      <c r="UV142"/>
      <c r="UW142"/>
      <c r="UX142"/>
      <c r="UY142"/>
      <c r="UZ142"/>
      <c r="VA142"/>
      <c r="VB142"/>
      <c r="VC142"/>
      <c r="VD142"/>
      <c r="VE142"/>
      <c r="VF142"/>
      <c r="VG142"/>
      <c r="VH142"/>
      <c r="VI142"/>
      <c r="VJ142"/>
      <c r="VK142"/>
      <c r="VL142"/>
      <c r="VM142"/>
      <c r="VN142"/>
      <c r="VO142"/>
      <c r="VP142"/>
      <c r="VQ142"/>
      <c r="VR142"/>
      <c r="VS142"/>
      <c r="VT142"/>
      <c r="VU142"/>
      <c r="VV142"/>
      <c r="VW142"/>
      <c r="VX142"/>
      <c r="VY142"/>
      <c r="VZ142"/>
      <c r="WA142"/>
      <c r="WB142"/>
      <c r="WC142"/>
      <c r="WD142"/>
      <c r="WE142"/>
      <c r="WF142"/>
      <c r="WG142"/>
      <c r="WH142"/>
      <c r="WI142"/>
      <c r="WJ142"/>
      <c r="WK142"/>
      <c r="WL142"/>
      <c r="WM142"/>
      <c r="WN142"/>
      <c r="WO142"/>
      <c r="WP142"/>
      <c r="WQ142"/>
      <c r="WR142"/>
      <c r="WS142"/>
      <c r="WT142"/>
      <c r="WU142"/>
      <c r="WV142"/>
      <c r="WW142"/>
      <c r="WX142"/>
      <c r="WY142"/>
      <c r="WZ142"/>
      <c r="XA142"/>
      <c r="XB142"/>
      <c r="XC142"/>
      <c r="XD142"/>
      <c r="XE142"/>
      <c r="XF142"/>
      <c r="XG142"/>
      <c r="XH142"/>
      <c r="XI142"/>
      <c r="XJ142"/>
      <c r="XK142"/>
      <c r="XL142"/>
      <c r="XM142"/>
      <c r="XN142"/>
      <c r="XO142"/>
      <c r="XP142"/>
      <c r="XQ142"/>
      <c r="XR142"/>
      <c r="XS142"/>
      <c r="XT142"/>
      <c r="XU142"/>
      <c r="XV142"/>
      <c r="XW142"/>
      <c r="XX142"/>
      <c r="XY142"/>
      <c r="XZ142"/>
      <c r="YA142"/>
      <c r="YB142"/>
      <c r="YC142"/>
      <c r="YD142"/>
      <c r="YE142"/>
      <c r="YF142"/>
      <c r="YG142"/>
      <c r="YH142"/>
      <c r="YI142"/>
      <c r="YJ142"/>
      <c r="YK142"/>
      <c r="YL142"/>
      <c r="YM142"/>
      <c r="YN142"/>
      <c r="YO142"/>
      <c r="YP142"/>
      <c r="YQ142"/>
      <c r="YR142"/>
      <c r="YS142"/>
      <c r="YT142"/>
      <c r="YU142"/>
      <c r="YV142"/>
      <c r="YW142"/>
      <c r="YX142"/>
      <c r="YY142"/>
      <c r="YZ142"/>
      <c r="ZA142"/>
      <c r="ZB142"/>
      <c r="ZC142"/>
      <c r="ZD142"/>
      <c r="ZE142"/>
      <c r="ZF142"/>
      <c r="ZG142"/>
      <c r="ZH142"/>
      <c r="ZI142"/>
      <c r="ZJ142"/>
      <c r="ZK142"/>
      <c r="ZL142"/>
      <c r="ZM142"/>
      <c r="ZN142"/>
      <c r="ZO142"/>
      <c r="ZP142"/>
      <c r="ZQ142"/>
      <c r="ZR142"/>
      <c r="ZS142"/>
      <c r="ZT142"/>
      <c r="ZU142"/>
      <c r="ZV142"/>
      <c r="ZW142"/>
      <c r="ZX142"/>
      <c r="ZY142"/>
      <c r="ZZ142"/>
      <c r="AAA142"/>
    </row>
    <row r="143" spans="11:703" x14ac:dyDescent="0.35">
      <c r="K143" s="50">
        <v>413632480722</v>
      </c>
      <c r="L143" s="147">
        <v>46139</v>
      </c>
      <c r="M143" t="s">
        <v>7995</v>
      </c>
      <c r="N143" s="50">
        <v>871005834051</v>
      </c>
      <c r="O143" s="50">
        <f>_xlfn.XLOOKUP(DRE_Table[[#This Row],[MASTER]],Vessel_Cons[MASTER],Vessel_Cons[MASTER],"OVERAGE")</f>
        <v>871005834051</v>
      </c>
      <c r="P143"/>
      <c r="Q143" s="50">
        <v>305354649392</v>
      </c>
      <c r="R143" s="147">
        <v>46139</v>
      </c>
      <c r="S143" t="s">
        <v>7995</v>
      </c>
      <c r="T143" s="50">
        <v>380710324229</v>
      </c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  <c r="RT143"/>
      <c r="RU143"/>
      <c r="RV143"/>
      <c r="RW143"/>
      <c r="RX143"/>
      <c r="RY143"/>
      <c r="RZ143"/>
      <c r="SA143"/>
      <c r="SB143"/>
      <c r="SC143"/>
      <c r="SD143"/>
      <c r="SE143"/>
      <c r="SF143"/>
      <c r="SG143"/>
      <c r="SH143"/>
      <c r="SI143"/>
      <c r="SJ143"/>
      <c r="SK143"/>
      <c r="SL143"/>
      <c r="SM143"/>
      <c r="SN143"/>
      <c r="SO143"/>
      <c r="SP143"/>
      <c r="SQ143"/>
      <c r="SR143"/>
      <c r="SS143"/>
      <c r="ST143"/>
      <c r="SU143"/>
      <c r="SV143"/>
      <c r="SW143"/>
      <c r="SX143"/>
      <c r="SY143"/>
      <c r="SZ143"/>
      <c r="TA143"/>
      <c r="TB143"/>
      <c r="TC143"/>
      <c r="TD143"/>
      <c r="TE143"/>
      <c r="TF143"/>
      <c r="TG143"/>
      <c r="TH143"/>
      <c r="TI143"/>
      <c r="TJ143"/>
      <c r="TK143"/>
      <c r="TL143"/>
      <c r="TM143"/>
      <c r="TN143"/>
      <c r="TO143"/>
      <c r="TP143"/>
      <c r="TQ143"/>
      <c r="TR143"/>
      <c r="TS143"/>
      <c r="TT143"/>
      <c r="TU143"/>
      <c r="TV143"/>
      <c r="TW143"/>
      <c r="TX143"/>
      <c r="TY143"/>
      <c r="TZ143"/>
      <c r="UA143"/>
      <c r="UB143"/>
      <c r="UC143"/>
      <c r="UD143"/>
      <c r="UE143"/>
      <c r="UF143"/>
      <c r="UG143"/>
      <c r="UH143"/>
      <c r="UI143"/>
      <c r="UJ143"/>
      <c r="UK143"/>
      <c r="UL143"/>
      <c r="UM143"/>
      <c r="UN143"/>
      <c r="UO143"/>
      <c r="UP143"/>
      <c r="UQ143"/>
      <c r="UR143"/>
      <c r="US143"/>
      <c r="UT143"/>
      <c r="UU143"/>
      <c r="UV143"/>
      <c r="UW143"/>
      <c r="UX143"/>
      <c r="UY143"/>
      <c r="UZ143"/>
      <c r="VA143"/>
      <c r="VB143"/>
      <c r="VC143"/>
      <c r="VD143"/>
      <c r="VE143"/>
      <c r="VF143"/>
      <c r="VG143"/>
      <c r="VH143"/>
      <c r="VI143"/>
      <c r="VJ143"/>
      <c r="VK143"/>
      <c r="VL143"/>
      <c r="VM143"/>
      <c r="VN143"/>
      <c r="VO143"/>
      <c r="VP143"/>
      <c r="VQ143"/>
      <c r="VR143"/>
      <c r="VS143"/>
      <c r="VT143"/>
      <c r="VU143"/>
      <c r="VV143"/>
      <c r="VW143"/>
      <c r="VX143"/>
      <c r="VY143"/>
      <c r="VZ143"/>
      <c r="WA143"/>
      <c r="WB143"/>
      <c r="WC143"/>
      <c r="WD143"/>
      <c r="WE143"/>
      <c r="WF143"/>
      <c r="WG143"/>
      <c r="WH143"/>
      <c r="WI143"/>
      <c r="WJ143"/>
      <c r="WK143"/>
      <c r="WL143"/>
      <c r="WM143"/>
      <c r="WN143"/>
      <c r="WO143"/>
      <c r="WP143"/>
      <c r="WQ143"/>
      <c r="WR143"/>
      <c r="WS143"/>
      <c r="WT143"/>
      <c r="WU143"/>
      <c r="WV143"/>
      <c r="WW143"/>
      <c r="WX143"/>
      <c r="WY143"/>
      <c r="WZ143"/>
      <c r="XA143"/>
      <c r="XB143"/>
      <c r="XC143"/>
      <c r="XD143"/>
      <c r="XE143"/>
      <c r="XF143"/>
      <c r="XG143"/>
      <c r="XH143"/>
      <c r="XI143"/>
      <c r="XJ143"/>
      <c r="XK143"/>
      <c r="XL143"/>
      <c r="XM143"/>
      <c r="XN143"/>
      <c r="XO143"/>
      <c r="XP143"/>
      <c r="XQ143"/>
      <c r="XR143"/>
      <c r="XS143"/>
      <c r="XT143"/>
      <c r="XU143"/>
      <c r="XV143"/>
      <c r="XW143"/>
      <c r="XX143"/>
      <c r="XY143"/>
      <c r="XZ143"/>
      <c r="YA143"/>
      <c r="YB143"/>
      <c r="YC143"/>
      <c r="YD143"/>
      <c r="YE143"/>
      <c r="YF143"/>
      <c r="YG143"/>
      <c r="YH143"/>
      <c r="YI143"/>
      <c r="YJ143"/>
      <c r="YK143"/>
      <c r="YL143"/>
      <c r="YM143"/>
      <c r="YN143"/>
      <c r="YO143"/>
      <c r="YP143"/>
      <c r="YQ143"/>
      <c r="YR143"/>
      <c r="YS143"/>
      <c r="YT143"/>
      <c r="YU143"/>
      <c r="YV143"/>
      <c r="YW143"/>
      <c r="YX143"/>
      <c r="YY143"/>
      <c r="YZ143"/>
      <c r="ZA143"/>
      <c r="ZB143"/>
      <c r="ZC143"/>
      <c r="ZD143"/>
      <c r="ZE143"/>
      <c r="ZF143"/>
      <c r="ZG143"/>
      <c r="ZH143"/>
      <c r="ZI143"/>
      <c r="ZJ143"/>
      <c r="ZK143"/>
      <c r="ZL143"/>
      <c r="ZM143"/>
      <c r="ZN143"/>
      <c r="ZO143"/>
      <c r="ZP143"/>
      <c r="ZQ143"/>
      <c r="ZR143"/>
      <c r="ZS143"/>
      <c r="ZT143"/>
      <c r="ZU143"/>
      <c r="ZV143"/>
      <c r="ZW143"/>
      <c r="ZX143"/>
      <c r="ZY143"/>
      <c r="ZZ143"/>
      <c r="AAA143"/>
    </row>
    <row r="144" spans="11:703" x14ac:dyDescent="0.35">
      <c r="K144" s="50">
        <v>413632480722</v>
      </c>
      <c r="L144" s="147">
        <v>46139</v>
      </c>
      <c r="M144" t="s">
        <v>7995</v>
      </c>
      <c r="N144" s="50">
        <v>871003980576</v>
      </c>
      <c r="O144" s="50">
        <f>_xlfn.XLOOKUP(DRE_Table[[#This Row],[MASTER]],Vessel_Cons[MASTER],Vessel_Cons[MASTER],"OVERAGE")</f>
        <v>871003980576</v>
      </c>
      <c r="P144"/>
      <c r="Q144" s="50">
        <v>305354649392</v>
      </c>
      <c r="R144" s="147">
        <v>46139</v>
      </c>
      <c r="S144" t="s">
        <v>7995</v>
      </c>
      <c r="T144" s="50">
        <v>380732030080</v>
      </c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  <c r="RT144"/>
      <c r="RU144"/>
      <c r="RV144"/>
      <c r="RW144"/>
      <c r="RX144"/>
      <c r="RY144"/>
      <c r="RZ144"/>
      <c r="SA144"/>
      <c r="SB144"/>
      <c r="SC144"/>
      <c r="SD144"/>
      <c r="SE144"/>
      <c r="SF144"/>
      <c r="SG144"/>
      <c r="SH144"/>
      <c r="SI144"/>
      <c r="SJ144"/>
      <c r="SK144"/>
      <c r="SL144"/>
      <c r="SM144"/>
      <c r="SN144"/>
      <c r="SO144"/>
      <c r="SP144"/>
      <c r="SQ144"/>
      <c r="SR144"/>
      <c r="SS144"/>
      <c r="ST144"/>
      <c r="SU144"/>
      <c r="SV144"/>
      <c r="SW144"/>
      <c r="SX144"/>
      <c r="SY144"/>
      <c r="SZ144"/>
      <c r="TA144"/>
      <c r="TB144"/>
      <c r="TC144"/>
      <c r="TD144"/>
      <c r="TE144"/>
      <c r="TF144"/>
      <c r="TG144"/>
      <c r="TH144"/>
      <c r="TI144"/>
      <c r="TJ144"/>
      <c r="TK144"/>
      <c r="TL144"/>
      <c r="TM144"/>
      <c r="TN144"/>
      <c r="TO144"/>
      <c r="TP144"/>
      <c r="TQ144"/>
      <c r="TR144"/>
      <c r="TS144"/>
      <c r="TT144"/>
      <c r="TU144"/>
      <c r="TV144"/>
      <c r="TW144"/>
      <c r="TX144"/>
      <c r="TY144"/>
      <c r="TZ144"/>
      <c r="UA144"/>
      <c r="UB144"/>
      <c r="UC144"/>
      <c r="UD144"/>
      <c r="UE144"/>
      <c r="UF144"/>
      <c r="UG144"/>
      <c r="UH144"/>
      <c r="UI144"/>
      <c r="UJ144"/>
      <c r="UK144"/>
      <c r="UL144"/>
      <c r="UM144"/>
      <c r="UN144"/>
      <c r="UO144"/>
      <c r="UP144"/>
      <c r="UQ144"/>
      <c r="UR144"/>
      <c r="US144"/>
      <c r="UT144"/>
      <c r="UU144"/>
      <c r="UV144"/>
      <c r="UW144"/>
      <c r="UX144"/>
      <c r="UY144"/>
      <c r="UZ144"/>
      <c r="VA144"/>
      <c r="VB144"/>
      <c r="VC144"/>
      <c r="VD144"/>
      <c r="VE144"/>
      <c r="VF144"/>
      <c r="VG144"/>
      <c r="VH144"/>
      <c r="VI144"/>
      <c r="VJ144"/>
      <c r="VK144"/>
      <c r="VL144"/>
      <c r="VM144"/>
      <c r="VN144"/>
      <c r="VO144"/>
      <c r="VP144"/>
      <c r="VQ144"/>
      <c r="VR144"/>
      <c r="VS144"/>
      <c r="VT144"/>
      <c r="VU144"/>
      <c r="VV144"/>
      <c r="VW144"/>
      <c r="VX144"/>
      <c r="VY144"/>
      <c r="VZ144"/>
      <c r="WA144"/>
      <c r="WB144"/>
      <c r="WC144"/>
      <c r="WD144"/>
      <c r="WE144"/>
      <c r="WF144"/>
      <c r="WG144"/>
      <c r="WH144"/>
      <c r="WI144"/>
      <c r="WJ144"/>
      <c r="WK144"/>
      <c r="WL144"/>
      <c r="WM144"/>
      <c r="WN144"/>
      <c r="WO144"/>
      <c r="WP144"/>
      <c r="WQ144"/>
      <c r="WR144"/>
      <c r="WS144"/>
      <c r="WT144"/>
      <c r="WU144"/>
      <c r="WV144"/>
      <c r="WW144"/>
      <c r="WX144"/>
      <c r="WY144"/>
      <c r="WZ144"/>
      <c r="XA144"/>
      <c r="XB144"/>
      <c r="XC144"/>
      <c r="XD144"/>
      <c r="XE144"/>
      <c r="XF144"/>
      <c r="XG144"/>
      <c r="XH144"/>
      <c r="XI144"/>
      <c r="XJ144"/>
      <c r="XK144"/>
      <c r="XL144"/>
      <c r="XM144"/>
      <c r="XN144"/>
      <c r="XO144"/>
      <c r="XP144"/>
      <c r="XQ144"/>
      <c r="XR144"/>
      <c r="XS144"/>
      <c r="XT144"/>
      <c r="XU144"/>
      <c r="XV144"/>
      <c r="XW144"/>
      <c r="XX144"/>
      <c r="XY144"/>
      <c r="XZ144"/>
      <c r="YA144"/>
      <c r="YB144"/>
      <c r="YC144"/>
      <c r="YD144"/>
      <c r="YE144"/>
      <c r="YF144"/>
      <c r="YG144"/>
      <c r="YH144"/>
      <c r="YI144"/>
      <c r="YJ144"/>
      <c r="YK144"/>
      <c r="YL144"/>
      <c r="YM144"/>
      <c r="YN144"/>
      <c r="YO144"/>
      <c r="YP144"/>
      <c r="YQ144"/>
      <c r="YR144"/>
      <c r="YS144"/>
      <c r="YT144"/>
      <c r="YU144"/>
      <c r="YV144"/>
      <c r="YW144"/>
      <c r="YX144"/>
      <c r="YY144"/>
      <c r="YZ144"/>
      <c r="ZA144"/>
      <c r="ZB144"/>
      <c r="ZC144"/>
      <c r="ZD144"/>
      <c r="ZE144"/>
      <c r="ZF144"/>
      <c r="ZG144"/>
      <c r="ZH144"/>
      <c r="ZI144"/>
      <c r="ZJ144"/>
      <c r="ZK144"/>
      <c r="ZL144"/>
      <c r="ZM144"/>
      <c r="ZN144"/>
      <c r="ZO144"/>
      <c r="ZP144"/>
      <c r="ZQ144"/>
      <c r="ZR144"/>
      <c r="ZS144"/>
      <c r="ZT144"/>
      <c r="ZU144"/>
      <c r="ZV144"/>
      <c r="ZW144"/>
      <c r="ZX144"/>
      <c r="ZY144"/>
      <c r="ZZ144"/>
      <c r="AAA144"/>
    </row>
    <row r="145" spans="11:703" x14ac:dyDescent="0.35">
      <c r="K145" s="50">
        <v>413632480722</v>
      </c>
      <c r="L145" s="147">
        <v>46139</v>
      </c>
      <c r="M145" t="s">
        <v>7995</v>
      </c>
      <c r="N145" s="50">
        <v>871002043478</v>
      </c>
      <c r="O145" s="50">
        <f>_xlfn.XLOOKUP(DRE_Table[[#This Row],[MASTER]],Vessel_Cons[MASTER],Vessel_Cons[MASTER],"OVERAGE")</f>
        <v>871002043478</v>
      </c>
      <c r="P145"/>
      <c r="Q145" s="50">
        <v>305354649392</v>
      </c>
      <c r="R145" s="147">
        <v>46139</v>
      </c>
      <c r="S145" t="s">
        <v>7995</v>
      </c>
      <c r="T145" s="50">
        <v>870997510559</v>
      </c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  <c r="RT145"/>
      <c r="RU145"/>
      <c r="RV145"/>
      <c r="RW145"/>
      <c r="RX145"/>
      <c r="RY145"/>
      <c r="RZ145"/>
      <c r="SA145"/>
      <c r="SB145"/>
      <c r="SC145"/>
      <c r="SD145"/>
      <c r="SE145"/>
      <c r="SF145"/>
      <c r="SG145"/>
      <c r="SH145"/>
      <c r="SI145"/>
      <c r="SJ145"/>
      <c r="SK145"/>
      <c r="SL145"/>
      <c r="SM145"/>
      <c r="SN145"/>
      <c r="SO145"/>
      <c r="SP145"/>
      <c r="SQ145"/>
      <c r="SR145"/>
      <c r="SS145"/>
      <c r="ST145"/>
      <c r="SU145"/>
      <c r="SV145"/>
      <c r="SW145"/>
      <c r="SX145"/>
      <c r="SY145"/>
      <c r="SZ145"/>
      <c r="TA145"/>
      <c r="TB145"/>
      <c r="TC145"/>
      <c r="TD145"/>
      <c r="TE145"/>
      <c r="TF145"/>
      <c r="TG145"/>
      <c r="TH145"/>
      <c r="TI145"/>
      <c r="TJ145"/>
      <c r="TK145"/>
      <c r="TL145"/>
      <c r="TM145"/>
      <c r="TN145"/>
      <c r="TO145"/>
      <c r="TP145"/>
      <c r="TQ145"/>
      <c r="TR145"/>
      <c r="TS145"/>
      <c r="TT145"/>
      <c r="TU145"/>
      <c r="TV145"/>
      <c r="TW145"/>
      <c r="TX145"/>
      <c r="TY145"/>
      <c r="TZ145"/>
      <c r="UA145"/>
      <c r="UB145"/>
      <c r="UC145"/>
      <c r="UD145"/>
      <c r="UE145"/>
      <c r="UF145"/>
      <c r="UG145"/>
      <c r="UH145"/>
      <c r="UI145"/>
      <c r="UJ145"/>
      <c r="UK145"/>
      <c r="UL145"/>
      <c r="UM145"/>
      <c r="UN145"/>
      <c r="UO145"/>
      <c r="UP145"/>
      <c r="UQ145"/>
      <c r="UR145"/>
      <c r="US145"/>
      <c r="UT145"/>
      <c r="UU145"/>
      <c r="UV145"/>
      <c r="UW145"/>
      <c r="UX145"/>
      <c r="UY145"/>
      <c r="UZ145"/>
      <c r="VA145"/>
      <c r="VB145"/>
      <c r="VC145"/>
      <c r="VD145"/>
      <c r="VE145"/>
      <c r="VF145"/>
      <c r="VG145"/>
      <c r="VH145"/>
      <c r="VI145"/>
      <c r="VJ145"/>
      <c r="VK145"/>
      <c r="VL145"/>
      <c r="VM145"/>
      <c r="VN145"/>
      <c r="VO145"/>
      <c r="VP145"/>
      <c r="VQ145"/>
      <c r="VR145"/>
      <c r="VS145"/>
      <c r="VT145"/>
      <c r="VU145"/>
      <c r="VV145"/>
      <c r="VW145"/>
      <c r="VX145"/>
      <c r="VY145"/>
      <c r="VZ145"/>
      <c r="WA145"/>
      <c r="WB145"/>
      <c r="WC145"/>
      <c r="WD145"/>
      <c r="WE145"/>
      <c r="WF145"/>
      <c r="WG145"/>
      <c r="WH145"/>
      <c r="WI145"/>
      <c r="WJ145"/>
      <c r="WK145"/>
      <c r="WL145"/>
      <c r="WM145"/>
      <c r="WN145"/>
      <c r="WO145"/>
      <c r="WP145"/>
      <c r="WQ145"/>
      <c r="WR145"/>
      <c r="WS145"/>
      <c r="WT145"/>
      <c r="WU145"/>
      <c r="WV145"/>
      <c r="WW145"/>
      <c r="WX145"/>
      <c r="WY145"/>
      <c r="WZ145"/>
      <c r="XA145"/>
      <c r="XB145"/>
      <c r="XC145"/>
      <c r="XD145"/>
      <c r="XE145"/>
      <c r="XF145"/>
      <c r="XG145"/>
      <c r="XH145"/>
      <c r="XI145"/>
      <c r="XJ145"/>
      <c r="XK145"/>
      <c r="XL145"/>
      <c r="XM145"/>
      <c r="XN145"/>
      <c r="XO145"/>
      <c r="XP145"/>
      <c r="XQ145"/>
      <c r="XR145"/>
      <c r="XS145"/>
      <c r="XT145"/>
      <c r="XU145"/>
      <c r="XV145"/>
      <c r="XW145"/>
      <c r="XX145"/>
      <c r="XY145"/>
      <c r="XZ145"/>
      <c r="YA145"/>
      <c r="YB145"/>
      <c r="YC145"/>
      <c r="YD145"/>
      <c r="YE145"/>
      <c r="YF145"/>
      <c r="YG145"/>
      <c r="YH145"/>
      <c r="YI145"/>
      <c r="YJ145"/>
      <c r="YK145"/>
      <c r="YL145"/>
      <c r="YM145"/>
      <c r="YN145"/>
      <c r="YO145"/>
      <c r="YP145"/>
      <c r="YQ145"/>
      <c r="YR145"/>
      <c r="YS145"/>
      <c r="YT145"/>
      <c r="YU145"/>
      <c r="YV145"/>
      <c r="YW145"/>
      <c r="YX145"/>
      <c r="YY145"/>
      <c r="YZ145"/>
      <c r="ZA145"/>
      <c r="ZB145"/>
      <c r="ZC145"/>
      <c r="ZD145"/>
      <c r="ZE145"/>
      <c r="ZF145"/>
      <c r="ZG145"/>
      <c r="ZH145"/>
      <c r="ZI145"/>
      <c r="ZJ145"/>
      <c r="ZK145"/>
      <c r="ZL145"/>
      <c r="ZM145"/>
      <c r="ZN145"/>
      <c r="ZO145"/>
      <c r="ZP145"/>
      <c r="ZQ145"/>
      <c r="ZR145"/>
      <c r="ZS145"/>
      <c r="ZT145"/>
      <c r="ZU145"/>
      <c r="ZV145"/>
      <c r="ZW145"/>
      <c r="ZX145"/>
      <c r="ZY145"/>
      <c r="ZZ145"/>
      <c r="AAA145"/>
    </row>
    <row r="146" spans="11:703" x14ac:dyDescent="0.35">
      <c r="K146" s="50">
        <v>413632480722</v>
      </c>
      <c r="L146" s="147">
        <v>46139</v>
      </c>
      <c r="M146" t="s">
        <v>7995</v>
      </c>
      <c r="N146" s="50">
        <v>871001272668</v>
      </c>
      <c r="O146" s="50">
        <f>_xlfn.XLOOKUP(DRE_Table[[#This Row],[MASTER]],Vessel_Cons[MASTER],Vessel_Cons[MASTER],"OVERAGE")</f>
        <v>871001272668</v>
      </c>
      <c r="P146"/>
      <c r="Q146" s="50">
        <v>305354649392</v>
      </c>
      <c r="R146" s="147">
        <v>46139</v>
      </c>
      <c r="S146" t="s">
        <v>7995</v>
      </c>
      <c r="T146" s="50">
        <v>511049853100</v>
      </c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  <c r="RT146"/>
      <c r="RU146"/>
      <c r="RV146"/>
      <c r="RW146"/>
      <c r="RX146"/>
      <c r="RY146"/>
      <c r="RZ146"/>
      <c r="SA146"/>
      <c r="SB146"/>
      <c r="SC146"/>
      <c r="SD146"/>
      <c r="SE146"/>
      <c r="SF146"/>
      <c r="SG146"/>
      <c r="SH146"/>
      <c r="SI146"/>
      <c r="SJ146"/>
      <c r="SK146"/>
      <c r="SL146"/>
      <c r="SM146"/>
      <c r="SN146"/>
      <c r="SO146"/>
      <c r="SP146"/>
      <c r="SQ146"/>
      <c r="SR146"/>
      <c r="SS146"/>
      <c r="ST146"/>
      <c r="SU146"/>
      <c r="SV146"/>
      <c r="SW146"/>
      <c r="SX146"/>
      <c r="SY146"/>
      <c r="SZ146"/>
      <c r="TA146"/>
      <c r="TB146"/>
      <c r="TC146"/>
      <c r="TD146"/>
      <c r="TE146"/>
      <c r="TF146"/>
      <c r="TG146"/>
      <c r="TH146"/>
      <c r="TI146"/>
      <c r="TJ146"/>
      <c r="TK146"/>
      <c r="TL146"/>
      <c r="TM146"/>
      <c r="TN146"/>
      <c r="TO146"/>
      <c r="TP146"/>
      <c r="TQ146"/>
      <c r="TR146"/>
      <c r="TS146"/>
      <c r="TT146"/>
      <c r="TU146"/>
      <c r="TV146"/>
      <c r="TW146"/>
      <c r="TX146"/>
      <c r="TY146"/>
      <c r="TZ146"/>
      <c r="UA146"/>
      <c r="UB146"/>
      <c r="UC146"/>
      <c r="UD146"/>
      <c r="UE146"/>
      <c r="UF146"/>
      <c r="UG146"/>
      <c r="UH146"/>
      <c r="UI146"/>
      <c r="UJ146"/>
      <c r="UK146"/>
      <c r="UL146"/>
      <c r="UM146"/>
      <c r="UN146"/>
      <c r="UO146"/>
      <c r="UP146"/>
      <c r="UQ146"/>
      <c r="UR146"/>
      <c r="US146"/>
      <c r="UT146"/>
      <c r="UU146"/>
      <c r="UV146"/>
      <c r="UW146"/>
      <c r="UX146"/>
      <c r="UY146"/>
      <c r="UZ146"/>
      <c r="VA146"/>
      <c r="VB146"/>
      <c r="VC146"/>
      <c r="VD146"/>
      <c r="VE146"/>
      <c r="VF146"/>
      <c r="VG146"/>
      <c r="VH146"/>
      <c r="VI146"/>
      <c r="VJ146"/>
      <c r="VK146"/>
      <c r="VL146"/>
      <c r="VM146"/>
      <c r="VN146"/>
      <c r="VO146"/>
      <c r="VP146"/>
      <c r="VQ146"/>
      <c r="VR146"/>
      <c r="VS146"/>
      <c r="VT146"/>
      <c r="VU146"/>
      <c r="VV146"/>
      <c r="VW146"/>
      <c r="VX146"/>
      <c r="VY146"/>
      <c r="VZ146"/>
      <c r="WA146"/>
      <c r="WB146"/>
      <c r="WC146"/>
      <c r="WD146"/>
      <c r="WE146"/>
      <c r="WF146"/>
      <c r="WG146"/>
      <c r="WH146"/>
      <c r="WI146"/>
      <c r="WJ146"/>
      <c r="WK146"/>
      <c r="WL146"/>
      <c r="WM146"/>
      <c r="WN146"/>
      <c r="WO146"/>
      <c r="WP146"/>
      <c r="WQ146"/>
      <c r="WR146"/>
      <c r="WS146"/>
      <c r="WT146"/>
      <c r="WU146"/>
      <c r="WV146"/>
      <c r="WW146"/>
      <c r="WX146"/>
      <c r="WY146"/>
      <c r="WZ146"/>
      <c r="XA146"/>
      <c r="XB146"/>
      <c r="XC146"/>
      <c r="XD146"/>
      <c r="XE146"/>
      <c r="XF146"/>
      <c r="XG146"/>
      <c r="XH146"/>
      <c r="XI146"/>
      <c r="XJ146"/>
      <c r="XK146"/>
      <c r="XL146"/>
      <c r="XM146"/>
      <c r="XN146"/>
      <c r="XO146"/>
      <c r="XP146"/>
      <c r="XQ146"/>
      <c r="XR146"/>
      <c r="XS146"/>
      <c r="XT146"/>
      <c r="XU146"/>
      <c r="XV146"/>
      <c r="XW146"/>
      <c r="XX146"/>
      <c r="XY146"/>
      <c r="XZ146"/>
      <c r="YA146"/>
      <c r="YB146"/>
      <c r="YC146"/>
      <c r="YD146"/>
      <c r="YE146"/>
      <c r="YF146"/>
      <c r="YG146"/>
      <c r="YH146"/>
      <c r="YI146"/>
      <c r="YJ146"/>
      <c r="YK146"/>
      <c r="YL146"/>
      <c r="YM146"/>
      <c r="YN146"/>
      <c r="YO146"/>
      <c r="YP146"/>
      <c r="YQ146"/>
      <c r="YR146"/>
      <c r="YS146"/>
      <c r="YT146"/>
      <c r="YU146"/>
      <c r="YV146"/>
      <c r="YW146"/>
      <c r="YX146"/>
      <c r="YY146"/>
      <c r="YZ146"/>
      <c r="ZA146"/>
      <c r="ZB146"/>
      <c r="ZC146"/>
      <c r="ZD146"/>
      <c r="ZE146"/>
      <c r="ZF146"/>
      <c r="ZG146"/>
      <c r="ZH146"/>
      <c r="ZI146"/>
      <c r="ZJ146"/>
      <c r="ZK146"/>
      <c r="ZL146"/>
      <c r="ZM146"/>
      <c r="ZN146"/>
      <c r="ZO146"/>
      <c r="ZP146"/>
      <c r="ZQ146"/>
      <c r="ZR146"/>
      <c r="ZS146"/>
      <c r="ZT146"/>
      <c r="ZU146"/>
      <c r="ZV146"/>
      <c r="ZW146"/>
      <c r="ZX146"/>
      <c r="ZY146"/>
      <c r="ZZ146"/>
      <c r="AAA146"/>
    </row>
    <row r="147" spans="11:703" x14ac:dyDescent="0.35">
      <c r="K147" s="50">
        <v>413632480722</v>
      </c>
      <c r="L147" s="147">
        <v>46139</v>
      </c>
      <c r="M147" t="s">
        <v>7995</v>
      </c>
      <c r="N147" s="50">
        <v>870999953290</v>
      </c>
      <c r="O147" s="50">
        <f>_xlfn.XLOOKUP(DRE_Table[[#This Row],[MASTER]],Vessel_Cons[MASTER],Vessel_Cons[MASTER],"OVERAGE")</f>
        <v>870999953290</v>
      </c>
      <c r="P147"/>
      <c r="Q147" s="50">
        <v>305354649392</v>
      </c>
      <c r="R147" s="147">
        <v>46139</v>
      </c>
      <c r="S147" t="s">
        <v>7995</v>
      </c>
      <c r="T147" s="50">
        <v>870837265423</v>
      </c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  <c r="RT147"/>
      <c r="RU147"/>
      <c r="RV147"/>
      <c r="RW147"/>
      <c r="RX147"/>
      <c r="RY147"/>
      <c r="RZ147"/>
      <c r="SA147"/>
      <c r="SB147"/>
      <c r="SC147"/>
      <c r="SD147"/>
      <c r="SE147"/>
      <c r="SF147"/>
      <c r="SG147"/>
      <c r="SH147"/>
      <c r="SI147"/>
      <c r="SJ147"/>
      <c r="SK147"/>
      <c r="SL147"/>
      <c r="SM147"/>
      <c r="SN147"/>
      <c r="SO147"/>
      <c r="SP147"/>
      <c r="SQ147"/>
      <c r="SR147"/>
      <c r="SS147"/>
      <c r="ST147"/>
      <c r="SU147"/>
      <c r="SV147"/>
      <c r="SW147"/>
      <c r="SX147"/>
      <c r="SY147"/>
      <c r="SZ147"/>
      <c r="TA147"/>
      <c r="TB147"/>
      <c r="TC147"/>
      <c r="TD147"/>
      <c r="TE147"/>
      <c r="TF147"/>
      <c r="TG147"/>
      <c r="TH147"/>
      <c r="TI147"/>
      <c r="TJ147"/>
      <c r="TK147"/>
      <c r="TL147"/>
      <c r="TM147"/>
      <c r="TN147"/>
      <c r="TO147"/>
      <c r="TP147"/>
      <c r="TQ147"/>
      <c r="TR147"/>
      <c r="TS147"/>
      <c r="TT147"/>
      <c r="TU147"/>
      <c r="TV147"/>
      <c r="TW147"/>
      <c r="TX147"/>
      <c r="TY147"/>
      <c r="TZ147"/>
      <c r="UA147"/>
      <c r="UB147"/>
      <c r="UC147"/>
      <c r="UD147"/>
      <c r="UE147"/>
      <c r="UF147"/>
      <c r="UG147"/>
      <c r="UH147"/>
      <c r="UI147"/>
      <c r="UJ147"/>
      <c r="UK147"/>
      <c r="UL147"/>
      <c r="UM147"/>
      <c r="UN147"/>
      <c r="UO147"/>
      <c r="UP147"/>
      <c r="UQ147"/>
      <c r="UR147"/>
      <c r="US147"/>
      <c r="UT147"/>
      <c r="UU147"/>
      <c r="UV147"/>
      <c r="UW147"/>
      <c r="UX147"/>
      <c r="UY147"/>
      <c r="UZ147"/>
      <c r="VA147"/>
      <c r="VB147"/>
      <c r="VC147"/>
      <c r="VD147"/>
      <c r="VE147"/>
      <c r="VF147"/>
      <c r="VG147"/>
      <c r="VH147"/>
      <c r="VI147"/>
      <c r="VJ147"/>
      <c r="VK147"/>
      <c r="VL147"/>
      <c r="VM147"/>
      <c r="VN147"/>
      <c r="VO147"/>
      <c r="VP147"/>
      <c r="VQ147"/>
      <c r="VR147"/>
      <c r="VS147"/>
      <c r="VT147"/>
      <c r="VU147"/>
      <c r="VV147"/>
      <c r="VW147"/>
      <c r="VX147"/>
      <c r="VY147"/>
      <c r="VZ147"/>
      <c r="WA147"/>
      <c r="WB147"/>
      <c r="WC147"/>
      <c r="WD147"/>
      <c r="WE147"/>
      <c r="WF147"/>
      <c r="WG147"/>
      <c r="WH147"/>
      <c r="WI147"/>
      <c r="WJ147"/>
      <c r="WK147"/>
      <c r="WL147"/>
      <c r="WM147"/>
      <c r="WN147"/>
      <c r="WO147"/>
      <c r="WP147"/>
      <c r="WQ147"/>
      <c r="WR147"/>
      <c r="WS147"/>
      <c r="WT147"/>
      <c r="WU147"/>
      <c r="WV147"/>
      <c r="WW147"/>
      <c r="WX147"/>
      <c r="WY147"/>
      <c r="WZ147"/>
      <c r="XA147"/>
      <c r="XB147"/>
      <c r="XC147"/>
      <c r="XD147"/>
      <c r="XE147"/>
      <c r="XF147"/>
      <c r="XG147"/>
      <c r="XH147"/>
      <c r="XI147"/>
      <c r="XJ147"/>
      <c r="XK147"/>
      <c r="XL147"/>
      <c r="XM147"/>
      <c r="XN147"/>
      <c r="XO147"/>
      <c r="XP147"/>
      <c r="XQ147"/>
      <c r="XR147"/>
      <c r="XS147"/>
      <c r="XT147"/>
      <c r="XU147"/>
      <c r="XV147"/>
      <c r="XW147"/>
      <c r="XX147"/>
      <c r="XY147"/>
      <c r="XZ147"/>
      <c r="YA147"/>
      <c r="YB147"/>
      <c r="YC147"/>
      <c r="YD147"/>
      <c r="YE147"/>
      <c r="YF147"/>
      <c r="YG147"/>
      <c r="YH147"/>
      <c r="YI147"/>
      <c r="YJ147"/>
      <c r="YK147"/>
      <c r="YL147"/>
      <c r="YM147"/>
      <c r="YN147"/>
      <c r="YO147"/>
      <c r="YP147"/>
      <c r="YQ147"/>
      <c r="YR147"/>
      <c r="YS147"/>
      <c r="YT147"/>
      <c r="YU147"/>
      <c r="YV147"/>
      <c r="YW147"/>
      <c r="YX147"/>
      <c r="YY147"/>
      <c r="YZ147"/>
      <c r="ZA147"/>
      <c r="ZB147"/>
      <c r="ZC147"/>
      <c r="ZD147"/>
      <c r="ZE147"/>
      <c r="ZF147"/>
      <c r="ZG147"/>
      <c r="ZH147"/>
      <c r="ZI147"/>
      <c r="ZJ147"/>
      <c r="ZK147"/>
      <c r="ZL147"/>
      <c r="ZM147"/>
      <c r="ZN147"/>
      <c r="ZO147"/>
      <c r="ZP147"/>
      <c r="ZQ147"/>
      <c r="ZR147"/>
      <c r="ZS147"/>
      <c r="ZT147"/>
      <c r="ZU147"/>
      <c r="ZV147"/>
      <c r="ZW147"/>
      <c r="ZX147"/>
      <c r="ZY147"/>
      <c r="ZZ147"/>
      <c r="AAA147"/>
    </row>
    <row r="148" spans="11:703" x14ac:dyDescent="0.35">
      <c r="K148" s="50">
        <v>413632480722</v>
      </c>
      <c r="L148" s="147">
        <v>46139</v>
      </c>
      <c r="M148" t="s">
        <v>7995</v>
      </c>
      <c r="N148" s="50">
        <v>870999458314</v>
      </c>
      <c r="O148" s="50">
        <f>_xlfn.XLOOKUP(DRE_Table[[#This Row],[MASTER]],Vessel_Cons[MASTER],Vessel_Cons[MASTER],"OVERAGE")</f>
        <v>870999458314</v>
      </c>
      <c r="P148"/>
      <c r="Q148" s="50">
        <v>305354649392</v>
      </c>
      <c r="R148" s="147">
        <v>46139</v>
      </c>
      <c r="S148" t="s">
        <v>7995</v>
      </c>
      <c r="T148" s="50">
        <v>870941436082</v>
      </c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  <c r="RT148"/>
      <c r="RU148"/>
      <c r="RV148"/>
      <c r="RW148"/>
      <c r="RX148"/>
      <c r="RY148"/>
      <c r="RZ148"/>
      <c r="SA148"/>
      <c r="SB148"/>
      <c r="SC148"/>
      <c r="SD148"/>
      <c r="SE148"/>
      <c r="SF148"/>
      <c r="SG148"/>
      <c r="SH148"/>
      <c r="SI148"/>
      <c r="SJ148"/>
      <c r="SK148"/>
      <c r="SL148"/>
      <c r="SM148"/>
      <c r="SN148"/>
      <c r="SO148"/>
      <c r="SP148"/>
      <c r="SQ148"/>
      <c r="SR148"/>
      <c r="SS148"/>
      <c r="ST148"/>
      <c r="SU148"/>
      <c r="SV148"/>
      <c r="SW148"/>
      <c r="SX148"/>
      <c r="SY148"/>
      <c r="SZ148"/>
      <c r="TA148"/>
      <c r="TB148"/>
      <c r="TC148"/>
      <c r="TD148"/>
      <c r="TE148"/>
      <c r="TF148"/>
      <c r="TG148"/>
      <c r="TH148"/>
      <c r="TI148"/>
      <c r="TJ148"/>
      <c r="TK148"/>
      <c r="TL148"/>
      <c r="TM148"/>
      <c r="TN148"/>
      <c r="TO148"/>
      <c r="TP148"/>
      <c r="TQ148"/>
      <c r="TR148"/>
      <c r="TS148"/>
      <c r="TT148"/>
      <c r="TU148"/>
      <c r="TV148"/>
      <c r="TW148"/>
      <c r="TX148"/>
      <c r="TY148"/>
      <c r="TZ148"/>
      <c r="UA148"/>
      <c r="UB148"/>
      <c r="UC148"/>
      <c r="UD148"/>
      <c r="UE148"/>
      <c r="UF148"/>
      <c r="UG148"/>
      <c r="UH148"/>
      <c r="UI148"/>
      <c r="UJ148"/>
      <c r="UK148"/>
      <c r="UL148"/>
      <c r="UM148"/>
      <c r="UN148"/>
      <c r="UO148"/>
      <c r="UP148"/>
      <c r="UQ148"/>
      <c r="UR148"/>
      <c r="US148"/>
      <c r="UT148"/>
      <c r="UU148"/>
      <c r="UV148"/>
      <c r="UW148"/>
      <c r="UX148"/>
      <c r="UY148"/>
      <c r="UZ148"/>
      <c r="VA148"/>
      <c r="VB148"/>
      <c r="VC148"/>
      <c r="VD148"/>
      <c r="VE148"/>
      <c r="VF148"/>
      <c r="VG148"/>
      <c r="VH148"/>
      <c r="VI148"/>
      <c r="VJ148"/>
      <c r="VK148"/>
      <c r="VL148"/>
      <c r="VM148"/>
      <c r="VN148"/>
      <c r="VO148"/>
      <c r="VP148"/>
      <c r="VQ148"/>
      <c r="VR148"/>
      <c r="VS148"/>
      <c r="VT148"/>
      <c r="VU148"/>
      <c r="VV148"/>
      <c r="VW148"/>
      <c r="VX148"/>
      <c r="VY148"/>
      <c r="VZ148"/>
      <c r="WA148"/>
      <c r="WB148"/>
      <c r="WC148"/>
      <c r="WD148"/>
      <c r="WE148"/>
      <c r="WF148"/>
      <c r="WG148"/>
      <c r="WH148"/>
      <c r="WI148"/>
      <c r="WJ148"/>
      <c r="WK148"/>
      <c r="WL148"/>
      <c r="WM148"/>
      <c r="WN148"/>
      <c r="WO148"/>
      <c r="WP148"/>
      <c r="WQ148"/>
      <c r="WR148"/>
      <c r="WS148"/>
      <c r="WT148"/>
      <c r="WU148"/>
      <c r="WV148"/>
      <c r="WW148"/>
      <c r="WX148"/>
      <c r="WY148"/>
      <c r="WZ148"/>
      <c r="XA148"/>
      <c r="XB148"/>
      <c r="XC148"/>
      <c r="XD148"/>
      <c r="XE148"/>
      <c r="XF148"/>
      <c r="XG148"/>
      <c r="XH148"/>
      <c r="XI148"/>
      <c r="XJ148"/>
      <c r="XK148"/>
      <c r="XL148"/>
      <c r="XM148"/>
      <c r="XN148"/>
      <c r="XO148"/>
      <c r="XP148"/>
      <c r="XQ148"/>
      <c r="XR148"/>
      <c r="XS148"/>
      <c r="XT148"/>
      <c r="XU148"/>
      <c r="XV148"/>
      <c r="XW148"/>
      <c r="XX148"/>
      <c r="XY148"/>
      <c r="XZ148"/>
      <c r="YA148"/>
      <c r="YB148"/>
      <c r="YC148"/>
      <c r="YD148"/>
      <c r="YE148"/>
      <c r="YF148"/>
      <c r="YG148"/>
      <c r="YH148"/>
      <c r="YI148"/>
      <c r="YJ148"/>
      <c r="YK148"/>
      <c r="YL148"/>
      <c r="YM148"/>
      <c r="YN148"/>
      <c r="YO148"/>
      <c r="YP148"/>
      <c r="YQ148"/>
      <c r="YR148"/>
      <c r="YS148"/>
      <c r="YT148"/>
      <c r="YU148"/>
      <c r="YV148"/>
      <c r="YW148"/>
      <c r="YX148"/>
      <c r="YY148"/>
      <c r="YZ148"/>
      <c r="ZA148"/>
      <c r="ZB148"/>
      <c r="ZC148"/>
      <c r="ZD148"/>
      <c r="ZE148"/>
      <c r="ZF148"/>
      <c r="ZG148"/>
      <c r="ZH148"/>
      <c r="ZI148"/>
      <c r="ZJ148"/>
      <c r="ZK148"/>
      <c r="ZL148"/>
      <c r="ZM148"/>
      <c r="ZN148"/>
      <c r="ZO148"/>
      <c r="ZP148"/>
      <c r="ZQ148"/>
      <c r="ZR148"/>
      <c r="ZS148"/>
      <c r="ZT148"/>
      <c r="ZU148"/>
      <c r="ZV148"/>
      <c r="ZW148"/>
      <c r="ZX148"/>
      <c r="ZY148"/>
      <c r="ZZ148"/>
      <c r="AAA148"/>
    </row>
    <row r="149" spans="11:703" x14ac:dyDescent="0.35">
      <c r="K149" s="50">
        <v>413632480722</v>
      </c>
      <c r="L149" s="147">
        <v>46139</v>
      </c>
      <c r="M149" t="s">
        <v>7995</v>
      </c>
      <c r="N149" s="50">
        <v>870997510559</v>
      </c>
      <c r="O149" s="50">
        <f>_xlfn.XLOOKUP(DRE_Table[[#This Row],[MASTER]],Vessel_Cons[MASTER],Vessel_Cons[MASTER],"OVERAGE")</f>
        <v>870997510559</v>
      </c>
      <c r="P149"/>
      <c r="Q149" s="50">
        <v>305354649392</v>
      </c>
      <c r="R149" s="147">
        <v>46139</v>
      </c>
      <c r="S149" t="s">
        <v>7995</v>
      </c>
      <c r="T149" s="50">
        <v>708863676604</v>
      </c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  <c r="RT149"/>
      <c r="RU149"/>
      <c r="RV149"/>
      <c r="RW149"/>
      <c r="RX149"/>
      <c r="RY149"/>
      <c r="RZ149"/>
      <c r="SA149"/>
      <c r="SB149"/>
      <c r="SC149"/>
      <c r="SD149"/>
      <c r="SE149"/>
      <c r="SF149"/>
      <c r="SG149"/>
      <c r="SH149"/>
      <c r="SI149"/>
      <c r="SJ149"/>
      <c r="SK149"/>
      <c r="SL149"/>
      <c r="SM149"/>
      <c r="SN149"/>
      <c r="SO149"/>
      <c r="SP149"/>
      <c r="SQ149"/>
      <c r="SR149"/>
      <c r="SS149"/>
      <c r="ST149"/>
      <c r="SU149"/>
      <c r="SV149"/>
      <c r="SW149"/>
      <c r="SX149"/>
      <c r="SY149"/>
      <c r="SZ149"/>
      <c r="TA149"/>
      <c r="TB149"/>
      <c r="TC149"/>
      <c r="TD149"/>
      <c r="TE149"/>
      <c r="TF149"/>
      <c r="TG149"/>
      <c r="TH149"/>
      <c r="TI149"/>
      <c r="TJ149"/>
      <c r="TK149"/>
      <c r="TL149"/>
      <c r="TM149"/>
      <c r="TN149"/>
      <c r="TO149"/>
      <c r="TP149"/>
      <c r="TQ149"/>
      <c r="TR149"/>
      <c r="TS149"/>
      <c r="TT149"/>
      <c r="TU149"/>
      <c r="TV149"/>
      <c r="TW149"/>
      <c r="TX149"/>
      <c r="TY149"/>
      <c r="TZ149"/>
      <c r="UA149"/>
      <c r="UB149"/>
      <c r="UC149"/>
      <c r="UD149"/>
      <c r="UE149"/>
      <c r="UF149"/>
      <c r="UG149"/>
      <c r="UH149"/>
      <c r="UI149"/>
      <c r="UJ149"/>
      <c r="UK149"/>
      <c r="UL149"/>
      <c r="UM149"/>
      <c r="UN149"/>
      <c r="UO149"/>
      <c r="UP149"/>
      <c r="UQ149"/>
      <c r="UR149"/>
      <c r="US149"/>
      <c r="UT149"/>
      <c r="UU149"/>
      <c r="UV149"/>
      <c r="UW149"/>
      <c r="UX149"/>
      <c r="UY149"/>
      <c r="UZ149"/>
      <c r="VA149"/>
      <c r="VB149"/>
      <c r="VC149"/>
      <c r="VD149"/>
      <c r="VE149"/>
      <c r="VF149"/>
      <c r="VG149"/>
      <c r="VH149"/>
      <c r="VI149"/>
      <c r="VJ149"/>
      <c r="VK149"/>
      <c r="VL149"/>
      <c r="VM149"/>
      <c r="VN149"/>
      <c r="VO149"/>
      <c r="VP149"/>
      <c r="VQ149"/>
      <c r="VR149"/>
      <c r="VS149"/>
      <c r="VT149"/>
      <c r="VU149"/>
      <c r="VV149"/>
      <c r="VW149"/>
      <c r="VX149"/>
      <c r="VY149"/>
      <c r="VZ149"/>
      <c r="WA149"/>
      <c r="WB149"/>
      <c r="WC149"/>
      <c r="WD149"/>
      <c r="WE149"/>
      <c r="WF149"/>
      <c r="WG149"/>
      <c r="WH149"/>
      <c r="WI149"/>
      <c r="WJ149"/>
      <c r="WK149"/>
      <c r="WL149"/>
      <c r="WM149"/>
      <c r="WN149"/>
      <c r="WO149"/>
      <c r="WP149"/>
      <c r="WQ149"/>
      <c r="WR149"/>
      <c r="WS149"/>
      <c r="WT149"/>
      <c r="WU149"/>
      <c r="WV149"/>
      <c r="WW149"/>
      <c r="WX149"/>
      <c r="WY149"/>
      <c r="WZ149"/>
      <c r="XA149"/>
      <c r="XB149"/>
      <c r="XC149"/>
      <c r="XD149"/>
      <c r="XE149"/>
      <c r="XF149"/>
      <c r="XG149"/>
      <c r="XH149"/>
      <c r="XI149"/>
      <c r="XJ149"/>
      <c r="XK149"/>
      <c r="XL149"/>
      <c r="XM149"/>
      <c r="XN149"/>
      <c r="XO149"/>
      <c r="XP149"/>
      <c r="XQ149"/>
      <c r="XR149"/>
      <c r="XS149"/>
      <c r="XT149"/>
      <c r="XU149"/>
      <c r="XV149"/>
      <c r="XW149"/>
      <c r="XX149"/>
      <c r="XY149"/>
      <c r="XZ149"/>
      <c r="YA149"/>
      <c r="YB149"/>
      <c r="YC149"/>
      <c r="YD149"/>
      <c r="YE149"/>
      <c r="YF149"/>
      <c r="YG149"/>
      <c r="YH149"/>
      <c r="YI149"/>
      <c r="YJ149"/>
      <c r="YK149"/>
      <c r="YL149"/>
      <c r="YM149"/>
      <c r="YN149"/>
      <c r="YO149"/>
      <c r="YP149"/>
      <c r="YQ149"/>
      <c r="YR149"/>
      <c r="YS149"/>
      <c r="YT149"/>
      <c r="YU149"/>
      <c r="YV149"/>
      <c r="YW149"/>
      <c r="YX149"/>
      <c r="YY149"/>
      <c r="YZ149"/>
      <c r="ZA149"/>
      <c r="ZB149"/>
      <c r="ZC149"/>
      <c r="ZD149"/>
      <c r="ZE149"/>
      <c r="ZF149"/>
      <c r="ZG149"/>
      <c r="ZH149"/>
      <c r="ZI149"/>
      <c r="ZJ149"/>
      <c r="ZK149"/>
      <c r="ZL149"/>
      <c r="ZM149"/>
      <c r="ZN149"/>
      <c r="ZO149"/>
      <c r="ZP149"/>
      <c r="ZQ149"/>
      <c r="ZR149"/>
      <c r="ZS149"/>
      <c r="ZT149"/>
      <c r="ZU149"/>
      <c r="ZV149"/>
      <c r="ZW149"/>
      <c r="ZX149"/>
      <c r="ZY149"/>
      <c r="ZZ149"/>
      <c r="AAA149"/>
    </row>
    <row r="150" spans="11:703" x14ac:dyDescent="0.35">
      <c r="K150" s="50">
        <v>413632480722</v>
      </c>
      <c r="L150" s="147">
        <v>46139</v>
      </c>
      <c r="M150" t="s">
        <v>7995</v>
      </c>
      <c r="N150" s="50">
        <v>870996488579</v>
      </c>
      <c r="O150" s="50">
        <f>_xlfn.XLOOKUP(DRE_Table[[#This Row],[MASTER]],Vessel_Cons[MASTER],Vessel_Cons[MASTER],"OVERAGE")</f>
        <v>870996488579</v>
      </c>
      <c r="P150"/>
      <c r="Q150" s="50">
        <v>305354649392</v>
      </c>
      <c r="R150" s="147">
        <v>46139</v>
      </c>
      <c r="S150" t="s">
        <v>7995</v>
      </c>
      <c r="T150" s="50">
        <v>870961264619</v>
      </c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  <c r="RT150"/>
      <c r="RU150"/>
      <c r="RV150"/>
      <c r="RW150"/>
      <c r="RX150"/>
      <c r="RY150"/>
      <c r="RZ150"/>
      <c r="SA150"/>
      <c r="SB150"/>
      <c r="SC150"/>
      <c r="SD150"/>
      <c r="SE150"/>
      <c r="SF150"/>
      <c r="SG150"/>
      <c r="SH150"/>
      <c r="SI150"/>
      <c r="SJ150"/>
      <c r="SK150"/>
      <c r="SL150"/>
      <c r="SM150"/>
      <c r="SN150"/>
      <c r="SO150"/>
      <c r="SP150"/>
      <c r="SQ150"/>
      <c r="SR150"/>
      <c r="SS150"/>
      <c r="ST150"/>
      <c r="SU150"/>
      <c r="SV150"/>
      <c r="SW150"/>
      <c r="SX150"/>
      <c r="SY150"/>
      <c r="SZ150"/>
      <c r="TA150"/>
      <c r="TB150"/>
      <c r="TC150"/>
      <c r="TD150"/>
      <c r="TE150"/>
      <c r="TF150"/>
      <c r="TG150"/>
      <c r="TH150"/>
      <c r="TI150"/>
      <c r="TJ150"/>
      <c r="TK150"/>
      <c r="TL150"/>
      <c r="TM150"/>
      <c r="TN150"/>
      <c r="TO150"/>
      <c r="TP150"/>
      <c r="TQ150"/>
      <c r="TR150"/>
      <c r="TS150"/>
      <c r="TT150"/>
      <c r="TU150"/>
      <c r="TV150"/>
      <c r="TW150"/>
      <c r="TX150"/>
      <c r="TY150"/>
      <c r="TZ150"/>
      <c r="UA150"/>
      <c r="UB150"/>
      <c r="UC150"/>
      <c r="UD150"/>
      <c r="UE150"/>
      <c r="UF150"/>
      <c r="UG150"/>
      <c r="UH150"/>
      <c r="UI150"/>
      <c r="UJ150"/>
      <c r="UK150"/>
      <c r="UL150"/>
      <c r="UM150"/>
      <c r="UN150"/>
      <c r="UO150"/>
      <c r="UP150"/>
      <c r="UQ150"/>
      <c r="UR150"/>
      <c r="US150"/>
      <c r="UT150"/>
      <c r="UU150"/>
      <c r="UV150"/>
      <c r="UW150"/>
      <c r="UX150"/>
      <c r="UY150"/>
      <c r="UZ150"/>
      <c r="VA150"/>
      <c r="VB150"/>
      <c r="VC150"/>
      <c r="VD150"/>
      <c r="VE150"/>
      <c r="VF150"/>
      <c r="VG150"/>
      <c r="VH150"/>
      <c r="VI150"/>
      <c r="VJ150"/>
      <c r="VK150"/>
      <c r="VL150"/>
      <c r="VM150"/>
      <c r="VN150"/>
      <c r="VO150"/>
      <c r="VP150"/>
      <c r="VQ150"/>
      <c r="VR150"/>
      <c r="VS150"/>
      <c r="VT150"/>
      <c r="VU150"/>
      <c r="VV150"/>
      <c r="VW150"/>
      <c r="VX150"/>
      <c r="VY150"/>
      <c r="VZ150"/>
      <c r="WA150"/>
      <c r="WB150"/>
      <c r="WC150"/>
      <c r="WD150"/>
      <c r="WE150"/>
      <c r="WF150"/>
      <c r="WG150"/>
      <c r="WH150"/>
      <c r="WI150"/>
      <c r="WJ150"/>
      <c r="WK150"/>
      <c r="WL150"/>
      <c r="WM150"/>
      <c r="WN150"/>
      <c r="WO150"/>
      <c r="WP150"/>
      <c r="WQ150"/>
      <c r="WR150"/>
      <c r="WS150"/>
      <c r="WT150"/>
      <c r="WU150"/>
      <c r="WV150"/>
      <c r="WW150"/>
      <c r="WX150"/>
      <c r="WY150"/>
      <c r="WZ150"/>
      <c r="XA150"/>
      <c r="XB150"/>
      <c r="XC150"/>
      <c r="XD150"/>
      <c r="XE150"/>
      <c r="XF150"/>
      <c r="XG150"/>
      <c r="XH150"/>
      <c r="XI150"/>
      <c r="XJ150"/>
      <c r="XK150"/>
      <c r="XL150"/>
      <c r="XM150"/>
      <c r="XN150"/>
      <c r="XO150"/>
      <c r="XP150"/>
      <c r="XQ150"/>
      <c r="XR150"/>
      <c r="XS150"/>
      <c r="XT150"/>
      <c r="XU150"/>
      <c r="XV150"/>
      <c r="XW150"/>
      <c r="XX150"/>
      <c r="XY150"/>
      <c r="XZ150"/>
      <c r="YA150"/>
      <c r="YB150"/>
      <c r="YC150"/>
      <c r="YD150"/>
      <c r="YE150"/>
      <c r="YF150"/>
      <c r="YG150"/>
      <c r="YH150"/>
      <c r="YI150"/>
      <c r="YJ150"/>
      <c r="YK150"/>
      <c r="YL150"/>
      <c r="YM150"/>
      <c r="YN150"/>
      <c r="YO150"/>
      <c r="YP150"/>
      <c r="YQ150"/>
      <c r="YR150"/>
      <c r="YS150"/>
      <c r="YT150"/>
      <c r="YU150"/>
      <c r="YV150"/>
      <c r="YW150"/>
      <c r="YX150"/>
      <c r="YY150"/>
      <c r="YZ150"/>
      <c r="ZA150"/>
      <c r="ZB150"/>
      <c r="ZC150"/>
      <c r="ZD150"/>
      <c r="ZE150"/>
      <c r="ZF150"/>
      <c r="ZG150"/>
      <c r="ZH150"/>
      <c r="ZI150"/>
      <c r="ZJ150"/>
      <c r="ZK150"/>
      <c r="ZL150"/>
      <c r="ZM150"/>
      <c r="ZN150"/>
      <c r="ZO150"/>
      <c r="ZP150"/>
      <c r="ZQ150"/>
      <c r="ZR150"/>
      <c r="ZS150"/>
      <c r="ZT150"/>
      <c r="ZU150"/>
      <c r="ZV150"/>
      <c r="ZW150"/>
      <c r="ZX150"/>
      <c r="ZY150"/>
      <c r="ZZ150"/>
      <c r="AAA150"/>
    </row>
    <row r="151" spans="11:703" x14ac:dyDescent="0.35">
      <c r="K151" s="50">
        <v>413632480722</v>
      </c>
      <c r="L151" s="147">
        <v>46139</v>
      </c>
      <c r="M151" t="s">
        <v>7995</v>
      </c>
      <c r="N151" s="50">
        <v>870995952726</v>
      </c>
      <c r="O151" s="50">
        <f>_xlfn.XLOOKUP(DRE_Table[[#This Row],[MASTER]],Vessel_Cons[MASTER],Vessel_Cons[MASTER],"OVERAGE")</f>
        <v>870995952726</v>
      </c>
      <c r="P151"/>
      <c r="Q151" s="50">
        <v>305354649392</v>
      </c>
      <c r="R151" s="147">
        <v>46139</v>
      </c>
      <c r="S151" t="s">
        <v>7995</v>
      </c>
      <c r="T151" s="50">
        <v>870938791673</v>
      </c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  <c r="RT151"/>
      <c r="RU151"/>
      <c r="RV151"/>
      <c r="RW151"/>
      <c r="RX151"/>
      <c r="RY151"/>
      <c r="RZ151"/>
      <c r="SA151"/>
      <c r="SB151"/>
      <c r="SC151"/>
      <c r="SD151"/>
      <c r="SE151"/>
      <c r="SF151"/>
      <c r="SG151"/>
      <c r="SH151"/>
      <c r="SI151"/>
      <c r="SJ151"/>
      <c r="SK151"/>
      <c r="SL151"/>
      <c r="SM151"/>
      <c r="SN151"/>
      <c r="SO151"/>
      <c r="SP151"/>
      <c r="SQ151"/>
      <c r="SR151"/>
      <c r="SS151"/>
      <c r="ST151"/>
      <c r="SU151"/>
      <c r="SV151"/>
      <c r="SW151"/>
      <c r="SX151"/>
      <c r="SY151"/>
      <c r="SZ151"/>
      <c r="TA151"/>
      <c r="TB151"/>
      <c r="TC151"/>
      <c r="TD151"/>
      <c r="TE151"/>
      <c r="TF151"/>
      <c r="TG151"/>
      <c r="TH151"/>
      <c r="TI151"/>
      <c r="TJ151"/>
      <c r="TK151"/>
      <c r="TL151"/>
      <c r="TM151"/>
      <c r="TN151"/>
      <c r="TO151"/>
      <c r="TP151"/>
      <c r="TQ151"/>
      <c r="TR151"/>
      <c r="TS151"/>
      <c r="TT151"/>
      <c r="TU151"/>
      <c r="TV151"/>
      <c r="TW151"/>
      <c r="TX151"/>
      <c r="TY151"/>
      <c r="TZ151"/>
      <c r="UA151"/>
      <c r="UB151"/>
      <c r="UC151"/>
      <c r="UD151"/>
      <c r="UE151"/>
      <c r="UF151"/>
      <c r="UG151"/>
      <c r="UH151"/>
      <c r="UI151"/>
      <c r="UJ151"/>
      <c r="UK151"/>
      <c r="UL151"/>
      <c r="UM151"/>
      <c r="UN151"/>
      <c r="UO151"/>
      <c r="UP151"/>
      <c r="UQ151"/>
      <c r="UR151"/>
      <c r="US151"/>
      <c r="UT151"/>
      <c r="UU151"/>
      <c r="UV151"/>
      <c r="UW151"/>
      <c r="UX151"/>
      <c r="UY151"/>
      <c r="UZ151"/>
      <c r="VA151"/>
      <c r="VB151"/>
      <c r="VC151"/>
      <c r="VD151"/>
      <c r="VE151"/>
      <c r="VF151"/>
      <c r="VG151"/>
      <c r="VH151"/>
      <c r="VI151"/>
      <c r="VJ151"/>
      <c r="VK151"/>
      <c r="VL151"/>
      <c r="VM151"/>
      <c r="VN151"/>
      <c r="VO151"/>
      <c r="VP151"/>
      <c r="VQ151"/>
      <c r="VR151"/>
      <c r="VS151"/>
      <c r="VT151"/>
      <c r="VU151"/>
      <c r="VV151"/>
      <c r="VW151"/>
      <c r="VX151"/>
      <c r="VY151"/>
      <c r="VZ151"/>
      <c r="WA151"/>
      <c r="WB151"/>
      <c r="WC151"/>
      <c r="WD151"/>
      <c r="WE151"/>
      <c r="WF151"/>
      <c r="WG151"/>
      <c r="WH151"/>
      <c r="WI151"/>
      <c r="WJ151"/>
      <c r="WK151"/>
      <c r="WL151"/>
      <c r="WM151"/>
      <c r="WN151"/>
      <c r="WO151"/>
      <c r="WP151"/>
      <c r="WQ151"/>
      <c r="WR151"/>
      <c r="WS151"/>
      <c r="WT151"/>
      <c r="WU151"/>
      <c r="WV151"/>
      <c r="WW151"/>
      <c r="WX151"/>
      <c r="WY151"/>
      <c r="WZ151"/>
      <c r="XA151"/>
      <c r="XB151"/>
      <c r="XC151"/>
      <c r="XD151"/>
      <c r="XE151"/>
      <c r="XF151"/>
      <c r="XG151"/>
      <c r="XH151"/>
      <c r="XI151"/>
      <c r="XJ151"/>
      <c r="XK151"/>
      <c r="XL151"/>
      <c r="XM151"/>
      <c r="XN151"/>
      <c r="XO151"/>
      <c r="XP151"/>
      <c r="XQ151"/>
      <c r="XR151"/>
      <c r="XS151"/>
      <c r="XT151"/>
      <c r="XU151"/>
      <c r="XV151"/>
      <c r="XW151"/>
      <c r="XX151"/>
      <c r="XY151"/>
      <c r="XZ151"/>
      <c r="YA151"/>
      <c r="YB151"/>
      <c r="YC151"/>
      <c r="YD151"/>
      <c r="YE151"/>
      <c r="YF151"/>
      <c r="YG151"/>
      <c r="YH151"/>
      <c r="YI151"/>
      <c r="YJ151"/>
      <c r="YK151"/>
      <c r="YL151"/>
      <c r="YM151"/>
      <c r="YN151"/>
      <c r="YO151"/>
      <c r="YP151"/>
      <c r="YQ151"/>
      <c r="YR151"/>
      <c r="YS151"/>
      <c r="YT151"/>
      <c r="YU151"/>
      <c r="YV151"/>
      <c r="YW151"/>
      <c r="YX151"/>
      <c r="YY151"/>
      <c r="YZ151"/>
      <c r="ZA151"/>
      <c r="ZB151"/>
      <c r="ZC151"/>
      <c r="ZD151"/>
      <c r="ZE151"/>
      <c r="ZF151"/>
      <c r="ZG151"/>
      <c r="ZH151"/>
      <c r="ZI151"/>
      <c r="ZJ151"/>
      <c r="ZK151"/>
      <c r="ZL151"/>
      <c r="ZM151"/>
      <c r="ZN151"/>
      <c r="ZO151"/>
      <c r="ZP151"/>
      <c r="ZQ151"/>
      <c r="ZR151"/>
      <c r="ZS151"/>
      <c r="ZT151"/>
      <c r="ZU151"/>
      <c r="ZV151"/>
      <c r="ZW151"/>
      <c r="ZX151"/>
      <c r="ZY151"/>
      <c r="ZZ151"/>
      <c r="AAA151"/>
    </row>
    <row r="152" spans="11:703" x14ac:dyDescent="0.35">
      <c r="K152" s="50">
        <v>413632480722</v>
      </c>
      <c r="L152" s="147">
        <v>46139</v>
      </c>
      <c r="M152" t="s">
        <v>7995</v>
      </c>
      <c r="N152" s="50">
        <v>870995391510</v>
      </c>
      <c r="O152" s="50">
        <f>_xlfn.XLOOKUP(DRE_Table[[#This Row],[MASTER]],Vessel_Cons[MASTER],Vessel_Cons[MASTER],"OVERAGE")</f>
        <v>870995391510</v>
      </c>
      <c r="P152"/>
      <c r="Q152" s="50">
        <v>305354649392</v>
      </c>
      <c r="R152" s="147">
        <v>46139</v>
      </c>
      <c r="S152" t="s">
        <v>7995</v>
      </c>
      <c r="T152" s="50">
        <v>871021322896</v>
      </c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  <c r="RT152"/>
      <c r="RU152"/>
      <c r="RV152"/>
      <c r="RW152"/>
      <c r="RX152"/>
      <c r="RY152"/>
      <c r="RZ152"/>
      <c r="SA152"/>
      <c r="SB152"/>
      <c r="SC152"/>
      <c r="SD152"/>
      <c r="SE152"/>
      <c r="SF152"/>
      <c r="SG152"/>
      <c r="SH152"/>
      <c r="SI152"/>
      <c r="SJ152"/>
      <c r="SK152"/>
      <c r="SL152"/>
      <c r="SM152"/>
      <c r="SN152"/>
      <c r="SO152"/>
      <c r="SP152"/>
      <c r="SQ152"/>
      <c r="SR152"/>
      <c r="SS152"/>
      <c r="ST152"/>
      <c r="SU152"/>
      <c r="SV152"/>
      <c r="SW152"/>
      <c r="SX152"/>
      <c r="SY152"/>
      <c r="SZ152"/>
      <c r="TA152"/>
      <c r="TB152"/>
      <c r="TC152"/>
      <c r="TD152"/>
      <c r="TE152"/>
      <c r="TF152"/>
      <c r="TG152"/>
      <c r="TH152"/>
      <c r="TI152"/>
      <c r="TJ152"/>
      <c r="TK152"/>
      <c r="TL152"/>
      <c r="TM152"/>
      <c r="TN152"/>
      <c r="TO152"/>
      <c r="TP152"/>
      <c r="TQ152"/>
      <c r="TR152"/>
      <c r="TS152"/>
      <c r="TT152"/>
      <c r="TU152"/>
      <c r="TV152"/>
      <c r="TW152"/>
      <c r="TX152"/>
      <c r="TY152"/>
      <c r="TZ152"/>
      <c r="UA152"/>
      <c r="UB152"/>
      <c r="UC152"/>
      <c r="UD152"/>
      <c r="UE152"/>
      <c r="UF152"/>
      <c r="UG152"/>
      <c r="UH152"/>
      <c r="UI152"/>
      <c r="UJ152"/>
      <c r="UK152"/>
      <c r="UL152"/>
      <c r="UM152"/>
      <c r="UN152"/>
      <c r="UO152"/>
      <c r="UP152"/>
      <c r="UQ152"/>
      <c r="UR152"/>
      <c r="US152"/>
      <c r="UT152"/>
      <c r="UU152"/>
      <c r="UV152"/>
      <c r="UW152"/>
      <c r="UX152"/>
      <c r="UY152"/>
      <c r="UZ152"/>
      <c r="VA152"/>
      <c r="VB152"/>
      <c r="VC152"/>
      <c r="VD152"/>
      <c r="VE152"/>
      <c r="VF152"/>
      <c r="VG152"/>
      <c r="VH152"/>
      <c r="VI152"/>
      <c r="VJ152"/>
      <c r="VK152"/>
      <c r="VL152"/>
      <c r="VM152"/>
      <c r="VN152"/>
      <c r="VO152"/>
      <c r="VP152"/>
      <c r="VQ152"/>
      <c r="VR152"/>
      <c r="VS152"/>
      <c r="VT152"/>
      <c r="VU152"/>
      <c r="VV152"/>
      <c r="VW152"/>
      <c r="VX152"/>
      <c r="VY152"/>
      <c r="VZ152"/>
      <c r="WA152"/>
      <c r="WB152"/>
      <c r="WC152"/>
      <c r="WD152"/>
      <c r="WE152"/>
      <c r="WF152"/>
      <c r="WG152"/>
      <c r="WH152"/>
      <c r="WI152"/>
      <c r="WJ152"/>
      <c r="WK152"/>
      <c r="WL152"/>
      <c r="WM152"/>
      <c r="WN152"/>
      <c r="WO152"/>
      <c r="WP152"/>
      <c r="WQ152"/>
      <c r="WR152"/>
      <c r="WS152"/>
      <c r="WT152"/>
      <c r="WU152"/>
      <c r="WV152"/>
      <c r="WW152"/>
      <c r="WX152"/>
      <c r="WY152"/>
      <c r="WZ152"/>
      <c r="XA152"/>
      <c r="XB152"/>
      <c r="XC152"/>
      <c r="XD152"/>
      <c r="XE152"/>
      <c r="XF152"/>
      <c r="XG152"/>
      <c r="XH152"/>
      <c r="XI152"/>
      <c r="XJ152"/>
      <c r="XK152"/>
      <c r="XL152"/>
      <c r="XM152"/>
      <c r="XN152"/>
      <c r="XO152"/>
      <c r="XP152"/>
      <c r="XQ152"/>
      <c r="XR152"/>
      <c r="XS152"/>
      <c r="XT152"/>
      <c r="XU152"/>
      <c r="XV152"/>
      <c r="XW152"/>
      <c r="XX152"/>
      <c r="XY152"/>
      <c r="XZ152"/>
      <c r="YA152"/>
      <c r="YB152"/>
      <c r="YC152"/>
      <c r="YD152"/>
      <c r="YE152"/>
      <c r="YF152"/>
      <c r="YG152"/>
      <c r="YH152"/>
      <c r="YI152"/>
      <c r="YJ152"/>
      <c r="YK152"/>
      <c r="YL152"/>
      <c r="YM152"/>
      <c r="YN152"/>
      <c r="YO152"/>
      <c r="YP152"/>
      <c r="YQ152"/>
      <c r="YR152"/>
      <c r="YS152"/>
      <c r="YT152"/>
      <c r="YU152"/>
      <c r="YV152"/>
      <c r="YW152"/>
      <c r="YX152"/>
      <c r="YY152"/>
      <c r="YZ152"/>
      <c r="ZA152"/>
      <c r="ZB152"/>
      <c r="ZC152"/>
      <c r="ZD152"/>
      <c r="ZE152"/>
      <c r="ZF152"/>
      <c r="ZG152"/>
      <c r="ZH152"/>
      <c r="ZI152"/>
      <c r="ZJ152"/>
      <c r="ZK152"/>
      <c r="ZL152"/>
      <c r="ZM152"/>
      <c r="ZN152"/>
      <c r="ZO152"/>
      <c r="ZP152"/>
      <c r="ZQ152"/>
      <c r="ZR152"/>
      <c r="ZS152"/>
      <c r="ZT152"/>
      <c r="ZU152"/>
      <c r="ZV152"/>
      <c r="ZW152"/>
      <c r="ZX152"/>
      <c r="ZY152"/>
      <c r="ZZ152"/>
      <c r="AAA152"/>
    </row>
    <row r="153" spans="11:703" x14ac:dyDescent="0.35">
      <c r="K153" s="50">
        <v>413632480722</v>
      </c>
      <c r="L153" s="147">
        <v>46139</v>
      </c>
      <c r="M153" t="s">
        <v>7995</v>
      </c>
      <c r="N153" s="50">
        <v>870992691314</v>
      </c>
      <c r="O153" s="50">
        <f>_xlfn.XLOOKUP(DRE_Table[[#This Row],[MASTER]],Vessel_Cons[MASTER],Vessel_Cons[MASTER],"OVERAGE")</f>
        <v>870992691314</v>
      </c>
      <c r="P153"/>
      <c r="Q153" s="50">
        <v>305354649392</v>
      </c>
      <c r="R153" s="147">
        <v>46139</v>
      </c>
      <c r="S153" t="s">
        <v>7995</v>
      </c>
      <c r="T153" s="50">
        <v>870957363932</v>
      </c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  <c r="RT153"/>
      <c r="RU153"/>
      <c r="RV153"/>
      <c r="RW153"/>
      <c r="RX153"/>
      <c r="RY153"/>
      <c r="RZ153"/>
      <c r="SA153"/>
      <c r="SB153"/>
      <c r="SC153"/>
      <c r="SD153"/>
      <c r="SE153"/>
      <c r="SF153"/>
      <c r="SG153"/>
      <c r="SH153"/>
      <c r="SI153"/>
      <c r="SJ153"/>
      <c r="SK153"/>
      <c r="SL153"/>
      <c r="SM153"/>
      <c r="SN153"/>
      <c r="SO153"/>
      <c r="SP153"/>
      <c r="SQ153"/>
      <c r="SR153"/>
      <c r="SS153"/>
      <c r="ST153"/>
      <c r="SU153"/>
      <c r="SV153"/>
      <c r="SW153"/>
      <c r="SX153"/>
      <c r="SY153"/>
      <c r="SZ153"/>
      <c r="TA153"/>
      <c r="TB153"/>
      <c r="TC153"/>
      <c r="TD153"/>
      <c r="TE153"/>
      <c r="TF153"/>
      <c r="TG153"/>
      <c r="TH153"/>
      <c r="TI153"/>
      <c r="TJ153"/>
      <c r="TK153"/>
      <c r="TL153"/>
      <c r="TM153"/>
      <c r="TN153"/>
      <c r="TO153"/>
      <c r="TP153"/>
      <c r="TQ153"/>
      <c r="TR153"/>
      <c r="TS153"/>
      <c r="TT153"/>
      <c r="TU153"/>
      <c r="TV153"/>
      <c r="TW153"/>
      <c r="TX153"/>
      <c r="TY153"/>
      <c r="TZ153"/>
      <c r="UA153"/>
      <c r="UB153"/>
      <c r="UC153"/>
      <c r="UD153"/>
      <c r="UE153"/>
      <c r="UF153"/>
      <c r="UG153"/>
      <c r="UH153"/>
      <c r="UI153"/>
      <c r="UJ153"/>
      <c r="UK153"/>
      <c r="UL153"/>
      <c r="UM153"/>
      <c r="UN153"/>
      <c r="UO153"/>
      <c r="UP153"/>
      <c r="UQ153"/>
      <c r="UR153"/>
      <c r="US153"/>
      <c r="UT153"/>
      <c r="UU153"/>
      <c r="UV153"/>
      <c r="UW153"/>
      <c r="UX153"/>
      <c r="UY153"/>
      <c r="UZ153"/>
      <c r="VA153"/>
      <c r="VB153"/>
      <c r="VC153"/>
      <c r="VD153"/>
      <c r="VE153"/>
      <c r="VF153"/>
      <c r="VG153"/>
      <c r="VH153"/>
      <c r="VI153"/>
      <c r="VJ153"/>
      <c r="VK153"/>
      <c r="VL153"/>
      <c r="VM153"/>
      <c r="VN153"/>
      <c r="VO153"/>
      <c r="VP153"/>
      <c r="VQ153"/>
      <c r="VR153"/>
      <c r="VS153"/>
      <c r="VT153"/>
      <c r="VU153"/>
      <c r="VV153"/>
      <c r="VW153"/>
      <c r="VX153"/>
      <c r="VY153"/>
      <c r="VZ153"/>
      <c r="WA153"/>
      <c r="WB153"/>
      <c r="WC153"/>
      <c r="WD153"/>
      <c r="WE153"/>
      <c r="WF153"/>
      <c r="WG153"/>
      <c r="WH153"/>
      <c r="WI153"/>
      <c r="WJ153"/>
      <c r="WK153"/>
      <c r="WL153"/>
      <c r="WM153"/>
      <c r="WN153"/>
      <c r="WO153"/>
      <c r="WP153"/>
      <c r="WQ153"/>
      <c r="WR153"/>
      <c r="WS153"/>
      <c r="WT153"/>
      <c r="WU153"/>
      <c r="WV153"/>
      <c r="WW153"/>
      <c r="WX153"/>
      <c r="WY153"/>
      <c r="WZ153"/>
      <c r="XA153"/>
      <c r="XB153"/>
      <c r="XC153"/>
      <c r="XD153"/>
      <c r="XE153"/>
      <c r="XF153"/>
      <c r="XG153"/>
      <c r="XH153"/>
      <c r="XI153"/>
      <c r="XJ153"/>
      <c r="XK153"/>
      <c r="XL153"/>
      <c r="XM153"/>
      <c r="XN153"/>
      <c r="XO153"/>
      <c r="XP153"/>
      <c r="XQ153"/>
      <c r="XR153"/>
      <c r="XS153"/>
      <c r="XT153"/>
      <c r="XU153"/>
      <c r="XV153"/>
      <c r="XW153"/>
      <c r="XX153"/>
      <c r="XY153"/>
      <c r="XZ153"/>
      <c r="YA153"/>
      <c r="YB153"/>
      <c r="YC153"/>
      <c r="YD153"/>
      <c r="YE153"/>
      <c r="YF153"/>
      <c r="YG153"/>
      <c r="YH153"/>
      <c r="YI153"/>
      <c r="YJ153"/>
      <c r="YK153"/>
      <c r="YL153"/>
      <c r="YM153"/>
      <c r="YN153"/>
      <c r="YO153"/>
      <c r="YP153"/>
      <c r="YQ153"/>
      <c r="YR153"/>
      <c r="YS153"/>
      <c r="YT153"/>
      <c r="YU153"/>
      <c r="YV153"/>
      <c r="YW153"/>
      <c r="YX153"/>
      <c r="YY153"/>
      <c r="YZ153"/>
      <c r="ZA153"/>
      <c r="ZB153"/>
      <c r="ZC153"/>
      <c r="ZD153"/>
      <c r="ZE153"/>
      <c r="ZF153"/>
      <c r="ZG153"/>
      <c r="ZH153"/>
      <c r="ZI153"/>
      <c r="ZJ153"/>
      <c r="ZK153"/>
      <c r="ZL153"/>
      <c r="ZM153"/>
      <c r="ZN153"/>
      <c r="ZO153"/>
      <c r="ZP153"/>
      <c r="ZQ153"/>
      <c r="ZR153"/>
      <c r="ZS153"/>
      <c r="ZT153"/>
      <c r="ZU153"/>
      <c r="ZV153"/>
      <c r="ZW153"/>
      <c r="ZX153"/>
      <c r="ZY153"/>
      <c r="ZZ153"/>
      <c r="AAA153"/>
    </row>
    <row r="154" spans="11:703" x14ac:dyDescent="0.35">
      <c r="K154" s="50">
        <v>413632480722</v>
      </c>
      <c r="L154" s="147">
        <v>46139</v>
      </c>
      <c r="M154" t="s">
        <v>7995</v>
      </c>
      <c r="N154" s="50">
        <v>870992196014</v>
      </c>
      <c r="O154" s="50">
        <f>_xlfn.XLOOKUP(DRE_Table[[#This Row],[MASTER]],Vessel_Cons[MASTER],Vessel_Cons[MASTER],"OVERAGE")</f>
        <v>870992196014</v>
      </c>
      <c r="P154"/>
      <c r="Q154" s="50">
        <v>305354649392</v>
      </c>
      <c r="R154" s="147">
        <v>46139</v>
      </c>
      <c r="S154" t="s">
        <v>7995</v>
      </c>
      <c r="T154" s="50">
        <v>519194351247</v>
      </c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  <c r="RT154"/>
      <c r="RU154"/>
      <c r="RV154"/>
      <c r="RW154"/>
      <c r="RX154"/>
      <c r="RY154"/>
      <c r="RZ154"/>
      <c r="SA154"/>
      <c r="SB154"/>
      <c r="SC154"/>
      <c r="SD154"/>
      <c r="SE154"/>
      <c r="SF154"/>
      <c r="SG154"/>
      <c r="SH154"/>
      <c r="SI154"/>
      <c r="SJ154"/>
      <c r="SK154"/>
      <c r="SL154"/>
      <c r="SM154"/>
      <c r="SN154"/>
      <c r="SO154"/>
      <c r="SP154"/>
      <c r="SQ154"/>
      <c r="SR154"/>
      <c r="SS154"/>
      <c r="ST154"/>
      <c r="SU154"/>
      <c r="SV154"/>
      <c r="SW154"/>
      <c r="SX154"/>
      <c r="SY154"/>
      <c r="SZ154"/>
      <c r="TA154"/>
      <c r="TB154"/>
      <c r="TC154"/>
      <c r="TD154"/>
      <c r="TE154"/>
      <c r="TF154"/>
      <c r="TG154"/>
      <c r="TH154"/>
      <c r="TI154"/>
      <c r="TJ154"/>
      <c r="TK154"/>
      <c r="TL154"/>
      <c r="TM154"/>
      <c r="TN154"/>
      <c r="TO154"/>
      <c r="TP154"/>
      <c r="TQ154"/>
      <c r="TR154"/>
      <c r="TS154"/>
      <c r="TT154"/>
      <c r="TU154"/>
      <c r="TV154"/>
      <c r="TW154"/>
      <c r="TX154"/>
      <c r="TY154"/>
      <c r="TZ154"/>
      <c r="UA154"/>
      <c r="UB154"/>
      <c r="UC154"/>
      <c r="UD154"/>
      <c r="UE154"/>
      <c r="UF154"/>
      <c r="UG154"/>
      <c r="UH154"/>
      <c r="UI154"/>
      <c r="UJ154"/>
      <c r="UK154"/>
      <c r="UL154"/>
      <c r="UM154"/>
      <c r="UN154"/>
      <c r="UO154"/>
      <c r="UP154"/>
      <c r="UQ154"/>
      <c r="UR154"/>
      <c r="US154"/>
      <c r="UT154"/>
      <c r="UU154"/>
      <c r="UV154"/>
      <c r="UW154"/>
      <c r="UX154"/>
      <c r="UY154"/>
      <c r="UZ154"/>
      <c r="VA154"/>
      <c r="VB154"/>
      <c r="VC154"/>
      <c r="VD154"/>
      <c r="VE154"/>
      <c r="VF154"/>
      <c r="VG154"/>
      <c r="VH154"/>
      <c r="VI154"/>
      <c r="VJ154"/>
      <c r="VK154"/>
      <c r="VL154"/>
      <c r="VM154"/>
      <c r="VN154"/>
      <c r="VO154"/>
      <c r="VP154"/>
      <c r="VQ154"/>
      <c r="VR154"/>
      <c r="VS154"/>
      <c r="VT154"/>
      <c r="VU154"/>
      <c r="VV154"/>
      <c r="VW154"/>
      <c r="VX154"/>
      <c r="VY154"/>
      <c r="VZ154"/>
      <c r="WA154"/>
      <c r="WB154"/>
      <c r="WC154"/>
      <c r="WD154"/>
      <c r="WE154"/>
      <c r="WF154"/>
      <c r="WG154"/>
      <c r="WH154"/>
      <c r="WI154"/>
      <c r="WJ154"/>
      <c r="WK154"/>
      <c r="WL154"/>
      <c r="WM154"/>
      <c r="WN154"/>
      <c r="WO154"/>
      <c r="WP154"/>
      <c r="WQ154"/>
      <c r="WR154"/>
      <c r="WS154"/>
      <c r="WT154"/>
      <c r="WU154"/>
      <c r="WV154"/>
      <c r="WW154"/>
      <c r="WX154"/>
      <c r="WY154"/>
      <c r="WZ154"/>
      <c r="XA154"/>
      <c r="XB154"/>
      <c r="XC154"/>
      <c r="XD154"/>
      <c r="XE154"/>
      <c r="XF154"/>
      <c r="XG154"/>
      <c r="XH154"/>
      <c r="XI154"/>
      <c r="XJ154"/>
      <c r="XK154"/>
      <c r="XL154"/>
      <c r="XM154"/>
      <c r="XN154"/>
      <c r="XO154"/>
      <c r="XP154"/>
      <c r="XQ154"/>
      <c r="XR154"/>
      <c r="XS154"/>
      <c r="XT154"/>
      <c r="XU154"/>
      <c r="XV154"/>
      <c r="XW154"/>
      <c r="XX154"/>
      <c r="XY154"/>
      <c r="XZ154"/>
      <c r="YA154"/>
      <c r="YB154"/>
      <c r="YC154"/>
      <c r="YD154"/>
      <c r="YE154"/>
      <c r="YF154"/>
      <c r="YG154"/>
      <c r="YH154"/>
      <c r="YI154"/>
      <c r="YJ154"/>
      <c r="YK154"/>
      <c r="YL154"/>
      <c r="YM154"/>
      <c r="YN154"/>
      <c r="YO154"/>
      <c r="YP154"/>
      <c r="YQ154"/>
      <c r="YR154"/>
      <c r="YS154"/>
      <c r="YT154"/>
      <c r="YU154"/>
      <c r="YV154"/>
      <c r="YW154"/>
      <c r="YX154"/>
      <c r="YY154"/>
      <c r="YZ154"/>
      <c r="ZA154"/>
      <c r="ZB154"/>
      <c r="ZC154"/>
      <c r="ZD154"/>
      <c r="ZE154"/>
      <c r="ZF154"/>
      <c r="ZG154"/>
      <c r="ZH154"/>
      <c r="ZI154"/>
      <c r="ZJ154"/>
      <c r="ZK154"/>
      <c r="ZL154"/>
      <c r="ZM154"/>
      <c r="ZN154"/>
      <c r="ZO154"/>
      <c r="ZP154"/>
      <c r="ZQ154"/>
      <c r="ZR154"/>
      <c r="ZS154"/>
      <c r="ZT154"/>
      <c r="ZU154"/>
      <c r="ZV154"/>
      <c r="ZW154"/>
      <c r="ZX154"/>
      <c r="ZY154"/>
      <c r="ZZ154"/>
      <c r="AAA154"/>
    </row>
    <row r="155" spans="11:703" x14ac:dyDescent="0.35">
      <c r="K155" s="50">
        <v>413632480722</v>
      </c>
      <c r="L155" s="147">
        <v>46139</v>
      </c>
      <c r="M155" t="s">
        <v>7995</v>
      </c>
      <c r="N155" s="50">
        <v>870991980087</v>
      </c>
      <c r="O155" s="50">
        <f>_xlfn.XLOOKUP(DRE_Table[[#This Row],[MASTER]],Vessel_Cons[MASTER],Vessel_Cons[MASTER],"OVERAGE")</f>
        <v>870991980087</v>
      </c>
      <c r="P155"/>
      <c r="Q155" s="50">
        <v>305354649392</v>
      </c>
      <c r="R155" s="147">
        <v>46139</v>
      </c>
      <c r="S155" t="s">
        <v>7995</v>
      </c>
      <c r="T155" s="50">
        <v>871023286474</v>
      </c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  <c r="RV155"/>
      <c r="RW155"/>
      <c r="RX155"/>
      <c r="RY155"/>
      <c r="RZ155"/>
      <c r="SA155"/>
      <c r="SB155"/>
      <c r="SC155"/>
      <c r="SD155"/>
      <c r="SE155"/>
      <c r="SF155"/>
      <c r="SG155"/>
      <c r="SH155"/>
      <c r="SI155"/>
      <c r="SJ155"/>
      <c r="SK155"/>
      <c r="SL155"/>
      <c r="SM155"/>
      <c r="SN155"/>
      <c r="SO155"/>
      <c r="SP155"/>
      <c r="SQ155"/>
      <c r="SR155"/>
      <c r="SS155"/>
      <c r="ST155"/>
      <c r="SU155"/>
      <c r="SV155"/>
      <c r="SW155"/>
      <c r="SX155"/>
      <c r="SY155"/>
      <c r="SZ155"/>
      <c r="TA155"/>
      <c r="TB155"/>
      <c r="TC155"/>
      <c r="TD155"/>
      <c r="TE155"/>
      <c r="TF155"/>
      <c r="TG155"/>
      <c r="TH155"/>
      <c r="TI155"/>
      <c r="TJ155"/>
      <c r="TK155"/>
      <c r="TL155"/>
      <c r="TM155"/>
      <c r="TN155"/>
      <c r="TO155"/>
      <c r="TP155"/>
      <c r="TQ155"/>
      <c r="TR155"/>
      <c r="TS155"/>
      <c r="TT155"/>
      <c r="TU155"/>
      <c r="TV155"/>
      <c r="TW155"/>
      <c r="TX155"/>
      <c r="TY155"/>
      <c r="TZ155"/>
      <c r="UA155"/>
      <c r="UB155"/>
      <c r="UC155"/>
      <c r="UD155"/>
      <c r="UE155"/>
      <c r="UF155"/>
      <c r="UG155"/>
      <c r="UH155"/>
      <c r="UI155"/>
      <c r="UJ155"/>
      <c r="UK155"/>
      <c r="UL155"/>
      <c r="UM155"/>
      <c r="UN155"/>
      <c r="UO155"/>
      <c r="UP155"/>
      <c r="UQ155"/>
      <c r="UR155"/>
      <c r="US155"/>
      <c r="UT155"/>
      <c r="UU155"/>
      <c r="UV155"/>
      <c r="UW155"/>
      <c r="UX155"/>
      <c r="UY155"/>
      <c r="UZ155"/>
      <c r="VA155"/>
      <c r="VB155"/>
      <c r="VC155"/>
      <c r="VD155"/>
      <c r="VE155"/>
      <c r="VF155"/>
      <c r="VG155"/>
      <c r="VH155"/>
      <c r="VI155"/>
      <c r="VJ155"/>
      <c r="VK155"/>
      <c r="VL155"/>
      <c r="VM155"/>
      <c r="VN155"/>
      <c r="VO155"/>
      <c r="VP155"/>
      <c r="VQ155"/>
      <c r="VR155"/>
      <c r="VS155"/>
      <c r="VT155"/>
      <c r="VU155"/>
      <c r="VV155"/>
      <c r="VW155"/>
      <c r="VX155"/>
      <c r="VY155"/>
      <c r="VZ155"/>
      <c r="WA155"/>
      <c r="WB155"/>
      <c r="WC155"/>
      <c r="WD155"/>
      <c r="WE155"/>
      <c r="WF155"/>
      <c r="WG155"/>
      <c r="WH155"/>
      <c r="WI155"/>
      <c r="WJ155"/>
      <c r="WK155"/>
      <c r="WL155"/>
      <c r="WM155"/>
      <c r="WN155"/>
      <c r="WO155"/>
      <c r="WP155"/>
      <c r="WQ155"/>
      <c r="WR155"/>
      <c r="WS155"/>
      <c r="WT155"/>
      <c r="WU155"/>
      <c r="WV155"/>
      <c r="WW155"/>
      <c r="WX155"/>
      <c r="WY155"/>
      <c r="WZ155"/>
      <c r="XA155"/>
      <c r="XB155"/>
      <c r="XC155"/>
      <c r="XD155"/>
      <c r="XE155"/>
      <c r="XF155"/>
      <c r="XG155"/>
      <c r="XH155"/>
      <c r="XI155"/>
      <c r="XJ155"/>
      <c r="XK155"/>
      <c r="XL155"/>
      <c r="XM155"/>
      <c r="XN155"/>
      <c r="XO155"/>
      <c r="XP155"/>
      <c r="XQ155"/>
      <c r="XR155"/>
      <c r="XS155"/>
      <c r="XT155"/>
      <c r="XU155"/>
      <c r="XV155"/>
      <c r="XW155"/>
      <c r="XX155"/>
      <c r="XY155"/>
      <c r="XZ155"/>
      <c r="YA155"/>
      <c r="YB155"/>
      <c r="YC155"/>
      <c r="YD155"/>
      <c r="YE155"/>
      <c r="YF155"/>
      <c r="YG155"/>
      <c r="YH155"/>
      <c r="YI155"/>
      <c r="YJ155"/>
      <c r="YK155"/>
      <c r="YL155"/>
      <c r="YM155"/>
      <c r="YN155"/>
      <c r="YO155"/>
      <c r="YP155"/>
      <c r="YQ155"/>
      <c r="YR155"/>
      <c r="YS155"/>
      <c r="YT155"/>
      <c r="YU155"/>
      <c r="YV155"/>
      <c r="YW155"/>
      <c r="YX155"/>
      <c r="YY155"/>
      <c r="YZ155"/>
      <c r="ZA155"/>
      <c r="ZB155"/>
      <c r="ZC155"/>
      <c r="ZD155"/>
      <c r="ZE155"/>
      <c r="ZF155"/>
      <c r="ZG155"/>
      <c r="ZH155"/>
      <c r="ZI155"/>
      <c r="ZJ155"/>
      <c r="ZK155"/>
      <c r="ZL155"/>
      <c r="ZM155"/>
      <c r="ZN155"/>
      <c r="ZO155"/>
      <c r="ZP155"/>
      <c r="ZQ155"/>
      <c r="ZR155"/>
      <c r="ZS155"/>
      <c r="ZT155"/>
      <c r="ZU155"/>
      <c r="ZV155"/>
      <c r="ZW155"/>
      <c r="ZX155"/>
      <c r="ZY155"/>
      <c r="ZZ155"/>
      <c r="AAA155"/>
    </row>
    <row r="156" spans="11:703" x14ac:dyDescent="0.35">
      <c r="K156" s="50">
        <v>413632480722</v>
      </c>
      <c r="L156" s="147">
        <v>46139</v>
      </c>
      <c r="M156" t="s">
        <v>7995</v>
      </c>
      <c r="N156" s="50">
        <v>870987882901</v>
      </c>
      <c r="O156" s="50">
        <f>_xlfn.XLOOKUP(DRE_Table[[#This Row],[MASTER]],Vessel_Cons[MASTER],Vessel_Cons[MASTER],"OVERAGE")</f>
        <v>870987882901</v>
      </c>
      <c r="P156"/>
      <c r="Q156" s="50">
        <v>305354649392</v>
      </c>
      <c r="R156" s="147">
        <v>46139</v>
      </c>
      <c r="S156" t="s">
        <v>7995</v>
      </c>
      <c r="T156" s="50">
        <v>870632913900</v>
      </c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  <c r="RT156"/>
      <c r="RU156"/>
      <c r="RV156"/>
      <c r="RW156"/>
      <c r="RX156"/>
      <c r="RY156"/>
      <c r="RZ156"/>
      <c r="SA156"/>
      <c r="SB156"/>
      <c r="SC156"/>
      <c r="SD156"/>
      <c r="SE156"/>
      <c r="SF156"/>
      <c r="SG156"/>
      <c r="SH156"/>
      <c r="SI156"/>
      <c r="SJ156"/>
      <c r="SK156"/>
      <c r="SL156"/>
      <c r="SM156"/>
      <c r="SN156"/>
      <c r="SO156"/>
      <c r="SP156"/>
      <c r="SQ156"/>
      <c r="SR156"/>
      <c r="SS156"/>
      <c r="ST156"/>
      <c r="SU156"/>
      <c r="SV156"/>
      <c r="SW156"/>
      <c r="SX156"/>
      <c r="SY156"/>
      <c r="SZ156"/>
      <c r="TA156"/>
      <c r="TB156"/>
      <c r="TC156"/>
      <c r="TD156"/>
      <c r="TE156"/>
      <c r="TF156"/>
      <c r="TG156"/>
      <c r="TH156"/>
      <c r="TI156"/>
      <c r="TJ156"/>
      <c r="TK156"/>
      <c r="TL156"/>
      <c r="TM156"/>
      <c r="TN156"/>
      <c r="TO156"/>
      <c r="TP156"/>
      <c r="TQ156"/>
      <c r="TR156"/>
      <c r="TS156"/>
      <c r="TT156"/>
      <c r="TU156"/>
      <c r="TV156"/>
      <c r="TW156"/>
      <c r="TX156"/>
      <c r="TY156"/>
      <c r="TZ156"/>
      <c r="UA156"/>
      <c r="UB156"/>
      <c r="UC156"/>
      <c r="UD156"/>
      <c r="UE156"/>
      <c r="UF156"/>
      <c r="UG156"/>
      <c r="UH156"/>
      <c r="UI156"/>
      <c r="UJ156"/>
      <c r="UK156"/>
      <c r="UL156"/>
      <c r="UM156"/>
      <c r="UN156"/>
      <c r="UO156"/>
      <c r="UP156"/>
      <c r="UQ156"/>
      <c r="UR156"/>
      <c r="US156"/>
      <c r="UT156"/>
      <c r="UU156"/>
      <c r="UV156"/>
      <c r="UW156"/>
      <c r="UX156"/>
      <c r="UY156"/>
      <c r="UZ156"/>
      <c r="VA156"/>
      <c r="VB156"/>
      <c r="VC156"/>
      <c r="VD156"/>
      <c r="VE156"/>
      <c r="VF156"/>
      <c r="VG156"/>
      <c r="VH156"/>
      <c r="VI156"/>
      <c r="VJ156"/>
      <c r="VK156"/>
      <c r="VL156"/>
      <c r="VM156"/>
      <c r="VN156"/>
      <c r="VO156"/>
      <c r="VP156"/>
      <c r="VQ156"/>
      <c r="VR156"/>
      <c r="VS156"/>
      <c r="VT156"/>
      <c r="VU156"/>
      <c r="VV156"/>
      <c r="VW156"/>
      <c r="VX156"/>
      <c r="VY156"/>
      <c r="VZ156"/>
      <c r="WA156"/>
      <c r="WB156"/>
      <c r="WC156"/>
      <c r="WD156"/>
      <c r="WE156"/>
      <c r="WF156"/>
      <c r="WG156"/>
      <c r="WH156"/>
      <c r="WI156"/>
      <c r="WJ156"/>
      <c r="WK156"/>
      <c r="WL156"/>
      <c r="WM156"/>
      <c r="WN156"/>
      <c r="WO156"/>
      <c r="WP156"/>
      <c r="WQ156"/>
      <c r="WR156"/>
      <c r="WS156"/>
      <c r="WT156"/>
      <c r="WU156"/>
      <c r="WV156"/>
      <c r="WW156"/>
      <c r="WX156"/>
      <c r="WY156"/>
      <c r="WZ156"/>
      <c r="XA156"/>
      <c r="XB156"/>
      <c r="XC156"/>
      <c r="XD156"/>
      <c r="XE156"/>
      <c r="XF156"/>
      <c r="XG156"/>
      <c r="XH156"/>
      <c r="XI156"/>
      <c r="XJ156"/>
      <c r="XK156"/>
      <c r="XL156"/>
      <c r="XM156"/>
      <c r="XN156"/>
      <c r="XO156"/>
      <c r="XP156"/>
      <c r="XQ156"/>
      <c r="XR156"/>
      <c r="XS156"/>
      <c r="XT156"/>
      <c r="XU156"/>
      <c r="XV156"/>
      <c r="XW156"/>
      <c r="XX156"/>
      <c r="XY156"/>
      <c r="XZ156"/>
      <c r="YA156"/>
      <c r="YB156"/>
      <c r="YC156"/>
      <c r="YD156"/>
      <c r="YE156"/>
      <c r="YF156"/>
      <c r="YG156"/>
      <c r="YH156"/>
      <c r="YI156"/>
      <c r="YJ156"/>
      <c r="YK156"/>
      <c r="YL156"/>
      <c r="YM156"/>
      <c r="YN156"/>
      <c r="YO156"/>
      <c r="YP156"/>
      <c r="YQ156"/>
      <c r="YR156"/>
      <c r="YS156"/>
      <c r="YT156"/>
      <c r="YU156"/>
      <c r="YV156"/>
      <c r="YW156"/>
      <c r="YX156"/>
      <c r="YY156"/>
      <c r="YZ156"/>
      <c r="ZA156"/>
      <c r="ZB156"/>
      <c r="ZC156"/>
      <c r="ZD156"/>
      <c r="ZE156"/>
      <c r="ZF156"/>
      <c r="ZG156"/>
      <c r="ZH156"/>
      <c r="ZI156"/>
      <c r="ZJ156"/>
      <c r="ZK156"/>
      <c r="ZL156"/>
      <c r="ZM156"/>
      <c r="ZN156"/>
      <c r="ZO156"/>
      <c r="ZP156"/>
      <c r="ZQ156"/>
      <c r="ZR156"/>
      <c r="ZS156"/>
      <c r="ZT156"/>
      <c r="ZU156"/>
      <c r="ZV156"/>
      <c r="ZW156"/>
      <c r="ZX156"/>
      <c r="ZY156"/>
      <c r="ZZ156"/>
      <c r="AAA156"/>
    </row>
    <row r="157" spans="11:703" x14ac:dyDescent="0.35">
      <c r="K157" s="50">
        <v>413632480722</v>
      </c>
      <c r="L157" s="147">
        <v>46139</v>
      </c>
      <c r="M157" t="s">
        <v>7995</v>
      </c>
      <c r="N157" s="50">
        <v>870986610359</v>
      </c>
      <c r="O157" s="50">
        <f>_xlfn.XLOOKUP(DRE_Table[[#This Row],[MASTER]],Vessel_Cons[MASTER],Vessel_Cons[MASTER],"OVERAGE")</f>
        <v>870986610359</v>
      </c>
      <c r="P157"/>
      <c r="Q157" s="50">
        <v>305354649392</v>
      </c>
      <c r="R157" s="147">
        <v>46139</v>
      </c>
      <c r="S157" t="s">
        <v>7995</v>
      </c>
      <c r="T157" s="50">
        <v>871020538883</v>
      </c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  <c r="RT157"/>
      <c r="RU157"/>
      <c r="RV157"/>
      <c r="RW157"/>
      <c r="RX157"/>
      <c r="RY157"/>
      <c r="RZ157"/>
      <c r="SA157"/>
      <c r="SB157"/>
      <c r="SC157"/>
      <c r="SD157"/>
      <c r="SE157"/>
      <c r="SF157"/>
      <c r="SG157"/>
      <c r="SH157"/>
      <c r="SI157"/>
      <c r="SJ157"/>
      <c r="SK157"/>
      <c r="SL157"/>
      <c r="SM157"/>
      <c r="SN157"/>
      <c r="SO157"/>
      <c r="SP157"/>
      <c r="SQ157"/>
      <c r="SR157"/>
      <c r="SS157"/>
      <c r="ST157"/>
      <c r="SU157"/>
      <c r="SV157"/>
      <c r="SW157"/>
      <c r="SX157"/>
      <c r="SY157"/>
      <c r="SZ157"/>
      <c r="TA157"/>
      <c r="TB157"/>
      <c r="TC157"/>
      <c r="TD157"/>
      <c r="TE157"/>
      <c r="TF157"/>
      <c r="TG157"/>
      <c r="TH157"/>
      <c r="TI157"/>
      <c r="TJ157"/>
      <c r="TK157"/>
      <c r="TL157"/>
      <c r="TM157"/>
      <c r="TN157"/>
      <c r="TO157"/>
      <c r="TP157"/>
      <c r="TQ157"/>
      <c r="TR157"/>
      <c r="TS157"/>
      <c r="TT157"/>
      <c r="TU157"/>
      <c r="TV157"/>
      <c r="TW157"/>
      <c r="TX157"/>
      <c r="TY157"/>
      <c r="TZ157"/>
      <c r="UA157"/>
      <c r="UB157"/>
      <c r="UC157"/>
      <c r="UD157"/>
      <c r="UE157"/>
      <c r="UF157"/>
      <c r="UG157"/>
      <c r="UH157"/>
      <c r="UI157"/>
      <c r="UJ157"/>
      <c r="UK157"/>
      <c r="UL157"/>
      <c r="UM157"/>
      <c r="UN157"/>
      <c r="UO157"/>
      <c r="UP157"/>
      <c r="UQ157"/>
      <c r="UR157"/>
      <c r="US157"/>
      <c r="UT157"/>
      <c r="UU157"/>
      <c r="UV157"/>
      <c r="UW157"/>
      <c r="UX157"/>
      <c r="UY157"/>
      <c r="UZ157"/>
      <c r="VA157"/>
      <c r="VB157"/>
      <c r="VC157"/>
      <c r="VD157"/>
      <c r="VE157"/>
      <c r="VF157"/>
      <c r="VG157"/>
      <c r="VH157"/>
      <c r="VI157"/>
      <c r="VJ157"/>
      <c r="VK157"/>
      <c r="VL157"/>
      <c r="VM157"/>
      <c r="VN157"/>
      <c r="VO157"/>
      <c r="VP157"/>
      <c r="VQ157"/>
      <c r="VR157"/>
      <c r="VS157"/>
      <c r="VT157"/>
      <c r="VU157"/>
      <c r="VV157"/>
      <c r="VW157"/>
      <c r="VX157"/>
      <c r="VY157"/>
      <c r="VZ157"/>
      <c r="WA157"/>
      <c r="WB157"/>
      <c r="WC157"/>
      <c r="WD157"/>
      <c r="WE157"/>
      <c r="WF157"/>
      <c r="WG157"/>
      <c r="WH157"/>
      <c r="WI157"/>
      <c r="WJ157"/>
      <c r="WK157"/>
      <c r="WL157"/>
      <c r="WM157"/>
      <c r="WN157"/>
      <c r="WO157"/>
      <c r="WP157"/>
      <c r="WQ157"/>
      <c r="WR157"/>
      <c r="WS157"/>
      <c r="WT157"/>
      <c r="WU157"/>
      <c r="WV157"/>
      <c r="WW157"/>
      <c r="WX157"/>
      <c r="WY157"/>
      <c r="WZ157"/>
      <c r="XA157"/>
      <c r="XB157"/>
      <c r="XC157"/>
      <c r="XD157"/>
      <c r="XE157"/>
      <c r="XF157"/>
      <c r="XG157"/>
      <c r="XH157"/>
      <c r="XI157"/>
      <c r="XJ157"/>
      <c r="XK157"/>
      <c r="XL157"/>
      <c r="XM157"/>
      <c r="XN157"/>
      <c r="XO157"/>
      <c r="XP157"/>
      <c r="XQ157"/>
      <c r="XR157"/>
      <c r="XS157"/>
      <c r="XT157"/>
      <c r="XU157"/>
      <c r="XV157"/>
      <c r="XW157"/>
      <c r="XX157"/>
      <c r="XY157"/>
      <c r="XZ157"/>
      <c r="YA157"/>
      <c r="YB157"/>
      <c r="YC157"/>
      <c r="YD157"/>
      <c r="YE157"/>
      <c r="YF157"/>
      <c r="YG157"/>
      <c r="YH157"/>
      <c r="YI157"/>
      <c r="YJ157"/>
      <c r="YK157"/>
      <c r="YL157"/>
      <c r="YM157"/>
      <c r="YN157"/>
      <c r="YO157"/>
      <c r="YP157"/>
      <c r="YQ157"/>
      <c r="YR157"/>
      <c r="YS157"/>
      <c r="YT157"/>
      <c r="YU157"/>
      <c r="YV157"/>
      <c r="YW157"/>
      <c r="YX157"/>
      <c r="YY157"/>
      <c r="YZ157"/>
      <c r="ZA157"/>
      <c r="ZB157"/>
      <c r="ZC157"/>
      <c r="ZD157"/>
      <c r="ZE157"/>
      <c r="ZF157"/>
      <c r="ZG157"/>
      <c r="ZH157"/>
      <c r="ZI157"/>
      <c r="ZJ157"/>
      <c r="ZK157"/>
      <c r="ZL157"/>
      <c r="ZM157"/>
      <c r="ZN157"/>
      <c r="ZO157"/>
      <c r="ZP157"/>
      <c r="ZQ157"/>
      <c r="ZR157"/>
      <c r="ZS157"/>
      <c r="ZT157"/>
      <c r="ZU157"/>
      <c r="ZV157"/>
      <c r="ZW157"/>
      <c r="ZX157"/>
      <c r="ZY157"/>
      <c r="ZZ157"/>
      <c r="AAA157"/>
    </row>
    <row r="158" spans="11:703" x14ac:dyDescent="0.35">
      <c r="K158" s="50">
        <v>413632480722</v>
      </c>
      <c r="L158" s="147">
        <v>46139</v>
      </c>
      <c r="M158" t="s">
        <v>7995</v>
      </c>
      <c r="N158" s="50">
        <v>870985963799</v>
      </c>
      <c r="O158" s="50">
        <f>_xlfn.XLOOKUP(DRE_Table[[#This Row],[MASTER]],Vessel_Cons[MASTER],Vessel_Cons[MASTER],"OVERAGE")</f>
        <v>870985963799</v>
      </c>
      <c r="P158"/>
      <c r="Q158" s="50">
        <v>305354649392</v>
      </c>
      <c r="R158" s="147">
        <v>46139</v>
      </c>
      <c r="S158" t="s">
        <v>7995</v>
      </c>
      <c r="T158" s="50">
        <v>870972923340</v>
      </c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  <c r="RT158"/>
      <c r="RU158"/>
      <c r="RV158"/>
      <c r="RW158"/>
      <c r="RX158"/>
      <c r="RY158"/>
      <c r="RZ158"/>
      <c r="SA158"/>
      <c r="SB158"/>
      <c r="SC158"/>
      <c r="SD158"/>
      <c r="SE158"/>
      <c r="SF158"/>
      <c r="SG158"/>
      <c r="SH158"/>
      <c r="SI158"/>
      <c r="SJ158"/>
      <c r="SK158"/>
      <c r="SL158"/>
      <c r="SM158"/>
      <c r="SN158"/>
      <c r="SO158"/>
      <c r="SP158"/>
      <c r="SQ158"/>
      <c r="SR158"/>
      <c r="SS158"/>
      <c r="ST158"/>
      <c r="SU158"/>
      <c r="SV158"/>
      <c r="SW158"/>
      <c r="SX158"/>
      <c r="SY158"/>
      <c r="SZ158"/>
      <c r="TA158"/>
      <c r="TB158"/>
      <c r="TC158"/>
      <c r="TD158"/>
      <c r="TE158"/>
      <c r="TF158"/>
      <c r="TG158"/>
      <c r="TH158"/>
      <c r="TI158"/>
      <c r="TJ158"/>
      <c r="TK158"/>
      <c r="TL158"/>
      <c r="TM158"/>
      <c r="TN158"/>
      <c r="TO158"/>
      <c r="TP158"/>
      <c r="TQ158"/>
      <c r="TR158"/>
      <c r="TS158"/>
      <c r="TT158"/>
      <c r="TU158"/>
      <c r="TV158"/>
      <c r="TW158"/>
      <c r="TX158"/>
      <c r="TY158"/>
      <c r="TZ158"/>
      <c r="UA158"/>
      <c r="UB158"/>
      <c r="UC158"/>
      <c r="UD158"/>
      <c r="UE158"/>
      <c r="UF158"/>
      <c r="UG158"/>
      <c r="UH158"/>
      <c r="UI158"/>
      <c r="UJ158"/>
      <c r="UK158"/>
      <c r="UL158"/>
      <c r="UM158"/>
      <c r="UN158"/>
      <c r="UO158"/>
      <c r="UP158"/>
      <c r="UQ158"/>
      <c r="UR158"/>
      <c r="US158"/>
      <c r="UT158"/>
      <c r="UU158"/>
      <c r="UV158"/>
      <c r="UW158"/>
      <c r="UX158"/>
      <c r="UY158"/>
      <c r="UZ158"/>
      <c r="VA158"/>
      <c r="VB158"/>
      <c r="VC158"/>
      <c r="VD158"/>
      <c r="VE158"/>
      <c r="VF158"/>
      <c r="VG158"/>
      <c r="VH158"/>
      <c r="VI158"/>
      <c r="VJ158"/>
      <c r="VK158"/>
      <c r="VL158"/>
      <c r="VM158"/>
      <c r="VN158"/>
      <c r="VO158"/>
      <c r="VP158"/>
      <c r="VQ158"/>
      <c r="VR158"/>
      <c r="VS158"/>
      <c r="VT158"/>
      <c r="VU158"/>
      <c r="VV158"/>
      <c r="VW158"/>
      <c r="VX158"/>
      <c r="VY158"/>
      <c r="VZ158"/>
      <c r="WA158"/>
      <c r="WB158"/>
      <c r="WC158"/>
      <c r="WD158"/>
      <c r="WE158"/>
      <c r="WF158"/>
      <c r="WG158"/>
      <c r="WH158"/>
      <c r="WI158"/>
      <c r="WJ158"/>
      <c r="WK158"/>
      <c r="WL158"/>
      <c r="WM158"/>
      <c r="WN158"/>
      <c r="WO158"/>
      <c r="WP158"/>
      <c r="WQ158"/>
      <c r="WR158"/>
      <c r="WS158"/>
      <c r="WT158"/>
      <c r="WU158"/>
      <c r="WV158"/>
      <c r="WW158"/>
      <c r="WX158"/>
      <c r="WY158"/>
      <c r="WZ158"/>
      <c r="XA158"/>
      <c r="XB158"/>
      <c r="XC158"/>
      <c r="XD158"/>
      <c r="XE158"/>
      <c r="XF158"/>
      <c r="XG158"/>
      <c r="XH158"/>
      <c r="XI158"/>
      <c r="XJ158"/>
      <c r="XK158"/>
      <c r="XL158"/>
      <c r="XM158"/>
      <c r="XN158"/>
      <c r="XO158"/>
      <c r="XP158"/>
      <c r="XQ158"/>
      <c r="XR158"/>
      <c r="XS158"/>
      <c r="XT158"/>
      <c r="XU158"/>
      <c r="XV158"/>
      <c r="XW158"/>
      <c r="XX158"/>
      <c r="XY158"/>
      <c r="XZ158"/>
      <c r="YA158"/>
      <c r="YB158"/>
      <c r="YC158"/>
      <c r="YD158"/>
      <c r="YE158"/>
      <c r="YF158"/>
      <c r="YG158"/>
      <c r="YH158"/>
      <c r="YI158"/>
      <c r="YJ158"/>
      <c r="YK158"/>
      <c r="YL158"/>
      <c r="YM158"/>
      <c r="YN158"/>
      <c r="YO158"/>
      <c r="YP158"/>
      <c r="YQ158"/>
      <c r="YR158"/>
      <c r="YS158"/>
      <c r="YT158"/>
      <c r="YU158"/>
      <c r="YV158"/>
      <c r="YW158"/>
      <c r="YX158"/>
      <c r="YY158"/>
      <c r="YZ158"/>
      <c r="ZA158"/>
      <c r="ZB158"/>
      <c r="ZC158"/>
      <c r="ZD158"/>
      <c r="ZE158"/>
      <c r="ZF158"/>
      <c r="ZG158"/>
      <c r="ZH158"/>
      <c r="ZI158"/>
      <c r="ZJ158"/>
      <c r="ZK158"/>
      <c r="ZL158"/>
      <c r="ZM158"/>
      <c r="ZN158"/>
      <c r="ZO158"/>
      <c r="ZP158"/>
      <c r="ZQ158"/>
      <c r="ZR158"/>
      <c r="ZS158"/>
      <c r="ZT158"/>
      <c r="ZU158"/>
      <c r="ZV158"/>
      <c r="ZW158"/>
      <c r="ZX158"/>
      <c r="ZY158"/>
      <c r="ZZ158"/>
      <c r="AAA158"/>
    </row>
    <row r="159" spans="11:703" x14ac:dyDescent="0.35">
      <c r="K159" s="50">
        <v>413632480722</v>
      </c>
      <c r="L159" s="147">
        <v>46139</v>
      </c>
      <c r="M159" t="s">
        <v>7995</v>
      </c>
      <c r="N159" s="50">
        <v>870984770435</v>
      </c>
      <c r="O159" s="50">
        <f>_xlfn.XLOOKUP(DRE_Table[[#This Row],[MASTER]],Vessel_Cons[MASTER],Vessel_Cons[MASTER],"OVERAGE")</f>
        <v>870984770435</v>
      </c>
      <c r="P159"/>
      <c r="Q159" s="50">
        <v>305354649392</v>
      </c>
      <c r="R159" s="147">
        <v>46139</v>
      </c>
      <c r="S159" t="s">
        <v>7995</v>
      </c>
      <c r="T159" s="50">
        <v>870958389181</v>
      </c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  <c r="RT159"/>
      <c r="RU159"/>
      <c r="RV159"/>
      <c r="RW159"/>
      <c r="RX159"/>
      <c r="RY159"/>
      <c r="RZ159"/>
      <c r="SA159"/>
      <c r="SB159"/>
      <c r="SC159"/>
      <c r="SD159"/>
      <c r="SE159"/>
      <c r="SF159"/>
      <c r="SG159"/>
      <c r="SH159"/>
      <c r="SI159"/>
      <c r="SJ159"/>
      <c r="SK159"/>
      <c r="SL159"/>
      <c r="SM159"/>
      <c r="SN159"/>
      <c r="SO159"/>
      <c r="SP159"/>
      <c r="SQ159"/>
      <c r="SR159"/>
      <c r="SS159"/>
      <c r="ST159"/>
      <c r="SU159"/>
      <c r="SV159"/>
      <c r="SW159"/>
      <c r="SX159"/>
      <c r="SY159"/>
      <c r="SZ159"/>
      <c r="TA159"/>
      <c r="TB159"/>
      <c r="TC159"/>
      <c r="TD159"/>
      <c r="TE159"/>
      <c r="TF159"/>
      <c r="TG159"/>
      <c r="TH159"/>
      <c r="TI159"/>
      <c r="TJ159"/>
      <c r="TK159"/>
      <c r="TL159"/>
      <c r="TM159"/>
      <c r="TN159"/>
      <c r="TO159"/>
      <c r="TP159"/>
      <c r="TQ159"/>
      <c r="TR159"/>
      <c r="TS159"/>
      <c r="TT159"/>
      <c r="TU159"/>
      <c r="TV159"/>
      <c r="TW159"/>
      <c r="TX159"/>
      <c r="TY159"/>
      <c r="TZ159"/>
      <c r="UA159"/>
      <c r="UB159"/>
      <c r="UC159"/>
      <c r="UD159"/>
      <c r="UE159"/>
      <c r="UF159"/>
      <c r="UG159"/>
      <c r="UH159"/>
      <c r="UI159"/>
      <c r="UJ159"/>
      <c r="UK159"/>
      <c r="UL159"/>
      <c r="UM159"/>
      <c r="UN159"/>
      <c r="UO159"/>
      <c r="UP159"/>
      <c r="UQ159"/>
      <c r="UR159"/>
      <c r="US159"/>
      <c r="UT159"/>
      <c r="UU159"/>
      <c r="UV159"/>
      <c r="UW159"/>
      <c r="UX159"/>
      <c r="UY159"/>
      <c r="UZ159"/>
      <c r="VA159"/>
      <c r="VB159"/>
      <c r="VC159"/>
      <c r="VD159"/>
      <c r="VE159"/>
      <c r="VF159"/>
      <c r="VG159"/>
      <c r="VH159"/>
      <c r="VI159"/>
      <c r="VJ159"/>
      <c r="VK159"/>
      <c r="VL159"/>
      <c r="VM159"/>
      <c r="VN159"/>
      <c r="VO159"/>
      <c r="VP159"/>
      <c r="VQ159"/>
      <c r="VR159"/>
      <c r="VS159"/>
      <c r="VT159"/>
      <c r="VU159"/>
      <c r="VV159"/>
      <c r="VW159"/>
      <c r="VX159"/>
      <c r="VY159"/>
      <c r="VZ159"/>
      <c r="WA159"/>
      <c r="WB159"/>
      <c r="WC159"/>
      <c r="WD159"/>
      <c r="WE159"/>
      <c r="WF159"/>
      <c r="WG159"/>
      <c r="WH159"/>
      <c r="WI159"/>
      <c r="WJ159"/>
      <c r="WK159"/>
      <c r="WL159"/>
      <c r="WM159"/>
      <c r="WN159"/>
      <c r="WO159"/>
      <c r="WP159"/>
      <c r="WQ159"/>
      <c r="WR159"/>
      <c r="WS159"/>
      <c r="WT159"/>
      <c r="WU159"/>
      <c r="WV159"/>
      <c r="WW159"/>
      <c r="WX159"/>
      <c r="WY159"/>
      <c r="WZ159"/>
      <c r="XA159"/>
      <c r="XB159"/>
      <c r="XC159"/>
      <c r="XD159"/>
      <c r="XE159"/>
      <c r="XF159"/>
      <c r="XG159"/>
      <c r="XH159"/>
      <c r="XI159"/>
      <c r="XJ159"/>
      <c r="XK159"/>
      <c r="XL159"/>
      <c r="XM159"/>
      <c r="XN159"/>
      <c r="XO159"/>
      <c r="XP159"/>
      <c r="XQ159"/>
      <c r="XR159"/>
      <c r="XS159"/>
      <c r="XT159"/>
      <c r="XU159"/>
      <c r="XV159"/>
      <c r="XW159"/>
      <c r="XX159"/>
      <c r="XY159"/>
      <c r="XZ159"/>
      <c r="YA159"/>
      <c r="YB159"/>
      <c r="YC159"/>
      <c r="YD159"/>
      <c r="YE159"/>
      <c r="YF159"/>
      <c r="YG159"/>
      <c r="YH159"/>
      <c r="YI159"/>
      <c r="YJ159"/>
      <c r="YK159"/>
      <c r="YL159"/>
      <c r="YM159"/>
      <c r="YN159"/>
      <c r="YO159"/>
      <c r="YP159"/>
      <c r="YQ159"/>
      <c r="YR159"/>
      <c r="YS159"/>
      <c r="YT159"/>
      <c r="YU159"/>
      <c r="YV159"/>
      <c r="YW159"/>
      <c r="YX159"/>
      <c r="YY159"/>
      <c r="YZ159"/>
      <c r="ZA159"/>
      <c r="ZB159"/>
      <c r="ZC159"/>
      <c r="ZD159"/>
      <c r="ZE159"/>
      <c r="ZF159"/>
      <c r="ZG159"/>
      <c r="ZH159"/>
      <c r="ZI159"/>
      <c r="ZJ159"/>
      <c r="ZK159"/>
      <c r="ZL159"/>
      <c r="ZM159"/>
      <c r="ZN159"/>
      <c r="ZO159"/>
      <c r="ZP159"/>
      <c r="ZQ159"/>
      <c r="ZR159"/>
      <c r="ZS159"/>
      <c r="ZT159"/>
      <c r="ZU159"/>
      <c r="ZV159"/>
      <c r="ZW159"/>
      <c r="ZX159"/>
      <c r="ZY159"/>
      <c r="ZZ159"/>
      <c r="AAA159"/>
    </row>
    <row r="160" spans="11:703" x14ac:dyDescent="0.35">
      <c r="K160" s="50">
        <v>413632480722</v>
      </c>
      <c r="L160" s="147">
        <v>46139</v>
      </c>
      <c r="M160" t="s">
        <v>7995</v>
      </c>
      <c r="N160" s="50">
        <v>870983854229</v>
      </c>
      <c r="O160" s="50">
        <f>_xlfn.XLOOKUP(DRE_Table[[#This Row],[MASTER]],Vessel_Cons[MASTER],Vessel_Cons[MASTER],"OVERAGE")</f>
        <v>870983854229</v>
      </c>
      <c r="P160"/>
      <c r="Q160" s="50">
        <v>305354649392</v>
      </c>
      <c r="R160" s="147">
        <v>46139</v>
      </c>
      <c r="S160" t="s">
        <v>7995</v>
      </c>
      <c r="T160" s="50">
        <v>870986610359</v>
      </c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  <c r="RT160"/>
      <c r="RU160"/>
      <c r="RV160"/>
      <c r="RW160"/>
      <c r="RX160"/>
      <c r="RY160"/>
      <c r="RZ160"/>
      <c r="SA160"/>
      <c r="SB160"/>
      <c r="SC160"/>
      <c r="SD160"/>
      <c r="SE160"/>
      <c r="SF160"/>
      <c r="SG160"/>
      <c r="SH160"/>
      <c r="SI160"/>
      <c r="SJ160"/>
      <c r="SK160"/>
      <c r="SL160"/>
      <c r="SM160"/>
      <c r="SN160"/>
      <c r="SO160"/>
      <c r="SP160"/>
      <c r="SQ160"/>
      <c r="SR160"/>
      <c r="SS160"/>
      <c r="ST160"/>
      <c r="SU160"/>
      <c r="SV160"/>
      <c r="SW160"/>
      <c r="SX160"/>
      <c r="SY160"/>
      <c r="SZ160"/>
      <c r="TA160"/>
      <c r="TB160"/>
      <c r="TC160"/>
      <c r="TD160"/>
      <c r="TE160"/>
      <c r="TF160"/>
      <c r="TG160"/>
      <c r="TH160"/>
      <c r="TI160"/>
      <c r="TJ160"/>
      <c r="TK160"/>
      <c r="TL160"/>
      <c r="TM160"/>
      <c r="TN160"/>
      <c r="TO160"/>
      <c r="TP160"/>
      <c r="TQ160"/>
      <c r="TR160"/>
      <c r="TS160"/>
      <c r="TT160"/>
      <c r="TU160"/>
      <c r="TV160"/>
      <c r="TW160"/>
      <c r="TX160"/>
      <c r="TY160"/>
      <c r="TZ160"/>
      <c r="UA160"/>
      <c r="UB160"/>
      <c r="UC160"/>
      <c r="UD160"/>
      <c r="UE160"/>
      <c r="UF160"/>
      <c r="UG160"/>
      <c r="UH160"/>
      <c r="UI160"/>
      <c r="UJ160"/>
      <c r="UK160"/>
      <c r="UL160"/>
      <c r="UM160"/>
      <c r="UN160"/>
      <c r="UO160"/>
      <c r="UP160"/>
      <c r="UQ160"/>
      <c r="UR160"/>
      <c r="US160"/>
      <c r="UT160"/>
      <c r="UU160"/>
      <c r="UV160"/>
      <c r="UW160"/>
      <c r="UX160"/>
      <c r="UY160"/>
      <c r="UZ160"/>
      <c r="VA160"/>
      <c r="VB160"/>
      <c r="VC160"/>
      <c r="VD160"/>
      <c r="VE160"/>
      <c r="VF160"/>
      <c r="VG160"/>
      <c r="VH160"/>
      <c r="VI160"/>
      <c r="VJ160"/>
      <c r="VK160"/>
      <c r="VL160"/>
      <c r="VM160"/>
      <c r="VN160"/>
      <c r="VO160"/>
      <c r="VP160"/>
      <c r="VQ160"/>
      <c r="VR160"/>
      <c r="VS160"/>
      <c r="VT160"/>
      <c r="VU160"/>
      <c r="VV160"/>
      <c r="VW160"/>
      <c r="VX160"/>
      <c r="VY160"/>
      <c r="VZ160"/>
      <c r="WA160"/>
      <c r="WB160"/>
      <c r="WC160"/>
      <c r="WD160"/>
      <c r="WE160"/>
      <c r="WF160"/>
      <c r="WG160"/>
      <c r="WH160"/>
      <c r="WI160"/>
      <c r="WJ160"/>
      <c r="WK160"/>
      <c r="WL160"/>
      <c r="WM160"/>
      <c r="WN160"/>
      <c r="WO160"/>
      <c r="WP160"/>
      <c r="WQ160"/>
      <c r="WR160"/>
      <c r="WS160"/>
      <c r="WT160"/>
      <c r="WU160"/>
      <c r="WV160"/>
      <c r="WW160"/>
      <c r="WX160"/>
      <c r="WY160"/>
      <c r="WZ160"/>
      <c r="XA160"/>
      <c r="XB160"/>
      <c r="XC160"/>
      <c r="XD160"/>
      <c r="XE160"/>
      <c r="XF160"/>
      <c r="XG160"/>
      <c r="XH160"/>
      <c r="XI160"/>
      <c r="XJ160"/>
      <c r="XK160"/>
      <c r="XL160"/>
      <c r="XM160"/>
      <c r="XN160"/>
      <c r="XO160"/>
      <c r="XP160"/>
      <c r="XQ160"/>
      <c r="XR160"/>
      <c r="XS160"/>
      <c r="XT160"/>
      <c r="XU160"/>
      <c r="XV160"/>
      <c r="XW160"/>
      <c r="XX160"/>
      <c r="XY160"/>
      <c r="XZ160"/>
      <c r="YA160"/>
      <c r="YB160"/>
      <c r="YC160"/>
      <c r="YD160"/>
      <c r="YE160"/>
      <c r="YF160"/>
      <c r="YG160"/>
      <c r="YH160"/>
      <c r="YI160"/>
      <c r="YJ160"/>
      <c r="YK160"/>
      <c r="YL160"/>
      <c r="YM160"/>
      <c r="YN160"/>
      <c r="YO160"/>
      <c r="YP160"/>
      <c r="YQ160"/>
      <c r="YR160"/>
      <c r="YS160"/>
      <c r="YT160"/>
      <c r="YU160"/>
      <c r="YV160"/>
      <c r="YW160"/>
      <c r="YX160"/>
      <c r="YY160"/>
      <c r="YZ160"/>
      <c r="ZA160"/>
      <c r="ZB160"/>
      <c r="ZC160"/>
      <c r="ZD160"/>
      <c r="ZE160"/>
      <c r="ZF160"/>
      <c r="ZG160"/>
      <c r="ZH160"/>
      <c r="ZI160"/>
      <c r="ZJ160"/>
      <c r="ZK160"/>
      <c r="ZL160"/>
      <c r="ZM160"/>
      <c r="ZN160"/>
      <c r="ZO160"/>
      <c r="ZP160"/>
      <c r="ZQ160"/>
      <c r="ZR160"/>
      <c r="ZS160"/>
      <c r="ZT160"/>
      <c r="ZU160"/>
      <c r="ZV160"/>
      <c r="ZW160"/>
      <c r="ZX160"/>
      <c r="ZY160"/>
      <c r="ZZ160"/>
      <c r="AAA160"/>
    </row>
    <row r="161" spans="11:703" x14ac:dyDescent="0.35">
      <c r="K161" s="50">
        <v>413632480722</v>
      </c>
      <c r="L161" s="147">
        <v>46139</v>
      </c>
      <c r="M161" t="s">
        <v>7995</v>
      </c>
      <c r="N161" s="50">
        <v>870982735967</v>
      </c>
      <c r="O161" s="50">
        <f>_xlfn.XLOOKUP(DRE_Table[[#This Row],[MASTER]],Vessel_Cons[MASTER],Vessel_Cons[MASTER],"OVERAGE")</f>
        <v>870982735967</v>
      </c>
      <c r="P161"/>
      <c r="Q161" s="50">
        <v>305354649392</v>
      </c>
      <c r="R161" s="147">
        <v>46139</v>
      </c>
      <c r="S161" t="s">
        <v>7995</v>
      </c>
      <c r="T161" s="50">
        <v>870813357133</v>
      </c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  <c r="RT161"/>
      <c r="RU161"/>
      <c r="RV161"/>
      <c r="RW161"/>
      <c r="RX161"/>
      <c r="RY161"/>
      <c r="RZ161"/>
      <c r="SA161"/>
      <c r="SB161"/>
      <c r="SC161"/>
      <c r="SD161"/>
      <c r="SE161"/>
      <c r="SF161"/>
      <c r="SG161"/>
      <c r="SH161"/>
      <c r="SI161"/>
      <c r="SJ161"/>
      <c r="SK161"/>
      <c r="SL161"/>
      <c r="SM161"/>
      <c r="SN161"/>
      <c r="SO161"/>
      <c r="SP161"/>
      <c r="SQ161"/>
      <c r="SR161"/>
      <c r="SS161"/>
      <c r="ST161"/>
      <c r="SU161"/>
      <c r="SV161"/>
      <c r="SW161"/>
      <c r="SX161"/>
      <c r="SY161"/>
      <c r="SZ161"/>
      <c r="TA161"/>
      <c r="TB161"/>
      <c r="TC161"/>
      <c r="TD161"/>
      <c r="TE161"/>
      <c r="TF161"/>
      <c r="TG161"/>
      <c r="TH161"/>
      <c r="TI161"/>
      <c r="TJ161"/>
      <c r="TK161"/>
      <c r="TL161"/>
      <c r="TM161"/>
      <c r="TN161"/>
      <c r="TO161"/>
      <c r="TP161"/>
      <c r="TQ161"/>
      <c r="TR161"/>
      <c r="TS161"/>
      <c r="TT161"/>
      <c r="TU161"/>
      <c r="TV161"/>
      <c r="TW161"/>
      <c r="TX161"/>
      <c r="TY161"/>
      <c r="TZ161"/>
      <c r="UA161"/>
      <c r="UB161"/>
      <c r="UC161"/>
      <c r="UD161"/>
      <c r="UE161"/>
      <c r="UF161"/>
      <c r="UG161"/>
      <c r="UH161"/>
      <c r="UI161"/>
      <c r="UJ161"/>
      <c r="UK161"/>
      <c r="UL161"/>
      <c r="UM161"/>
      <c r="UN161"/>
      <c r="UO161"/>
      <c r="UP161"/>
      <c r="UQ161"/>
      <c r="UR161"/>
      <c r="US161"/>
      <c r="UT161"/>
      <c r="UU161"/>
      <c r="UV161"/>
      <c r="UW161"/>
      <c r="UX161"/>
      <c r="UY161"/>
      <c r="UZ161"/>
      <c r="VA161"/>
      <c r="VB161"/>
      <c r="VC161"/>
      <c r="VD161"/>
      <c r="VE161"/>
      <c r="VF161"/>
      <c r="VG161"/>
      <c r="VH161"/>
      <c r="VI161"/>
      <c r="VJ161"/>
      <c r="VK161"/>
      <c r="VL161"/>
      <c r="VM161"/>
      <c r="VN161"/>
      <c r="VO161"/>
      <c r="VP161"/>
      <c r="VQ161"/>
      <c r="VR161"/>
      <c r="VS161"/>
      <c r="VT161"/>
      <c r="VU161"/>
      <c r="VV161"/>
      <c r="VW161"/>
      <c r="VX161"/>
      <c r="VY161"/>
      <c r="VZ161"/>
      <c r="WA161"/>
      <c r="WB161"/>
      <c r="WC161"/>
      <c r="WD161"/>
      <c r="WE161"/>
      <c r="WF161"/>
      <c r="WG161"/>
      <c r="WH161"/>
      <c r="WI161"/>
      <c r="WJ161"/>
      <c r="WK161"/>
      <c r="WL161"/>
      <c r="WM161"/>
      <c r="WN161"/>
      <c r="WO161"/>
      <c r="WP161"/>
      <c r="WQ161"/>
      <c r="WR161"/>
      <c r="WS161"/>
      <c r="WT161"/>
      <c r="WU161"/>
      <c r="WV161"/>
      <c r="WW161"/>
      <c r="WX161"/>
      <c r="WY161"/>
      <c r="WZ161"/>
      <c r="XA161"/>
      <c r="XB161"/>
      <c r="XC161"/>
      <c r="XD161"/>
      <c r="XE161"/>
      <c r="XF161"/>
      <c r="XG161"/>
      <c r="XH161"/>
      <c r="XI161"/>
      <c r="XJ161"/>
      <c r="XK161"/>
      <c r="XL161"/>
      <c r="XM161"/>
      <c r="XN161"/>
      <c r="XO161"/>
      <c r="XP161"/>
      <c r="XQ161"/>
      <c r="XR161"/>
      <c r="XS161"/>
      <c r="XT161"/>
      <c r="XU161"/>
      <c r="XV161"/>
      <c r="XW161"/>
      <c r="XX161"/>
      <c r="XY161"/>
      <c r="XZ161"/>
      <c r="YA161"/>
      <c r="YB161"/>
      <c r="YC161"/>
      <c r="YD161"/>
      <c r="YE161"/>
      <c r="YF161"/>
      <c r="YG161"/>
      <c r="YH161"/>
      <c r="YI161"/>
      <c r="YJ161"/>
      <c r="YK161"/>
      <c r="YL161"/>
      <c r="YM161"/>
      <c r="YN161"/>
      <c r="YO161"/>
      <c r="YP161"/>
      <c r="YQ161"/>
      <c r="YR161"/>
      <c r="YS161"/>
      <c r="YT161"/>
      <c r="YU161"/>
      <c r="YV161"/>
      <c r="YW161"/>
      <c r="YX161"/>
      <c r="YY161"/>
      <c r="YZ161"/>
      <c r="ZA161"/>
      <c r="ZB161"/>
      <c r="ZC161"/>
      <c r="ZD161"/>
      <c r="ZE161"/>
      <c r="ZF161"/>
      <c r="ZG161"/>
      <c r="ZH161"/>
      <c r="ZI161"/>
      <c r="ZJ161"/>
      <c r="ZK161"/>
      <c r="ZL161"/>
      <c r="ZM161"/>
      <c r="ZN161"/>
      <c r="ZO161"/>
      <c r="ZP161"/>
      <c r="ZQ161"/>
      <c r="ZR161"/>
      <c r="ZS161"/>
      <c r="ZT161"/>
      <c r="ZU161"/>
      <c r="ZV161"/>
      <c r="ZW161"/>
      <c r="ZX161"/>
      <c r="ZY161"/>
      <c r="ZZ161"/>
      <c r="AAA161"/>
    </row>
    <row r="162" spans="11:703" x14ac:dyDescent="0.35">
      <c r="K162" s="50">
        <v>413632480722</v>
      </c>
      <c r="L162" s="147">
        <v>46139</v>
      </c>
      <c r="M162" t="s">
        <v>7995</v>
      </c>
      <c r="N162" s="50">
        <v>870982359996</v>
      </c>
      <c r="O162" s="50">
        <f>_xlfn.XLOOKUP(DRE_Table[[#This Row],[MASTER]],Vessel_Cons[MASTER],Vessel_Cons[MASTER],"OVERAGE")</f>
        <v>870982359996</v>
      </c>
      <c r="P162"/>
      <c r="Q162" s="50">
        <v>305354649392</v>
      </c>
      <c r="R162" s="147">
        <v>46139</v>
      </c>
      <c r="S162" t="s">
        <v>7995</v>
      </c>
      <c r="T162" s="50">
        <v>870942546152</v>
      </c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  <c r="RT162"/>
      <c r="RU162"/>
      <c r="RV162"/>
      <c r="RW162"/>
      <c r="RX162"/>
      <c r="RY162"/>
      <c r="RZ162"/>
      <c r="SA162"/>
      <c r="SB162"/>
      <c r="SC162"/>
      <c r="SD162"/>
      <c r="SE162"/>
      <c r="SF162"/>
      <c r="SG162"/>
      <c r="SH162"/>
      <c r="SI162"/>
      <c r="SJ162"/>
      <c r="SK162"/>
      <c r="SL162"/>
      <c r="SM162"/>
      <c r="SN162"/>
      <c r="SO162"/>
      <c r="SP162"/>
      <c r="SQ162"/>
      <c r="SR162"/>
      <c r="SS162"/>
      <c r="ST162"/>
      <c r="SU162"/>
      <c r="SV162"/>
      <c r="SW162"/>
      <c r="SX162"/>
      <c r="SY162"/>
      <c r="SZ162"/>
      <c r="TA162"/>
      <c r="TB162"/>
      <c r="TC162"/>
      <c r="TD162"/>
      <c r="TE162"/>
      <c r="TF162"/>
      <c r="TG162"/>
      <c r="TH162"/>
      <c r="TI162"/>
      <c r="TJ162"/>
      <c r="TK162"/>
      <c r="TL162"/>
      <c r="TM162"/>
      <c r="TN162"/>
      <c r="TO162"/>
      <c r="TP162"/>
      <c r="TQ162"/>
      <c r="TR162"/>
      <c r="TS162"/>
      <c r="TT162"/>
      <c r="TU162"/>
      <c r="TV162"/>
      <c r="TW162"/>
      <c r="TX162"/>
      <c r="TY162"/>
      <c r="TZ162"/>
      <c r="UA162"/>
      <c r="UB162"/>
      <c r="UC162"/>
      <c r="UD162"/>
      <c r="UE162"/>
      <c r="UF162"/>
      <c r="UG162"/>
      <c r="UH162"/>
      <c r="UI162"/>
      <c r="UJ162"/>
      <c r="UK162"/>
      <c r="UL162"/>
      <c r="UM162"/>
      <c r="UN162"/>
      <c r="UO162"/>
      <c r="UP162"/>
      <c r="UQ162"/>
      <c r="UR162"/>
      <c r="US162"/>
      <c r="UT162"/>
      <c r="UU162"/>
      <c r="UV162"/>
      <c r="UW162"/>
      <c r="UX162"/>
      <c r="UY162"/>
      <c r="UZ162"/>
      <c r="VA162"/>
      <c r="VB162"/>
      <c r="VC162"/>
      <c r="VD162"/>
      <c r="VE162"/>
      <c r="VF162"/>
      <c r="VG162"/>
      <c r="VH162"/>
      <c r="VI162"/>
      <c r="VJ162"/>
      <c r="VK162"/>
      <c r="VL162"/>
      <c r="VM162"/>
      <c r="VN162"/>
      <c r="VO162"/>
      <c r="VP162"/>
      <c r="VQ162"/>
      <c r="VR162"/>
      <c r="VS162"/>
      <c r="VT162"/>
      <c r="VU162"/>
      <c r="VV162"/>
      <c r="VW162"/>
      <c r="VX162"/>
      <c r="VY162"/>
      <c r="VZ162"/>
      <c r="WA162"/>
      <c r="WB162"/>
      <c r="WC162"/>
      <c r="WD162"/>
      <c r="WE162"/>
      <c r="WF162"/>
      <c r="WG162"/>
      <c r="WH162"/>
      <c r="WI162"/>
      <c r="WJ162"/>
      <c r="WK162"/>
      <c r="WL162"/>
      <c r="WM162"/>
      <c r="WN162"/>
      <c r="WO162"/>
      <c r="WP162"/>
      <c r="WQ162"/>
      <c r="WR162"/>
      <c r="WS162"/>
      <c r="WT162"/>
      <c r="WU162"/>
      <c r="WV162"/>
      <c r="WW162"/>
      <c r="WX162"/>
      <c r="WY162"/>
      <c r="WZ162"/>
      <c r="XA162"/>
      <c r="XB162"/>
      <c r="XC162"/>
      <c r="XD162"/>
      <c r="XE162"/>
      <c r="XF162"/>
      <c r="XG162"/>
      <c r="XH162"/>
      <c r="XI162"/>
      <c r="XJ162"/>
      <c r="XK162"/>
      <c r="XL162"/>
      <c r="XM162"/>
      <c r="XN162"/>
      <c r="XO162"/>
      <c r="XP162"/>
      <c r="XQ162"/>
      <c r="XR162"/>
      <c r="XS162"/>
      <c r="XT162"/>
      <c r="XU162"/>
      <c r="XV162"/>
      <c r="XW162"/>
      <c r="XX162"/>
      <c r="XY162"/>
      <c r="XZ162"/>
      <c r="YA162"/>
      <c r="YB162"/>
      <c r="YC162"/>
      <c r="YD162"/>
      <c r="YE162"/>
      <c r="YF162"/>
      <c r="YG162"/>
      <c r="YH162"/>
      <c r="YI162"/>
      <c r="YJ162"/>
      <c r="YK162"/>
      <c r="YL162"/>
      <c r="YM162"/>
      <c r="YN162"/>
      <c r="YO162"/>
      <c r="YP162"/>
      <c r="YQ162"/>
      <c r="YR162"/>
      <c r="YS162"/>
      <c r="YT162"/>
      <c r="YU162"/>
      <c r="YV162"/>
      <c r="YW162"/>
      <c r="YX162"/>
      <c r="YY162"/>
      <c r="YZ162"/>
      <c r="ZA162"/>
      <c r="ZB162"/>
      <c r="ZC162"/>
      <c r="ZD162"/>
      <c r="ZE162"/>
      <c r="ZF162"/>
      <c r="ZG162"/>
      <c r="ZH162"/>
      <c r="ZI162"/>
      <c r="ZJ162"/>
      <c r="ZK162"/>
      <c r="ZL162"/>
      <c r="ZM162"/>
      <c r="ZN162"/>
      <c r="ZO162"/>
      <c r="ZP162"/>
      <c r="ZQ162"/>
      <c r="ZR162"/>
      <c r="ZS162"/>
      <c r="ZT162"/>
      <c r="ZU162"/>
      <c r="ZV162"/>
      <c r="ZW162"/>
      <c r="ZX162"/>
      <c r="ZY162"/>
      <c r="ZZ162"/>
      <c r="AAA162"/>
    </row>
    <row r="163" spans="11:703" x14ac:dyDescent="0.35">
      <c r="K163" s="50">
        <v>413632480722</v>
      </c>
      <c r="L163" s="147">
        <v>46139</v>
      </c>
      <c r="M163" t="s">
        <v>7995</v>
      </c>
      <c r="N163" s="50">
        <v>870981922602</v>
      </c>
      <c r="O163" s="50">
        <f>_xlfn.XLOOKUP(DRE_Table[[#This Row],[MASTER]],Vessel_Cons[MASTER],Vessel_Cons[MASTER],"OVERAGE")</f>
        <v>870981922602</v>
      </c>
      <c r="P163"/>
      <c r="Q163" s="50">
        <v>305354649392</v>
      </c>
      <c r="R163" s="147">
        <v>46139</v>
      </c>
      <c r="S163" t="s">
        <v>7995</v>
      </c>
      <c r="T163" s="50">
        <v>380758634277</v>
      </c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  <c r="RT163"/>
      <c r="RU163"/>
      <c r="RV163"/>
      <c r="RW163"/>
      <c r="RX163"/>
      <c r="RY163"/>
      <c r="RZ163"/>
      <c r="SA163"/>
      <c r="SB163"/>
      <c r="SC163"/>
      <c r="SD163"/>
      <c r="SE163"/>
      <c r="SF163"/>
      <c r="SG163"/>
      <c r="SH163"/>
      <c r="SI163"/>
      <c r="SJ163"/>
      <c r="SK163"/>
      <c r="SL163"/>
      <c r="SM163"/>
      <c r="SN163"/>
      <c r="SO163"/>
      <c r="SP163"/>
      <c r="SQ163"/>
      <c r="SR163"/>
      <c r="SS163"/>
      <c r="ST163"/>
      <c r="SU163"/>
      <c r="SV163"/>
      <c r="SW163"/>
      <c r="SX163"/>
      <c r="SY163"/>
      <c r="SZ163"/>
      <c r="TA163"/>
      <c r="TB163"/>
      <c r="TC163"/>
      <c r="TD163"/>
      <c r="TE163"/>
      <c r="TF163"/>
      <c r="TG163"/>
      <c r="TH163"/>
      <c r="TI163"/>
      <c r="TJ163"/>
      <c r="TK163"/>
      <c r="TL163"/>
      <c r="TM163"/>
      <c r="TN163"/>
      <c r="TO163"/>
      <c r="TP163"/>
      <c r="TQ163"/>
      <c r="TR163"/>
      <c r="TS163"/>
      <c r="TT163"/>
      <c r="TU163"/>
      <c r="TV163"/>
      <c r="TW163"/>
      <c r="TX163"/>
      <c r="TY163"/>
      <c r="TZ163"/>
      <c r="UA163"/>
      <c r="UB163"/>
      <c r="UC163"/>
      <c r="UD163"/>
      <c r="UE163"/>
      <c r="UF163"/>
      <c r="UG163"/>
      <c r="UH163"/>
      <c r="UI163"/>
      <c r="UJ163"/>
      <c r="UK163"/>
      <c r="UL163"/>
      <c r="UM163"/>
      <c r="UN163"/>
      <c r="UO163"/>
      <c r="UP163"/>
      <c r="UQ163"/>
      <c r="UR163"/>
      <c r="US163"/>
      <c r="UT163"/>
      <c r="UU163"/>
      <c r="UV163"/>
      <c r="UW163"/>
      <c r="UX163"/>
      <c r="UY163"/>
      <c r="UZ163"/>
      <c r="VA163"/>
      <c r="VB163"/>
      <c r="VC163"/>
      <c r="VD163"/>
      <c r="VE163"/>
      <c r="VF163"/>
      <c r="VG163"/>
      <c r="VH163"/>
      <c r="VI163"/>
      <c r="VJ163"/>
      <c r="VK163"/>
      <c r="VL163"/>
      <c r="VM163"/>
      <c r="VN163"/>
      <c r="VO163"/>
      <c r="VP163"/>
      <c r="VQ163"/>
      <c r="VR163"/>
      <c r="VS163"/>
      <c r="VT163"/>
      <c r="VU163"/>
      <c r="VV163"/>
      <c r="VW163"/>
      <c r="VX163"/>
      <c r="VY163"/>
      <c r="VZ163"/>
      <c r="WA163"/>
      <c r="WB163"/>
      <c r="WC163"/>
      <c r="WD163"/>
      <c r="WE163"/>
      <c r="WF163"/>
      <c r="WG163"/>
      <c r="WH163"/>
      <c r="WI163"/>
      <c r="WJ163"/>
      <c r="WK163"/>
      <c r="WL163"/>
      <c r="WM163"/>
      <c r="WN163"/>
      <c r="WO163"/>
      <c r="WP163"/>
      <c r="WQ163"/>
      <c r="WR163"/>
      <c r="WS163"/>
      <c r="WT163"/>
      <c r="WU163"/>
      <c r="WV163"/>
      <c r="WW163"/>
      <c r="WX163"/>
      <c r="WY163"/>
      <c r="WZ163"/>
      <c r="XA163"/>
      <c r="XB163"/>
      <c r="XC163"/>
      <c r="XD163"/>
      <c r="XE163"/>
      <c r="XF163"/>
      <c r="XG163"/>
      <c r="XH163"/>
      <c r="XI163"/>
      <c r="XJ163"/>
      <c r="XK163"/>
      <c r="XL163"/>
      <c r="XM163"/>
      <c r="XN163"/>
      <c r="XO163"/>
      <c r="XP163"/>
      <c r="XQ163"/>
      <c r="XR163"/>
      <c r="XS163"/>
      <c r="XT163"/>
      <c r="XU163"/>
      <c r="XV163"/>
      <c r="XW163"/>
      <c r="XX163"/>
      <c r="XY163"/>
      <c r="XZ163"/>
      <c r="YA163"/>
      <c r="YB163"/>
      <c r="YC163"/>
      <c r="YD163"/>
      <c r="YE163"/>
      <c r="YF163"/>
      <c r="YG163"/>
      <c r="YH163"/>
      <c r="YI163"/>
      <c r="YJ163"/>
      <c r="YK163"/>
      <c r="YL163"/>
      <c r="YM163"/>
      <c r="YN163"/>
      <c r="YO163"/>
      <c r="YP163"/>
      <c r="YQ163"/>
      <c r="YR163"/>
      <c r="YS163"/>
      <c r="YT163"/>
      <c r="YU163"/>
      <c r="YV163"/>
      <c r="YW163"/>
      <c r="YX163"/>
      <c r="YY163"/>
      <c r="YZ163"/>
      <c r="ZA163"/>
      <c r="ZB163"/>
      <c r="ZC163"/>
      <c r="ZD163"/>
      <c r="ZE163"/>
      <c r="ZF163"/>
      <c r="ZG163"/>
      <c r="ZH163"/>
      <c r="ZI163"/>
      <c r="ZJ163"/>
      <c r="ZK163"/>
      <c r="ZL163"/>
      <c r="ZM163"/>
      <c r="ZN163"/>
      <c r="ZO163"/>
      <c r="ZP163"/>
      <c r="ZQ163"/>
      <c r="ZR163"/>
      <c r="ZS163"/>
      <c r="ZT163"/>
      <c r="ZU163"/>
      <c r="ZV163"/>
      <c r="ZW163"/>
      <c r="ZX163"/>
      <c r="ZY163"/>
      <c r="ZZ163"/>
      <c r="AAA163"/>
    </row>
    <row r="164" spans="11:703" x14ac:dyDescent="0.35">
      <c r="K164" s="50">
        <v>413632480722</v>
      </c>
      <c r="L164" s="147">
        <v>46139</v>
      </c>
      <c r="M164" t="s">
        <v>7995</v>
      </c>
      <c r="N164" s="50">
        <v>870980514787</v>
      </c>
      <c r="O164" s="50">
        <f>_xlfn.XLOOKUP(DRE_Table[[#This Row],[MASTER]],Vessel_Cons[MASTER],Vessel_Cons[MASTER],"OVERAGE")</f>
        <v>870980514787</v>
      </c>
      <c r="P164"/>
      <c r="Q164" s="50">
        <v>305354649392</v>
      </c>
      <c r="R164" s="147">
        <v>46139</v>
      </c>
      <c r="S164" t="s">
        <v>7995</v>
      </c>
      <c r="T164" s="50">
        <v>871006142951</v>
      </c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  <c r="RT164"/>
      <c r="RU164"/>
      <c r="RV164"/>
      <c r="RW164"/>
      <c r="RX164"/>
      <c r="RY164"/>
      <c r="RZ164"/>
      <c r="SA164"/>
      <c r="SB164"/>
      <c r="SC164"/>
      <c r="SD164"/>
      <c r="SE164"/>
      <c r="SF164"/>
      <c r="SG164"/>
      <c r="SH164"/>
      <c r="SI164"/>
      <c r="SJ164"/>
      <c r="SK164"/>
      <c r="SL164"/>
      <c r="SM164"/>
      <c r="SN164"/>
      <c r="SO164"/>
      <c r="SP164"/>
      <c r="SQ164"/>
      <c r="SR164"/>
      <c r="SS164"/>
      <c r="ST164"/>
      <c r="SU164"/>
      <c r="SV164"/>
      <c r="SW164"/>
      <c r="SX164"/>
      <c r="SY164"/>
      <c r="SZ164"/>
      <c r="TA164"/>
      <c r="TB164"/>
      <c r="TC164"/>
      <c r="TD164"/>
      <c r="TE164"/>
      <c r="TF164"/>
      <c r="TG164"/>
      <c r="TH164"/>
      <c r="TI164"/>
      <c r="TJ164"/>
      <c r="TK164"/>
      <c r="TL164"/>
      <c r="TM164"/>
      <c r="TN164"/>
      <c r="TO164"/>
      <c r="TP164"/>
      <c r="TQ164"/>
      <c r="TR164"/>
      <c r="TS164"/>
      <c r="TT164"/>
      <c r="TU164"/>
      <c r="TV164"/>
      <c r="TW164"/>
      <c r="TX164"/>
      <c r="TY164"/>
      <c r="TZ164"/>
      <c r="UA164"/>
      <c r="UB164"/>
      <c r="UC164"/>
      <c r="UD164"/>
      <c r="UE164"/>
      <c r="UF164"/>
      <c r="UG164"/>
      <c r="UH164"/>
      <c r="UI164"/>
      <c r="UJ164"/>
      <c r="UK164"/>
      <c r="UL164"/>
      <c r="UM164"/>
      <c r="UN164"/>
      <c r="UO164"/>
      <c r="UP164"/>
      <c r="UQ164"/>
      <c r="UR164"/>
      <c r="US164"/>
      <c r="UT164"/>
      <c r="UU164"/>
      <c r="UV164"/>
      <c r="UW164"/>
      <c r="UX164"/>
      <c r="UY164"/>
      <c r="UZ164"/>
      <c r="VA164"/>
      <c r="VB164"/>
      <c r="VC164"/>
      <c r="VD164"/>
      <c r="VE164"/>
      <c r="VF164"/>
      <c r="VG164"/>
      <c r="VH164"/>
      <c r="VI164"/>
      <c r="VJ164"/>
      <c r="VK164"/>
      <c r="VL164"/>
      <c r="VM164"/>
      <c r="VN164"/>
      <c r="VO164"/>
      <c r="VP164"/>
      <c r="VQ164"/>
      <c r="VR164"/>
      <c r="VS164"/>
      <c r="VT164"/>
      <c r="VU164"/>
      <c r="VV164"/>
      <c r="VW164"/>
      <c r="VX164"/>
      <c r="VY164"/>
      <c r="VZ164"/>
      <c r="WA164"/>
      <c r="WB164"/>
      <c r="WC164"/>
      <c r="WD164"/>
      <c r="WE164"/>
      <c r="WF164"/>
      <c r="WG164"/>
      <c r="WH164"/>
      <c r="WI164"/>
      <c r="WJ164"/>
      <c r="WK164"/>
      <c r="WL164"/>
      <c r="WM164"/>
      <c r="WN164"/>
      <c r="WO164"/>
      <c r="WP164"/>
      <c r="WQ164"/>
      <c r="WR164"/>
      <c r="WS164"/>
      <c r="WT164"/>
      <c r="WU164"/>
      <c r="WV164"/>
      <c r="WW164"/>
      <c r="WX164"/>
      <c r="WY164"/>
      <c r="WZ164"/>
      <c r="XA164"/>
      <c r="XB164"/>
      <c r="XC164"/>
      <c r="XD164"/>
      <c r="XE164"/>
      <c r="XF164"/>
      <c r="XG164"/>
      <c r="XH164"/>
      <c r="XI164"/>
      <c r="XJ164"/>
      <c r="XK164"/>
      <c r="XL164"/>
      <c r="XM164"/>
      <c r="XN164"/>
      <c r="XO164"/>
      <c r="XP164"/>
      <c r="XQ164"/>
      <c r="XR164"/>
      <c r="XS164"/>
      <c r="XT164"/>
      <c r="XU164"/>
      <c r="XV164"/>
      <c r="XW164"/>
      <c r="XX164"/>
      <c r="XY164"/>
      <c r="XZ164"/>
      <c r="YA164"/>
      <c r="YB164"/>
      <c r="YC164"/>
      <c r="YD164"/>
      <c r="YE164"/>
      <c r="YF164"/>
      <c r="YG164"/>
      <c r="YH164"/>
      <c r="YI164"/>
      <c r="YJ164"/>
      <c r="YK164"/>
      <c r="YL164"/>
      <c r="YM164"/>
      <c r="YN164"/>
      <c r="YO164"/>
      <c r="YP164"/>
      <c r="YQ164"/>
      <c r="YR164"/>
      <c r="YS164"/>
      <c r="YT164"/>
      <c r="YU164"/>
      <c r="YV164"/>
      <c r="YW164"/>
      <c r="YX164"/>
      <c r="YY164"/>
      <c r="YZ164"/>
      <c r="ZA164"/>
      <c r="ZB164"/>
      <c r="ZC164"/>
      <c r="ZD164"/>
      <c r="ZE164"/>
      <c r="ZF164"/>
      <c r="ZG164"/>
      <c r="ZH164"/>
      <c r="ZI164"/>
      <c r="ZJ164"/>
      <c r="ZK164"/>
      <c r="ZL164"/>
      <c r="ZM164"/>
      <c r="ZN164"/>
      <c r="ZO164"/>
      <c r="ZP164"/>
      <c r="ZQ164"/>
      <c r="ZR164"/>
      <c r="ZS164"/>
      <c r="ZT164"/>
      <c r="ZU164"/>
      <c r="ZV164"/>
      <c r="ZW164"/>
      <c r="ZX164"/>
      <c r="ZY164"/>
      <c r="ZZ164"/>
      <c r="AAA164"/>
    </row>
    <row r="165" spans="11:703" x14ac:dyDescent="0.35">
      <c r="K165" s="50">
        <v>413632480722</v>
      </c>
      <c r="L165" s="147">
        <v>46139</v>
      </c>
      <c r="M165" t="s">
        <v>7995</v>
      </c>
      <c r="N165" s="50">
        <v>870980166202</v>
      </c>
      <c r="O165" s="50">
        <f>_xlfn.XLOOKUP(DRE_Table[[#This Row],[MASTER]],Vessel_Cons[MASTER],Vessel_Cons[MASTER],"OVERAGE")</f>
        <v>870980166202</v>
      </c>
      <c r="P165"/>
      <c r="Q165" s="50">
        <v>305354649392</v>
      </c>
      <c r="R165" s="147">
        <v>46139</v>
      </c>
      <c r="S165" t="s">
        <v>7995</v>
      </c>
      <c r="T165" s="50">
        <v>871008617946</v>
      </c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  <c r="RT165"/>
      <c r="RU165"/>
      <c r="RV165"/>
      <c r="RW165"/>
      <c r="RX165"/>
      <c r="RY165"/>
      <c r="RZ165"/>
      <c r="SA165"/>
      <c r="SB165"/>
      <c r="SC165"/>
      <c r="SD165"/>
      <c r="SE165"/>
      <c r="SF165"/>
      <c r="SG165"/>
      <c r="SH165"/>
      <c r="SI165"/>
      <c r="SJ165"/>
      <c r="SK165"/>
      <c r="SL165"/>
      <c r="SM165"/>
      <c r="SN165"/>
      <c r="SO165"/>
      <c r="SP165"/>
      <c r="SQ165"/>
      <c r="SR165"/>
      <c r="SS165"/>
      <c r="ST165"/>
      <c r="SU165"/>
      <c r="SV165"/>
      <c r="SW165"/>
      <c r="SX165"/>
      <c r="SY165"/>
      <c r="SZ165"/>
      <c r="TA165"/>
      <c r="TB165"/>
      <c r="TC165"/>
      <c r="TD165"/>
      <c r="TE165"/>
      <c r="TF165"/>
      <c r="TG165"/>
      <c r="TH165"/>
      <c r="TI165"/>
      <c r="TJ165"/>
      <c r="TK165"/>
      <c r="TL165"/>
      <c r="TM165"/>
      <c r="TN165"/>
      <c r="TO165"/>
      <c r="TP165"/>
      <c r="TQ165"/>
      <c r="TR165"/>
      <c r="TS165"/>
      <c r="TT165"/>
      <c r="TU165"/>
      <c r="TV165"/>
      <c r="TW165"/>
      <c r="TX165"/>
      <c r="TY165"/>
      <c r="TZ165"/>
      <c r="UA165"/>
      <c r="UB165"/>
      <c r="UC165"/>
      <c r="UD165"/>
      <c r="UE165"/>
      <c r="UF165"/>
      <c r="UG165"/>
      <c r="UH165"/>
      <c r="UI165"/>
      <c r="UJ165"/>
      <c r="UK165"/>
      <c r="UL165"/>
      <c r="UM165"/>
      <c r="UN165"/>
      <c r="UO165"/>
      <c r="UP165"/>
      <c r="UQ165"/>
      <c r="UR165"/>
      <c r="US165"/>
      <c r="UT165"/>
      <c r="UU165"/>
      <c r="UV165"/>
      <c r="UW165"/>
      <c r="UX165"/>
      <c r="UY165"/>
      <c r="UZ165"/>
      <c r="VA165"/>
      <c r="VB165"/>
      <c r="VC165"/>
      <c r="VD165"/>
      <c r="VE165"/>
      <c r="VF165"/>
      <c r="VG165"/>
      <c r="VH165"/>
      <c r="VI165"/>
      <c r="VJ165"/>
      <c r="VK165"/>
      <c r="VL165"/>
      <c r="VM165"/>
      <c r="VN165"/>
      <c r="VO165"/>
      <c r="VP165"/>
      <c r="VQ165"/>
      <c r="VR165"/>
      <c r="VS165"/>
      <c r="VT165"/>
      <c r="VU165"/>
      <c r="VV165"/>
      <c r="VW165"/>
      <c r="VX165"/>
      <c r="VY165"/>
      <c r="VZ165"/>
      <c r="WA165"/>
      <c r="WB165"/>
      <c r="WC165"/>
      <c r="WD165"/>
      <c r="WE165"/>
      <c r="WF165"/>
      <c r="WG165"/>
      <c r="WH165"/>
      <c r="WI165"/>
      <c r="WJ165"/>
      <c r="WK165"/>
      <c r="WL165"/>
      <c r="WM165"/>
      <c r="WN165"/>
      <c r="WO165"/>
      <c r="WP165"/>
      <c r="WQ165"/>
      <c r="WR165"/>
      <c r="WS165"/>
      <c r="WT165"/>
      <c r="WU165"/>
      <c r="WV165"/>
      <c r="WW165"/>
      <c r="WX165"/>
      <c r="WY165"/>
      <c r="WZ165"/>
      <c r="XA165"/>
      <c r="XB165"/>
      <c r="XC165"/>
      <c r="XD165"/>
      <c r="XE165"/>
      <c r="XF165"/>
      <c r="XG165"/>
      <c r="XH165"/>
      <c r="XI165"/>
      <c r="XJ165"/>
      <c r="XK165"/>
      <c r="XL165"/>
      <c r="XM165"/>
      <c r="XN165"/>
      <c r="XO165"/>
      <c r="XP165"/>
      <c r="XQ165"/>
      <c r="XR165"/>
      <c r="XS165"/>
      <c r="XT165"/>
      <c r="XU165"/>
      <c r="XV165"/>
      <c r="XW165"/>
      <c r="XX165"/>
      <c r="XY165"/>
      <c r="XZ165"/>
      <c r="YA165"/>
      <c r="YB165"/>
      <c r="YC165"/>
      <c r="YD165"/>
      <c r="YE165"/>
      <c r="YF165"/>
      <c r="YG165"/>
      <c r="YH165"/>
      <c r="YI165"/>
      <c r="YJ165"/>
      <c r="YK165"/>
      <c r="YL165"/>
      <c r="YM165"/>
      <c r="YN165"/>
      <c r="YO165"/>
      <c r="YP165"/>
      <c r="YQ165"/>
      <c r="YR165"/>
      <c r="YS165"/>
      <c r="YT165"/>
      <c r="YU165"/>
      <c r="YV165"/>
      <c r="YW165"/>
      <c r="YX165"/>
      <c r="YY165"/>
      <c r="YZ165"/>
      <c r="ZA165"/>
      <c r="ZB165"/>
      <c r="ZC165"/>
      <c r="ZD165"/>
      <c r="ZE165"/>
      <c r="ZF165"/>
      <c r="ZG165"/>
      <c r="ZH165"/>
      <c r="ZI165"/>
      <c r="ZJ165"/>
      <c r="ZK165"/>
      <c r="ZL165"/>
      <c r="ZM165"/>
      <c r="ZN165"/>
      <c r="ZO165"/>
      <c r="ZP165"/>
      <c r="ZQ165"/>
      <c r="ZR165"/>
      <c r="ZS165"/>
      <c r="ZT165"/>
      <c r="ZU165"/>
      <c r="ZV165"/>
      <c r="ZW165"/>
      <c r="ZX165"/>
      <c r="ZY165"/>
      <c r="ZZ165"/>
      <c r="AAA165"/>
    </row>
    <row r="166" spans="11:703" x14ac:dyDescent="0.35">
      <c r="K166" s="50">
        <v>413632480722</v>
      </c>
      <c r="L166" s="147">
        <v>46139</v>
      </c>
      <c r="M166" t="s">
        <v>7995</v>
      </c>
      <c r="N166" s="50">
        <v>870979936712</v>
      </c>
      <c r="O166" s="50">
        <f>_xlfn.XLOOKUP(DRE_Table[[#This Row],[MASTER]],Vessel_Cons[MASTER],Vessel_Cons[MASTER],"OVERAGE")</f>
        <v>870979936712</v>
      </c>
      <c r="P166"/>
      <c r="Q166" s="50">
        <v>305354649392</v>
      </c>
      <c r="R166" s="147">
        <v>46139</v>
      </c>
      <c r="S166" t="s">
        <v>7995</v>
      </c>
      <c r="T166" s="50">
        <v>469433933871</v>
      </c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  <c r="QY166"/>
      <c r="QZ166"/>
      <c r="RA166"/>
      <c r="RB166"/>
      <c r="RC166"/>
      <c r="RD166"/>
      <c r="RE166"/>
      <c r="RF166"/>
      <c r="RG166"/>
      <c r="RH166"/>
      <c r="RI166"/>
      <c r="RJ166"/>
      <c r="RK166"/>
      <c r="RL166"/>
      <c r="RM166"/>
      <c r="RN166"/>
      <c r="RO166"/>
      <c r="RP166"/>
      <c r="RQ166"/>
      <c r="RR166"/>
      <c r="RS166"/>
      <c r="RT166"/>
      <c r="RU166"/>
      <c r="RV166"/>
      <c r="RW166"/>
      <c r="RX166"/>
      <c r="RY166"/>
      <c r="RZ166"/>
      <c r="SA166"/>
      <c r="SB166"/>
      <c r="SC166"/>
      <c r="SD166"/>
      <c r="SE166"/>
      <c r="SF166"/>
      <c r="SG166"/>
      <c r="SH166"/>
      <c r="SI166"/>
      <c r="SJ166"/>
      <c r="SK166"/>
      <c r="SL166"/>
      <c r="SM166"/>
      <c r="SN166"/>
      <c r="SO166"/>
      <c r="SP166"/>
      <c r="SQ166"/>
      <c r="SR166"/>
      <c r="SS166"/>
      <c r="ST166"/>
      <c r="SU166"/>
      <c r="SV166"/>
      <c r="SW166"/>
      <c r="SX166"/>
      <c r="SY166"/>
      <c r="SZ166"/>
      <c r="TA166"/>
      <c r="TB166"/>
      <c r="TC166"/>
      <c r="TD166"/>
      <c r="TE166"/>
      <c r="TF166"/>
      <c r="TG166"/>
      <c r="TH166"/>
      <c r="TI166"/>
      <c r="TJ166"/>
      <c r="TK166"/>
      <c r="TL166"/>
      <c r="TM166"/>
      <c r="TN166"/>
      <c r="TO166"/>
      <c r="TP166"/>
      <c r="TQ166"/>
      <c r="TR166"/>
      <c r="TS166"/>
      <c r="TT166"/>
      <c r="TU166"/>
      <c r="TV166"/>
      <c r="TW166"/>
      <c r="TX166"/>
      <c r="TY166"/>
      <c r="TZ166"/>
      <c r="UA166"/>
      <c r="UB166"/>
      <c r="UC166"/>
      <c r="UD166"/>
      <c r="UE166"/>
      <c r="UF166"/>
      <c r="UG166"/>
      <c r="UH166"/>
      <c r="UI166"/>
      <c r="UJ166"/>
      <c r="UK166"/>
      <c r="UL166"/>
      <c r="UM166"/>
      <c r="UN166"/>
      <c r="UO166"/>
      <c r="UP166"/>
      <c r="UQ166"/>
      <c r="UR166"/>
      <c r="US166"/>
      <c r="UT166"/>
      <c r="UU166"/>
      <c r="UV166"/>
      <c r="UW166"/>
      <c r="UX166"/>
      <c r="UY166"/>
      <c r="UZ166"/>
      <c r="VA166"/>
      <c r="VB166"/>
      <c r="VC166"/>
      <c r="VD166"/>
      <c r="VE166"/>
      <c r="VF166"/>
      <c r="VG166"/>
      <c r="VH166"/>
      <c r="VI166"/>
      <c r="VJ166"/>
      <c r="VK166"/>
      <c r="VL166"/>
      <c r="VM166"/>
      <c r="VN166"/>
      <c r="VO166"/>
      <c r="VP166"/>
      <c r="VQ166"/>
      <c r="VR166"/>
      <c r="VS166"/>
      <c r="VT166"/>
      <c r="VU166"/>
      <c r="VV166"/>
      <c r="VW166"/>
      <c r="VX166"/>
      <c r="VY166"/>
      <c r="VZ166"/>
      <c r="WA166"/>
      <c r="WB166"/>
      <c r="WC166"/>
      <c r="WD166"/>
      <c r="WE166"/>
      <c r="WF166"/>
      <c r="WG166"/>
      <c r="WH166"/>
      <c r="WI166"/>
      <c r="WJ166"/>
      <c r="WK166"/>
      <c r="WL166"/>
      <c r="WM166"/>
      <c r="WN166"/>
      <c r="WO166"/>
      <c r="WP166"/>
      <c r="WQ166"/>
      <c r="WR166"/>
      <c r="WS166"/>
      <c r="WT166"/>
      <c r="WU166"/>
      <c r="WV166"/>
      <c r="WW166"/>
      <c r="WX166"/>
      <c r="WY166"/>
      <c r="WZ166"/>
      <c r="XA166"/>
      <c r="XB166"/>
      <c r="XC166"/>
      <c r="XD166"/>
      <c r="XE166"/>
      <c r="XF166"/>
      <c r="XG166"/>
      <c r="XH166"/>
      <c r="XI166"/>
      <c r="XJ166"/>
      <c r="XK166"/>
      <c r="XL166"/>
      <c r="XM166"/>
      <c r="XN166"/>
      <c r="XO166"/>
      <c r="XP166"/>
      <c r="XQ166"/>
      <c r="XR166"/>
      <c r="XS166"/>
      <c r="XT166"/>
      <c r="XU166"/>
      <c r="XV166"/>
      <c r="XW166"/>
      <c r="XX166"/>
      <c r="XY166"/>
      <c r="XZ166"/>
      <c r="YA166"/>
      <c r="YB166"/>
      <c r="YC166"/>
      <c r="YD166"/>
      <c r="YE166"/>
      <c r="YF166"/>
      <c r="YG166"/>
      <c r="YH166"/>
      <c r="YI166"/>
      <c r="YJ166"/>
      <c r="YK166"/>
      <c r="YL166"/>
      <c r="YM166"/>
      <c r="YN166"/>
      <c r="YO166"/>
      <c r="YP166"/>
      <c r="YQ166"/>
      <c r="YR166"/>
      <c r="YS166"/>
      <c r="YT166"/>
      <c r="YU166"/>
      <c r="YV166"/>
      <c r="YW166"/>
      <c r="YX166"/>
      <c r="YY166"/>
      <c r="YZ166"/>
      <c r="ZA166"/>
      <c r="ZB166"/>
      <c r="ZC166"/>
      <c r="ZD166"/>
      <c r="ZE166"/>
      <c r="ZF166"/>
      <c r="ZG166"/>
      <c r="ZH166"/>
      <c r="ZI166"/>
      <c r="ZJ166"/>
      <c r="ZK166"/>
      <c r="ZL166"/>
      <c r="ZM166"/>
      <c r="ZN166"/>
      <c r="ZO166"/>
      <c r="ZP166"/>
      <c r="ZQ166"/>
      <c r="ZR166"/>
      <c r="ZS166"/>
      <c r="ZT166"/>
      <c r="ZU166"/>
      <c r="ZV166"/>
      <c r="ZW166"/>
      <c r="ZX166"/>
      <c r="ZY166"/>
      <c r="ZZ166"/>
      <c r="AAA166"/>
    </row>
    <row r="167" spans="11:703" x14ac:dyDescent="0.35">
      <c r="K167" s="50">
        <v>413632480722</v>
      </c>
      <c r="L167" s="147">
        <v>46139</v>
      </c>
      <c r="M167" t="s">
        <v>7995</v>
      </c>
      <c r="N167" s="50">
        <v>870977894411</v>
      </c>
      <c r="O167" s="50">
        <f>_xlfn.XLOOKUP(DRE_Table[[#This Row],[MASTER]],Vessel_Cons[MASTER],Vessel_Cons[MASTER],"OVERAGE")</f>
        <v>870977894411</v>
      </c>
      <c r="P167"/>
      <c r="Q167" s="50">
        <v>305354649392</v>
      </c>
      <c r="R167" s="147">
        <v>46139</v>
      </c>
      <c r="S167" t="s">
        <v>7995</v>
      </c>
      <c r="T167" s="50">
        <v>871007430378</v>
      </c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  <c r="QY167"/>
      <c r="QZ167"/>
      <c r="RA167"/>
      <c r="RB167"/>
      <c r="RC167"/>
      <c r="RD167"/>
      <c r="RE167"/>
      <c r="RF167"/>
      <c r="RG167"/>
      <c r="RH167"/>
      <c r="RI167"/>
      <c r="RJ167"/>
      <c r="RK167"/>
      <c r="RL167"/>
      <c r="RM167"/>
      <c r="RN167"/>
      <c r="RO167"/>
      <c r="RP167"/>
      <c r="RQ167"/>
      <c r="RR167"/>
      <c r="RS167"/>
      <c r="RT167"/>
      <c r="RU167"/>
      <c r="RV167"/>
      <c r="RW167"/>
      <c r="RX167"/>
      <c r="RY167"/>
      <c r="RZ167"/>
      <c r="SA167"/>
      <c r="SB167"/>
      <c r="SC167"/>
      <c r="SD167"/>
      <c r="SE167"/>
      <c r="SF167"/>
      <c r="SG167"/>
      <c r="SH167"/>
      <c r="SI167"/>
      <c r="SJ167"/>
      <c r="SK167"/>
      <c r="SL167"/>
      <c r="SM167"/>
      <c r="SN167"/>
      <c r="SO167"/>
      <c r="SP167"/>
      <c r="SQ167"/>
      <c r="SR167"/>
      <c r="SS167"/>
      <c r="ST167"/>
      <c r="SU167"/>
      <c r="SV167"/>
      <c r="SW167"/>
      <c r="SX167"/>
      <c r="SY167"/>
      <c r="SZ167"/>
      <c r="TA167"/>
      <c r="TB167"/>
      <c r="TC167"/>
      <c r="TD167"/>
      <c r="TE167"/>
      <c r="TF167"/>
      <c r="TG167"/>
      <c r="TH167"/>
      <c r="TI167"/>
      <c r="TJ167"/>
      <c r="TK167"/>
      <c r="TL167"/>
      <c r="TM167"/>
      <c r="TN167"/>
      <c r="TO167"/>
      <c r="TP167"/>
      <c r="TQ167"/>
      <c r="TR167"/>
      <c r="TS167"/>
      <c r="TT167"/>
      <c r="TU167"/>
      <c r="TV167"/>
      <c r="TW167"/>
      <c r="TX167"/>
      <c r="TY167"/>
      <c r="TZ167"/>
      <c r="UA167"/>
      <c r="UB167"/>
      <c r="UC167"/>
      <c r="UD167"/>
      <c r="UE167"/>
      <c r="UF167"/>
      <c r="UG167"/>
      <c r="UH167"/>
      <c r="UI167"/>
      <c r="UJ167"/>
      <c r="UK167"/>
      <c r="UL167"/>
      <c r="UM167"/>
      <c r="UN167"/>
      <c r="UO167"/>
      <c r="UP167"/>
      <c r="UQ167"/>
      <c r="UR167"/>
      <c r="US167"/>
      <c r="UT167"/>
      <c r="UU167"/>
      <c r="UV167"/>
      <c r="UW167"/>
      <c r="UX167"/>
      <c r="UY167"/>
      <c r="UZ167"/>
      <c r="VA167"/>
      <c r="VB167"/>
      <c r="VC167"/>
      <c r="VD167"/>
      <c r="VE167"/>
      <c r="VF167"/>
      <c r="VG167"/>
      <c r="VH167"/>
      <c r="VI167"/>
      <c r="VJ167"/>
      <c r="VK167"/>
      <c r="VL167"/>
      <c r="VM167"/>
      <c r="VN167"/>
      <c r="VO167"/>
      <c r="VP167"/>
      <c r="VQ167"/>
      <c r="VR167"/>
      <c r="VS167"/>
      <c r="VT167"/>
      <c r="VU167"/>
      <c r="VV167"/>
      <c r="VW167"/>
      <c r="VX167"/>
      <c r="VY167"/>
      <c r="VZ167"/>
      <c r="WA167"/>
      <c r="WB167"/>
      <c r="WC167"/>
      <c r="WD167"/>
      <c r="WE167"/>
      <c r="WF167"/>
      <c r="WG167"/>
      <c r="WH167"/>
      <c r="WI167"/>
      <c r="WJ167"/>
      <c r="WK167"/>
      <c r="WL167"/>
      <c r="WM167"/>
      <c r="WN167"/>
      <c r="WO167"/>
      <c r="WP167"/>
      <c r="WQ167"/>
      <c r="WR167"/>
      <c r="WS167"/>
      <c r="WT167"/>
      <c r="WU167"/>
      <c r="WV167"/>
      <c r="WW167"/>
      <c r="WX167"/>
      <c r="WY167"/>
      <c r="WZ167"/>
      <c r="XA167"/>
      <c r="XB167"/>
      <c r="XC167"/>
      <c r="XD167"/>
      <c r="XE167"/>
      <c r="XF167"/>
      <c r="XG167"/>
      <c r="XH167"/>
      <c r="XI167"/>
      <c r="XJ167"/>
      <c r="XK167"/>
      <c r="XL167"/>
      <c r="XM167"/>
      <c r="XN167"/>
      <c r="XO167"/>
      <c r="XP167"/>
      <c r="XQ167"/>
      <c r="XR167"/>
      <c r="XS167"/>
      <c r="XT167"/>
      <c r="XU167"/>
      <c r="XV167"/>
      <c r="XW167"/>
      <c r="XX167"/>
      <c r="XY167"/>
      <c r="XZ167"/>
      <c r="YA167"/>
      <c r="YB167"/>
      <c r="YC167"/>
      <c r="YD167"/>
      <c r="YE167"/>
      <c r="YF167"/>
      <c r="YG167"/>
      <c r="YH167"/>
      <c r="YI167"/>
      <c r="YJ167"/>
      <c r="YK167"/>
      <c r="YL167"/>
      <c r="YM167"/>
      <c r="YN167"/>
      <c r="YO167"/>
      <c r="YP167"/>
      <c r="YQ167"/>
      <c r="YR167"/>
      <c r="YS167"/>
      <c r="YT167"/>
      <c r="YU167"/>
      <c r="YV167"/>
      <c r="YW167"/>
      <c r="YX167"/>
      <c r="YY167"/>
      <c r="YZ167"/>
      <c r="ZA167"/>
      <c r="ZB167"/>
      <c r="ZC167"/>
      <c r="ZD167"/>
      <c r="ZE167"/>
      <c r="ZF167"/>
      <c r="ZG167"/>
      <c r="ZH167"/>
      <c r="ZI167"/>
      <c r="ZJ167"/>
      <c r="ZK167"/>
      <c r="ZL167"/>
      <c r="ZM167"/>
      <c r="ZN167"/>
      <c r="ZO167"/>
      <c r="ZP167"/>
      <c r="ZQ167"/>
      <c r="ZR167"/>
      <c r="ZS167"/>
      <c r="ZT167"/>
      <c r="ZU167"/>
      <c r="ZV167"/>
      <c r="ZW167"/>
      <c r="ZX167"/>
      <c r="ZY167"/>
      <c r="ZZ167"/>
      <c r="AAA167"/>
    </row>
    <row r="168" spans="11:703" x14ac:dyDescent="0.35">
      <c r="K168" s="50">
        <v>413632480722</v>
      </c>
      <c r="L168" s="147">
        <v>46139</v>
      </c>
      <c r="M168" t="s">
        <v>7995</v>
      </c>
      <c r="N168" s="50">
        <v>870977634020</v>
      </c>
      <c r="O168" s="50">
        <f>_xlfn.XLOOKUP(DRE_Table[[#This Row],[MASTER]],Vessel_Cons[MASTER],Vessel_Cons[MASTER],"OVERAGE")</f>
        <v>870977634020</v>
      </c>
      <c r="P168"/>
      <c r="Q168" s="50">
        <v>305354649392</v>
      </c>
      <c r="R168" s="147">
        <v>46139</v>
      </c>
      <c r="S168" t="s">
        <v>7995</v>
      </c>
      <c r="T168" s="50">
        <v>870930987171</v>
      </c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  <c r="QY168"/>
      <c r="QZ168"/>
      <c r="RA168"/>
      <c r="RB168"/>
      <c r="RC168"/>
      <c r="RD168"/>
      <c r="RE168"/>
      <c r="RF168"/>
      <c r="RG168"/>
      <c r="RH168"/>
      <c r="RI168"/>
      <c r="RJ168"/>
      <c r="RK168"/>
      <c r="RL168"/>
      <c r="RM168"/>
      <c r="RN168"/>
      <c r="RO168"/>
      <c r="RP168"/>
      <c r="RQ168"/>
      <c r="RR168"/>
      <c r="RS168"/>
      <c r="RT168"/>
      <c r="RU168"/>
      <c r="RV168"/>
      <c r="RW168"/>
      <c r="RX168"/>
      <c r="RY168"/>
      <c r="RZ168"/>
      <c r="SA168"/>
      <c r="SB168"/>
      <c r="SC168"/>
      <c r="SD168"/>
      <c r="SE168"/>
      <c r="SF168"/>
      <c r="SG168"/>
      <c r="SH168"/>
      <c r="SI168"/>
      <c r="SJ168"/>
      <c r="SK168"/>
      <c r="SL168"/>
      <c r="SM168"/>
      <c r="SN168"/>
      <c r="SO168"/>
      <c r="SP168"/>
      <c r="SQ168"/>
      <c r="SR168"/>
      <c r="SS168"/>
      <c r="ST168"/>
      <c r="SU168"/>
      <c r="SV168"/>
      <c r="SW168"/>
      <c r="SX168"/>
      <c r="SY168"/>
      <c r="SZ168"/>
      <c r="TA168"/>
      <c r="TB168"/>
      <c r="TC168"/>
      <c r="TD168"/>
      <c r="TE168"/>
      <c r="TF168"/>
      <c r="TG168"/>
      <c r="TH168"/>
      <c r="TI168"/>
      <c r="TJ168"/>
      <c r="TK168"/>
      <c r="TL168"/>
      <c r="TM168"/>
      <c r="TN168"/>
      <c r="TO168"/>
      <c r="TP168"/>
      <c r="TQ168"/>
      <c r="TR168"/>
      <c r="TS168"/>
      <c r="TT168"/>
      <c r="TU168"/>
      <c r="TV168"/>
      <c r="TW168"/>
      <c r="TX168"/>
      <c r="TY168"/>
      <c r="TZ168"/>
      <c r="UA168"/>
      <c r="UB168"/>
      <c r="UC168"/>
      <c r="UD168"/>
      <c r="UE168"/>
      <c r="UF168"/>
      <c r="UG168"/>
      <c r="UH168"/>
      <c r="UI168"/>
      <c r="UJ168"/>
      <c r="UK168"/>
      <c r="UL168"/>
      <c r="UM168"/>
      <c r="UN168"/>
      <c r="UO168"/>
      <c r="UP168"/>
      <c r="UQ168"/>
      <c r="UR168"/>
      <c r="US168"/>
      <c r="UT168"/>
      <c r="UU168"/>
      <c r="UV168"/>
      <c r="UW168"/>
      <c r="UX168"/>
      <c r="UY168"/>
      <c r="UZ168"/>
      <c r="VA168"/>
      <c r="VB168"/>
      <c r="VC168"/>
      <c r="VD168"/>
      <c r="VE168"/>
      <c r="VF168"/>
      <c r="VG168"/>
      <c r="VH168"/>
      <c r="VI168"/>
      <c r="VJ168"/>
      <c r="VK168"/>
      <c r="VL168"/>
      <c r="VM168"/>
      <c r="VN168"/>
      <c r="VO168"/>
      <c r="VP168"/>
      <c r="VQ168"/>
      <c r="VR168"/>
      <c r="VS168"/>
      <c r="VT168"/>
      <c r="VU168"/>
      <c r="VV168"/>
      <c r="VW168"/>
      <c r="VX168"/>
      <c r="VY168"/>
      <c r="VZ168"/>
      <c r="WA168"/>
      <c r="WB168"/>
      <c r="WC168"/>
      <c r="WD168"/>
      <c r="WE168"/>
      <c r="WF168"/>
      <c r="WG168"/>
      <c r="WH168"/>
      <c r="WI168"/>
      <c r="WJ168"/>
      <c r="WK168"/>
      <c r="WL168"/>
      <c r="WM168"/>
      <c r="WN168"/>
      <c r="WO168"/>
      <c r="WP168"/>
      <c r="WQ168"/>
      <c r="WR168"/>
      <c r="WS168"/>
      <c r="WT168"/>
      <c r="WU168"/>
      <c r="WV168"/>
      <c r="WW168"/>
      <c r="WX168"/>
      <c r="WY168"/>
      <c r="WZ168"/>
      <c r="XA168"/>
      <c r="XB168"/>
      <c r="XC168"/>
      <c r="XD168"/>
      <c r="XE168"/>
      <c r="XF168"/>
      <c r="XG168"/>
      <c r="XH168"/>
      <c r="XI168"/>
      <c r="XJ168"/>
      <c r="XK168"/>
      <c r="XL168"/>
      <c r="XM168"/>
      <c r="XN168"/>
      <c r="XO168"/>
      <c r="XP168"/>
      <c r="XQ168"/>
      <c r="XR168"/>
      <c r="XS168"/>
      <c r="XT168"/>
      <c r="XU168"/>
      <c r="XV168"/>
      <c r="XW168"/>
      <c r="XX168"/>
      <c r="XY168"/>
      <c r="XZ168"/>
      <c r="YA168"/>
      <c r="YB168"/>
      <c r="YC168"/>
      <c r="YD168"/>
      <c r="YE168"/>
      <c r="YF168"/>
      <c r="YG168"/>
      <c r="YH168"/>
      <c r="YI168"/>
      <c r="YJ168"/>
      <c r="YK168"/>
      <c r="YL168"/>
      <c r="YM168"/>
      <c r="YN168"/>
      <c r="YO168"/>
      <c r="YP168"/>
      <c r="YQ168"/>
      <c r="YR168"/>
      <c r="YS168"/>
      <c r="YT168"/>
      <c r="YU168"/>
      <c r="YV168"/>
      <c r="YW168"/>
      <c r="YX168"/>
      <c r="YY168"/>
      <c r="YZ168"/>
      <c r="ZA168"/>
      <c r="ZB168"/>
      <c r="ZC168"/>
      <c r="ZD168"/>
      <c r="ZE168"/>
      <c r="ZF168"/>
      <c r="ZG168"/>
      <c r="ZH168"/>
      <c r="ZI168"/>
      <c r="ZJ168"/>
      <c r="ZK168"/>
      <c r="ZL168"/>
      <c r="ZM168"/>
      <c r="ZN168"/>
      <c r="ZO168"/>
      <c r="ZP168"/>
      <c r="ZQ168"/>
      <c r="ZR168"/>
      <c r="ZS168"/>
      <c r="ZT168"/>
      <c r="ZU168"/>
      <c r="ZV168"/>
      <c r="ZW168"/>
      <c r="ZX168"/>
      <c r="ZY168"/>
      <c r="ZZ168"/>
      <c r="AAA168"/>
    </row>
    <row r="169" spans="11:703" x14ac:dyDescent="0.35">
      <c r="K169" s="50">
        <v>413632480722</v>
      </c>
      <c r="L169" s="147">
        <v>46139</v>
      </c>
      <c r="M169" t="s">
        <v>7995</v>
      </c>
      <c r="N169" s="50">
        <v>870976295871</v>
      </c>
      <c r="O169" s="50">
        <f>_xlfn.XLOOKUP(DRE_Table[[#This Row],[MASTER]],Vessel_Cons[MASTER],Vessel_Cons[MASTER],"OVERAGE")</f>
        <v>870976295871</v>
      </c>
      <c r="P169"/>
      <c r="Q169" s="50">
        <v>305354649392</v>
      </c>
      <c r="R169" s="147">
        <v>46139</v>
      </c>
      <c r="S169" t="s">
        <v>7995</v>
      </c>
      <c r="T169" s="50">
        <v>870992196014</v>
      </c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  <c r="QY169"/>
      <c r="QZ169"/>
      <c r="RA169"/>
      <c r="RB169"/>
      <c r="RC169"/>
      <c r="RD169"/>
      <c r="RE169"/>
      <c r="RF169"/>
      <c r="RG169"/>
      <c r="RH169"/>
      <c r="RI169"/>
      <c r="RJ169"/>
      <c r="RK169"/>
      <c r="RL169"/>
      <c r="RM169"/>
      <c r="RN169"/>
      <c r="RO169"/>
      <c r="RP169"/>
      <c r="RQ169"/>
      <c r="RR169"/>
      <c r="RS169"/>
      <c r="RT169"/>
      <c r="RU169"/>
      <c r="RV169"/>
      <c r="RW169"/>
      <c r="RX169"/>
      <c r="RY169"/>
      <c r="RZ169"/>
      <c r="SA169"/>
      <c r="SB169"/>
      <c r="SC169"/>
      <c r="SD169"/>
      <c r="SE169"/>
      <c r="SF169"/>
      <c r="SG169"/>
      <c r="SH169"/>
      <c r="SI169"/>
      <c r="SJ169"/>
      <c r="SK169"/>
      <c r="SL169"/>
      <c r="SM169"/>
      <c r="SN169"/>
      <c r="SO169"/>
      <c r="SP169"/>
      <c r="SQ169"/>
      <c r="SR169"/>
      <c r="SS169"/>
      <c r="ST169"/>
      <c r="SU169"/>
      <c r="SV169"/>
      <c r="SW169"/>
      <c r="SX169"/>
      <c r="SY169"/>
      <c r="SZ169"/>
      <c r="TA169"/>
      <c r="TB169"/>
      <c r="TC169"/>
      <c r="TD169"/>
      <c r="TE169"/>
      <c r="TF169"/>
      <c r="TG169"/>
      <c r="TH169"/>
      <c r="TI169"/>
      <c r="TJ169"/>
      <c r="TK169"/>
      <c r="TL169"/>
      <c r="TM169"/>
      <c r="TN169"/>
      <c r="TO169"/>
      <c r="TP169"/>
      <c r="TQ169"/>
      <c r="TR169"/>
      <c r="TS169"/>
      <c r="TT169"/>
      <c r="TU169"/>
      <c r="TV169"/>
      <c r="TW169"/>
      <c r="TX169"/>
      <c r="TY169"/>
      <c r="TZ169"/>
      <c r="UA169"/>
      <c r="UB169"/>
      <c r="UC169"/>
      <c r="UD169"/>
      <c r="UE169"/>
      <c r="UF169"/>
      <c r="UG169"/>
      <c r="UH169"/>
      <c r="UI169"/>
      <c r="UJ169"/>
      <c r="UK169"/>
      <c r="UL169"/>
      <c r="UM169"/>
      <c r="UN169"/>
      <c r="UO169"/>
      <c r="UP169"/>
      <c r="UQ169"/>
      <c r="UR169"/>
      <c r="US169"/>
      <c r="UT169"/>
      <c r="UU169"/>
      <c r="UV169"/>
      <c r="UW169"/>
      <c r="UX169"/>
      <c r="UY169"/>
      <c r="UZ169"/>
      <c r="VA169"/>
      <c r="VB169"/>
      <c r="VC169"/>
      <c r="VD169"/>
      <c r="VE169"/>
      <c r="VF169"/>
      <c r="VG169"/>
      <c r="VH169"/>
      <c r="VI169"/>
      <c r="VJ169"/>
      <c r="VK169"/>
      <c r="VL169"/>
      <c r="VM169"/>
      <c r="VN169"/>
      <c r="VO169"/>
      <c r="VP169"/>
      <c r="VQ169"/>
      <c r="VR169"/>
      <c r="VS169"/>
      <c r="VT169"/>
      <c r="VU169"/>
      <c r="VV169"/>
      <c r="VW169"/>
      <c r="VX169"/>
      <c r="VY169"/>
      <c r="VZ169"/>
      <c r="WA169"/>
      <c r="WB169"/>
      <c r="WC169"/>
      <c r="WD169"/>
      <c r="WE169"/>
      <c r="WF169"/>
      <c r="WG169"/>
      <c r="WH169"/>
      <c r="WI169"/>
      <c r="WJ169"/>
      <c r="WK169"/>
      <c r="WL169"/>
      <c r="WM169"/>
      <c r="WN169"/>
      <c r="WO169"/>
      <c r="WP169"/>
      <c r="WQ169"/>
      <c r="WR169"/>
      <c r="WS169"/>
      <c r="WT169"/>
      <c r="WU169"/>
      <c r="WV169"/>
      <c r="WW169"/>
      <c r="WX169"/>
      <c r="WY169"/>
      <c r="WZ169"/>
      <c r="XA169"/>
      <c r="XB169"/>
      <c r="XC169"/>
      <c r="XD169"/>
      <c r="XE169"/>
      <c r="XF169"/>
      <c r="XG169"/>
      <c r="XH169"/>
      <c r="XI169"/>
      <c r="XJ169"/>
      <c r="XK169"/>
      <c r="XL169"/>
      <c r="XM169"/>
      <c r="XN169"/>
      <c r="XO169"/>
      <c r="XP169"/>
      <c r="XQ169"/>
      <c r="XR169"/>
      <c r="XS169"/>
      <c r="XT169"/>
      <c r="XU169"/>
      <c r="XV169"/>
      <c r="XW169"/>
      <c r="XX169"/>
      <c r="XY169"/>
      <c r="XZ169"/>
      <c r="YA169"/>
      <c r="YB169"/>
      <c r="YC169"/>
      <c r="YD169"/>
      <c r="YE169"/>
      <c r="YF169"/>
      <c r="YG169"/>
      <c r="YH169"/>
      <c r="YI169"/>
      <c r="YJ169"/>
      <c r="YK169"/>
      <c r="YL169"/>
      <c r="YM169"/>
      <c r="YN169"/>
      <c r="YO169"/>
      <c r="YP169"/>
      <c r="YQ169"/>
      <c r="YR169"/>
      <c r="YS169"/>
      <c r="YT169"/>
      <c r="YU169"/>
      <c r="YV169"/>
      <c r="YW169"/>
      <c r="YX169"/>
      <c r="YY169"/>
      <c r="YZ169"/>
      <c r="ZA169"/>
      <c r="ZB169"/>
      <c r="ZC169"/>
      <c r="ZD169"/>
      <c r="ZE169"/>
      <c r="ZF169"/>
      <c r="ZG169"/>
      <c r="ZH169"/>
      <c r="ZI169"/>
      <c r="ZJ169"/>
      <c r="ZK169"/>
      <c r="ZL169"/>
      <c r="ZM169"/>
      <c r="ZN169"/>
      <c r="ZO169"/>
      <c r="ZP169"/>
      <c r="ZQ169"/>
      <c r="ZR169"/>
      <c r="ZS169"/>
      <c r="ZT169"/>
      <c r="ZU169"/>
      <c r="ZV169"/>
      <c r="ZW169"/>
      <c r="ZX169"/>
      <c r="ZY169"/>
      <c r="ZZ169"/>
      <c r="AAA169"/>
    </row>
    <row r="170" spans="11:703" x14ac:dyDescent="0.35">
      <c r="K170" s="50">
        <v>413632480722</v>
      </c>
      <c r="L170" s="147">
        <v>46139</v>
      </c>
      <c r="M170" t="s">
        <v>7995</v>
      </c>
      <c r="N170" s="50">
        <v>870976186624</v>
      </c>
      <c r="O170" s="50">
        <f>_xlfn.XLOOKUP(DRE_Table[[#This Row],[MASTER]],Vessel_Cons[MASTER],Vessel_Cons[MASTER],"OVERAGE")</f>
        <v>870976186624</v>
      </c>
      <c r="P170"/>
      <c r="Q170" s="50">
        <v>305354649392</v>
      </c>
      <c r="R170" s="147">
        <v>46139</v>
      </c>
      <c r="S170" t="s">
        <v>7995</v>
      </c>
      <c r="T170" s="50">
        <v>870805568539</v>
      </c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  <c r="QY170"/>
      <c r="QZ170"/>
      <c r="RA170"/>
      <c r="RB170"/>
      <c r="RC170"/>
      <c r="RD170"/>
      <c r="RE170"/>
      <c r="RF170"/>
      <c r="RG170"/>
      <c r="RH170"/>
      <c r="RI170"/>
      <c r="RJ170"/>
      <c r="RK170"/>
      <c r="RL170"/>
      <c r="RM170"/>
      <c r="RN170"/>
      <c r="RO170"/>
      <c r="RP170"/>
      <c r="RQ170"/>
      <c r="RR170"/>
      <c r="RS170"/>
      <c r="RT170"/>
      <c r="RU170"/>
      <c r="RV170"/>
      <c r="RW170"/>
      <c r="RX170"/>
      <c r="RY170"/>
      <c r="RZ170"/>
      <c r="SA170"/>
      <c r="SB170"/>
      <c r="SC170"/>
      <c r="SD170"/>
      <c r="SE170"/>
      <c r="SF170"/>
      <c r="SG170"/>
      <c r="SH170"/>
      <c r="SI170"/>
      <c r="SJ170"/>
      <c r="SK170"/>
      <c r="SL170"/>
      <c r="SM170"/>
      <c r="SN170"/>
      <c r="SO170"/>
      <c r="SP170"/>
      <c r="SQ170"/>
      <c r="SR170"/>
      <c r="SS170"/>
      <c r="ST170"/>
      <c r="SU170"/>
      <c r="SV170"/>
      <c r="SW170"/>
      <c r="SX170"/>
      <c r="SY170"/>
      <c r="SZ170"/>
      <c r="TA170"/>
      <c r="TB170"/>
      <c r="TC170"/>
      <c r="TD170"/>
      <c r="TE170"/>
      <c r="TF170"/>
      <c r="TG170"/>
      <c r="TH170"/>
      <c r="TI170"/>
      <c r="TJ170"/>
      <c r="TK170"/>
      <c r="TL170"/>
      <c r="TM170"/>
      <c r="TN170"/>
      <c r="TO170"/>
      <c r="TP170"/>
      <c r="TQ170"/>
      <c r="TR170"/>
      <c r="TS170"/>
      <c r="TT170"/>
      <c r="TU170"/>
      <c r="TV170"/>
      <c r="TW170"/>
      <c r="TX170"/>
      <c r="TY170"/>
      <c r="TZ170"/>
      <c r="UA170"/>
      <c r="UB170"/>
      <c r="UC170"/>
      <c r="UD170"/>
      <c r="UE170"/>
      <c r="UF170"/>
      <c r="UG170"/>
      <c r="UH170"/>
      <c r="UI170"/>
      <c r="UJ170"/>
      <c r="UK170"/>
      <c r="UL170"/>
      <c r="UM170"/>
      <c r="UN170"/>
      <c r="UO170"/>
      <c r="UP170"/>
      <c r="UQ170"/>
      <c r="UR170"/>
      <c r="US170"/>
      <c r="UT170"/>
      <c r="UU170"/>
      <c r="UV170"/>
      <c r="UW170"/>
      <c r="UX170"/>
      <c r="UY170"/>
      <c r="UZ170"/>
      <c r="VA170"/>
      <c r="VB170"/>
      <c r="VC170"/>
      <c r="VD170"/>
      <c r="VE170"/>
      <c r="VF170"/>
      <c r="VG170"/>
      <c r="VH170"/>
      <c r="VI170"/>
      <c r="VJ170"/>
      <c r="VK170"/>
      <c r="VL170"/>
      <c r="VM170"/>
      <c r="VN170"/>
      <c r="VO170"/>
      <c r="VP170"/>
      <c r="VQ170"/>
      <c r="VR170"/>
      <c r="VS170"/>
      <c r="VT170"/>
      <c r="VU170"/>
      <c r="VV170"/>
      <c r="VW170"/>
      <c r="VX170"/>
      <c r="VY170"/>
      <c r="VZ170"/>
      <c r="WA170"/>
      <c r="WB170"/>
      <c r="WC170"/>
      <c r="WD170"/>
      <c r="WE170"/>
      <c r="WF170"/>
      <c r="WG170"/>
      <c r="WH170"/>
      <c r="WI170"/>
      <c r="WJ170"/>
      <c r="WK170"/>
      <c r="WL170"/>
      <c r="WM170"/>
      <c r="WN170"/>
      <c r="WO170"/>
      <c r="WP170"/>
      <c r="WQ170"/>
      <c r="WR170"/>
      <c r="WS170"/>
      <c r="WT170"/>
      <c r="WU170"/>
      <c r="WV170"/>
      <c r="WW170"/>
      <c r="WX170"/>
      <c r="WY170"/>
      <c r="WZ170"/>
      <c r="XA170"/>
      <c r="XB170"/>
      <c r="XC170"/>
      <c r="XD170"/>
      <c r="XE170"/>
      <c r="XF170"/>
      <c r="XG170"/>
      <c r="XH170"/>
      <c r="XI170"/>
      <c r="XJ170"/>
      <c r="XK170"/>
      <c r="XL170"/>
      <c r="XM170"/>
      <c r="XN170"/>
      <c r="XO170"/>
      <c r="XP170"/>
      <c r="XQ170"/>
      <c r="XR170"/>
      <c r="XS170"/>
      <c r="XT170"/>
      <c r="XU170"/>
      <c r="XV170"/>
      <c r="XW170"/>
      <c r="XX170"/>
      <c r="XY170"/>
      <c r="XZ170"/>
      <c r="YA170"/>
      <c r="YB170"/>
      <c r="YC170"/>
      <c r="YD170"/>
      <c r="YE170"/>
      <c r="YF170"/>
      <c r="YG170"/>
      <c r="YH170"/>
      <c r="YI170"/>
      <c r="YJ170"/>
      <c r="YK170"/>
      <c r="YL170"/>
      <c r="YM170"/>
      <c r="YN170"/>
      <c r="YO170"/>
      <c r="YP170"/>
      <c r="YQ170"/>
      <c r="YR170"/>
      <c r="YS170"/>
      <c r="YT170"/>
      <c r="YU170"/>
      <c r="YV170"/>
      <c r="YW170"/>
      <c r="YX170"/>
      <c r="YY170"/>
      <c r="YZ170"/>
      <c r="ZA170"/>
      <c r="ZB170"/>
      <c r="ZC170"/>
      <c r="ZD170"/>
      <c r="ZE170"/>
      <c r="ZF170"/>
      <c r="ZG170"/>
      <c r="ZH170"/>
      <c r="ZI170"/>
      <c r="ZJ170"/>
      <c r="ZK170"/>
      <c r="ZL170"/>
      <c r="ZM170"/>
      <c r="ZN170"/>
      <c r="ZO170"/>
      <c r="ZP170"/>
      <c r="ZQ170"/>
      <c r="ZR170"/>
      <c r="ZS170"/>
      <c r="ZT170"/>
      <c r="ZU170"/>
      <c r="ZV170"/>
      <c r="ZW170"/>
      <c r="ZX170"/>
      <c r="ZY170"/>
      <c r="ZZ170"/>
      <c r="AAA170"/>
    </row>
    <row r="171" spans="11:703" x14ac:dyDescent="0.35">
      <c r="K171" s="50">
        <v>413632480722</v>
      </c>
      <c r="L171" s="147">
        <v>46139</v>
      </c>
      <c r="M171" t="s">
        <v>7995</v>
      </c>
      <c r="N171" s="50">
        <v>870974573346</v>
      </c>
      <c r="O171" s="50">
        <f>_xlfn.XLOOKUP(DRE_Table[[#This Row],[MASTER]],Vessel_Cons[MASTER],Vessel_Cons[MASTER],"OVERAGE")</f>
        <v>870974573346</v>
      </c>
      <c r="P171"/>
      <c r="Q171" s="50">
        <v>305354649392</v>
      </c>
      <c r="R171" s="147">
        <v>46139</v>
      </c>
      <c r="S171" t="s">
        <v>7995</v>
      </c>
      <c r="T171" s="50">
        <v>870984770435</v>
      </c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  <c r="QY171"/>
      <c r="QZ171"/>
      <c r="RA171"/>
      <c r="RB171"/>
      <c r="RC171"/>
      <c r="RD171"/>
      <c r="RE171"/>
      <c r="RF171"/>
      <c r="RG171"/>
      <c r="RH171"/>
      <c r="RI171"/>
      <c r="RJ171"/>
      <c r="RK171"/>
      <c r="RL171"/>
      <c r="RM171"/>
      <c r="RN171"/>
      <c r="RO171"/>
      <c r="RP171"/>
      <c r="RQ171"/>
      <c r="RR171"/>
      <c r="RS171"/>
      <c r="RT171"/>
      <c r="RU171"/>
      <c r="RV171"/>
      <c r="RW171"/>
      <c r="RX171"/>
      <c r="RY171"/>
      <c r="RZ171"/>
      <c r="SA171"/>
      <c r="SB171"/>
      <c r="SC171"/>
      <c r="SD171"/>
      <c r="SE171"/>
      <c r="SF171"/>
      <c r="SG171"/>
      <c r="SH171"/>
      <c r="SI171"/>
      <c r="SJ171"/>
      <c r="SK171"/>
      <c r="SL171"/>
      <c r="SM171"/>
      <c r="SN171"/>
      <c r="SO171"/>
      <c r="SP171"/>
      <c r="SQ171"/>
      <c r="SR171"/>
      <c r="SS171"/>
      <c r="ST171"/>
      <c r="SU171"/>
      <c r="SV171"/>
      <c r="SW171"/>
      <c r="SX171"/>
      <c r="SY171"/>
      <c r="SZ171"/>
      <c r="TA171"/>
      <c r="TB171"/>
      <c r="TC171"/>
      <c r="TD171"/>
      <c r="TE171"/>
      <c r="TF171"/>
      <c r="TG171"/>
      <c r="TH171"/>
      <c r="TI171"/>
      <c r="TJ171"/>
      <c r="TK171"/>
      <c r="TL171"/>
      <c r="TM171"/>
      <c r="TN171"/>
      <c r="TO171"/>
      <c r="TP171"/>
      <c r="TQ171"/>
      <c r="TR171"/>
      <c r="TS171"/>
      <c r="TT171"/>
      <c r="TU171"/>
      <c r="TV171"/>
      <c r="TW171"/>
      <c r="TX171"/>
      <c r="TY171"/>
      <c r="TZ171"/>
      <c r="UA171"/>
      <c r="UB171"/>
      <c r="UC171"/>
      <c r="UD171"/>
      <c r="UE171"/>
      <c r="UF171"/>
      <c r="UG171"/>
      <c r="UH171"/>
      <c r="UI171"/>
      <c r="UJ171"/>
      <c r="UK171"/>
      <c r="UL171"/>
      <c r="UM171"/>
      <c r="UN171"/>
      <c r="UO171"/>
      <c r="UP171"/>
      <c r="UQ171"/>
      <c r="UR171"/>
      <c r="US171"/>
      <c r="UT171"/>
      <c r="UU171"/>
      <c r="UV171"/>
      <c r="UW171"/>
      <c r="UX171"/>
      <c r="UY171"/>
      <c r="UZ171"/>
      <c r="VA171"/>
      <c r="VB171"/>
      <c r="VC171"/>
      <c r="VD171"/>
      <c r="VE171"/>
      <c r="VF171"/>
      <c r="VG171"/>
      <c r="VH171"/>
      <c r="VI171"/>
      <c r="VJ171"/>
      <c r="VK171"/>
      <c r="VL171"/>
      <c r="VM171"/>
      <c r="VN171"/>
      <c r="VO171"/>
      <c r="VP171"/>
      <c r="VQ171"/>
      <c r="VR171"/>
      <c r="VS171"/>
      <c r="VT171"/>
      <c r="VU171"/>
      <c r="VV171"/>
      <c r="VW171"/>
      <c r="VX171"/>
      <c r="VY171"/>
      <c r="VZ171"/>
      <c r="WA171"/>
      <c r="WB171"/>
      <c r="WC171"/>
      <c r="WD171"/>
      <c r="WE171"/>
      <c r="WF171"/>
      <c r="WG171"/>
      <c r="WH171"/>
      <c r="WI171"/>
      <c r="WJ171"/>
      <c r="WK171"/>
      <c r="WL171"/>
      <c r="WM171"/>
      <c r="WN171"/>
      <c r="WO171"/>
      <c r="WP171"/>
      <c r="WQ171"/>
      <c r="WR171"/>
      <c r="WS171"/>
      <c r="WT171"/>
      <c r="WU171"/>
      <c r="WV171"/>
      <c r="WW171"/>
      <c r="WX171"/>
      <c r="WY171"/>
      <c r="WZ171"/>
      <c r="XA171"/>
      <c r="XB171"/>
      <c r="XC171"/>
      <c r="XD171"/>
      <c r="XE171"/>
      <c r="XF171"/>
      <c r="XG171"/>
      <c r="XH171"/>
      <c r="XI171"/>
      <c r="XJ171"/>
      <c r="XK171"/>
      <c r="XL171"/>
      <c r="XM171"/>
      <c r="XN171"/>
      <c r="XO171"/>
      <c r="XP171"/>
      <c r="XQ171"/>
      <c r="XR171"/>
      <c r="XS171"/>
      <c r="XT171"/>
      <c r="XU171"/>
      <c r="XV171"/>
      <c r="XW171"/>
      <c r="XX171"/>
      <c r="XY171"/>
      <c r="XZ171"/>
      <c r="YA171"/>
      <c r="YB171"/>
      <c r="YC171"/>
      <c r="YD171"/>
      <c r="YE171"/>
      <c r="YF171"/>
      <c r="YG171"/>
      <c r="YH171"/>
      <c r="YI171"/>
      <c r="YJ171"/>
      <c r="YK171"/>
      <c r="YL171"/>
      <c r="YM171"/>
      <c r="YN171"/>
      <c r="YO171"/>
      <c r="YP171"/>
      <c r="YQ171"/>
      <c r="YR171"/>
      <c r="YS171"/>
      <c r="YT171"/>
      <c r="YU171"/>
      <c r="YV171"/>
      <c r="YW171"/>
      <c r="YX171"/>
      <c r="YY171"/>
      <c r="YZ171"/>
      <c r="ZA171"/>
      <c r="ZB171"/>
      <c r="ZC171"/>
      <c r="ZD171"/>
      <c r="ZE171"/>
      <c r="ZF171"/>
      <c r="ZG171"/>
      <c r="ZH171"/>
      <c r="ZI171"/>
      <c r="ZJ171"/>
      <c r="ZK171"/>
      <c r="ZL171"/>
      <c r="ZM171"/>
      <c r="ZN171"/>
      <c r="ZO171"/>
      <c r="ZP171"/>
      <c r="ZQ171"/>
      <c r="ZR171"/>
      <c r="ZS171"/>
      <c r="ZT171"/>
      <c r="ZU171"/>
      <c r="ZV171"/>
      <c r="ZW171"/>
      <c r="ZX171"/>
      <c r="ZY171"/>
      <c r="ZZ171"/>
      <c r="AAA171"/>
    </row>
    <row r="172" spans="11:703" x14ac:dyDescent="0.35">
      <c r="K172" s="50">
        <v>413632480722</v>
      </c>
      <c r="L172" s="147">
        <v>46139</v>
      </c>
      <c r="M172" t="s">
        <v>7995</v>
      </c>
      <c r="N172" s="50">
        <v>870973733650</v>
      </c>
      <c r="O172" s="50">
        <f>_xlfn.XLOOKUP(DRE_Table[[#This Row],[MASTER]],Vessel_Cons[MASTER],Vessel_Cons[MASTER],"OVERAGE")</f>
        <v>870973733650</v>
      </c>
      <c r="P172"/>
      <c r="Q172" s="50">
        <v>305354649392</v>
      </c>
      <c r="R172" s="147">
        <v>46139</v>
      </c>
      <c r="S172" t="s">
        <v>7995</v>
      </c>
      <c r="T172" s="50">
        <v>870768885233</v>
      </c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  <c r="QY172"/>
      <c r="QZ172"/>
      <c r="RA172"/>
      <c r="RB172"/>
      <c r="RC172"/>
      <c r="RD172"/>
      <c r="RE172"/>
      <c r="RF172"/>
      <c r="RG172"/>
      <c r="RH172"/>
      <c r="RI172"/>
      <c r="RJ172"/>
      <c r="RK172"/>
      <c r="RL172"/>
      <c r="RM172"/>
      <c r="RN172"/>
      <c r="RO172"/>
      <c r="RP172"/>
      <c r="RQ172"/>
      <c r="RR172"/>
      <c r="RS172"/>
      <c r="RT172"/>
      <c r="RU172"/>
      <c r="RV172"/>
      <c r="RW172"/>
      <c r="RX172"/>
      <c r="RY172"/>
      <c r="RZ172"/>
      <c r="SA172"/>
      <c r="SB172"/>
      <c r="SC172"/>
      <c r="SD172"/>
      <c r="SE172"/>
      <c r="SF172"/>
      <c r="SG172"/>
      <c r="SH172"/>
      <c r="SI172"/>
      <c r="SJ172"/>
      <c r="SK172"/>
      <c r="SL172"/>
      <c r="SM172"/>
      <c r="SN172"/>
      <c r="SO172"/>
      <c r="SP172"/>
      <c r="SQ172"/>
      <c r="SR172"/>
      <c r="SS172"/>
      <c r="ST172"/>
      <c r="SU172"/>
      <c r="SV172"/>
      <c r="SW172"/>
      <c r="SX172"/>
      <c r="SY172"/>
      <c r="SZ172"/>
      <c r="TA172"/>
      <c r="TB172"/>
      <c r="TC172"/>
      <c r="TD172"/>
      <c r="TE172"/>
      <c r="TF172"/>
      <c r="TG172"/>
      <c r="TH172"/>
      <c r="TI172"/>
      <c r="TJ172"/>
      <c r="TK172"/>
      <c r="TL172"/>
      <c r="TM172"/>
      <c r="TN172"/>
      <c r="TO172"/>
      <c r="TP172"/>
      <c r="TQ172"/>
      <c r="TR172"/>
      <c r="TS172"/>
      <c r="TT172"/>
      <c r="TU172"/>
      <c r="TV172"/>
      <c r="TW172"/>
      <c r="TX172"/>
      <c r="TY172"/>
      <c r="TZ172"/>
      <c r="UA172"/>
      <c r="UB172"/>
      <c r="UC172"/>
      <c r="UD172"/>
      <c r="UE172"/>
      <c r="UF172"/>
      <c r="UG172"/>
      <c r="UH172"/>
      <c r="UI172"/>
      <c r="UJ172"/>
      <c r="UK172"/>
      <c r="UL172"/>
      <c r="UM172"/>
      <c r="UN172"/>
      <c r="UO172"/>
      <c r="UP172"/>
      <c r="UQ172"/>
      <c r="UR172"/>
      <c r="US172"/>
      <c r="UT172"/>
      <c r="UU172"/>
      <c r="UV172"/>
      <c r="UW172"/>
      <c r="UX172"/>
      <c r="UY172"/>
      <c r="UZ172"/>
      <c r="VA172"/>
      <c r="VB172"/>
      <c r="VC172"/>
      <c r="VD172"/>
      <c r="VE172"/>
      <c r="VF172"/>
      <c r="VG172"/>
      <c r="VH172"/>
      <c r="VI172"/>
      <c r="VJ172"/>
      <c r="VK172"/>
      <c r="VL172"/>
      <c r="VM172"/>
      <c r="VN172"/>
      <c r="VO172"/>
      <c r="VP172"/>
      <c r="VQ172"/>
      <c r="VR172"/>
      <c r="VS172"/>
      <c r="VT172"/>
      <c r="VU172"/>
      <c r="VV172"/>
      <c r="VW172"/>
      <c r="VX172"/>
      <c r="VY172"/>
      <c r="VZ172"/>
      <c r="WA172"/>
      <c r="WB172"/>
      <c r="WC172"/>
      <c r="WD172"/>
      <c r="WE172"/>
      <c r="WF172"/>
      <c r="WG172"/>
      <c r="WH172"/>
      <c r="WI172"/>
      <c r="WJ172"/>
      <c r="WK172"/>
      <c r="WL172"/>
      <c r="WM172"/>
      <c r="WN172"/>
      <c r="WO172"/>
      <c r="WP172"/>
      <c r="WQ172"/>
      <c r="WR172"/>
      <c r="WS172"/>
      <c r="WT172"/>
      <c r="WU172"/>
      <c r="WV172"/>
      <c r="WW172"/>
      <c r="WX172"/>
      <c r="WY172"/>
      <c r="WZ172"/>
      <c r="XA172"/>
      <c r="XB172"/>
      <c r="XC172"/>
      <c r="XD172"/>
      <c r="XE172"/>
      <c r="XF172"/>
      <c r="XG172"/>
      <c r="XH172"/>
      <c r="XI172"/>
      <c r="XJ172"/>
      <c r="XK172"/>
      <c r="XL172"/>
      <c r="XM172"/>
      <c r="XN172"/>
      <c r="XO172"/>
      <c r="XP172"/>
      <c r="XQ172"/>
      <c r="XR172"/>
      <c r="XS172"/>
      <c r="XT172"/>
      <c r="XU172"/>
      <c r="XV172"/>
      <c r="XW172"/>
      <c r="XX172"/>
      <c r="XY172"/>
      <c r="XZ172"/>
      <c r="YA172"/>
      <c r="YB172"/>
      <c r="YC172"/>
      <c r="YD172"/>
      <c r="YE172"/>
      <c r="YF172"/>
      <c r="YG172"/>
      <c r="YH172"/>
      <c r="YI172"/>
      <c r="YJ172"/>
      <c r="YK172"/>
      <c r="YL172"/>
      <c r="YM172"/>
      <c r="YN172"/>
      <c r="YO172"/>
      <c r="YP172"/>
      <c r="YQ172"/>
      <c r="YR172"/>
      <c r="YS172"/>
      <c r="YT172"/>
      <c r="YU172"/>
      <c r="YV172"/>
      <c r="YW172"/>
      <c r="YX172"/>
      <c r="YY172"/>
      <c r="YZ172"/>
      <c r="ZA172"/>
      <c r="ZB172"/>
      <c r="ZC172"/>
      <c r="ZD172"/>
      <c r="ZE172"/>
      <c r="ZF172"/>
      <c r="ZG172"/>
      <c r="ZH172"/>
      <c r="ZI172"/>
      <c r="ZJ172"/>
      <c r="ZK172"/>
      <c r="ZL172"/>
      <c r="ZM172"/>
      <c r="ZN172"/>
      <c r="ZO172"/>
      <c r="ZP172"/>
      <c r="ZQ172"/>
      <c r="ZR172"/>
      <c r="ZS172"/>
      <c r="ZT172"/>
      <c r="ZU172"/>
      <c r="ZV172"/>
      <c r="ZW172"/>
      <c r="ZX172"/>
      <c r="ZY172"/>
      <c r="ZZ172"/>
      <c r="AAA172"/>
    </row>
    <row r="173" spans="11:703" x14ac:dyDescent="0.35">
      <c r="K173" s="50">
        <v>413632480722</v>
      </c>
      <c r="L173" s="147">
        <v>46139</v>
      </c>
      <c r="M173" t="s">
        <v>7995</v>
      </c>
      <c r="N173" s="50">
        <v>870972923340</v>
      </c>
      <c r="O173" s="50">
        <f>_xlfn.XLOOKUP(DRE_Table[[#This Row],[MASTER]],Vessel_Cons[MASTER],Vessel_Cons[MASTER],"OVERAGE")</f>
        <v>870972923340</v>
      </c>
      <c r="P173"/>
      <c r="Q173" s="50">
        <v>305354649392</v>
      </c>
      <c r="R173" s="147">
        <v>46139</v>
      </c>
      <c r="S173" t="s">
        <v>7995</v>
      </c>
      <c r="T173" s="50">
        <v>520865010808</v>
      </c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  <c r="QY173"/>
      <c r="QZ173"/>
      <c r="RA173"/>
      <c r="RB173"/>
      <c r="RC173"/>
      <c r="RD173"/>
      <c r="RE173"/>
      <c r="RF173"/>
      <c r="RG173"/>
      <c r="RH173"/>
      <c r="RI173"/>
      <c r="RJ173"/>
      <c r="RK173"/>
      <c r="RL173"/>
      <c r="RM173"/>
      <c r="RN173"/>
      <c r="RO173"/>
      <c r="RP173"/>
      <c r="RQ173"/>
      <c r="RR173"/>
      <c r="RS173"/>
      <c r="RT173"/>
      <c r="RU173"/>
      <c r="RV173"/>
      <c r="RW173"/>
      <c r="RX173"/>
      <c r="RY173"/>
      <c r="RZ173"/>
      <c r="SA173"/>
      <c r="SB173"/>
      <c r="SC173"/>
      <c r="SD173"/>
      <c r="SE173"/>
      <c r="SF173"/>
      <c r="SG173"/>
      <c r="SH173"/>
      <c r="SI173"/>
      <c r="SJ173"/>
      <c r="SK173"/>
      <c r="SL173"/>
      <c r="SM173"/>
      <c r="SN173"/>
      <c r="SO173"/>
      <c r="SP173"/>
      <c r="SQ173"/>
      <c r="SR173"/>
      <c r="SS173"/>
      <c r="ST173"/>
      <c r="SU173"/>
      <c r="SV173"/>
      <c r="SW173"/>
      <c r="SX173"/>
      <c r="SY173"/>
      <c r="SZ173"/>
      <c r="TA173"/>
      <c r="TB173"/>
      <c r="TC173"/>
      <c r="TD173"/>
      <c r="TE173"/>
      <c r="TF173"/>
      <c r="TG173"/>
      <c r="TH173"/>
      <c r="TI173"/>
      <c r="TJ173"/>
      <c r="TK173"/>
      <c r="TL173"/>
      <c r="TM173"/>
      <c r="TN173"/>
      <c r="TO173"/>
      <c r="TP173"/>
      <c r="TQ173"/>
      <c r="TR173"/>
      <c r="TS173"/>
      <c r="TT173"/>
      <c r="TU173"/>
      <c r="TV173"/>
      <c r="TW173"/>
      <c r="TX173"/>
      <c r="TY173"/>
      <c r="TZ173"/>
      <c r="UA173"/>
      <c r="UB173"/>
      <c r="UC173"/>
      <c r="UD173"/>
      <c r="UE173"/>
      <c r="UF173"/>
      <c r="UG173"/>
      <c r="UH173"/>
      <c r="UI173"/>
      <c r="UJ173"/>
      <c r="UK173"/>
      <c r="UL173"/>
      <c r="UM173"/>
      <c r="UN173"/>
      <c r="UO173"/>
      <c r="UP173"/>
      <c r="UQ173"/>
      <c r="UR173"/>
      <c r="US173"/>
      <c r="UT173"/>
      <c r="UU173"/>
      <c r="UV173"/>
      <c r="UW173"/>
      <c r="UX173"/>
      <c r="UY173"/>
      <c r="UZ173"/>
      <c r="VA173"/>
      <c r="VB173"/>
      <c r="VC173"/>
      <c r="VD173"/>
      <c r="VE173"/>
      <c r="VF173"/>
      <c r="VG173"/>
      <c r="VH173"/>
      <c r="VI173"/>
      <c r="VJ173"/>
      <c r="VK173"/>
      <c r="VL173"/>
      <c r="VM173"/>
      <c r="VN173"/>
      <c r="VO173"/>
      <c r="VP173"/>
      <c r="VQ173"/>
      <c r="VR173"/>
      <c r="VS173"/>
      <c r="VT173"/>
      <c r="VU173"/>
      <c r="VV173"/>
      <c r="VW173"/>
      <c r="VX173"/>
      <c r="VY173"/>
      <c r="VZ173"/>
      <c r="WA173"/>
      <c r="WB173"/>
      <c r="WC173"/>
      <c r="WD173"/>
      <c r="WE173"/>
      <c r="WF173"/>
      <c r="WG173"/>
      <c r="WH173"/>
      <c r="WI173"/>
      <c r="WJ173"/>
      <c r="WK173"/>
      <c r="WL173"/>
      <c r="WM173"/>
      <c r="WN173"/>
      <c r="WO173"/>
      <c r="WP173"/>
      <c r="WQ173"/>
      <c r="WR173"/>
      <c r="WS173"/>
      <c r="WT173"/>
      <c r="WU173"/>
      <c r="WV173"/>
      <c r="WW173"/>
      <c r="WX173"/>
      <c r="WY173"/>
      <c r="WZ173"/>
      <c r="XA173"/>
      <c r="XB173"/>
      <c r="XC173"/>
      <c r="XD173"/>
      <c r="XE173"/>
      <c r="XF173"/>
      <c r="XG173"/>
      <c r="XH173"/>
      <c r="XI173"/>
      <c r="XJ173"/>
      <c r="XK173"/>
      <c r="XL173"/>
      <c r="XM173"/>
      <c r="XN173"/>
      <c r="XO173"/>
      <c r="XP173"/>
      <c r="XQ173"/>
      <c r="XR173"/>
      <c r="XS173"/>
      <c r="XT173"/>
      <c r="XU173"/>
      <c r="XV173"/>
      <c r="XW173"/>
      <c r="XX173"/>
      <c r="XY173"/>
      <c r="XZ173"/>
      <c r="YA173"/>
      <c r="YB173"/>
      <c r="YC173"/>
      <c r="YD173"/>
      <c r="YE173"/>
      <c r="YF173"/>
      <c r="YG173"/>
      <c r="YH173"/>
      <c r="YI173"/>
      <c r="YJ173"/>
      <c r="YK173"/>
      <c r="YL173"/>
      <c r="YM173"/>
      <c r="YN173"/>
      <c r="YO173"/>
      <c r="YP173"/>
      <c r="YQ173"/>
      <c r="YR173"/>
      <c r="YS173"/>
      <c r="YT173"/>
      <c r="YU173"/>
      <c r="YV173"/>
      <c r="YW173"/>
      <c r="YX173"/>
      <c r="YY173"/>
      <c r="YZ173"/>
      <c r="ZA173"/>
      <c r="ZB173"/>
      <c r="ZC173"/>
      <c r="ZD173"/>
      <c r="ZE173"/>
      <c r="ZF173"/>
      <c r="ZG173"/>
      <c r="ZH173"/>
      <c r="ZI173"/>
      <c r="ZJ173"/>
      <c r="ZK173"/>
      <c r="ZL173"/>
      <c r="ZM173"/>
      <c r="ZN173"/>
      <c r="ZO173"/>
      <c r="ZP173"/>
      <c r="ZQ173"/>
      <c r="ZR173"/>
      <c r="ZS173"/>
      <c r="ZT173"/>
      <c r="ZU173"/>
      <c r="ZV173"/>
      <c r="ZW173"/>
      <c r="ZX173"/>
      <c r="ZY173"/>
      <c r="ZZ173"/>
      <c r="AAA173"/>
    </row>
    <row r="174" spans="11:703" x14ac:dyDescent="0.35">
      <c r="K174" s="50">
        <v>413632480722</v>
      </c>
      <c r="L174" s="147">
        <v>46139</v>
      </c>
      <c r="M174" t="s">
        <v>7995</v>
      </c>
      <c r="N174" s="50">
        <v>870972584086</v>
      </c>
      <c r="O174" s="50">
        <f>_xlfn.XLOOKUP(DRE_Table[[#This Row],[MASTER]],Vessel_Cons[MASTER],Vessel_Cons[MASTER],"OVERAGE")</f>
        <v>870972584086</v>
      </c>
      <c r="P174"/>
      <c r="Q174" s="50">
        <v>305354649392</v>
      </c>
      <c r="R174" s="147">
        <v>46139</v>
      </c>
      <c r="S174" t="s">
        <v>7995</v>
      </c>
      <c r="T174" s="50">
        <v>871023865932</v>
      </c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  <c r="QY174"/>
      <c r="QZ174"/>
      <c r="RA174"/>
      <c r="RB174"/>
      <c r="RC174"/>
      <c r="RD174"/>
      <c r="RE174"/>
      <c r="RF174"/>
      <c r="RG174"/>
      <c r="RH174"/>
      <c r="RI174"/>
      <c r="RJ174"/>
      <c r="RK174"/>
      <c r="RL174"/>
      <c r="RM174"/>
      <c r="RN174"/>
      <c r="RO174"/>
      <c r="RP174"/>
      <c r="RQ174"/>
      <c r="RR174"/>
      <c r="RS174"/>
      <c r="RT174"/>
      <c r="RU174"/>
      <c r="RV174"/>
      <c r="RW174"/>
      <c r="RX174"/>
      <c r="RY174"/>
      <c r="RZ174"/>
      <c r="SA174"/>
      <c r="SB174"/>
      <c r="SC174"/>
      <c r="SD174"/>
      <c r="SE174"/>
      <c r="SF174"/>
      <c r="SG174"/>
      <c r="SH174"/>
      <c r="SI174"/>
      <c r="SJ174"/>
      <c r="SK174"/>
      <c r="SL174"/>
      <c r="SM174"/>
      <c r="SN174"/>
      <c r="SO174"/>
      <c r="SP174"/>
      <c r="SQ174"/>
      <c r="SR174"/>
      <c r="SS174"/>
      <c r="ST174"/>
      <c r="SU174"/>
      <c r="SV174"/>
      <c r="SW174"/>
      <c r="SX174"/>
      <c r="SY174"/>
      <c r="SZ174"/>
      <c r="TA174"/>
      <c r="TB174"/>
      <c r="TC174"/>
      <c r="TD174"/>
      <c r="TE174"/>
      <c r="TF174"/>
      <c r="TG174"/>
      <c r="TH174"/>
      <c r="TI174"/>
      <c r="TJ174"/>
      <c r="TK174"/>
      <c r="TL174"/>
      <c r="TM174"/>
      <c r="TN174"/>
      <c r="TO174"/>
      <c r="TP174"/>
      <c r="TQ174"/>
      <c r="TR174"/>
      <c r="TS174"/>
      <c r="TT174"/>
      <c r="TU174"/>
      <c r="TV174"/>
      <c r="TW174"/>
      <c r="TX174"/>
      <c r="TY174"/>
      <c r="TZ174"/>
      <c r="UA174"/>
      <c r="UB174"/>
      <c r="UC174"/>
      <c r="UD174"/>
      <c r="UE174"/>
      <c r="UF174"/>
      <c r="UG174"/>
      <c r="UH174"/>
      <c r="UI174"/>
      <c r="UJ174"/>
      <c r="UK174"/>
      <c r="UL174"/>
      <c r="UM174"/>
      <c r="UN174"/>
      <c r="UO174"/>
      <c r="UP174"/>
      <c r="UQ174"/>
      <c r="UR174"/>
      <c r="US174"/>
      <c r="UT174"/>
      <c r="UU174"/>
      <c r="UV174"/>
      <c r="UW174"/>
      <c r="UX174"/>
      <c r="UY174"/>
      <c r="UZ174"/>
      <c r="VA174"/>
      <c r="VB174"/>
      <c r="VC174"/>
      <c r="VD174"/>
      <c r="VE174"/>
      <c r="VF174"/>
      <c r="VG174"/>
      <c r="VH174"/>
      <c r="VI174"/>
      <c r="VJ174"/>
      <c r="VK174"/>
      <c r="VL174"/>
      <c r="VM174"/>
      <c r="VN174"/>
      <c r="VO174"/>
      <c r="VP174"/>
      <c r="VQ174"/>
      <c r="VR174"/>
      <c r="VS174"/>
      <c r="VT174"/>
      <c r="VU174"/>
      <c r="VV174"/>
      <c r="VW174"/>
      <c r="VX174"/>
      <c r="VY174"/>
      <c r="VZ174"/>
      <c r="WA174"/>
      <c r="WB174"/>
      <c r="WC174"/>
      <c r="WD174"/>
      <c r="WE174"/>
      <c r="WF174"/>
      <c r="WG174"/>
      <c r="WH174"/>
      <c r="WI174"/>
      <c r="WJ174"/>
      <c r="WK174"/>
      <c r="WL174"/>
      <c r="WM174"/>
      <c r="WN174"/>
      <c r="WO174"/>
      <c r="WP174"/>
      <c r="WQ174"/>
      <c r="WR174"/>
      <c r="WS174"/>
      <c r="WT174"/>
      <c r="WU174"/>
      <c r="WV174"/>
      <c r="WW174"/>
      <c r="WX174"/>
      <c r="WY174"/>
      <c r="WZ174"/>
      <c r="XA174"/>
      <c r="XB174"/>
      <c r="XC174"/>
      <c r="XD174"/>
      <c r="XE174"/>
      <c r="XF174"/>
      <c r="XG174"/>
      <c r="XH174"/>
      <c r="XI174"/>
      <c r="XJ174"/>
      <c r="XK174"/>
      <c r="XL174"/>
      <c r="XM174"/>
      <c r="XN174"/>
      <c r="XO174"/>
      <c r="XP174"/>
      <c r="XQ174"/>
      <c r="XR174"/>
      <c r="XS174"/>
      <c r="XT174"/>
      <c r="XU174"/>
      <c r="XV174"/>
      <c r="XW174"/>
      <c r="XX174"/>
      <c r="XY174"/>
      <c r="XZ174"/>
      <c r="YA174"/>
      <c r="YB174"/>
      <c r="YC174"/>
      <c r="YD174"/>
      <c r="YE174"/>
      <c r="YF174"/>
      <c r="YG174"/>
      <c r="YH174"/>
      <c r="YI174"/>
      <c r="YJ174"/>
      <c r="YK174"/>
      <c r="YL174"/>
      <c r="YM174"/>
      <c r="YN174"/>
      <c r="YO174"/>
      <c r="YP174"/>
      <c r="YQ174"/>
      <c r="YR174"/>
      <c r="YS174"/>
      <c r="YT174"/>
      <c r="YU174"/>
      <c r="YV174"/>
      <c r="YW174"/>
      <c r="YX174"/>
      <c r="YY174"/>
      <c r="YZ174"/>
      <c r="ZA174"/>
      <c r="ZB174"/>
      <c r="ZC174"/>
      <c r="ZD174"/>
      <c r="ZE174"/>
      <c r="ZF174"/>
      <c r="ZG174"/>
      <c r="ZH174"/>
      <c r="ZI174"/>
      <c r="ZJ174"/>
      <c r="ZK174"/>
      <c r="ZL174"/>
      <c r="ZM174"/>
      <c r="ZN174"/>
      <c r="ZO174"/>
      <c r="ZP174"/>
      <c r="ZQ174"/>
      <c r="ZR174"/>
      <c r="ZS174"/>
      <c r="ZT174"/>
      <c r="ZU174"/>
      <c r="ZV174"/>
      <c r="ZW174"/>
      <c r="ZX174"/>
      <c r="ZY174"/>
      <c r="ZZ174"/>
      <c r="AAA174"/>
    </row>
    <row r="175" spans="11:703" x14ac:dyDescent="0.35">
      <c r="K175" s="50">
        <v>413632480722</v>
      </c>
      <c r="L175" s="147">
        <v>46139</v>
      </c>
      <c r="M175" t="s">
        <v>7995</v>
      </c>
      <c r="N175" s="50">
        <v>870970675482</v>
      </c>
      <c r="O175" s="50">
        <f>_xlfn.XLOOKUP(DRE_Table[[#This Row],[MASTER]],Vessel_Cons[MASTER],Vessel_Cons[MASTER],"OVERAGE")</f>
        <v>870970675482</v>
      </c>
      <c r="P175"/>
      <c r="Q175" s="50">
        <v>305354649392</v>
      </c>
      <c r="R175" s="147">
        <v>46139</v>
      </c>
      <c r="S175" t="s">
        <v>7995</v>
      </c>
      <c r="T175" s="50">
        <v>517971638680</v>
      </c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  <c r="QY175"/>
      <c r="QZ175"/>
      <c r="RA175"/>
      <c r="RB175"/>
      <c r="RC175"/>
      <c r="RD175"/>
      <c r="RE175"/>
      <c r="RF175"/>
      <c r="RG175"/>
      <c r="RH175"/>
      <c r="RI175"/>
      <c r="RJ175"/>
      <c r="RK175"/>
      <c r="RL175"/>
      <c r="RM175"/>
      <c r="RN175"/>
      <c r="RO175"/>
      <c r="RP175"/>
      <c r="RQ175"/>
      <c r="RR175"/>
      <c r="RS175"/>
      <c r="RT175"/>
      <c r="RU175"/>
      <c r="RV175"/>
      <c r="RW175"/>
      <c r="RX175"/>
      <c r="RY175"/>
      <c r="RZ175"/>
      <c r="SA175"/>
      <c r="SB175"/>
      <c r="SC175"/>
      <c r="SD175"/>
      <c r="SE175"/>
      <c r="SF175"/>
      <c r="SG175"/>
      <c r="SH175"/>
      <c r="SI175"/>
      <c r="SJ175"/>
      <c r="SK175"/>
      <c r="SL175"/>
      <c r="SM175"/>
      <c r="SN175"/>
      <c r="SO175"/>
      <c r="SP175"/>
      <c r="SQ175"/>
      <c r="SR175"/>
      <c r="SS175"/>
      <c r="ST175"/>
      <c r="SU175"/>
      <c r="SV175"/>
      <c r="SW175"/>
      <c r="SX175"/>
      <c r="SY175"/>
      <c r="SZ175"/>
      <c r="TA175"/>
      <c r="TB175"/>
      <c r="TC175"/>
      <c r="TD175"/>
      <c r="TE175"/>
      <c r="TF175"/>
      <c r="TG175"/>
      <c r="TH175"/>
      <c r="TI175"/>
      <c r="TJ175"/>
      <c r="TK175"/>
      <c r="TL175"/>
      <c r="TM175"/>
      <c r="TN175"/>
      <c r="TO175"/>
      <c r="TP175"/>
      <c r="TQ175"/>
      <c r="TR175"/>
      <c r="TS175"/>
      <c r="TT175"/>
      <c r="TU175"/>
      <c r="TV175"/>
      <c r="TW175"/>
      <c r="TX175"/>
      <c r="TY175"/>
      <c r="TZ175"/>
      <c r="UA175"/>
      <c r="UB175"/>
      <c r="UC175"/>
      <c r="UD175"/>
      <c r="UE175"/>
      <c r="UF175"/>
      <c r="UG175"/>
      <c r="UH175"/>
      <c r="UI175"/>
      <c r="UJ175"/>
      <c r="UK175"/>
      <c r="UL175"/>
      <c r="UM175"/>
      <c r="UN175"/>
      <c r="UO175"/>
      <c r="UP175"/>
      <c r="UQ175"/>
      <c r="UR175"/>
      <c r="US175"/>
      <c r="UT175"/>
      <c r="UU175"/>
      <c r="UV175"/>
      <c r="UW175"/>
      <c r="UX175"/>
      <c r="UY175"/>
      <c r="UZ175"/>
      <c r="VA175"/>
      <c r="VB175"/>
      <c r="VC175"/>
      <c r="VD175"/>
      <c r="VE175"/>
      <c r="VF175"/>
      <c r="VG175"/>
      <c r="VH175"/>
      <c r="VI175"/>
      <c r="VJ175"/>
      <c r="VK175"/>
      <c r="VL175"/>
      <c r="VM175"/>
      <c r="VN175"/>
      <c r="VO175"/>
      <c r="VP175"/>
      <c r="VQ175"/>
      <c r="VR175"/>
      <c r="VS175"/>
      <c r="VT175"/>
      <c r="VU175"/>
      <c r="VV175"/>
      <c r="VW175"/>
      <c r="VX175"/>
      <c r="VY175"/>
      <c r="VZ175"/>
      <c r="WA175"/>
      <c r="WB175"/>
      <c r="WC175"/>
      <c r="WD175"/>
      <c r="WE175"/>
      <c r="WF175"/>
      <c r="WG175"/>
      <c r="WH175"/>
      <c r="WI175"/>
      <c r="WJ175"/>
      <c r="WK175"/>
      <c r="WL175"/>
      <c r="WM175"/>
      <c r="WN175"/>
      <c r="WO175"/>
      <c r="WP175"/>
      <c r="WQ175"/>
      <c r="WR175"/>
      <c r="WS175"/>
      <c r="WT175"/>
      <c r="WU175"/>
      <c r="WV175"/>
      <c r="WW175"/>
      <c r="WX175"/>
      <c r="WY175"/>
      <c r="WZ175"/>
      <c r="XA175"/>
      <c r="XB175"/>
      <c r="XC175"/>
      <c r="XD175"/>
      <c r="XE175"/>
      <c r="XF175"/>
      <c r="XG175"/>
      <c r="XH175"/>
      <c r="XI175"/>
      <c r="XJ175"/>
      <c r="XK175"/>
      <c r="XL175"/>
      <c r="XM175"/>
      <c r="XN175"/>
      <c r="XO175"/>
      <c r="XP175"/>
      <c r="XQ175"/>
      <c r="XR175"/>
      <c r="XS175"/>
      <c r="XT175"/>
      <c r="XU175"/>
      <c r="XV175"/>
      <c r="XW175"/>
      <c r="XX175"/>
      <c r="XY175"/>
      <c r="XZ175"/>
      <c r="YA175"/>
      <c r="YB175"/>
      <c r="YC175"/>
      <c r="YD175"/>
      <c r="YE175"/>
      <c r="YF175"/>
      <c r="YG175"/>
      <c r="YH175"/>
      <c r="YI175"/>
      <c r="YJ175"/>
      <c r="YK175"/>
      <c r="YL175"/>
      <c r="YM175"/>
      <c r="YN175"/>
      <c r="YO175"/>
      <c r="YP175"/>
      <c r="YQ175"/>
      <c r="YR175"/>
      <c r="YS175"/>
      <c r="YT175"/>
      <c r="YU175"/>
      <c r="YV175"/>
      <c r="YW175"/>
      <c r="YX175"/>
      <c r="YY175"/>
      <c r="YZ175"/>
      <c r="ZA175"/>
      <c r="ZB175"/>
      <c r="ZC175"/>
      <c r="ZD175"/>
      <c r="ZE175"/>
      <c r="ZF175"/>
      <c r="ZG175"/>
      <c r="ZH175"/>
      <c r="ZI175"/>
      <c r="ZJ175"/>
      <c r="ZK175"/>
      <c r="ZL175"/>
      <c r="ZM175"/>
      <c r="ZN175"/>
      <c r="ZO175"/>
      <c r="ZP175"/>
      <c r="ZQ175"/>
      <c r="ZR175"/>
      <c r="ZS175"/>
      <c r="ZT175"/>
      <c r="ZU175"/>
      <c r="ZV175"/>
      <c r="ZW175"/>
      <c r="ZX175"/>
      <c r="ZY175"/>
      <c r="ZZ175"/>
      <c r="AAA175"/>
    </row>
    <row r="176" spans="11:703" x14ac:dyDescent="0.35">
      <c r="K176" s="50">
        <v>413632480722</v>
      </c>
      <c r="L176" s="147">
        <v>46139</v>
      </c>
      <c r="M176" t="s">
        <v>7995</v>
      </c>
      <c r="N176" s="50">
        <v>870967966354</v>
      </c>
      <c r="O176" s="50">
        <f>_xlfn.XLOOKUP(DRE_Table[[#This Row],[MASTER]],Vessel_Cons[MASTER],Vessel_Cons[MASTER],"OVERAGE")</f>
        <v>870967966354</v>
      </c>
      <c r="P176"/>
      <c r="Q176" s="50">
        <v>305354649392</v>
      </c>
      <c r="R176" s="147">
        <v>46139</v>
      </c>
      <c r="S176" t="s">
        <v>7995</v>
      </c>
      <c r="T176" s="50">
        <v>870855071650</v>
      </c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  <c r="QY176"/>
      <c r="QZ176"/>
      <c r="RA176"/>
      <c r="RB176"/>
      <c r="RC176"/>
      <c r="RD176"/>
      <c r="RE176"/>
      <c r="RF176"/>
      <c r="RG176"/>
      <c r="RH176"/>
      <c r="RI176"/>
      <c r="RJ176"/>
      <c r="RK176"/>
      <c r="RL176"/>
      <c r="RM176"/>
      <c r="RN176"/>
      <c r="RO176"/>
      <c r="RP176"/>
      <c r="RQ176"/>
      <c r="RR176"/>
      <c r="RS176"/>
      <c r="RT176"/>
      <c r="RU176"/>
      <c r="RV176"/>
      <c r="RW176"/>
      <c r="RX176"/>
      <c r="RY176"/>
      <c r="RZ176"/>
      <c r="SA176"/>
      <c r="SB176"/>
      <c r="SC176"/>
      <c r="SD176"/>
      <c r="SE176"/>
      <c r="SF176"/>
      <c r="SG176"/>
      <c r="SH176"/>
      <c r="SI176"/>
      <c r="SJ176"/>
      <c r="SK176"/>
      <c r="SL176"/>
      <c r="SM176"/>
      <c r="SN176"/>
      <c r="SO176"/>
      <c r="SP176"/>
      <c r="SQ176"/>
      <c r="SR176"/>
      <c r="SS176"/>
      <c r="ST176"/>
      <c r="SU176"/>
      <c r="SV176"/>
      <c r="SW176"/>
      <c r="SX176"/>
      <c r="SY176"/>
      <c r="SZ176"/>
      <c r="TA176"/>
      <c r="TB176"/>
      <c r="TC176"/>
      <c r="TD176"/>
      <c r="TE176"/>
      <c r="TF176"/>
      <c r="TG176"/>
      <c r="TH176"/>
      <c r="TI176"/>
      <c r="TJ176"/>
      <c r="TK176"/>
      <c r="TL176"/>
      <c r="TM176"/>
      <c r="TN176"/>
      <c r="TO176"/>
      <c r="TP176"/>
      <c r="TQ176"/>
      <c r="TR176"/>
      <c r="TS176"/>
      <c r="TT176"/>
      <c r="TU176"/>
      <c r="TV176"/>
      <c r="TW176"/>
      <c r="TX176"/>
      <c r="TY176"/>
      <c r="TZ176"/>
      <c r="UA176"/>
      <c r="UB176"/>
      <c r="UC176"/>
      <c r="UD176"/>
      <c r="UE176"/>
      <c r="UF176"/>
      <c r="UG176"/>
      <c r="UH176"/>
      <c r="UI176"/>
      <c r="UJ176"/>
      <c r="UK176"/>
      <c r="UL176"/>
      <c r="UM176"/>
      <c r="UN176"/>
      <c r="UO176"/>
      <c r="UP176"/>
      <c r="UQ176"/>
      <c r="UR176"/>
      <c r="US176"/>
      <c r="UT176"/>
      <c r="UU176"/>
      <c r="UV176"/>
      <c r="UW176"/>
      <c r="UX176"/>
      <c r="UY176"/>
      <c r="UZ176"/>
      <c r="VA176"/>
      <c r="VB176"/>
      <c r="VC176"/>
      <c r="VD176"/>
      <c r="VE176"/>
      <c r="VF176"/>
      <c r="VG176"/>
      <c r="VH176"/>
      <c r="VI176"/>
      <c r="VJ176"/>
      <c r="VK176"/>
      <c r="VL176"/>
      <c r="VM176"/>
      <c r="VN176"/>
      <c r="VO176"/>
      <c r="VP176"/>
      <c r="VQ176"/>
      <c r="VR176"/>
      <c r="VS176"/>
      <c r="VT176"/>
      <c r="VU176"/>
      <c r="VV176"/>
      <c r="VW176"/>
      <c r="VX176"/>
      <c r="VY176"/>
      <c r="VZ176"/>
      <c r="WA176"/>
      <c r="WB176"/>
      <c r="WC176"/>
      <c r="WD176"/>
      <c r="WE176"/>
      <c r="WF176"/>
      <c r="WG176"/>
      <c r="WH176"/>
      <c r="WI176"/>
      <c r="WJ176"/>
      <c r="WK176"/>
      <c r="WL176"/>
      <c r="WM176"/>
      <c r="WN176"/>
      <c r="WO176"/>
      <c r="WP176"/>
      <c r="WQ176"/>
      <c r="WR176"/>
      <c r="WS176"/>
      <c r="WT176"/>
      <c r="WU176"/>
      <c r="WV176"/>
      <c r="WW176"/>
      <c r="WX176"/>
      <c r="WY176"/>
      <c r="WZ176"/>
      <c r="XA176"/>
      <c r="XB176"/>
      <c r="XC176"/>
      <c r="XD176"/>
      <c r="XE176"/>
      <c r="XF176"/>
      <c r="XG176"/>
      <c r="XH176"/>
      <c r="XI176"/>
      <c r="XJ176"/>
      <c r="XK176"/>
      <c r="XL176"/>
      <c r="XM176"/>
      <c r="XN176"/>
      <c r="XO176"/>
      <c r="XP176"/>
      <c r="XQ176"/>
      <c r="XR176"/>
      <c r="XS176"/>
      <c r="XT176"/>
      <c r="XU176"/>
      <c r="XV176"/>
      <c r="XW176"/>
      <c r="XX176"/>
      <c r="XY176"/>
      <c r="XZ176"/>
      <c r="YA176"/>
      <c r="YB176"/>
      <c r="YC176"/>
      <c r="YD176"/>
      <c r="YE176"/>
      <c r="YF176"/>
      <c r="YG176"/>
      <c r="YH176"/>
      <c r="YI176"/>
      <c r="YJ176"/>
      <c r="YK176"/>
      <c r="YL176"/>
      <c r="YM176"/>
      <c r="YN176"/>
      <c r="YO176"/>
      <c r="YP176"/>
      <c r="YQ176"/>
      <c r="YR176"/>
      <c r="YS176"/>
      <c r="YT176"/>
      <c r="YU176"/>
      <c r="YV176"/>
      <c r="YW176"/>
      <c r="YX176"/>
      <c r="YY176"/>
      <c r="YZ176"/>
      <c r="ZA176"/>
      <c r="ZB176"/>
      <c r="ZC176"/>
      <c r="ZD176"/>
      <c r="ZE176"/>
      <c r="ZF176"/>
      <c r="ZG176"/>
      <c r="ZH176"/>
      <c r="ZI176"/>
      <c r="ZJ176"/>
      <c r="ZK176"/>
      <c r="ZL176"/>
      <c r="ZM176"/>
      <c r="ZN176"/>
      <c r="ZO176"/>
      <c r="ZP176"/>
      <c r="ZQ176"/>
      <c r="ZR176"/>
      <c r="ZS176"/>
      <c r="ZT176"/>
      <c r="ZU176"/>
      <c r="ZV176"/>
      <c r="ZW176"/>
      <c r="ZX176"/>
      <c r="ZY176"/>
      <c r="ZZ176"/>
      <c r="AAA176"/>
    </row>
    <row r="177" spans="11:703" x14ac:dyDescent="0.35">
      <c r="K177" s="50">
        <v>413632480722</v>
      </c>
      <c r="L177" s="147">
        <v>46139</v>
      </c>
      <c r="M177" t="s">
        <v>7995</v>
      </c>
      <c r="N177" s="50">
        <v>870967267487</v>
      </c>
      <c r="O177" s="50">
        <f>_xlfn.XLOOKUP(DRE_Table[[#This Row],[MASTER]],Vessel_Cons[MASTER],Vessel_Cons[MASTER],"OVERAGE")</f>
        <v>870967267487</v>
      </c>
      <c r="P177"/>
      <c r="Q177" s="50">
        <v>305354649392</v>
      </c>
      <c r="R177" s="147">
        <v>46139</v>
      </c>
      <c r="S177" t="s">
        <v>7995</v>
      </c>
      <c r="T177" s="50">
        <v>870890876299</v>
      </c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  <c r="QY177"/>
      <c r="QZ177"/>
      <c r="RA177"/>
      <c r="RB177"/>
      <c r="RC177"/>
      <c r="RD177"/>
      <c r="RE177"/>
      <c r="RF177"/>
      <c r="RG177"/>
      <c r="RH177"/>
      <c r="RI177"/>
      <c r="RJ177"/>
      <c r="RK177"/>
      <c r="RL177"/>
      <c r="RM177"/>
      <c r="RN177"/>
      <c r="RO177"/>
      <c r="RP177"/>
      <c r="RQ177"/>
      <c r="RR177"/>
      <c r="RS177"/>
      <c r="RT177"/>
      <c r="RU177"/>
      <c r="RV177"/>
      <c r="RW177"/>
      <c r="RX177"/>
      <c r="RY177"/>
      <c r="RZ177"/>
      <c r="SA177"/>
      <c r="SB177"/>
      <c r="SC177"/>
      <c r="SD177"/>
      <c r="SE177"/>
      <c r="SF177"/>
      <c r="SG177"/>
      <c r="SH177"/>
      <c r="SI177"/>
      <c r="SJ177"/>
      <c r="SK177"/>
      <c r="SL177"/>
      <c r="SM177"/>
      <c r="SN177"/>
      <c r="SO177"/>
      <c r="SP177"/>
      <c r="SQ177"/>
      <c r="SR177"/>
      <c r="SS177"/>
      <c r="ST177"/>
      <c r="SU177"/>
      <c r="SV177"/>
      <c r="SW177"/>
      <c r="SX177"/>
      <c r="SY177"/>
      <c r="SZ177"/>
      <c r="TA177"/>
      <c r="TB177"/>
      <c r="TC177"/>
      <c r="TD177"/>
      <c r="TE177"/>
      <c r="TF177"/>
      <c r="TG177"/>
      <c r="TH177"/>
      <c r="TI177"/>
      <c r="TJ177"/>
      <c r="TK177"/>
      <c r="TL177"/>
      <c r="TM177"/>
      <c r="TN177"/>
      <c r="TO177"/>
      <c r="TP177"/>
      <c r="TQ177"/>
      <c r="TR177"/>
      <c r="TS177"/>
      <c r="TT177"/>
      <c r="TU177"/>
      <c r="TV177"/>
      <c r="TW177"/>
      <c r="TX177"/>
      <c r="TY177"/>
      <c r="TZ177"/>
      <c r="UA177"/>
      <c r="UB177"/>
      <c r="UC177"/>
      <c r="UD177"/>
      <c r="UE177"/>
      <c r="UF177"/>
      <c r="UG177"/>
      <c r="UH177"/>
      <c r="UI177"/>
      <c r="UJ177"/>
      <c r="UK177"/>
      <c r="UL177"/>
      <c r="UM177"/>
      <c r="UN177"/>
      <c r="UO177"/>
      <c r="UP177"/>
      <c r="UQ177"/>
      <c r="UR177"/>
      <c r="US177"/>
      <c r="UT177"/>
      <c r="UU177"/>
      <c r="UV177"/>
      <c r="UW177"/>
      <c r="UX177"/>
      <c r="UY177"/>
      <c r="UZ177"/>
      <c r="VA177"/>
      <c r="VB177"/>
      <c r="VC177"/>
      <c r="VD177"/>
      <c r="VE177"/>
      <c r="VF177"/>
      <c r="VG177"/>
      <c r="VH177"/>
      <c r="VI177"/>
      <c r="VJ177"/>
      <c r="VK177"/>
      <c r="VL177"/>
      <c r="VM177"/>
      <c r="VN177"/>
      <c r="VO177"/>
      <c r="VP177"/>
      <c r="VQ177"/>
      <c r="VR177"/>
      <c r="VS177"/>
      <c r="VT177"/>
      <c r="VU177"/>
      <c r="VV177"/>
      <c r="VW177"/>
      <c r="VX177"/>
      <c r="VY177"/>
      <c r="VZ177"/>
      <c r="WA177"/>
      <c r="WB177"/>
      <c r="WC177"/>
      <c r="WD177"/>
      <c r="WE177"/>
      <c r="WF177"/>
      <c r="WG177"/>
      <c r="WH177"/>
      <c r="WI177"/>
      <c r="WJ177"/>
      <c r="WK177"/>
      <c r="WL177"/>
      <c r="WM177"/>
      <c r="WN177"/>
      <c r="WO177"/>
      <c r="WP177"/>
      <c r="WQ177"/>
      <c r="WR177"/>
      <c r="WS177"/>
      <c r="WT177"/>
      <c r="WU177"/>
      <c r="WV177"/>
      <c r="WW177"/>
      <c r="WX177"/>
      <c r="WY177"/>
      <c r="WZ177"/>
      <c r="XA177"/>
      <c r="XB177"/>
      <c r="XC177"/>
      <c r="XD177"/>
      <c r="XE177"/>
      <c r="XF177"/>
      <c r="XG177"/>
      <c r="XH177"/>
      <c r="XI177"/>
      <c r="XJ177"/>
      <c r="XK177"/>
      <c r="XL177"/>
      <c r="XM177"/>
      <c r="XN177"/>
      <c r="XO177"/>
      <c r="XP177"/>
      <c r="XQ177"/>
      <c r="XR177"/>
      <c r="XS177"/>
      <c r="XT177"/>
      <c r="XU177"/>
      <c r="XV177"/>
      <c r="XW177"/>
      <c r="XX177"/>
      <c r="XY177"/>
      <c r="XZ177"/>
      <c r="YA177"/>
      <c r="YB177"/>
      <c r="YC177"/>
      <c r="YD177"/>
      <c r="YE177"/>
      <c r="YF177"/>
      <c r="YG177"/>
      <c r="YH177"/>
      <c r="YI177"/>
      <c r="YJ177"/>
      <c r="YK177"/>
      <c r="YL177"/>
      <c r="YM177"/>
      <c r="YN177"/>
      <c r="YO177"/>
      <c r="YP177"/>
      <c r="YQ177"/>
      <c r="YR177"/>
      <c r="YS177"/>
      <c r="YT177"/>
      <c r="YU177"/>
      <c r="YV177"/>
      <c r="YW177"/>
      <c r="YX177"/>
      <c r="YY177"/>
      <c r="YZ177"/>
      <c r="ZA177"/>
      <c r="ZB177"/>
      <c r="ZC177"/>
      <c r="ZD177"/>
      <c r="ZE177"/>
      <c r="ZF177"/>
      <c r="ZG177"/>
      <c r="ZH177"/>
      <c r="ZI177"/>
      <c r="ZJ177"/>
      <c r="ZK177"/>
      <c r="ZL177"/>
      <c r="ZM177"/>
      <c r="ZN177"/>
      <c r="ZO177"/>
      <c r="ZP177"/>
      <c r="ZQ177"/>
      <c r="ZR177"/>
      <c r="ZS177"/>
      <c r="ZT177"/>
      <c r="ZU177"/>
      <c r="ZV177"/>
      <c r="ZW177"/>
      <c r="ZX177"/>
      <c r="ZY177"/>
      <c r="ZZ177"/>
      <c r="AAA177"/>
    </row>
    <row r="178" spans="11:703" x14ac:dyDescent="0.35">
      <c r="K178" s="50">
        <v>413632480722</v>
      </c>
      <c r="L178" s="147">
        <v>46139</v>
      </c>
      <c r="M178" t="s">
        <v>7995</v>
      </c>
      <c r="N178" s="50">
        <v>870966847691</v>
      </c>
      <c r="O178" s="50">
        <f>_xlfn.XLOOKUP(DRE_Table[[#This Row],[MASTER]],Vessel_Cons[MASTER],Vessel_Cons[MASTER],"OVERAGE")</f>
        <v>870966847691</v>
      </c>
      <c r="P178"/>
      <c r="Q178" s="50">
        <v>305354649392</v>
      </c>
      <c r="R178" s="147">
        <v>46139</v>
      </c>
      <c r="S178" t="s">
        <v>7995</v>
      </c>
      <c r="T178" s="50">
        <v>870886998801</v>
      </c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  <c r="QY178"/>
      <c r="QZ178"/>
      <c r="RA178"/>
      <c r="RB178"/>
      <c r="RC178"/>
      <c r="RD178"/>
      <c r="RE178"/>
      <c r="RF178"/>
      <c r="RG178"/>
      <c r="RH178"/>
      <c r="RI178"/>
      <c r="RJ178"/>
      <c r="RK178"/>
      <c r="RL178"/>
      <c r="RM178"/>
      <c r="RN178"/>
      <c r="RO178"/>
      <c r="RP178"/>
      <c r="RQ178"/>
      <c r="RR178"/>
      <c r="RS178"/>
      <c r="RT178"/>
      <c r="RU178"/>
      <c r="RV178"/>
      <c r="RW178"/>
      <c r="RX178"/>
      <c r="RY178"/>
      <c r="RZ178"/>
      <c r="SA178"/>
      <c r="SB178"/>
      <c r="SC178"/>
      <c r="SD178"/>
      <c r="SE178"/>
      <c r="SF178"/>
      <c r="SG178"/>
      <c r="SH178"/>
      <c r="SI178"/>
      <c r="SJ178"/>
      <c r="SK178"/>
      <c r="SL178"/>
      <c r="SM178"/>
      <c r="SN178"/>
      <c r="SO178"/>
      <c r="SP178"/>
      <c r="SQ178"/>
      <c r="SR178"/>
      <c r="SS178"/>
      <c r="ST178"/>
      <c r="SU178"/>
      <c r="SV178"/>
      <c r="SW178"/>
      <c r="SX178"/>
      <c r="SY178"/>
      <c r="SZ178"/>
      <c r="TA178"/>
      <c r="TB178"/>
      <c r="TC178"/>
      <c r="TD178"/>
      <c r="TE178"/>
      <c r="TF178"/>
      <c r="TG178"/>
      <c r="TH178"/>
      <c r="TI178"/>
      <c r="TJ178"/>
      <c r="TK178"/>
      <c r="TL178"/>
      <c r="TM178"/>
      <c r="TN178"/>
      <c r="TO178"/>
      <c r="TP178"/>
      <c r="TQ178"/>
      <c r="TR178"/>
      <c r="TS178"/>
      <c r="TT178"/>
      <c r="TU178"/>
      <c r="TV178"/>
      <c r="TW178"/>
      <c r="TX178"/>
      <c r="TY178"/>
      <c r="TZ178"/>
      <c r="UA178"/>
      <c r="UB178"/>
      <c r="UC178"/>
      <c r="UD178"/>
      <c r="UE178"/>
      <c r="UF178"/>
      <c r="UG178"/>
      <c r="UH178"/>
      <c r="UI178"/>
      <c r="UJ178"/>
      <c r="UK178"/>
      <c r="UL178"/>
      <c r="UM178"/>
      <c r="UN178"/>
      <c r="UO178"/>
      <c r="UP178"/>
      <c r="UQ178"/>
      <c r="UR178"/>
      <c r="US178"/>
      <c r="UT178"/>
      <c r="UU178"/>
      <c r="UV178"/>
      <c r="UW178"/>
      <c r="UX178"/>
      <c r="UY178"/>
      <c r="UZ178"/>
      <c r="VA178"/>
      <c r="VB178"/>
      <c r="VC178"/>
      <c r="VD178"/>
      <c r="VE178"/>
      <c r="VF178"/>
      <c r="VG178"/>
      <c r="VH178"/>
      <c r="VI178"/>
      <c r="VJ178"/>
      <c r="VK178"/>
      <c r="VL178"/>
      <c r="VM178"/>
      <c r="VN178"/>
      <c r="VO178"/>
      <c r="VP178"/>
      <c r="VQ178"/>
      <c r="VR178"/>
      <c r="VS178"/>
      <c r="VT178"/>
      <c r="VU178"/>
      <c r="VV178"/>
      <c r="VW178"/>
      <c r="VX178"/>
      <c r="VY178"/>
      <c r="VZ178"/>
      <c r="WA178"/>
      <c r="WB178"/>
      <c r="WC178"/>
      <c r="WD178"/>
      <c r="WE178"/>
      <c r="WF178"/>
      <c r="WG178"/>
      <c r="WH178"/>
      <c r="WI178"/>
      <c r="WJ178"/>
      <c r="WK178"/>
      <c r="WL178"/>
      <c r="WM178"/>
      <c r="WN178"/>
      <c r="WO178"/>
      <c r="WP178"/>
      <c r="WQ178"/>
      <c r="WR178"/>
      <c r="WS178"/>
      <c r="WT178"/>
      <c r="WU178"/>
      <c r="WV178"/>
      <c r="WW178"/>
      <c r="WX178"/>
      <c r="WY178"/>
      <c r="WZ178"/>
      <c r="XA178"/>
      <c r="XB178"/>
      <c r="XC178"/>
      <c r="XD178"/>
      <c r="XE178"/>
      <c r="XF178"/>
      <c r="XG178"/>
      <c r="XH178"/>
      <c r="XI178"/>
      <c r="XJ178"/>
      <c r="XK178"/>
      <c r="XL178"/>
      <c r="XM178"/>
      <c r="XN178"/>
      <c r="XO178"/>
      <c r="XP178"/>
      <c r="XQ178"/>
      <c r="XR178"/>
      <c r="XS178"/>
      <c r="XT178"/>
      <c r="XU178"/>
      <c r="XV178"/>
      <c r="XW178"/>
      <c r="XX178"/>
      <c r="XY178"/>
      <c r="XZ178"/>
      <c r="YA178"/>
      <c r="YB178"/>
      <c r="YC178"/>
      <c r="YD178"/>
      <c r="YE178"/>
      <c r="YF178"/>
      <c r="YG178"/>
      <c r="YH178"/>
      <c r="YI178"/>
      <c r="YJ178"/>
      <c r="YK178"/>
      <c r="YL178"/>
      <c r="YM178"/>
      <c r="YN178"/>
      <c r="YO178"/>
      <c r="YP178"/>
      <c r="YQ178"/>
      <c r="YR178"/>
      <c r="YS178"/>
      <c r="YT178"/>
      <c r="YU178"/>
      <c r="YV178"/>
      <c r="YW178"/>
      <c r="YX178"/>
      <c r="YY178"/>
      <c r="YZ178"/>
      <c r="ZA178"/>
      <c r="ZB178"/>
      <c r="ZC178"/>
      <c r="ZD178"/>
      <c r="ZE178"/>
      <c r="ZF178"/>
      <c r="ZG178"/>
      <c r="ZH178"/>
      <c r="ZI178"/>
      <c r="ZJ178"/>
      <c r="ZK178"/>
      <c r="ZL178"/>
      <c r="ZM178"/>
      <c r="ZN178"/>
      <c r="ZO178"/>
      <c r="ZP178"/>
      <c r="ZQ178"/>
      <c r="ZR178"/>
      <c r="ZS178"/>
      <c r="ZT178"/>
      <c r="ZU178"/>
      <c r="ZV178"/>
      <c r="ZW178"/>
      <c r="ZX178"/>
      <c r="ZY178"/>
      <c r="ZZ178"/>
      <c r="AAA178"/>
    </row>
    <row r="179" spans="11:703" x14ac:dyDescent="0.35">
      <c r="K179" s="50">
        <v>413632480722</v>
      </c>
      <c r="L179" s="147">
        <v>46139</v>
      </c>
      <c r="M179" t="s">
        <v>7995</v>
      </c>
      <c r="N179" s="50">
        <v>870966654735</v>
      </c>
      <c r="O179" s="50">
        <f>_xlfn.XLOOKUP(DRE_Table[[#This Row],[MASTER]],Vessel_Cons[MASTER],Vessel_Cons[MASTER],"OVERAGE")</f>
        <v>870966654735</v>
      </c>
      <c r="P179"/>
      <c r="Q179" s="50">
        <v>305354649392</v>
      </c>
      <c r="R179" s="147">
        <v>46139</v>
      </c>
      <c r="S179" t="s">
        <v>7995</v>
      </c>
      <c r="T179" s="50">
        <v>870686295635</v>
      </c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  <c r="QY179"/>
      <c r="QZ179"/>
      <c r="RA179"/>
      <c r="RB179"/>
      <c r="RC179"/>
      <c r="RD179"/>
      <c r="RE179"/>
      <c r="RF179"/>
      <c r="RG179"/>
      <c r="RH179"/>
      <c r="RI179"/>
      <c r="RJ179"/>
      <c r="RK179"/>
      <c r="RL179"/>
      <c r="RM179"/>
      <c r="RN179"/>
      <c r="RO179"/>
      <c r="RP179"/>
      <c r="RQ179"/>
      <c r="RR179"/>
      <c r="RS179"/>
      <c r="RT179"/>
      <c r="RU179"/>
      <c r="RV179"/>
      <c r="RW179"/>
      <c r="RX179"/>
      <c r="RY179"/>
      <c r="RZ179"/>
      <c r="SA179"/>
      <c r="SB179"/>
      <c r="SC179"/>
      <c r="SD179"/>
      <c r="SE179"/>
      <c r="SF179"/>
      <c r="SG179"/>
      <c r="SH179"/>
      <c r="SI179"/>
      <c r="SJ179"/>
      <c r="SK179"/>
      <c r="SL179"/>
      <c r="SM179"/>
      <c r="SN179"/>
      <c r="SO179"/>
      <c r="SP179"/>
      <c r="SQ179"/>
      <c r="SR179"/>
      <c r="SS179"/>
      <c r="ST179"/>
      <c r="SU179"/>
      <c r="SV179"/>
      <c r="SW179"/>
      <c r="SX179"/>
      <c r="SY179"/>
      <c r="SZ179"/>
      <c r="TA179"/>
      <c r="TB179"/>
      <c r="TC179"/>
      <c r="TD179"/>
      <c r="TE179"/>
      <c r="TF179"/>
      <c r="TG179"/>
      <c r="TH179"/>
      <c r="TI179"/>
      <c r="TJ179"/>
      <c r="TK179"/>
      <c r="TL179"/>
      <c r="TM179"/>
      <c r="TN179"/>
      <c r="TO179"/>
      <c r="TP179"/>
      <c r="TQ179"/>
      <c r="TR179"/>
      <c r="TS179"/>
      <c r="TT179"/>
      <c r="TU179"/>
      <c r="TV179"/>
      <c r="TW179"/>
      <c r="TX179"/>
      <c r="TY179"/>
      <c r="TZ179"/>
      <c r="UA179"/>
      <c r="UB179"/>
      <c r="UC179"/>
      <c r="UD179"/>
      <c r="UE179"/>
      <c r="UF179"/>
      <c r="UG179"/>
      <c r="UH179"/>
      <c r="UI179"/>
      <c r="UJ179"/>
      <c r="UK179"/>
      <c r="UL179"/>
      <c r="UM179"/>
      <c r="UN179"/>
      <c r="UO179"/>
      <c r="UP179"/>
      <c r="UQ179"/>
      <c r="UR179"/>
      <c r="US179"/>
      <c r="UT179"/>
      <c r="UU179"/>
      <c r="UV179"/>
      <c r="UW179"/>
      <c r="UX179"/>
      <c r="UY179"/>
      <c r="UZ179"/>
      <c r="VA179"/>
      <c r="VB179"/>
      <c r="VC179"/>
      <c r="VD179"/>
      <c r="VE179"/>
      <c r="VF179"/>
      <c r="VG179"/>
      <c r="VH179"/>
      <c r="VI179"/>
      <c r="VJ179"/>
      <c r="VK179"/>
      <c r="VL179"/>
      <c r="VM179"/>
      <c r="VN179"/>
      <c r="VO179"/>
      <c r="VP179"/>
      <c r="VQ179"/>
      <c r="VR179"/>
      <c r="VS179"/>
      <c r="VT179"/>
      <c r="VU179"/>
      <c r="VV179"/>
      <c r="VW179"/>
      <c r="VX179"/>
      <c r="VY179"/>
      <c r="VZ179"/>
      <c r="WA179"/>
      <c r="WB179"/>
      <c r="WC179"/>
      <c r="WD179"/>
      <c r="WE179"/>
      <c r="WF179"/>
      <c r="WG179"/>
      <c r="WH179"/>
      <c r="WI179"/>
      <c r="WJ179"/>
      <c r="WK179"/>
      <c r="WL179"/>
      <c r="WM179"/>
      <c r="WN179"/>
      <c r="WO179"/>
      <c r="WP179"/>
      <c r="WQ179"/>
      <c r="WR179"/>
      <c r="WS179"/>
      <c r="WT179"/>
      <c r="WU179"/>
      <c r="WV179"/>
      <c r="WW179"/>
      <c r="WX179"/>
      <c r="WY179"/>
      <c r="WZ179"/>
      <c r="XA179"/>
      <c r="XB179"/>
      <c r="XC179"/>
      <c r="XD179"/>
      <c r="XE179"/>
      <c r="XF179"/>
      <c r="XG179"/>
      <c r="XH179"/>
      <c r="XI179"/>
      <c r="XJ179"/>
      <c r="XK179"/>
      <c r="XL179"/>
      <c r="XM179"/>
      <c r="XN179"/>
      <c r="XO179"/>
      <c r="XP179"/>
      <c r="XQ179"/>
      <c r="XR179"/>
      <c r="XS179"/>
      <c r="XT179"/>
      <c r="XU179"/>
      <c r="XV179"/>
      <c r="XW179"/>
      <c r="XX179"/>
      <c r="XY179"/>
      <c r="XZ179"/>
      <c r="YA179"/>
      <c r="YB179"/>
      <c r="YC179"/>
      <c r="YD179"/>
      <c r="YE179"/>
      <c r="YF179"/>
      <c r="YG179"/>
      <c r="YH179"/>
      <c r="YI179"/>
      <c r="YJ179"/>
      <c r="YK179"/>
      <c r="YL179"/>
      <c r="YM179"/>
      <c r="YN179"/>
      <c r="YO179"/>
      <c r="YP179"/>
      <c r="YQ179"/>
      <c r="YR179"/>
      <c r="YS179"/>
      <c r="YT179"/>
      <c r="YU179"/>
      <c r="YV179"/>
      <c r="YW179"/>
      <c r="YX179"/>
      <c r="YY179"/>
      <c r="YZ179"/>
      <c r="ZA179"/>
      <c r="ZB179"/>
      <c r="ZC179"/>
      <c r="ZD179"/>
      <c r="ZE179"/>
      <c r="ZF179"/>
      <c r="ZG179"/>
      <c r="ZH179"/>
      <c r="ZI179"/>
      <c r="ZJ179"/>
      <c r="ZK179"/>
      <c r="ZL179"/>
      <c r="ZM179"/>
      <c r="ZN179"/>
      <c r="ZO179"/>
      <c r="ZP179"/>
      <c r="ZQ179"/>
      <c r="ZR179"/>
      <c r="ZS179"/>
      <c r="ZT179"/>
      <c r="ZU179"/>
      <c r="ZV179"/>
      <c r="ZW179"/>
      <c r="ZX179"/>
      <c r="ZY179"/>
      <c r="ZZ179"/>
      <c r="AAA179"/>
    </row>
    <row r="180" spans="11:703" x14ac:dyDescent="0.35">
      <c r="K180" s="50">
        <v>413632480722</v>
      </c>
      <c r="L180" s="147">
        <v>46139</v>
      </c>
      <c r="M180" t="s">
        <v>7995</v>
      </c>
      <c r="N180" s="50">
        <v>870966341233</v>
      </c>
      <c r="O180" s="50">
        <f>_xlfn.XLOOKUP(DRE_Table[[#This Row],[MASTER]],Vessel_Cons[MASTER],Vessel_Cons[MASTER],"OVERAGE")</f>
        <v>870966341233</v>
      </c>
      <c r="P180"/>
      <c r="Q180" s="50">
        <v>305354649392</v>
      </c>
      <c r="R180" s="147">
        <v>46139</v>
      </c>
      <c r="S180" t="s">
        <v>7995</v>
      </c>
      <c r="T180" s="50">
        <v>519488810909</v>
      </c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  <c r="QY180"/>
      <c r="QZ180"/>
      <c r="RA180"/>
      <c r="RB180"/>
      <c r="RC180"/>
      <c r="RD180"/>
      <c r="RE180"/>
      <c r="RF180"/>
      <c r="RG180"/>
      <c r="RH180"/>
      <c r="RI180"/>
      <c r="RJ180"/>
      <c r="RK180"/>
      <c r="RL180"/>
      <c r="RM180"/>
      <c r="RN180"/>
      <c r="RO180"/>
      <c r="RP180"/>
      <c r="RQ180"/>
      <c r="RR180"/>
      <c r="RS180"/>
      <c r="RT180"/>
      <c r="RU180"/>
      <c r="RV180"/>
      <c r="RW180"/>
      <c r="RX180"/>
      <c r="RY180"/>
      <c r="RZ180"/>
      <c r="SA180"/>
      <c r="SB180"/>
      <c r="SC180"/>
      <c r="SD180"/>
      <c r="SE180"/>
      <c r="SF180"/>
      <c r="SG180"/>
      <c r="SH180"/>
      <c r="SI180"/>
      <c r="SJ180"/>
      <c r="SK180"/>
      <c r="SL180"/>
      <c r="SM180"/>
      <c r="SN180"/>
      <c r="SO180"/>
      <c r="SP180"/>
      <c r="SQ180"/>
      <c r="SR180"/>
      <c r="SS180"/>
      <c r="ST180"/>
      <c r="SU180"/>
      <c r="SV180"/>
      <c r="SW180"/>
      <c r="SX180"/>
      <c r="SY180"/>
      <c r="SZ180"/>
      <c r="TA180"/>
      <c r="TB180"/>
      <c r="TC180"/>
      <c r="TD180"/>
      <c r="TE180"/>
      <c r="TF180"/>
      <c r="TG180"/>
      <c r="TH180"/>
      <c r="TI180"/>
      <c r="TJ180"/>
      <c r="TK180"/>
      <c r="TL180"/>
      <c r="TM180"/>
      <c r="TN180"/>
      <c r="TO180"/>
      <c r="TP180"/>
      <c r="TQ180"/>
      <c r="TR180"/>
      <c r="TS180"/>
      <c r="TT180"/>
      <c r="TU180"/>
      <c r="TV180"/>
      <c r="TW180"/>
      <c r="TX180"/>
      <c r="TY180"/>
      <c r="TZ180"/>
      <c r="UA180"/>
      <c r="UB180"/>
      <c r="UC180"/>
      <c r="UD180"/>
      <c r="UE180"/>
      <c r="UF180"/>
      <c r="UG180"/>
      <c r="UH180"/>
      <c r="UI180"/>
      <c r="UJ180"/>
      <c r="UK180"/>
      <c r="UL180"/>
      <c r="UM180"/>
      <c r="UN180"/>
      <c r="UO180"/>
      <c r="UP180"/>
      <c r="UQ180"/>
      <c r="UR180"/>
      <c r="US180"/>
      <c r="UT180"/>
      <c r="UU180"/>
      <c r="UV180"/>
      <c r="UW180"/>
      <c r="UX180"/>
      <c r="UY180"/>
      <c r="UZ180"/>
      <c r="VA180"/>
      <c r="VB180"/>
      <c r="VC180"/>
      <c r="VD180"/>
      <c r="VE180"/>
      <c r="VF180"/>
      <c r="VG180"/>
      <c r="VH180"/>
      <c r="VI180"/>
      <c r="VJ180"/>
      <c r="VK180"/>
      <c r="VL180"/>
      <c r="VM180"/>
      <c r="VN180"/>
      <c r="VO180"/>
      <c r="VP180"/>
      <c r="VQ180"/>
      <c r="VR180"/>
      <c r="VS180"/>
      <c r="VT180"/>
      <c r="VU180"/>
      <c r="VV180"/>
      <c r="VW180"/>
      <c r="VX180"/>
      <c r="VY180"/>
      <c r="VZ180"/>
      <c r="WA180"/>
      <c r="WB180"/>
      <c r="WC180"/>
      <c r="WD180"/>
      <c r="WE180"/>
      <c r="WF180"/>
      <c r="WG180"/>
      <c r="WH180"/>
      <c r="WI180"/>
      <c r="WJ180"/>
      <c r="WK180"/>
      <c r="WL180"/>
      <c r="WM180"/>
      <c r="WN180"/>
      <c r="WO180"/>
      <c r="WP180"/>
      <c r="WQ180"/>
      <c r="WR180"/>
      <c r="WS180"/>
      <c r="WT180"/>
      <c r="WU180"/>
      <c r="WV180"/>
      <c r="WW180"/>
      <c r="WX180"/>
      <c r="WY180"/>
      <c r="WZ180"/>
      <c r="XA180"/>
      <c r="XB180"/>
      <c r="XC180"/>
      <c r="XD180"/>
      <c r="XE180"/>
      <c r="XF180"/>
      <c r="XG180"/>
      <c r="XH180"/>
      <c r="XI180"/>
      <c r="XJ180"/>
      <c r="XK180"/>
      <c r="XL180"/>
      <c r="XM180"/>
      <c r="XN180"/>
      <c r="XO180"/>
      <c r="XP180"/>
      <c r="XQ180"/>
      <c r="XR180"/>
      <c r="XS180"/>
      <c r="XT180"/>
      <c r="XU180"/>
      <c r="XV180"/>
      <c r="XW180"/>
      <c r="XX180"/>
      <c r="XY180"/>
      <c r="XZ180"/>
      <c r="YA180"/>
      <c r="YB180"/>
      <c r="YC180"/>
      <c r="YD180"/>
      <c r="YE180"/>
      <c r="YF180"/>
      <c r="YG180"/>
      <c r="YH180"/>
      <c r="YI180"/>
      <c r="YJ180"/>
      <c r="YK180"/>
      <c r="YL180"/>
      <c r="YM180"/>
      <c r="YN180"/>
      <c r="YO180"/>
      <c r="YP180"/>
      <c r="YQ180"/>
      <c r="YR180"/>
      <c r="YS180"/>
      <c r="YT180"/>
      <c r="YU180"/>
      <c r="YV180"/>
      <c r="YW180"/>
      <c r="YX180"/>
      <c r="YY180"/>
      <c r="YZ180"/>
      <c r="ZA180"/>
      <c r="ZB180"/>
      <c r="ZC180"/>
      <c r="ZD180"/>
      <c r="ZE180"/>
      <c r="ZF180"/>
      <c r="ZG180"/>
      <c r="ZH180"/>
      <c r="ZI180"/>
      <c r="ZJ180"/>
      <c r="ZK180"/>
      <c r="ZL180"/>
      <c r="ZM180"/>
      <c r="ZN180"/>
      <c r="ZO180"/>
      <c r="ZP180"/>
      <c r="ZQ180"/>
      <c r="ZR180"/>
      <c r="ZS180"/>
      <c r="ZT180"/>
      <c r="ZU180"/>
      <c r="ZV180"/>
      <c r="ZW180"/>
      <c r="ZX180"/>
      <c r="ZY180"/>
      <c r="ZZ180"/>
      <c r="AAA180"/>
    </row>
    <row r="181" spans="11:703" x14ac:dyDescent="0.35">
      <c r="K181" s="50">
        <v>413632480722</v>
      </c>
      <c r="L181" s="147">
        <v>46139</v>
      </c>
      <c r="M181" t="s">
        <v>7995</v>
      </c>
      <c r="N181" s="50">
        <v>870965344085</v>
      </c>
      <c r="O181" s="50">
        <f>_xlfn.XLOOKUP(DRE_Table[[#This Row],[MASTER]],Vessel_Cons[MASTER],Vessel_Cons[MASTER],"OVERAGE")</f>
        <v>870965344085</v>
      </c>
      <c r="P181"/>
      <c r="Q181" s="50">
        <v>305354649392</v>
      </c>
      <c r="R181" s="147">
        <v>46139</v>
      </c>
      <c r="S181" t="s">
        <v>7995</v>
      </c>
      <c r="T181" s="50">
        <v>870928354335</v>
      </c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  <c r="QY181"/>
      <c r="QZ181"/>
      <c r="RA181"/>
      <c r="RB181"/>
      <c r="RC181"/>
      <c r="RD181"/>
      <c r="RE181"/>
      <c r="RF181"/>
      <c r="RG181"/>
      <c r="RH181"/>
      <c r="RI181"/>
      <c r="RJ181"/>
      <c r="RK181"/>
      <c r="RL181"/>
      <c r="RM181"/>
      <c r="RN181"/>
      <c r="RO181"/>
      <c r="RP181"/>
      <c r="RQ181"/>
      <c r="RR181"/>
      <c r="RS181"/>
      <c r="RT181"/>
      <c r="RU181"/>
      <c r="RV181"/>
      <c r="RW181"/>
      <c r="RX181"/>
      <c r="RY181"/>
      <c r="RZ181"/>
      <c r="SA181"/>
      <c r="SB181"/>
      <c r="SC181"/>
      <c r="SD181"/>
      <c r="SE181"/>
      <c r="SF181"/>
      <c r="SG181"/>
      <c r="SH181"/>
      <c r="SI181"/>
      <c r="SJ181"/>
      <c r="SK181"/>
      <c r="SL181"/>
      <c r="SM181"/>
      <c r="SN181"/>
      <c r="SO181"/>
      <c r="SP181"/>
      <c r="SQ181"/>
      <c r="SR181"/>
      <c r="SS181"/>
      <c r="ST181"/>
      <c r="SU181"/>
      <c r="SV181"/>
      <c r="SW181"/>
      <c r="SX181"/>
      <c r="SY181"/>
      <c r="SZ181"/>
      <c r="TA181"/>
      <c r="TB181"/>
      <c r="TC181"/>
      <c r="TD181"/>
      <c r="TE181"/>
      <c r="TF181"/>
      <c r="TG181"/>
      <c r="TH181"/>
      <c r="TI181"/>
      <c r="TJ181"/>
      <c r="TK181"/>
      <c r="TL181"/>
      <c r="TM181"/>
      <c r="TN181"/>
      <c r="TO181"/>
      <c r="TP181"/>
      <c r="TQ181"/>
      <c r="TR181"/>
      <c r="TS181"/>
      <c r="TT181"/>
      <c r="TU181"/>
      <c r="TV181"/>
      <c r="TW181"/>
      <c r="TX181"/>
      <c r="TY181"/>
      <c r="TZ181"/>
      <c r="UA181"/>
      <c r="UB181"/>
      <c r="UC181"/>
      <c r="UD181"/>
      <c r="UE181"/>
      <c r="UF181"/>
      <c r="UG181"/>
      <c r="UH181"/>
      <c r="UI181"/>
      <c r="UJ181"/>
      <c r="UK181"/>
      <c r="UL181"/>
      <c r="UM181"/>
      <c r="UN181"/>
      <c r="UO181"/>
      <c r="UP181"/>
      <c r="UQ181"/>
      <c r="UR181"/>
      <c r="US181"/>
      <c r="UT181"/>
      <c r="UU181"/>
      <c r="UV181"/>
      <c r="UW181"/>
      <c r="UX181"/>
      <c r="UY181"/>
      <c r="UZ181"/>
      <c r="VA181"/>
      <c r="VB181"/>
      <c r="VC181"/>
      <c r="VD181"/>
      <c r="VE181"/>
      <c r="VF181"/>
      <c r="VG181"/>
      <c r="VH181"/>
      <c r="VI181"/>
      <c r="VJ181"/>
      <c r="VK181"/>
      <c r="VL181"/>
      <c r="VM181"/>
      <c r="VN181"/>
      <c r="VO181"/>
      <c r="VP181"/>
      <c r="VQ181"/>
      <c r="VR181"/>
      <c r="VS181"/>
      <c r="VT181"/>
      <c r="VU181"/>
      <c r="VV181"/>
      <c r="VW181"/>
      <c r="VX181"/>
      <c r="VY181"/>
      <c r="VZ181"/>
      <c r="WA181"/>
      <c r="WB181"/>
      <c r="WC181"/>
      <c r="WD181"/>
      <c r="WE181"/>
      <c r="WF181"/>
      <c r="WG181"/>
      <c r="WH181"/>
      <c r="WI181"/>
      <c r="WJ181"/>
      <c r="WK181"/>
      <c r="WL181"/>
      <c r="WM181"/>
      <c r="WN181"/>
      <c r="WO181"/>
      <c r="WP181"/>
      <c r="WQ181"/>
      <c r="WR181"/>
      <c r="WS181"/>
      <c r="WT181"/>
      <c r="WU181"/>
      <c r="WV181"/>
      <c r="WW181"/>
      <c r="WX181"/>
      <c r="WY181"/>
      <c r="WZ181"/>
      <c r="XA181"/>
      <c r="XB181"/>
      <c r="XC181"/>
      <c r="XD181"/>
      <c r="XE181"/>
      <c r="XF181"/>
      <c r="XG181"/>
      <c r="XH181"/>
      <c r="XI181"/>
      <c r="XJ181"/>
      <c r="XK181"/>
      <c r="XL181"/>
      <c r="XM181"/>
      <c r="XN181"/>
      <c r="XO181"/>
      <c r="XP181"/>
      <c r="XQ181"/>
      <c r="XR181"/>
      <c r="XS181"/>
      <c r="XT181"/>
      <c r="XU181"/>
      <c r="XV181"/>
      <c r="XW181"/>
      <c r="XX181"/>
      <c r="XY181"/>
      <c r="XZ181"/>
      <c r="YA181"/>
      <c r="YB181"/>
      <c r="YC181"/>
      <c r="YD181"/>
      <c r="YE181"/>
      <c r="YF181"/>
      <c r="YG181"/>
      <c r="YH181"/>
      <c r="YI181"/>
      <c r="YJ181"/>
      <c r="YK181"/>
      <c r="YL181"/>
      <c r="YM181"/>
      <c r="YN181"/>
      <c r="YO181"/>
      <c r="YP181"/>
      <c r="YQ181"/>
      <c r="YR181"/>
      <c r="YS181"/>
      <c r="YT181"/>
      <c r="YU181"/>
      <c r="YV181"/>
      <c r="YW181"/>
      <c r="YX181"/>
      <c r="YY181"/>
      <c r="YZ181"/>
      <c r="ZA181"/>
      <c r="ZB181"/>
      <c r="ZC181"/>
      <c r="ZD181"/>
      <c r="ZE181"/>
      <c r="ZF181"/>
      <c r="ZG181"/>
      <c r="ZH181"/>
      <c r="ZI181"/>
      <c r="ZJ181"/>
      <c r="ZK181"/>
      <c r="ZL181"/>
      <c r="ZM181"/>
      <c r="ZN181"/>
      <c r="ZO181"/>
      <c r="ZP181"/>
      <c r="ZQ181"/>
      <c r="ZR181"/>
      <c r="ZS181"/>
      <c r="ZT181"/>
      <c r="ZU181"/>
      <c r="ZV181"/>
      <c r="ZW181"/>
      <c r="ZX181"/>
      <c r="ZY181"/>
      <c r="ZZ181"/>
      <c r="AAA181"/>
    </row>
    <row r="182" spans="11:703" x14ac:dyDescent="0.35">
      <c r="K182" s="50">
        <v>413632480722</v>
      </c>
      <c r="L182" s="147">
        <v>46139</v>
      </c>
      <c r="M182" t="s">
        <v>7995</v>
      </c>
      <c r="N182" s="50">
        <v>870965012997</v>
      </c>
      <c r="O182" s="50">
        <f>_xlfn.XLOOKUP(DRE_Table[[#This Row],[MASTER]],Vessel_Cons[MASTER],Vessel_Cons[MASTER],"OVERAGE")</f>
        <v>870965012997</v>
      </c>
      <c r="P182"/>
      <c r="Q182" s="50">
        <v>305354649392</v>
      </c>
      <c r="R182" s="147">
        <v>46139</v>
      </c>
      <c r="S182" t="s">
        <v>7995</v>
      </c>
      <c r="T182" s="50">
        <v>519194351800</v>
      </c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  <c r="QY182"/>
      <c r="QZ182"/>
      <c r="RA182"/>
      <c r="RB182"/>
      <c r="RC182"/>
      <c r="RD182"/>
      <c r="RE182"/>
      <c r="RF182"/>
      <c r="RG182"/>
      <c r="RH182"/>
      <c r="RI182"/>
      <c r="RJ182"/>
      <c r="RK182"/>
      <c r="RL182"/>
      <c r="RM182"/>
      <c r="RN182"/>
      <c r="RO182"/>
      <c r="RP182"/>
      <c r="RQ182"/>
      <c r="RR182"/>
      <c r="RS182"/>
      <c r="RT182"/>
      <c r="RU182"/>
      <c r="RV182"/>
      <c r="RW182"/>
      <c r="RX182"/>
      <c r="RY182"/>
      <c r="RZ182"/>
      <c r="SA182"/>
      <c r="SB182"/>
      <c r="SC182"/>
      <c r="SD182"/>
      <c r="SE182"/>
      <c r="SF182"/>
      <c r="SG182"/>
      <c r="SH182"/>
      <c r="SI182"/>
      <c r="SJ182"/>
      <c r="SK182"/>
      <c r="SL182"/>
      <c r="SM182"/>
      <c r="SN182"/>
      <c r="SO182"/>
      <c r="SP182"/>
      <c r="SQ182"/>
      <c r="SR182"/>
      <c r="SS182"/>
      <c r="ST182"/>
      <c r="SU182"/>
      <c r="SV182"/>
      <c r="SW182"/>
      <c r="SX182"/>
      <c r="SY182"/>
      <c r="SZ182"/>
      <c r="TA182"/>
      <c r="TB182"/>
      <c r="TC182"/>
      <c r="TD182"/>
      <c r="TE182"/>
      <c r="TF182"/>
      <c r="TG182"/>
      <c r="TH182"/>
      <c r="TI182"/>
      <c r="TJ182"/>
      <c r="TK182"/>
      <c r="TL182"/>
      <c r="TM182"/>
      <c r="TN182"/>
      <c r="TO182"/>
      <c r="TP182"/>
      <c r="TQ182"/>
      <c r="TR182"/>
      <c r="TS182"/>
      <c r="TT182"/>
      <c r="TU182"/>
      <c r="TV182"/>
      <c r="TW182"/>
      <c r="TX182"/>
      <c r="TY182"/>
      <c r="TZ182"/>
      <c r="UA182"/>
      <c r="UB182"/>
      <c r="UC182"/>
      <c r="UD182"/>
      <c r="UE182"/>
      <c r="UF182"/>
      <c r="UG182"/>
      <c r="UH182"/>
      <c r="UI182"/>
      <c r="UJ182"/>
      <c r="UK182"/>
      <c r="UL182"/>
      <c r="UM182"/>
      <c r="UN182"/>
      <c r="UO182"/>
      <c r="UP182"/>
      <c r="UQ182"/>
      <c r="UR182"/>
      <c r="US182"/>
      <c r="UT182"/>
      <c r="UU182"/>
      <c r="UV182"/>
      <c r="UW182"/>
      <c r="UX182"/>
      <c r="UY182"/>
      <c r="UZ182"/>
      <c r="VA182"/>
      <c r="VB182"/>
      <c r="VC182"/>
      <c r="VD182"/>
      <c r="VE182"/>
      <c r="VF182"/>
      <c r="VG182"/>
      <c r="VH182"/>
      <c r="VI182"/>
      <c r="VJ182"/>
      <c r="VK182"/>
      <c r="VL182"/>
      <c r="VM182"/>
      <c r="VN182"/>
      <c r="VO182"/>
      <c r="VP182"/>
      <c r="VQ182"/>
      <c r="VR182"/>
      <c r="VS182"/>
      <c r="VT182"/>
      <c r="VU182"/>
      <c r="VV182"/>
      <c r="VW182"/>
      <c r="VX182"/>
      <c r="VY182"/>
      <c r="VZ182"/>
      <c r="WA182"/>
      <c r="WB182"/>
      <c r="WC182"/>
      <c r="WD182"/>
      <c r="WE182"/>
      <c r="WF182"/>
      <c r="WG182"/>
      <c r="WH182"/>
      <c r="WI182"/>
      <c r="WJ182"/>
      <c r="WK182"/>
      <c r="WL182"/>
      <c r="WM182"/>
      <c r="WN182"/>
      <c r="WO182"/>
      <c r="WP182"/>
      <c r="WQ182"/>
      <c r="WR182"/>
      <c r="WS182"/>
      <c r="WT182"/>
      <c r="WU182"/>
      <c r="WV182"/>
      <c r="WW182"/>
      <c r="WX182"/>
      <c r="WY182"/>
      <c r="WZ182"/>
      <c r="XA182"/>
      <c r="XB182"/>
      <c r="XC182"/>
      <c r="XD182"/>
      <c r="XE182"/>
      <c r="XF182"/>
      <c r="XG182"/>
      <c r="XH182"/>
      <c r="XI182"/>
      <c r="XJ182"/>
      <c r="XK182"/>
      <c r="XL182"/>
      <c r="XM182"/>
      <c r="XN182"/>
      <c r="XO182"/>
      <c r="XP182"/>
      <c r="XQ182"/>
      <c r="XR182"/>
      <c r="XS182"/>
      <c r="XT182"/>
      <c r="XU182"/>
      <c r="XV182"/>
      <c r="XW182"/>
      <c r="XX182"/>
      <c r="XY182"/>
      <c r="XZ182"/>
      <c r="YA182"/>
      <c r="YB182"/>
      <c r="YC182"/>
      <c r="YD182"/>
      <c r="YE182"/>
      <c r="YF182"/>
      <c r="YG182"/>
      <c r="YH182"/>
      <c r="YI182"/>
      <c r="YJ182"/>
      <c r="YK182"/>
      <c r="YL182"/>
      <c r="YM182"/>
      <c r="YN182"/>
      <c r="YO182"/>
      <c r="YP182"/>
      <c r="YQ182"/>
      <c r="YR182"/>
      <c r="YS182"/>
      <c r="YT182"/>
      <c r="YU182"/>
      <c r="YV182"/>
      <c r="YW182"/>
      <c r="YX182"/>
      <c r="YY182"/>
      <c r="YZ182"/>
      <c r="ZA182"/>
      <c r="ZB182"/>
      <c r="ZC182"/>
      <c r="ZD182"/>
      <c r="ZE182"/>
      <c r="ZF182"/>
      <c r="ZG182"/>
      <c r="ZH182"/>
      <c r="ZI182"/>
      <c r="ZJ182"/>
      <c r="ZK182"/>
      <c r="ZL182"/>
      <c r="ZM182"/>
      <c r="ZN182"/>
      <c r="ZO182"/>
      <c r="ZP182"/>
      <c r="ZQ182"/>
      <c r="ZR182"/>
      <c r="ZS182"/>
      <c r="ZT182"/>
      <c r="ZU182"/>
      <c r="ZV182"/>
      <c r="ZW182"/>
      <c r="ZX182"/>
      <c r="ZY182"/>
      <c r="ZZ182"/>
      <c r="AAA182"/>
    </row>
    <row r="183" spans="11:703" x14ac:dyDescent="0.35">
      <c r="K183" s="50">
        <v>413632480722</v>
      </c>
      <c r="L183" s="147">
        <v>46139</v>
      </c>
      <c r="M183" t="s">
        <v>7995</v>
      </c>
      <c r="N183" s="50">
        <v>870964164913</v>
      </c>
      <c r="O183" s="50">
        <f>_xlfn.XLOOKUP(DRE_Table[[#This Row],[MASTER]],Vessel_Cons[MASTER],Vessel_Cons[MASTER],"OVERAGE")</f>
        <v>870964164913</v>
      </c>
      <c r="P183"/>
      <c r="Q183" s="50">
        <v>305354649392</v>
      </c>
      <c r="R183" s="147">
        <v>46139</v>
      </c>
      <c r="S183" t="s">
        <v>7995</v>
      </c>
      <c r="T183" s="50">
        <v>514806648711</v>
      </c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  <c r="QY183"/>
      <c r="QZ183"/>
      <c r="RA183"/>
      <c r="RB183"/>
      <c r="RC183"/>
      <c r="RD183"/>
      <c r="RE183"/>
      <c r="RF183"/>
      <c r="RG183"/>
      <c r="RH183"/>
      <c r="RI183"/>
      <c r="RJ183"/>
      <c r="RK183"/>
      <c r="RL183"/>
      <c r="RM183"/>
      <c r="RN183"/>
      <c r="RO183"/>
      <c r="RP183"/>
      <c r="RQ183"/>
      <c r="RR183"/>
      <c r="RS183"/>
      <c r="RT183"/>
      <c r="RU183"/>
      <c r="RV183"/>
      <c r="RW183"/>
      <c r="RX183"/>
      <c r="RY183"/>
      <c r="RZ183"/>
      <c r="SA183"/>
      <c r="SB183"/>
      <c r="SC183"/>
      <c r="SD183"/>
      <c r="SE183"/>
      <c r="SF183"/>
      <c r="SG183"/>
      <c r="SH183"/>
      <c r="SI183"/>
      <c r="SJ183"/>
      <c r="SK183"/>
      <c r="SL183"/>
      <c r="SM183"/>
      <c r="SN183"/>
      <c r="SO183"/>
      <c r="SP183"/>
      <c r="SQ183"/>
      <c r="SR183"/>
      <c r="SS183"/>
      <c r="ST183"/>
      <c r="SU183"/>
      <c r="SV183"/>
      <c r="SW183"/>
      <c r="SX183"/>
      <c r="SY183"/>
      <c r="SZ183"/>
      <c r="TA183"/>
      <c r="TB183"/>
      <c r="TC183"/>
      <c r="TD183"/>
      <c r="TE183"/>
      <c r="TF183"/>
      <c r="TG183"/>
      <c r="TH183"/>
      <c r="TI183"/>
      <c r="TJ183"/>
      <c r="TK183"/>
      <c r="TL183"/>
      <c r="TM183"/>
      <c r="TN183"/>
      <c r="TO183"/>
      <c r="TP183"/>
      <c r="TQ183"/>
      <c r="TR183"/>
      <c r="TS183"/>
      <c r="TT183"/>
      <c r="TU183"/>
      <c r="TV183"/>
      <c r="TW183"/>
      <c r="TX183"/>
      <c r="TY183"/>
      <c r="TZ183"/>
      <c r="UA183"/>
      <c r="UB183"/>
      <c r="UC183"/>
      <c r="UD183"/>
      <c r="UE183"/>
      <c r="UF183"/>
      <c r="UG183"/>
      <c r="UH183"/>
      <c r="UI183"/>
      <c r="UJ183"/>
      <c r="UK183"/>
      <c r="UL183"/>
      <c r="UM183"/>
      <c r="UN183"/>
      <c r="UO183"/>
      <c r="UP183"/>
      <c r="UQ183"/>
      <c r="UR183"/>
      <c r="US183"/>
      <c r="UT183"/>
      <c r="UU183"/>
      <c r="UV183"/>
      <c r="UW183"/>
      <c r="UX183"/>
      <c r="UY183"/>
      <c r="UZ183"/>
      <c r="VA183"/>
      <c r="VB183"/>
      <c r="VC183"/>
      <c r="VD183"/>
      <c r="VE183"/>
      <c r="VF183"/>
      <c r="VG183"/>
      <c r="VH183"/>
      <c r="VI183"/>
      <c r="VJ183"/>
      <c r="VK183"/>
      <c r="VL183"/>
      <c r="VM183"/>
      <c r="VN183"/>
      <c r="VO183"/>
      <c r="VP183"/>
      <c r="VQ183"/>
      <c r="VR183"/>
      <c r="VS183"/>
      <c r="VT183"/>
      <c r="VU183"/>
      <c r="VV183"/>
      <c r="VW183"/>
      <c r="VX183"/>
      <c r="VY183"/>
      <c r="VZ183"/>
      <c r="WA183"/>
      <c r="WB183"/>
      <c r="WC183"/>
      <c r="WD183"/>
      <c r="WE183"/>
      <c r="WF183"/>
      <c r="WG183"/>
      <c r="WH183"/>
      <c r="WI183"/>
      <c r="WJ183"/>
      <c r="WK183"/>
      <c r="WL183"/>
      <c r="WM183"/>
      <c r="WN183"/>
      <c r="WO183"/>
      <c r="WP183"/>
      <c r="WQ183"/>
      <c r="WR183"/>
      <c r="WS183"/>
      <c r="WT183"/>
      <c r="WU183"/>
      <c r="WV183"/>
      <c r="WW183"/>
      <c r="WX183"/>
      <c r="WY183"/>
      <c r="WZ183"/>
      <c r="XA183"/>
      <c r="XB183"/>
      <c r="XC183"/>
      <c r="XD183"/>
      <c r="XE183"/>
      <c r="XF183"/>
      <c r="XG183"/>
      <c r="XH183"/>
      <c r="XI183"/>
      <c r="XJ183"/>
      <c r="XK183"/>
      <c r="XL183"/>
      <c r="XM183"/>
      <c r="XN183"/>
      <c r="XO183"/>
      <c r="XP183"/>
      <c r="XQ183"/>
      <c r="XR183"/>
      <c r="XS183"/>
      <c r="XT183"/>
      <c r="XU183"/>
      <c r="XV183"/>
      <c r="XW183"/>
      <c r="XX183"/>
      <c r="XY183"/>
      <c r="XZ183"/>
      <c r="YA183"/>
      <c r="YB183"/>
      <c r="YC183"/>
      <c r="YD183"/>
      <c r="YE183"/>
      <c r="YF183"/>
      <c r="YG183"/>
      <c r="YH183"/>
      <c r="YI183"/>
      <c r="YJ183"/>
      <c r="YK183"/>
      <c r="YL183"/>
      <c r="YM183"/>
      <c r="YN183"/>
      <c r="YO183"/>
      <c r="YP183"/>
      <c r="YQ183"/>
      <c r="YR183"/>
      <c r="YS183"/>
      <c r="YT183"/>
      <c r="YU183"/>
      <c r="YV183"/>
      <c r="YW183"/>
      <c r="YX183"/>
      <c r="YY183"/>
      <c r="YZ183"/>
      <c r="ZA183"/>
      <c r="ZB183"/>
      <c r="ZC183"/>
      <c r="ZD183"/>
      <c r="ZE183"/>
      <c r="ZF183"/>
      <c r="ZG183"/>
      <c r="ZH183"/>
      <c r="ZI183"/>
      <c r="ZJ183"/>
      <c r="ZK183"/>
      <c r="ZL183"/>
      <c r="ZM183"/>
      <c r="ZN183"/>
      <c r="ZO183"/>
      <c r="ZP183"/>
      <c r="ZQ183"/>
      <c r="ZR183"/>
      <c r="ZS183"/>
      <c r="ZT183"/>
      <c r="ZU183"/>
      <c r="ZV183"/>
      <c r="ZW183"/>
      <c r="ZX183"/>
      <c r="ZY183"/>
      <c r="ZZ183"/>
      <c r="AAA183"/>
    </row>
    <row r="184" spans="11:703" x14ac:dyDescent="0.35">
      <c r="K184" s="50">
        <v>413632480722</v>
      </c>
      <c r="L184" s="147">
        <v>46139</v>
      </c>
      <c r="M184" t="s">
        <v>7995</v>
      </c>
      <c r="N184" s="50">
        <v>870963837886</v>
      </c>
      <c r="O184" s="50">
        <f>_xlfn.XLOOKUP(DRE_Table[[#This Row],[MASTER]],Vessel_Cons[MASTER],Vessel_Cons[MASTER],"OVERAGE")</f>
        <v>870963837886</v>
      </c>
      <c r="P184"/>
      <c r="Q184" s="50">
        <v>305354649392</v>
      </c>
      <c r="R184" s="147">
        <v>46139</v>
      </c>
      <c r="S184" t="s">
        <v>7995</v>
      </c>
      <c r="T184" s="50">
        <v>871019520270</v>
      </c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  <c r="QY184"/>
      <c r="QZ184"/>
      <c r="RA184"/>
      <c r="RB184"/>
      <c r="RC184"/>
      <c r="RD184"/>
      <c r="RE184"/>
      <c r="RF184"/>
      <c r="RG184"/>
      <c r="RH184"/>
      <c r="RI184"/>
      <c r="RJ184"/>
      <c r="RK184"/>
      <c r="RL184"/>
      <c r="RM184"/>
      <c r="RN184"/>
      <c r="RO184"/>
      <c r="RP184"/>
      <c r="RQ184"/>
      <c r="RR184"/>
      <c r="RS184"/>
      <c r="RT184"/>
      <c r="RU184"/>
      <c r="RV184"/>
      <c r="RW184"/>
      <c r="RX184"/>
      <c r="RY184"/>
      <c r="RZ184"/>
      <c r="SA184"/>
      <c r="SB184"/>
      <c r="SC184"/>
      <c r="SD184"/>
      <c r="SE184"/>
      <c r="SF184"/>
      <c r="SG184"/>
      <c r="SH184"/>
      <c r="SI184"/>
      <c r="SJ184"/>
      <c r="SK184"/>
      <c r="SL184"/>
      <c r="SM184"/>
      <c r="SN184"/>
      <c r="SO184"/>
      <c r="SP184"/>
      <c r="SQ184"/>
      <c r="SR184"/>
      <c r="SS184"/>
      <c r="ST184"/>
      <c r="SU184"/>
      <c r="SV184"/>
      <c r="SW184"/>
      <c r="SX184"/>
      <c r="SY184"/>
      <c r="SZ184"/>
      <c r="TA184"/>
      <c r="TB184"/>
      <c r="TC184"/>
      <c r="TD184"/>
      <c r="TE184"/>
      <c r="TF184"/>
      <c r="TG184"/>
      <c r="TH184"/>
      <c r="TI184"/>
      <c r="TJ184"/>
      <c r="TK184"/>
      <c r="TL184"/>
      <c r="TM184"/>
      <c r="TN184"/>
      <c r="TO184"/>
      <c r="TP184"/>
      <c r="TQ184"/>
      <c r="TR184"/>
      <c r="TS184"/>
      <c r="TT184"/>
      <c r="TU184"/>
      <c r="TV184"/>
      <c r="TW184"/>
      <c r="TX184"/>
      <c r="TY184"/>
      <c r="TZ184"/>
      <c r="UA184"/>
      <c r="UB184"/>
      <c r="UC184"/>
      <c r="UD184"/>
      <c r="UE184"/>
      <c r="UF184"/>
      <c r="UG184"/>
      <c r="UH184"/>
      <c r="UI184"/>
      <c r="UJ184"/>
      <c r="UK184"/>
      <c r="UL184"/>
      <c r="UM184"/>
      <c r="UN184"/>
      <c r="UO184"/>
      <c r="UP184"/>
      <c r="UQ184"/>
      <c r="UR184"/>
      <c r="US184"/>
      <c r="UT184"/>
      <c r="UU184"/>
      <c r="UV184"/>
      <c r="UW184"/>
      <c r="UX184"/>
      <c r="UY184"/>
      <c r="UZ184"/>
      <c r="VA184"/>
      <c r="VB184"/>
      <c r="VC184"/>
      <c r="VD184"/>
      <c r="VE184"/>
      <c r="VF184"/>
      <c r="VG184"/>
      <c r="VH184"/>
      <c r="VI184"/>
      <c r="VJ184"/>
      <c r="VK184"/>
      <c r="VL184"/>
      <c r="VM184"/>
      <c r="VN184"/>
      <c r="VO184"/>
      <c r="VP184"/>
      <c r="VQ184"/>
      <c r="VR184"/>
      <c r="VS184"/>
      <c r="VT184"/>
      <c r="VU184"/>
      <c r="VV184"/>
      <c r="VW184"/>
      <c r="VX184"/>
      <c r="VY184"/>
      <c r="VZ184"/>
      <c r="WA184"/>
      <c r="WB184"/>
      <c r="WC184"/>
      <c r="WD184"/>
      <c r="WE184"/>
      <c r="WF184"/>
      <c r="WG184"/>
      <c r="WH184"/>
      <c r="WI184"/>
      <c r="WJ184"/>
      <c r="WK184"/>
      <c r="WL184"/>
      <c r="WM184"/>
      <c r="WN184"/>
      <c r="WO184"/>
      <c r="WP184"/>
      <c r="WQ184"/>
      <c r="WR184"/>
      <c r="WS184"/>
      <c r="WT184"/>
      <c r="WU184"/>
      <c r="WV184"/>
      <c r="WW184"/>
      <c r="WX184"/>
      <c r="WY184"/>
      <c r="WZ184"/>
      <c r="XA184"/>
      <c r="XB184"/>
      <c r="XC184"/>
      <c r="XD184"/>
      <c r="XE184"/>
      <c r="XF184"/>
      <c r="XG184"/>
      <c r="XH184"/>
      <c r="XI184"/>
      <c r="XJ184"/>
      <c r="XK184"/>
      <c r="XL184"/>
      <c r="XM184"/>
      <c r="XN184"/>
      <c r="XO184"/>
      <c r="XP184"/>
      <c r="XQ184"/>
      <c r="XR184"/>
      <c r="XS184"/>
      <c r="XT184"/>
      <c r="XU184"/>
      <c r="XV184"/>
      <c r="XW184"/>
      <c r="XX184"/>
      <c r="XY184"/>
      <c r="XZ184"/>
      <c r="YA184"/>
      <c r="YB184"/>
      <c r="YC184"/>
      <c r="YD184"/>
      <c r="YE184"/>
      <c r="YF184"/>
      <c r="YG184"/>
      <c r="YH184"/>
      <c r="YI184"/>
      <c r="YJ184"/>
      <c r="YK184"/>
      <c r="YL184"/>
      <c r="YM184"/>
      <c r="YN184"/>
      <c r="YO184"/>
      <c r="YP184"/>
      <c r="YQ184"/>
      <c r="YR184"/>
      <c r="YS184"/>
      <c r="YT184"/>
      <c r="YU184"/>
      <c r="YV184"/>
      <c r="YW184"/>
      <c r="YX184"/>
      <c r="YY184"/>
      <c r="YZ184"/>
      <c r="ZA184"/>
      <c r="ZB184"/>
      <c r="ZC184"/>
      <c r="ZD184"/>
      <c r="ZE184"/>
      <c r="ZF184"/>
      <c r="ZG184"/>
      <c r="ZH184"/>
      <c r="ZI184"/>
      <c r="ZJ184"/>
      <c r="ZK184"/>
      <c r="ZL184"/>
      <c r="ZM184"/>
      <c r="ZN184"/>
      <c r="ZO184"/>
      <c r="ZP184"/>
      <c r="ZQ184"/>
      <c r="ZR184"/>
      <c r="ZS184"/>
      <c r="ZT184"/>
      <c r="ZU184"/>
      <c r="ZV184"/>
      <c r="ZW184"/>
      <c r="ZX184"/>
      <c r="ZY184"/>
      <c r="ZZ184"/>
      <c r="AAA184"/>
    </row>
    <row r="185" spans="11:703" x14ac:dyDescent="0.35">
      <c r="K185" s="50">
        <v>413632480722</v>
      </c>
      <c r="L185" s="147">
        <v>46139</v>
      </c>
      <c r="M185" t="s">
        <v>7995</v>
      </c>
      <c r="N185" s="50">
        <v>870963099562</v>
      </c>
      <c r="O185" s="50">
        <f>_xlfn.XLOOKUP(DRE_Table[[#This Row],[MASTER]],Vessel_Cons[MASTER],Vessel_Cons[MASTER],"OVERAGE")</f>
        <v>870963099562</v>
      </c>
      <c r="P185"/>
      <c r="Q185" s="50">
        <v>305354649392</v>
      </c>
      <c r="R185" s="147">
        <v>46139</v>
      </c>
      <c r="S185" t="s">
        <v>7995</v>
      </c>
      <c r="T185" s="50">
        <v>870865958681</v>
      </c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  <c r="QY185"/>
      <c r="QZ185"/>
      <c r="RA185"/>
      <c r="RB185"/>
      <c r="RC185"/>
      <c r="RD185"/>
      <c r="RE185"/>
      <c r="RF185"/>
      <c r="RG185"/>
      <c r="RH185"/>
      <c r="RI185"/>
      <c r="RJ185"/>
      <c r="RK185"/>
      <c r="RL185"/>
      <c r="RM185"/>
      <c r="RN185"/>
      <c r="RO185"/>
      <c r="RP185"/>
      <c r="RQ185"/>
      <c r="RR185"/>
      <c r="RS185"/>
      <c r="RT185"/>
      <c r="RU185"/>
      <c r="RV185"/>
      <c r="RW185"/>
      <c r="RX185"/>
      <c r="RY185"/>
      <c r="RZ185"/>
      <c r="SA185"/>
      <c r="SB185"/>
      <c r="SC185"/>
      <c r="SD185"/>
      <c r="SE185"/>
      <c r="SF185"/>
      <c r="SG185"/>
      <c r="SH185"/>
      <c r="SI185"/>
      <c r="SJ185"/>
      <c r="SK185"/>
      <c r="SL185"/>
      <c r="SM185"/>
      <c r="SN185"/>
      <c r="SO185"/>
      <c r="SP185"/>
      <c r="SQ185"/>
      <c r="SR185"/>
      <c r="SS185"/>
      <c r="ST185"/>
      <c r="SU185"/>
      <c r="SV185"/>
      <c r="SW185"/>
      <c r="SX185"/>
      <c r="SY185"/>
      <c r="SZ185"/>
      <c r="TA185"/>
      <c r="TB185"/>
      <c r="TC185"/>
      <c r="TD185"/>
      <c r="TE185"/>
      <c r="TF185"/>
      <c r="TG185"/>
      <c r="TH185"/>
      <c r="TI185"/>
      <c r="TJ185"/>
      <c r="TK185"/>
      <c r="TL185"/>
      <c r="TM185"/>
      <c r="TN185"/>
      <c r="TO185"/>
      <c r="TP185"/>
      <c r="TQ185"/>
      <c r="TR185"/>
      <c r="TS185"/>
      <c r="TT185"/>
      <c r="TU185"/>
      <c r="TV185"/>
      <c r="TW185"/>
      <c r="TX185"/>
      <c r="TY185"/>
      <c r="TZ185"/>
      <c r="UA185"/>
      <c r="UB185"/>
      <c r="UC185"/>
      <c r="UD185"/>
      <c r="UE185"/>
      <c r="UF185"/>
      <c r="UG185"/>
      <c r="UH185"/>
      <c r="UI185"/>
      <c r="UJ185"/>
      <c r="UK185"/>
      <c r="UL185"/>
      <c r="UM185"/>
      <c r="UN185"/>
      <c r="UO185"/>
      <c r="UP185"/>
      <c r="UQ185"/>
      <c r="UR185"/>
      <c r="US185"/>
      <c r="UT185"/>
      <c r="UU185"/>
      <c r="UV185"/>
      <c r="UW185"/>
      <c r="UX185"/>
      <c r="UY185"/>
      <c r="UZ185"/>
      <c r="VA185"/>
      <c r="VB185"/>
      <c r="VC185"/>
      <c r="VD185"/>
      <c r="VE185"/>
      <c r="VF185"/>
      <c r="VG185"/>
      <c r="VH185"/>
      <c r="VI185"/>
      <c r="VJ185"/>
      <c r="VK185"/>
      <c r="VL185"/>
      <c r="VM185"/>
      <c r="VN185"/>
      <c r="VO185"/>
      <c r="VP185"/>
      <c r="VQ185"/>
      <c r="VR185"/>
      <c r="VS185"/>
      <c r="VT185"/>
      <c r="VU185"/>
      <c r="VV185"/>
      <c r="VW185"/>
      <c r="VX185"/>
      <c r="VY185"/>
      <c r="VZ185"/>
      <c r="WA185"/>
      <c r="WB185"/>
      <c r="WC185"/>
      <c r="WD185"/>
      <c r="WE185"/>
      <c r="WF185"/>
      <c r="WG185"/>
      <c r="WH185"/>
      <c r="WI185"/>
      <c r="WJ185"/>
      <c r="WK185"/>
      <c r="WL185"/>
      <c r="WM185"/>
      <c r="WN185"/>
      <c r="WO185"/>
      <c r="WP185"/>
      <c r="WQ185"/>
      <c r="WR185"/>
      <c r="WS185"/>
      <c r="WT185"/>
      <c r="WU185"/>
      <c r="WV185"/>
      <c r="WW185"/>
      <c r="WX185"/>
      <c r="WY185"/>
      <c r="WZ185"/>
      <c r="XA185"/>
      <c r="XB185"/>
      <c r="XC185"/>
      <c r="XD185"/>
      <c r="XE185"/>
      <c r="XF185"/>
      <c r="XG185"/>
      <c r="XH185"/>
      <c r="XI185"/>
      <c r="XJ185"/>
      <c r="XK185"/>
      <c r="XL185"/>
      <c r="XM185"/>
      <c r="XN185"/>
      <c r="XO185"/>
      <c r="XP185"/>
      <c r="XQ185"/>
      <c r="XR185"/>
      <c r="XS185"/>
      <c r="XT185"/>
      <c r="XU185"/>
      <c r="XV185"/>
      <c r="XW185"/>
      <c r="XX185"/>
      <c r="XY185"/>
      <c r="XZ185"/>
      <c r="YA185"/>
      <c r="YB185"/>
      <c r="YC185"/>
      <c r="YD185"/>
      <c r="YE185"/>
      <c r="YF185"/>
      <c r="YG185"/>
      <c r="YH185"/>
      <c r="YI185"/>
      <c r="YJ185"/>
      <c r="YK185"/>
      <c r="YL185"/>
      <c r="YM185"/>
      <c r="YN185"/>
      <c r="YO185"/>
      <c r="YP185"/>
      <c r="YQ185"/>
      <c r="YR185"/>
      <c r="YS185"/>
      <c r="YT185"/>
      <c r="YU185"/>
      <c r="YV185"/>
      <c r="YW185"/>
      <c r="YX185"/>
      <c r="YY185"/>
      <c r="YZ185"/>
      <c r="ZA185"/>
      <c r="ZB185"/>
      <c r="ZC185"/>
      <c r="ZD185"/>
      <c r="ZE185"/>
      <c r="ZF185"/>
      <c r="ZG185"/>
      <c r="ZH185"/>
      <c r="ZI185"/>
      <c r="ZJ185"/>
      <c r="ZK185"/>
      <c r="ZL185"/>
      <c r="ZM185"/>
      <c r="ZN185"/>
      <c r="ZO185"/>
      <c r="ZP185"/>
      <c r="ZQ185"/>
      <c r="ZR185"/>
      <c r="ZS185"/>
      <c r="ZT185"/>
      <c r="ZU185"/>
      <c r="ZV185"/>
      <c r="ZW185"/>
      <c r="ZX185"/>
      <c r="ZY185"/>
      <c r="ZZ185"/>
      <c r="AAA185"/>
    </row>
    <row r="186" spans="11:703" x14ac:dyDescent="0.35">
      <c r="K186" s="50">
        <v>413632480722</v>
      </c>
      <c r="L186" s="147">
        <v>46139</v>
      </c>
      <c r="M186" t="s">
        <v>7995</v>
      </c>
      <c r="N186" s="50">
        <v>870961264619</v>
      </c>
      <c r="O186" s="50">
        <f>_xlfn.XLOOKUP(DRE_Table[[#This Row],[MASTER]],Vessel_Cons[MASTER],Vessel_Cons[MASTER],"OVERAGE")</f>
        <v>870961264619</v>
      </c>
      <c r="P186"/>
      <c r="Q186" s="50">
        <v>305354649392</v>
      </c>
      <c r="R186" s="147">
        <v>46139</v>
      </c>
      <c r="S186" t="s">
        <v>7995</v>
      </c>
      <c r="T186" s="50">
        <v>870644151615</v>
      </c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  <c r="QY186"/>
      <c r="QZ186"/>
      <c r="RA186"/>
      <c r="RB186"/>
      <c r="RC186"/>
      <c r="RD186"/>
      <c r="RE186"/>
      <c r="RF186"/>
      <c r="RG186"/>
      <c r="RH186"/>
      <c r="RI186"/>
      <c r="RJ186"/>
      <c r="RK186"/>
      <c r="RL186"/>
      <c r="RM186"/>
      <c r="RN186"/>
      <c r="RO186"/>
      <c r="RP186"/>
      <c r="RQ186"/>
      <c r="RR186"/>
      <c r="RS186"/>
      <c r="RT186"/>
      <c r="RU186"/>
      <c r="RV186"/>
      <c r="RW186"/>
      <c r="RX186"/>
      <c r="RY186"/>
      <c r="RZ186"/>
      <c r="SA186"/>
      <c r="SB186"/>
      <c r="SC186"/>
      <c r="SD186"/>
      <c r="SE186"/>
      <c r="SF186"/>
      <c r="SG186"/>
      <c r="SH186"/>
      <c r="SI186"/>
      <c r="SJ186"/>
      <c r="SK186"/>
      <c r="SL186"/>
      <c r="SM186"/>
      <c r="SN186"/>
      <c r="SO186"/>
      <c r="SP186"/>
      <c r="SQ186"/>
      <c r="SR186"/>
      <c r="SS186"/>
      <c r="ST186"/>
      <c r="SU186"/>
      <c r="SV186"/>
      <c r="SW186"/>
      <c r="SX186"/>
      <c r="SY186"/>
      <c r="SZ186"/>
      <c r="TA186"/>
      <c r="TB186"/>
      <c r="TC186"/>
      <c r="TD186"/>
      <c r="TE186"/>
      <c r="TF186"/>
      <c r="TG186"/>
      <c r="TH186"/>
      <c r="TI186"/>
      <c r="TJ186"/>
      <c r="TK186"/>
      <c r="TL186"/>
      <c r="TM186"/>
      <c r="TN186"/>
      <c r="TO186"/>
      <c r="TP186"/>
      <c r="TQ186"/>
      <c r="TR186"/>
      <c r="TS186"/>
      <c r="TT186"/>
      <c r="TU186"/>
      <c r="TV186"/>
      <c r="TW186"/>
      <c r="TX186"/>
      <c r="TY186"/>
      <c r="TZ186"/>
      <c r="UA186"/>
      <c r="UB186"/>
      <c r="UC186"/>
      <c r="UD186"/>
      <c r="UE186"/>
      <c r="UF186"/>
      <c r="UG186"/>
      <c r="UH186"/>
      <c r="UI186"/>
      <c r="UJ186"/>
      <c r="UK186"/>
      <c r="UL186"/>
      <c r="UM186"/>
      <c r="UN186"/>
      <c r="UO186"/>
      <c r="UP186"/>
      <c r="UQ186"/>
      <c r="UR186"/>
      <c r="US186"/>
      <c r="UT186"/>
      <c r="UU186"/>
      <c r="UV186"/>
      <c r="UW186"/>
      <c r="UX186"/>
      <c r="UY186"/>
      <c r="UZ186"/>
      <c r="VA186"/>
      <c r="VB186"/>
      <c r="VC186"/>
      <c r="VD186"/>
      <c r="VE186"/>
      <c r="VF186"/>
      <c r="VG186"/>
      <c r="VH186"/>
      <c r="VI186"/>
      <c r="VJ186"/>
      <c r="VK186"/>
      <c r="VL186"/>
      <c r="VM186"/>
      <c r="VN186"/>
      <c r="VO186"/>
      <c r="VP186"/>
      <c r="VQ186"/>
      <c r="VR186"/>
      <c r="VS186"/>
      <c r="VT186"/>
      <c r="VU186"/>
      <c r="VV186"/>
      <c r="VW186"/>
      <c r="VX186"/>
      <c r="VY186"/>
      <c r="VZ186"/>
      <c r="WA186"/>
      <c r="WB186"/>
      <c r="WC186"/>
      <c r="WD186"/>
      <c r="WE186"/>
      <c r="WF186"/>
      <c r="WG186"/>
      <c r="WH186"/>
      <c r="WI186"/>
      <c r="WJ186"/>
      <c r="WK186"/>
      <c r="WL186"/>
      <c r="WM186"/>
      <c r="WN186"/>
      <c r="WO186"/>
      <c r="WP186"/>
      <c r="WQ186"/>
      <c r="WR186"/>
      <c r="WS186"/>
      <c r="WT186"/>
      <c r="WU186"/>
      <c r="WV186"/>
      <c r="WW186"/>
      <c r="WX186"/>
      <c r="WY186"/>
      <c r="WZ186"/>
      <c r="XA186"/>
      <c r="XB186"/>
      <c r="XC186"/>
      <c r="XD186"/>
      <c r="XE186"/>
      <c r="XF186"/>
      <c r="XG186"/>
      <c r="XH186"/>
      <c r="XI186"/>
      <c r="XJ186"/>
      <c r="XK186"/>
      <c r="XL186"/>
      <c r="XM186"/>
      <c r="XN186"/>
      <c r="XO186"/>
      <c r="XP186"/>
      <c r="XQ186"/>
      <c r="XR186"/>
      <c r="XS186"/>
      <c r="XT186"/>
      <c r="XU186"/>
      <c r="XV186"/>
      <c r="XW186"/>
      <c r="XX186"/>
      <c r="XY186"/>
      <c r="XZ186"/>
      <c r="YA186"/>
      <c r="YB186"/>
      <c r="YC186"/>
      <c r="YD186"/>
      <c r="YE186"/>
      <c r="YF186"/>
      <c r="YG186"/>
      <c r="YH186"/>
      <c r="YI186"/>
      <c r="YJ186"/>
      <c r="YK186"/>
      <c r="YL186"/>
      <c r="YM186"/>
      <c r="YN186"/>
      <c r="YO186"/>
      <c r="YP186"/>
      <c r="YQ186"/>
      <c r="YR186"/>
      <c r="YS186"/>
      <c r="YT186"/>
      <c r="YU186"/>
      <c r="YV186"/>
      <c r="YW186"/>
      <c r="YX186"/>
      <c r="YY186"/>
      <c r="YZ186"/>
      <c r="ZA186"/>
      <c r="ZB186"/>
      <c r="ZC186"/>
      <c r="ZD186"/>
      <c r="ZE186"/>
      <c r="ZF186"/>
      <c r="ZG186"/>
      <c r="ZH186"/>
      <c r="ZI186"/>
      <c r="ZJ186"/>
      <c r="ZK186"/>
      <c r="ZL186"/>
      <c r="ZM186"/>
      <c r="ZN186"/>
      <c r="ZO186"/>
      <c r="ZP186"/>
      <c r="ZQ186"/>
      <c r="ZR186"/>
      <c r="ZS186"/>
      <c r="ZT186"/>
      <c r="ZU186"/>
      <c r="ZV186"/>
      <c r="ZW186"/>
      <c r="ZX186"/>
      <c r="ZY186"/>
      <c r="ZZ186"/>
      <c r="AAA186"/>
    </row>
    <row r="187" spans="11:703" x14ac:dyDescent="0.35">
      <c r="K187" s="50">
        <v>413632480722</v>
      </c>
      <c r="L187" s="147">
        <v>46139</v>
      </c>
      <c r="M187" t="s">
        <v>7995</v>
      </c>
      <c r="N187" s="50">
        <v>870958389181</v>
      </c>
      <c r="O187" s="50">
        <f>_xlfn.XLOOKUP(DRE_Table[[#This Row],[MASTER]],Vessel_Cons[MASTER],Vessel_Cons[MASTER],"OVERAGE")</f>
        <v>870958389181</v>
      </c>
      <c r="P187"/>
      <c r="Q187" s="50">
        <v>305354649392</v>
      </c>
      <c r="R187" s="147">
        <v>46139</v>
      </c>
      <c r="S187" t="s">
        <v>7995</v>
      </c>
      <c r="T187" s="50">
        <v>499578975309</v>
      </c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  <c r="QY187"/>
      <c r="QZ187"/>
      <c r="RA187"/>
      <c r="RB187"/>
      <c r="RC187"/>
      <c r="RD187"/>
      <c r="RE187"/>
      <c r="RF187"/>
      <c r="RG187"/>
      <c r="RH187"/>
      <c r="RI187"/>
      <c r="RJ187"/>
      <c r="RK187"/>
      <c r="RL187"/>
      <c r="RM187"/>
      <c r="RN187"/>
      <c r="RO187"/>
      <c r="RP187"/>
      <c r="RQ187"/>
      <c r="RR187"/>
      <c r="RS187"/>
      <c r="RT187"/>
      <c r="RU187"/>
      <c r="RV187"/>
      <c r="RW187"/>
      <c r="RX187"/>
      <c r="RY187"/>
      <c r="RZ187"/>
      <c r="SA187"/>
      <c r="SB187"/>
      <c r="SC187"/>
      <c r="SD187"/>
      <c r="SE187"/>
      <c r="SF187"/>
      <c r="SG187"/>
      <c r="SH187"/>
      <c r="SI187"/>
      <c r="SJ187"/>
      <c r="SK187"/>
      <c r="SL187"/>
      <c r="SM187"/>
      <c r="SN187"/>
      <c r="SO187"/>
      <c r="SP187"/>
      <c r="SQ187"/>
      <c r="SR187"/>
      <c r="SS187"/>
      <c r="ST187"/>
      <c r="SU187"/>
      <c r="SV187"/>
      <c r="SW187"/>
      <c r="SX187"/>
      <c r="SY187"/>
      <c r="SZ187"/>
      <c r="TA187"/>
      <c r="TB187"/>
      <c r="TC187"/>
      <c r="TD187"/>
      <c r="TE187"/>
      <c r="TF187"/>
      <c r="TG187"/>
      <c r="TH187"/>
      <c r="TI187"/>
      <c r="TJ187"/>
      <c r="TK187"/>
      <c r="TL187"/>
      <c r="TM187"/>
      <c r="TN187"/>
      <c r="TO187"/>
      <c r="TP187"/>
      <c r="TQ187"/>
      <c r="TR187"/>
      <c r="TS187"/>
      <c r="TT187"/>
      <c r="TU187"/>
      <c r="TV187"/>
      <c r="TW187"/>
      <c r="TX187"/>
      <c r="TY187"/>
      <c r="TZ187"/>
      <c r="UA187"/>
      <c r="UB187"/>
      <c r="UC187"/>
      <c r="UD187"/>
      <c r="UE187"/>
      <c r="UF187"/>
      <c r="UG187"/>
      <c r="UH187"/>
      <c r="UI187"/>
      <c r="UJ187"/>
      <c r="UK187"/>
      <c r="UL187"/>
      <c r="UM187"/>
      <c r="UN187"/>
      <c r="UO187"/>
      <c r="UP187"/>
      <c r="UQ187"/>
      <c r="UR187"/>
      <c r="US187"/>
      <c r="UT187"/>
      <c r="UU187"/>
      <c r="UV187"/>
      <c r="UW187"/>
      <c r="UX187"/>
      <c r="UY187"/>
      <c r="UZ187"/>
      <c r="VA187"/>
      <c r="VB187"/>
      <c r="VC187"/>
      <c r="VD187"/>
      <c r="VE187"/>
      <c r="VF187"/>
      <c r="VG187"/>
      <c r="VH187"/>
      <c r="VI187"/>
      <c r="VJ187"/>
      <c r="VK187"/>
      <c r="VL187"/>
      <c r="VM187"/>
      <c r="VN187"/>
      <c r="VO187"/>
      <c r="VP187"/>
      <c r="VQ187"/>
      <c r="VR187"/>
      <c r="VS187"/>
      <c r="VT187"/>
      <c r="VU187"/>
      <c r="VV187"/>
      <c r="VW187"/>
      <c r="VX187"/>
      <c r="VY187"/>
      <c r="VZ187"/>
      <c r="WA187"/>
      <c r="WB187"/>
      <c r="WC187"/>
      <c r="WD187"/>
      <c r="WE187"/>
      <c r="WF187"/>
      <c r="WG187"/>
      <c r="WH187"/>
      <c r="WI187"/>
      <c r="WJ187"/>
      <c r="WK187"/>
      <c r="WL187"/>
      <c r="WM187"/>
      <c r="WN187"/>
      <c r="WO187"/>
      <c r="WP187"/>
      <c r="WQ187"/>
      <c r="WR187"/>
      <c r="WS187"/>
      <c r="WT187"/>
      <c r="WU187"/>
      <c r="WV187"/>
      <c r="WW187"/>
      <c r="WX187"/>
      <c r="WY187"/>
      <c r="WZ187"/>
      <c r="XA187"/>
      <c r="XB187"/>
      <c r="XC187"/>
      <c r="XD187"/>
      <c r="XE187"/>
      <c r="XF187"/>
      <c r="XG187"/>
      <c r="XH187"/>
      <c r="XI187"/>
      <c r="XJ187"/>
      <c r="XK187"/>
      <c r="XL187"/>
      <c r="XM187"/>
      <c r="XN187"/>
      <c r="XO187"/>
      <c r="XP187"/>
      <c r="XQ187"/>
      <c r="XR187"/>
      <c r="XS187"/>
      <c r="XT187"/>
      <c r="XU187"/>
      <c r="XV187"/>
      <c r="XW187"/>
      <c r="XX187"/>
      <c r="XY187"/>
      <c r="XZ187"/>
      <c r="YA187"/>
      <c r="YB187"/>
      <c r="YC187"/>
      <c r="YD187"/>
      <c r="YE187"/>
      <c r="YF187"/>
      <c r="YG187"/>
      <c r="YH187"/>
      <c r="YI187"/>
      <c r="YJ187"/>
      <c r="YK187"/>
      <c r="YL187"/>
      <c r="YM187"/>
      <c r="YN187"/>
      <c r="YO187"/>
      <c r="YP187"/>
      <c r="YQ187"/>
      <c r="YR187"/>
      <c r="YS187"/>
      <c r="YT187"/>
      <c r="YU187"/>
      <c r="YV187"/>
      <c r="YW187"/>
      <c r="YX187"/>
      <c r="YY187"/>
      <c r="YZ187"/>
      <c r="ZA187"/>
      <c r="ZB187"/>
      <c r="ZC187"/>
      <c r="ZD187"/>
      <c r="ZE187"/>
      <c r="ZF187"/>
      <c r="ZG187"/>
      <c r="ZH187"/>
      <c r="ZI187"/>
      <c r="ZJ187"/>
      <c r="ZK187"/>
      <c r="ZL187"/>
      <c r="ZM187"/>
      <c r="ZN187"/>
      <c r="ZO187"/>
      <c r="ZP187"/>
      <c r="ZQ187"/>
      <c r="ZR187"/>
      <c r="ZS187"/>
      <c r="ZT187"/>
      <c r="ZU187"/>
      <c r="ZV187"/>
      <c r="ZW187"/>
      <c r="ZX187"/>
      <c r="ZY187"/>
      <c r="ZZ187"/>
      <c r="AAA187"/>
    </row>
    <row r="188" spans="11:703" x14ac:dyDescent="0.35">
      <c r="K188" s="50">
        <v>413632480722</v>
      </c>
      <c r="L188" s="147">
        <v>46139</v>
      </c>
      <c r="M188" t="s">
        <v>7995</v>
      </c>
      <c r="N188" s="50">
        <v>870957874760</v>
      </c>
      <c r="O188" s="50">
        <f>_xlfn.XLOOKUP(DRE_Table[[#This Row],[MASTER]],Vessel_Cons[MASTER],Vessel_Cons[MASTER],"OVERAGE")</f>
        <v>870957874760</v>
      </c>
      <c r="P188"/>
      <c r="Q188" s="50">
        <v>305354649392</v>
      </c>
      <c r="R188" s="147">
        <v>46139</v>
      </c>
      <c r="S188" t="s">
        <v>7995</v>
      </c>
      <c r="T188" s="50">
        <v>870892430380</v>
      </c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  <c r="QY188"/>
      <c r="QZ188"/>
      <c r="RA188"/>
      <c r="RB188"/>
      <c r="RC188"/>
      <c r="RD188"/>
      <c r="RE188"/>
      <c r="RF188"/>
      <c r="RG188"/>
      <c r="RH188"/>
      <c r="RI188"/>
      <c r="RJ188"/>
      <c r="RK188"/>
      <c r="RL188"/>
      <c r="RM188"/>
      <c r="RN188"/>
      <c r="RO188"/>
      <c r="RP188"/>
      <c r="RQ188"/>
      <c r="RR188"/>
      <c r="RS188"/>
      <c r="RT188"/>
      <c r="RU188"/>
      <c r="RV188"/>
      <c r="RW188"/>
      <c r="RX188"/>
      <c r="RY188"/>
      <c r="RZ188"/>
      <c r="SA188"/>
      <c r="SB188"/>
      <c r="SC188"/>
      <c r="SD188"/>
      <c r="SE188"/>
      <c r="SF188"/>
      <c r="SG188"/>
      <c r="SH188"/>
      <c r="SI188"/>
      <c r="SJ188"/>
      <c r="SK188"/>
      <c r="SL188"/>
      <c r="SM188"/>
      <c r="SN188"/>
      <c r="SO188"/>
      <c r="SP188"/>
      <c r="SQ188"/>
      <c r="SR188"/>
      <c r="SS188"/>
      <c r="ST188"/>
      <c r="SU188"/>
      <c r="SV188"/>
      <c r="SW188"/>
      <c r="SX188"/>
      <c r="SY188"/>
      <c r="SZ188"/>
      <c r="TA188"/>
      <c r="TB188"/>
      <c r="TC188"/>
      <c r="TD188"/>
      <c r="TE188"/>
      <c r="TF188"/>
      <c r="TG188"/>
      <c r="TH188"/>
      <c r="TI188"/>
      <c r="TJ188"/>
      <c r="TK188"/>
      <c r="TL188"/>
      <c r="TM188"/>
      <c r="TN188"/>
      <c r="TO188"/>
      <c r="TP188"/>
      <c r="TQ188"/>
      <c r="TR188"/>
      <c r="TS188"/>
      <c r="TT188"/>
      <c r="TU188"/>
      <c r="TV188"/>
      <c r="TW188"/>
      <c r="TX188"/>
      <c r="TY188"/>
      <c r="TZ188"/>
      <c r="UA188"/>
      <c r="UB188"/>
      <c r="UC188"/>
      <c r="UD188"/>
      <c r="UE188"/>
      <c r="UF188"/>
      <c r="UG188"/>
      <c r="UH188"/>
      <c r="UI188"/>
      <c r="UJ188"/>
      <c r="UK188"/>
      <c r="UL188"/>
      <c r="UM188"/>
      <c r="UN188"/>
      <c r="UO188"/>
      <c r="UP188"/>
      <c r="UQ188"/>
      <c r="UR188"/>
      <c r="US188"/>
      <c r="UT188"/>
      <c r="UU188"/>
      <c r="UV188"/>
      <c r="UW188"/>
      <c r="UX188"/>
      <c r="UY188"/>
      <c r="UZ188"/>
      <c r="VA188"/>
      <c r="VB188"/>
      <c r="VC188"/>
      <c r="VD188"/>
      <c r="VE188"/>
      <c r="VF188"/>
      <c r="VG188"/>
      <c r="VH188"/>
      <c r="VI188"/>
      <c r="VJ188"/>
      <c r="VK188"/>
      <c r="VL188"/>
      <c r="VM188"/>
      <c r="VN188"/>
      <c r="VO188"/>
      <c r="VP188"/>
      <c r="VQ188"/>
      <c r="VR188"/>
      <c r="VS188"/>
      <c r="VT188"/>
      <c r="VU188"/>
      <c r="VV188"/>
      <c r="VW188"/>
      <c r="VX188"/>
      <c r="VY188"/>
      <c r="VZ188"/>
      <c r="WA188"/>
      <c r="WB188"/>
      <c r="WC188"/>
      <c r="WD188"/>
      <c r="WE188"/>
      <c r="WF188"/>
      <c r="WG188"/>
      <c r="WH188"/>
      <c r="WI188"/>
      <c r="WJ188"/>
      <c r="WK188"/>
      <c r="WL188"/>
      <c r="WM188"/>
      <c r="WN188"/>
      <c r="WO188"/>
      <c r="WP188"/>
      <c r="WQ188"/>
      <c r="WR188"/>
      <c r="WS188"/>
      <c r="WT188"/>
      <c r="WU188"/>
      <c r="WV188"/>
      <c r="WW188"/>
      <c r="WX188"/>
      <c r="WY188"/>
      <c r="WZ188"/>
      <c r="XA188"/>
      <c r="XB188"/>
      <c r="XC188"/>
      <c r="XD188"/>
      <c r="XE188"/>
      <c r="XF188"/>
      <c r="XG188"/>
      <c r="XH188"/>
      <c r="XI188"/>
      <c r="XJ188"/>
      <c r="XK188"/>
      <c r="XL188"/>
      <c r="XM188"/>
      <c r="XN188"/>
      <c r="XO188"/>
      <c r="XP188"/>
      <c r="XQ188"/>
      <c r="XR188"/>
      <c r="XS188"/>
      <c r="XT188"/>
      <c r="XU188"/>
      <c r="XV188"/>
      <c r="XW188"/>
      <c r="XX188"/>
      <c r="XY188"/>
      <c r="XZ188"/>
      <c r="YA188"/>
      <c r="YB188"/>
      <c r="YC188"/>
      <c r="YD188"/>
      <c r="YE188"/>
      <c r="YF188"/>
      <c r="YG188"/>
      <c r="YH188"/>
      <c r="YI188"/>
      <c r="YJ188"/>
      <c r="YK188"/>
      <c r="YL188"/>
      <c r="YM188"/>
      <c r="YN188"/>
      <c r="YO188"/>
      <c r="YP188"/>
      <c r="YQ188"/>
      <c r="YR188"/>
      <c r="YS188"/>
      <c r="YT188"/>
      <c r="YU188"/>
      <c r="YV188"/>
      <c r="YW188"/>
      <c r="YX188"/>
      <c r="YY188"/>
      <c r="YZ188"/>
      <c r="ZA188"/>
      <c r="ZB188"/>
      <c r="ZC188"/>
      <c r="ZD188"/>
      <c r="ZE188"/>
      <c r="ZF188"/>
      <c r="ZG188"/>
      <c r="ZH188"/>
      <c r="ZI188"/>
      <c r="ZJ188"/>
      <c r="ZK188"/>
      <c r="ZL188"/>
      <c r="ZM188"/>
      <c r="ZN188"/>
      <c r="ZO188"/>
      <c r="ZP188"/>
      <c r="ZQ188"/>
      <c r="ZR188"/>
      <c r="ZS188"/>
      <c r="ZT188"/>
      <c r="ZU188"/>
      <c r="ZV188"/>
      <c r="ZW188"/>
      <c r="ZX188"/>
      <c r="ZY188"/>
      <c r="ZZ188"/>
      <c r="AAA188"/>
    </row>
    <row r="189" spans="11:703" x14ac:dyDescent="0.35">
      <c r="K189" s="50">
        <v>413632480722</v>
      </c>
      <c r="L189" s="147">
        <v>46139</v>
      </c>
      <c r="M189" t="s">
        <v>7995</v>
      </c>
      <c r="N189" s="50">
        <v>870957685902</v>
      </c>
      <c r="O189" s="50">
        <f>_xlfn.XLOOKUP(DRE_Table[[#This Row],[MASTER]],Vessel_Cons[MASTER],Vessel_Cons[MASTER],"OVERAGE")</f>
        <v>870957685902</v>
      </c>
      <c r="P189"/>
      <c r="Q189" s="50">
        <v>305354649392</v>
      </c>
      <c r="R189" s="147">
        <v>46139</v>
      </c>
      <c r="S189" t="s">
        <v>7995</v>
      </c>
      <c r="T189" s="50">
        <v>870980166202</v>
      </c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  <c r="QY189"/>
      <c r="QZ189"/>
      <c r="RA189"/>
      <c r="RB189"/>
      <c r="RC189"/>
      <c r="RD189"/>
      <c r="RE189"/>
      <c r="RF189"/>
      <c r="RG189"/>
      <c r="RH189"/>
      <c r="RI189"/>
      <c r="RJ189"/>
      <c r="RK189"/>
      <c r="RL189"/>
      <c r="RM189"/>
      <c r="RN189"/>
      <c r="RO189"/>
      <c r="RP189"/>
      <c r="RQ189"/>
      <c r="RR189"/>
      <c r="RS189"/>
      <c r="RT189"/>
      <c r="RU189"/>
      <c r="RV189"/>
      <c r="RW189"/>
      <c r="RX189"/>
      <c r="RY189"/>
      <c r="RZ189"/>
      <c r="SA189"/>
      <c r="SB189"/>
      <c r="SC189"/>
      <c r="SD189"/>
      <c r="SE189"/>
      <c r="SF189"/>
      <c r="SG189"/>
      <c r="SH189"/>
      <c r="SI189"/>
      <c r="SJ189"/>
      <c r="SK189"/>
      <c r="SL189"/>
      <c r="SM189"/>
      <c r="SN189"/>
      <c r="SO189"/>
      <c r="SP189"/>
      <c r="SQ189"/>
      <c r="SR189"/>
      <c r="SS189"/>
      <c r="ST189"/>
      <c r="SU189"/>
      <c r="SV189"/>
      <c r="SW189"/>
      <c r="SX189"/>
      <c r="SY189"/>
      <c r="SZ189"/>
      <c r="TA189"/>
      <c r="TB189"/>
      <c r="TC189"/>
      <c r="TD189"/>
      <c r="TE189"/>
      <c r="TF189"/>
      <c r="TG189"/>
      <c r="TH189"/>
      <c r="TI189"/>
      <c r="TJ189"/>
      <c r="TK189"/>
      <c r="TL189"/>
      <c r="TM189"/>
      <c r="TN189"/>
      <c r="TO189"/>
      <c r="TP189"/>
      <c r="TQ189"/>
      <c r="TR189"/>
      <c r="TS189"/>
      <c r="TT189"/>
      <c r="TU189"/>
      <c r="TV189"/>
      <c r="TW189"/>
      <c r="TX189"/>
      <c r="TY189"/>
      <c r="TZ189"/>
      <c r="UA189"/>
      <c r="UB189"/>
      <c r="UC189"/>
      <c r="UD189"/>
      <c r="UE189"/>
      <c r="UF189"/>
      <c r="UG189"/>
      <c r="UH189"/>
      <c r="UI189"/>
      <c r="UJ189"/>
      <c r="UK189"/>
      <c r="UL189"/>
      <c r="UM189"/>
      <c r="UN189"/>
      <c r="UO189"/>
      <c r="UP189"/>
      <c r="UQ189"/>
      <c r="UR189"/>
      <c r="US189"/>
      <c r="UT189"/>
      <c r="UU189"/>
      <c r="UV189"/>
      <c r="UW189"/>
      <c r="UX189"/>
      <c r="UY189"/>
      <c r="UZ189"/>
      <c r="VA189"/>
      <c r="VB189"/>
      <c r="VC189"/>
      <c r="VD189"/>
      <c r="VE189"/>
      <c r="VF189"/>
      <c r="VG189"/>
      <c r="VH189"/>
      <c r="VI189"/>
      <c r="VJ189"/>
      <c r="VK189"/>
      <c r="VL189"/>
      <c r="VM189"/>
      <c r="VN189"/>
      <c r="VO189"/>
      <c r="VP189"/>
      <c r="VQ189"/>
      <c r="VR189"/>
      <c r="VS189"/>
      <c r="VT189"/>
      <c r="VU189"/>
      <c r="VV189"/>
      <c r="VW189"/>
      <c r="VX189"/>
      <c r="VY189"/>
      <c r="VZ189"/>
      <c r="WA189"/>
      <c r="WB189"/>
      <c r="WC189"/>
      <c r="WD189"/>
      <c r="WE189"/>
      <c r="WF189"/>
      <c r="WG189"/>
      <c r="WH189"/>
      <c r="WI189"/>
      <c r="WJ189"/>
      <c r="WK189"/>
      <c r="WL189"/>
      <c r="WM189"/>
      <c r="WN189"/>
      <c r="WO189"/>
      <c r="WP189"/>
      <c r="WQ189"/>
      <c r="WR189"/>
      <c r="WS189"/>
      <c r="WT189"/>
      <c r="WU189"/>
      <c r="WV189"/>
      <c r="WW189"/>
      <c r="WX189"/>
      <c r="WY189"/>
      <c r="WZ189"/>
      <c r="XA189"/>
      <c r="XB189"/>
      <c r="XC189"/>
      <c r="XD189"/>
      <c r="XE189"/>
      <c r="XF189"/>
      <c r="XG189"/>
      <c r="XH189"/>
      <c r="XI189"/>
      <c r="XJ189"/>
      <c r="XK189"/>
      <c r="XL189"/>
      <c r="XM189"/>
      <c r="XN189"/>
      <c r="XO189"/>
      <c r="XP189"/>
      <c r="XQ189"/>
      <c r="XR189"/>
      <c r="XS189"/>
      <c r="XT189"/>
      <c r="XU189"/>
      <c r="XV189"/>
      <c r="XW189"/>
      <c r="XX189"/>
      <c r="XY189"/>
      <c r="XZ189"/>
      <c r="YA189"/>
      <c r="YB189"/>
      <c r="YC189"/>
      <c r="YD189"/>
      <c r="YE189"/>
      <c r="YF189"/>
      <c r="YG189"/>
      <c r="YH189"/>
      <c r="YI189"/>
      <c r="YJ189"/>
      <c r="YK189"/>
      <c r="YL189"/>
      <c r="YM189"/>
      <c r="YN189"/>
      <c r="YO189"/>
      <c r="YP189"/>
      <c r="YQ189"/>
      <c r="YR189"/>
      <c r="YS189"/>
      <c r="YT189"/>
      <c r="YU189"/>
      <c r="YV189"/>
      <c r="YW189"/>
      <c r="YX189"/>
      <c r="YY189"/>
      <c r="YZ189"/>
      <c r="ZA189"/>
      <c r="ZB189"/>
      <c r="ZC189"/>
      <c r="ZD189"/>
      <c r="ZE189"/>
      <c r="ZF189"/>
      <c r="ZG189"/>
      <c r="ZH189"/>
      <c r="ZI189"/>
      <c r="ZJ189"/>
      <c r="ZK189"/>
      <c r="ZL189"/>
      <c r="ZM189"/>
      <c r="ZN189"/>
      <c r="ZO189"/>
      <c r="ZP189"/>
      <c r="ZQ189"/>
      <c r="ZR189"/>
      <c r="ZS189"/>
      <c r="ZT189"/>
      <c r="ZU189"/>
      <c r="ZV189"/>
      <c r="ZW189"/>
      <c r="ZX189"/>
      <c r="ZY189"/>
      <c r="ZZ189"/>
      <c r="AAA189"/>
    </row>
    <row r="190" spans="11:703" x14ac:dyDescent="0.35">
      <c r="K190" s="50">
        <v>413632480722</v>
      </c>
      <c r="L190" s="147">
        <v>46139</v>
      </c>
      <c r="M190" t="s">
        <v>7995</v>
      </c>
      <c r="N190" s="50">
        <v>870957363932</v>
      </c>
      <c r="O190" s="50">
        <f>_xlfn.XLOOKUP(DRE_Table[[#This Row],[MASTER]],Vessel_Cons[MASTER],Vessel_Cons[MASTER],"OVERAGE")</f>
        <v>870957363932</v>
      </c>
      <c r="P190"/>
      <c r="Q190" s="50">
        <v>305354649392</v>
      </c>
      <c r="R190" s="147">
        <v>46139</v>
      </c>
      <c r="S190" t="s">
        <v>7995</v>
      </c>
      <c r="T190" s="50">
        <v>380771061753</v>
      </c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  <c r="QY190"/>
      <c r="QZ190"/>
      <c r="RA190"/>
      <c r="RB190"/>
      <c r="RC190"/>
      <c r="RD190"/>
      <c r="RE190"/>
      <c r="RF190"/>
      <c r="RG190"/>
      <c r="RH190"/>
      <c r="RI190"/>
      <c r="RJ190"/>
      <c r="RK190"/>
      <c r="RL190"/>
      <c r="RM190"/>
      <c r="RN190"/>
      <c r="RO190"/>
      <c r="RP190"/>
      <c r="RQ190"/>
      <c r="RR190"/>
      <c r="RS190"/>
      <c r="RT190"/>
      <c r="RU190"/>
      <c r="RV190"/>
      <c r="RW190"/>
      <c r="RX190"/>
      <c r="RY190"/>
      <c r="RZ190"/>
      <c r="SA190"/>
      <c r="SB190"/>
      <c r="SC190"/>
      <c r="SD190"/>
      <c r="SE190"/>
      <c r="SF190"/>
      <c r="SG190"/>
      <c r="SH190"/>
      <c r="SI190"/>
      <c r="SJ190"/>
      <c r="SK190"/>
      <c r="SL190"/>
      <c r="SM190"/>
      <c r="SN190"/>
      <c r="SO190"/>
      <c r="SP190"/>
      <c r="SQ190"/>
      <c r="SR190"/>
      <c r="SS190"/>
      <c r="ST190"/>
      <c r="SU190"/>
      <c r="SV190"/>
      <c r="SW190"/>
      <c r="SX190"/>
      <c r="SY190"/>
      <c r="SZ190"/>
      <c r="TA190"/>
      <c r="TB190"/>
      <c r="TC190"/>
      <c r="TD190"/>
      <c r="TE190"/>
      <c r="TF190"/>
      <c r="TG190"/>
      <c r="TH190"/>
      <c r="TI190"/>
      <c r="TJ190"/>
      <c r="TK190"/>
      <c r="TL190"/>
      <c r="TM190"/>
      <c r="TN190"/>
      <c r="TO190"/>
      <c r="TP190"/>
      <c r="TQ190"/>
      <c r="TR190"/>
      <c r="TS190"/>
      <c r="TT190"/>
      <c r="TU190"/>
      <c r="TV190"/>
      <c r="TW190"/>
      <c r="TX190"/>
      <c r="TY190"/>
      <c r="TZ190"/>
      <c r="UA190"/>
      <c r="UB190"/>
      <c r="UC190"/>
      <c r="UD190"/>
      <c r="UE190"/>
      <c r="UF190"/>
      <c r="UG190"/>
      <c r="UH190"/>
      <c r="UI190"/>
      <c r="UJ190"/>
      <c r="UK190"/>
      <c r="UL190"/>
      <c r="UM190"/>
      <c r="UN190"/>
      <c r="UO190"/>
      <c r="UP190"/>
      <c r="UQ190"/>
      <c r="UR190"/>
      <c r="US190"/>
      <c r="UT190"/>
      <c r="UU190"/>
      <c r="UV190"/>
      <c r="UW190"/>
      <c r="UX190"/>
      <c r="UY190"/>
      <c r="UZ190"/>
      <c r="VA190"/>
      <c r="VB190"/>
      <c r="VC190"/>
      <c r="VD190"/>
      <c r="VE190"/>
      <c r="VF190"/>
      <c r="VG190"/>
      <c r="VH190"/>
      <c r="VI190"/>
      <c r="VJ190"/>
      <c r="VK190"/>
      <c r="VL190"/>
      <c r="VM190"/>
      <c r="VN190"/>
      <c r="VO190"/>
      <c r="VP190"/>
      <c r="VQ190"/>
      <c r="VR190"/>
      <c r="VS190"/>
      <c r="VT190"/>
      <c r="VU190"/>
      <c r="VV190"/>
      <c r="VW190"/>
      <c r="VX190"/>
      <c r="VY190"/>
      <c r="VZ190"/>
      <c r="WA190"/>
      <c r="WB190"/>
      <c r="WC190"/>
      <c r="WD190"/>
      <c r="WE190"/>
      <c r="WF190"/>
      <c r="WG190"/>
      <c r="WH190"/>
      <c r="WI190"/>
      <c r="WJ190"/>
      <c r="WK190"/>
      <c r="WL190"/>
      <c r="WM190"/>
      <c r="WN190"/>
      <c r="WO190"/>
      <c r="WP190"/>
      <c r="WQ190"/>
      <c r="WR190"/>
      <c r="WS190"/>
      <c r="WT190"/>
      <c r="WU190"/>
      <c r="WV190"/>
      <c r="WW190"/>
      <c r="WX190"/>
      <c r="WY190"/>
      <c r="WZ190"/>
      <c r="XA190"/>
      <c r="XB190"/>
      <c r="XC190"/>
      <c r="XD190"/>
      <c r="XE190"/>
      <c r="XF190"/>
      <c r="XG190"/>
      <c r="XH190"/>
      <c r="XI190"/>
      <c r="XJ190"/>
      <c r="XK190"/>
      <c r="XL190"/>
      <c r="XM190"/>
      <c r="XN190"/>
      <c r="XO190"/>
      <c r="XP190"/>
      <c r="XQ190"/>
      <c r="XR190"/>
      <c r="XS190"/>
      <c r="XT190"/>
      <c r="XU190"/>
      <c r="XV190"/>
      <c r="XW190"/>
      <c r="XX190"/>
      <c r="XY190"/>
      <c r="XZ190"/>
      <c r="YA190"/>
      <c r="YB190"/>
      <c r="YC190"/>
      <c r="YD190"/>
      <c r="YE190"/>
      <c r="YF190"/>
      <c r="YG190"/>
      <c r="YH190"/>
      <c r="YI190"/>
      <c r="YJ190"/>
      <c r="YK190"/>
      <c r="YL190"/>
      <c r="YM190"/>
      <c r="YN190"/>
      <c r="YO190"/>
      <c r="YP190"/>
      <c r="YQ190"/>
      <c r="YR190"/>
      <c r="YS190"/>
      <c r="YT190"/>
      <c r="YU190"/>
      <c r="YV190"/>
      <c r="YW190"/>
      <c r="YX190"/>
      <c r="YY190"/>
      <c r="YZ190"/>
      <c r="ZA190"/>
      <c r="ZB190"/>
      <c r="ZC190"/>
      <c r="ZD190"/>
      <c r="ZE190"/>
      <c r="ZF190"/>
      <c r="ZG190"/>
      <c r="ZH190"/>
      <c r="ZI190"/>
      <c r="ZJ190"/>
      <c r="ZK190"/>
      <c r="ZL190"/>
      <c r="ZM190"/>
      <c r="ZN190"/>
      <c r="ZO190"/>
      <c r="ZP190"/>
      <c r="ZQ190"/>
      <c r="ZR190"/>
      <c r="ZS190"/>
      <c r="ZT190"/>
      <c r="ZU190"/>
      <c r="ZV190"/>
      <c r="ZW190"/>
      <c r="ZX190"/>
      <c r="ZY190"/>
      <c r="ZZ190"/>
      <c r="AAA190"/>
    </row>
    <row r="191" spans="11:703" x14ac:dyDescent="0.35">
      <c r="K191" s="50">
        <v>413632480722</v>
      </c>
      <c r="L191" s="147">
        <v>46139</v>
      </c>
      <c r="M191" t="s">
        <v>7995</v>
      </c>
      <c r="N191" s="50">
        <v>870956763499</v>
      </c>
      <c r="O191" s="50">
        <f>_xlfn.XLOOKUP(DRE_Table[[#This Row],[MASTER]],Vessel_Cons[MASTER],Vessel_Cons[MASTER],"OVERAGE")</f>
        <v>870956763499</v>
      </c>
      <c r="P191"/>
      <c r="Q191" s="50">
        <v>305354649392</v>
      </c>
      <c r="R191" s="147">
        <v>46139</v>
      </c>
      <c r="S191" t="s">
        <v>7995</v>
      </c>
      <c r="T191" s="50">
        <v>870972584086</v>
      </c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  <c r="QY191"/>
      <c r="QZ191"/>
      <c r="RA191"/>
      <c r="RB191"/>
      <c r="RC191"/>
      <c r="RD191"/>
      <c r="RE191"/>
      <c r="RF191"/>
      <c r="RG191"/>
      <c r="RH191"/>
      <c r="RI191"/>
      <c r="RJ191"/>
      <c r="RK191"/>
      <c r="RL191"/>
      <c r="RM191"/>
      <c r="RN191"/>
      <c r="RO191"/>
      <c r="RP191"/>
      <c r="RQ191"/>
      <c r="RR191"/>
      <c r="RS191"/>
      <c r="RT191"/>
      <c r="RU191"/>
      <c r="RV191"/>
      <c r="RW191"/>
      <c r="RX191"/>
      <c r="RY191"/>
      <c r="RZ191"/>
      <c r="SA191"/>
      <c r="SB191"/>
      <c r="SC191"/>
      <c r="SD191"/>
      <c r="SE191"/>
      <c r="SF191"/>
      <c r="SG191"/>
      <c r="SH191"/>
      <c r="SI191"/>
      <c r="SJ191"/>
      <c r="SK191"/>
      <c r="SL191"/>
      <c r="SM191"/>
      <c r="SN191"/>
      <c r="SO191"/>
      <c r="SP191"/>
      <c r="SQ191"/>
      <c r="SR191"/>
      <c r="SS191"/>
      <c r="ST191"/>
      <c r="SU191"/>
      <c r="SV191"/>
      <c r="SW191"/>
      <c r="SX191"/>
      <c r="SY191"/>
      <c r="SZ191"/>
      <c r="TA191"/>
      <c r="TB191"/>
      <c r="TC191"/>
      <c r="TD191"/>
      <c r="TE191"/>
      <c r="TF191"/>
      <c r="TG191"/>
      <c r="TH191"/>
      <c r="TI191"/>
      <c r="TJ191"/>
      <c r="TK191"/>
      <c r="TL191"/>
      <c r="TM191"/>
      <c r="TN191"/>
      <c r="TO191"/>
      <c r="TP191"/>
      <c r="TQ191"/>
      <c r="TR191"/>
      <c r="TS191"/>
      <c r="TT191"/>
      <c r="TU191"/>
      <c r="TV191"/>
      <c r="TW191"/>
      <c r="TX191"/>
      <c r="TY191"/>
      <c r="TZ191"/>
      <c r="UA191"/>
      <c r="UB191"/>
      <c r="UC191"/>
      <c r="UD191"/>
      <c r="UE191"/>
      <c r="UF191"/>
      <c r="UG191"/>
      <c r="UH191"/>
      <c r="UI191"/>
      <c r="UJ191"/>
      <c r="UK191"/>
      <c r="UL191"/>
      <c r="UM191"/>
      <c r="UN191"/>
      <c r="UO191"/>
      <c r="UP191"/>
      <c r="UQ191"/>
      <c r="UR191"/>
      <c r="US191"/>
      <c r="UT191"/>
      <c r="UU191"/>
      <c r="UV191"/>
      <c r="UW191"/>
      <c r="UX191"/>
      <c r="UY191"/>
      <c r="UZ191"/>
      <c r="VA191"/>
      <c r="VB191"/>
      <c r="VC191"/>
      <c r="VD191"/>
      <c r="VE191"/>
      <c r="VF191"/>
      <c r="VG191"/>
      <c r="VH191"/>
      <c r="VI191"/>
      <c r="VJ191"/>
      <c r="VK191"/>
      <c r="VL191"/>
      <c r="VM191"/>
      <c r="VN191"/>
      <c r="VO191"/>
      <c r="VP191"/>
      <c r="VQ191"/>
      <c r="VR191"/>
      <c r="VS191"/>
      <c r="VT191"/>
      <c r="VU191"/>
      <c r="VV191"/>
      <c r="VW191"/>
      <c r="VX191"/>
      <c r="VY191"/>
      <c r="VZ191"/>
      <c r="WA191"/>
      <c r="WB191"/>
      <c r="WC191"/>
      <c r="WD191"/>
      <c r="WE191"/>
      <c r="WF191"/>
      <c r="WG191"/>
      <c r="WH191"/>
      <c r="WI191"/>
      <c r="WJ191"/>
      <c r="WK191"/>
      <c r="WL191"/>
      <c r="WM191"/>
      <c r="WN191"/>
      <c r="WO191"/>
      <c r="WP191"/>
      <c r="WQ191"/>
      <c r="WR191"/>
      <c r="WS191"/>
      <c r="WT191"/>
      <c r="WU191"/>
      <c r="WV191"/>
      <c r="WW191"/>
      <c r="WX191"/>
      <c r="WY191"/>
      <c r="WZ191"/>
      <c r="XA191"/>
      <c r="XB191"/>
      <c r="XC191"/>
      <c r="XD191"/>
      <c r="XE191"/>
      <c r="XF191"/>
      <c r="XG191"/>
      <c r="XH191"/>
      <c r="XI191"/>
      <c r="XJ191"/>
      <c r="XK191"/>
      <c r="XL191"/>
      <c r="XM191"/>
      <c r="XN191"/>
      <c r="XO191"/>
      <c r="XP191"/>
      <c r="XQ191"/>
      <c r="XR191"/>
      <c r="XS191"/>
      <c r="XT191"/>
      <c r="XU191"/>
      <c r="XV191"/>
      <c r="XW191"/>
      <c r="XX191"/>
      <c r="XY191"/>
      <c r="XZ191"/>
      <c r="YA191"/>
      <c r="YB191"/>
      <c r="YC191"/>
      <c r="YD191"/>
      <c r="YE191"/>
      <c r="YF191"/>
      <c r="YG191"/>
      <c r="YH191"/>
      <c r="YI191"/>
      <c r="YJ191"/>
      <c r="YK191"/>
      <c r="YL191"/>
      <c r="YM191"/>
      <c r="YN191"/>
      <c r="YO191"/>
      <c r="YP191"/>
      <c r="YQ191"/>
      <c r="YR191"/>
      <c r="YS191"/>
      <c r="YT191"/>
      <c r="YU191"/>
      <c r="YV191"/>
      <c r="YW191"/>
      <c r="YX191"/>
      <c r="YY191"/>
      <c r="YZ191"/>
      <c r="ZA191"/>
      <c r="ZB191"/>
      <c r="ZC191"/>
      <c r="ZD191"/>
      <c r="ZE191"/>
      <c r="ZF191"/>
      <c r="ZG191"/>
      <c r="ZH191"/>
      <c r="ZI191"/>
      <c r="ZJ191"/>
      <c r="ZK191"/>
      <c r="ZL191"/>
      <c r="ZM191"/>
      <c r="ZN191"/>
      <c r="ZO191"/>
      <c r="ZP191"/>
      <c r="ZQ191"/>
      <c r="ZR191"/>
      <c r="ZS191"/>
      <c r="ZT191"/>
      <c r="ZU191"/>
      <c r="ZV191"/>
      <c r="ZW191"/>
      <c r="ZX191"/>
      <c r="ZY191"/>
      <c r="ZZ191"/>
      <c r="AAA191"/>
    </row>
    <row r="192" spans="11:703" x14ac:dyDescent="0.35">
      <c r="K192" s="50">
        <v>413632480722</v>
      </c>
      <c r="L192" s="147">
        <v>46139</v>
      </c>
      <c r="M192" t="s">
        <v>7995</v>
      </c>
      <c r="N192" s="50">
        <v>870956694245</v>
      </c>
      <c r="O192" s="50">
        <f>_xlfn.XLOOKUP(DRE_Table[[#This Row],[MASTER]],Vessel_Cons[MASTER],Vessel_Cons[MASTER],"OVERAGE")</f>
        <v>870956694245</v>
      </c>
      <c r="P192"/>
      <c r="Q192" s="50">
        <v>305354649392</v>
      </c>
      <c r="R192" s="147">
        <v>46139</v>
      </c>
      <c r="S192" t="s">
        <v>7995</v>
      </c>
      <c r="T192" s="50">
        <v>871015556520</v>
      </c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  <c r="QY192"/>
      <c r="QZ192"/>
      <c r="RA192"/>
      <c r="RB192"/>
      <c r="RC192"/>
      <c r="RD192"/>
      <c r="RE192"/>
      <c r="RF192"/>
      <c r="RG192"/>
      <c r="RH192"/>
      <c r="RI192"/>
      <c r="RJ192"/>
      <c r="RK192"/>
      <c r="RL192"/>
      <c r="RM192"/>
      <c r="RN192"/>
      <c r="RO192"/>
      <c r="RP192"/>
      <c r="RQ192"/>
      <c r="RR192"/>
      <c r="RS192"/>
      <c r="RT192"/>
      <c r="RU192"/>
      <c r="RV192"/>
      <c r="RW192"/>
      <c r="RX192"/>
      <c r="RY192"/>
      <c r="RZ192"/>
      <c r="SA192"/>
      <c r="SB192"/>
      <c r="SC192"/>
      <c r="SD192"/>
      <c r="SE192"/>
      <c r="SF192"/>
      <c r="SG192"/>
      <c r="SH192"/>
      <c r="SI192"/>
      <c r="SJ192"/>
      <c r="SK192"/>
      <c r="SL192"/>
      <c r="SM192"/>
      <c r="SN192"/>
      <c r="SO192"/>
      <c r="SP192"/>
      <c r="SQ192"/>
      <c r="SR192"/>
      <c r="SS192"/>
      <c r="ST192"/>
      <c r="SU192"/>
      <c r="SV192"/>
      <c r="SW192"/>
      <c r="SX192"/>
      <c r="SY192"/>
      <c r="SZ192"/>
      <c r="TA192"/>
      <c r="TB192"/>
      <c r="TC192"/>
      <c r="TD192"/>
      <c r="TE192"/>
      <c r="TF192"/>
      <c r="TG192"/>
      <c r="TH192"/>
      <c r="TI192"/>
      <c r="TJ192"/>
      <c r="TK192"/>
      <c r="TL192"/>
      <c r="TM192"/>
      <c r="TN192"/>
      <c r="TO192"/>
      <c r="TP192"/>
      <c r="TQ192"/>
      <c r="TR192"/>
      <c r="TS192"/>
      <c r="TT192"/>
      <c r="TU192"/>
      <c r="TV192"/>
      <c r="TW192"/>
      <c r="TX192"/>
      <c r="TY192"/>
      <c r="TZ192"/>
      <c r="UA192"/>
      <c r="UB192"/>
      <c r="UC192"/>
      <c r="UD192"/>
      <c r="UE192"/>
      <c r="UF192"/>
      <c r="UG192"/>
      <c r="UH192"/>
      <c r="UI192"/>
      <c r="UJ192"/>
      <c r="UK192"/>
      <c r="UL192"/>
      <c r="UM192"/>
      <c r="UN192"/>
      <c r="UO192"/>
      <c r="UP192"/>
      <c r="UQ192"/>
      <c r="UR192"/>
      <c r="US192"/>
      <c r="UT192"/>
      <c r="UU192"/>
      <c r="UV192"/>
      <c r="UW192"/>
      <c r="UX192"/>
      <c r="UY192"/>
      <c r="UZ192"/>
      <c r="VA192"/>
      <c r="VB192"/>
      <c r="VC192"/>
      <c r="VD192"/>
      <c r="VE192"/>
      <c r="VF192"/>
      <c r="VG192"/>
      <c r="VH192"/>
      <c r="VI192"/>
      <c r="VJ192"/>
      <c r="VK192"/>
      <c r="VL192"/>
      <c r="VM192"/>
      <c r="VN192"/>
      <c r="VO192"/>
      <c r="VP192"/>
      <c r="VQ192"/>
      <c r="VR192"/>
      <c r="VS192"/>
      <c r="VT192"/>
      <c r="VU192"/>
      <c r="VV192"/>
      <c r="VW192"/>
      <c r="VX192"/>
      <c r="VY192"/>
      <c r="VZ192"/>
      <c r="WA192"/>
      <c r="WB192"/>
      <c r="WC192"/>
      <c r="WD192"/>
      <c r="WE192"/>
      <c r="WF192"/>
      <c r="WG192"/>
      <c r="WH192"/>
      <c r="WI192"/>
      <c r="WJ192"/>
      <c r="WK192"/>
      <c r="WL192"/>
      <c r="WM192"/>
      <c r="WN192"/>
      <c r="WO192"/>
      <c r="WP192"/>
      <c r="WQ192"/>
      <c r="WR192"/>
      <c r="WS192"/>
      <c r="WT192"/>
      <c r="WU192"/>
      <c r="WV192"/>
      <c r="WW192"/>
      <c r="WX192"/>
      <c r="WY192"/>
      <c r="WZ192"/>
      <c r="XA192"/>
      <c r="XB192"/>
      <c r="XC192"/>
      <c r="XD192"/>
      <c r="XE192"/>
      <c r="XF192"/>
      <c r="XG192"/>
      <c r="XH192"/>
      <c r="XI192"/>
      <c r="XJ192"/>
      <c r="XK192"/>
      <c r="XL192"/>
      <c r="XM192"/>
      <c r="XN192"/>
      <c r="XO192"/>
      <c r="XP192"/>
      <c r="XQ192"/>
      <c r="XR192"/>
      <c r="XS192"/>
      <c r="XT192"/>
      <c r="XU192"/>
      <c r="XV192"/>
      <c r="XW192"/>
      <c r="XX192"/>
      <c r="XY192"/>
      <c r="XZ192"/>
      <c r="YA192"/>
      <c r="YB192"/>
      <c r="YC192"/>
      <c r="YD192"/>
      <c r="YE192"/>
      <c r="YF192"/>
      <c r="YG192"/>
      <c r="YH192"/>
      <c r="YI192"/>
      <c r="YJ192"/>
      <c r="YK192"/>
      <c r="YL192"/>
      <c r="YM192"/>
      <c r="YN192"/>
      <c r="YO192"/>
      <c r="YP192"/>
      <c r="YQ192"/>
      <c r="YR192"/>
      <c r="YS192"/>
      <c r="YT192"/>
      <c r="YU192"/>
      <c r="YV192"/>
      <c r="YW192"/>
      <c r="YX192"/>
      <c r="YY192"/>
      <c r="YZ192"/>
      <c r="ZA192"/>
      <c r="ZB192"/>
      <c r="ZC192"/>
      <c r="ZD192"/>
      <c r="ZE192"/>
      <c r="ZF192"/>
      <c r="ZG192"/>
      <c r="ZH192"/>
      <c r="ZI192"/>
      <c r="ZJ192"/>
      <c r="ZK192"/>
      <c r="ZL192"/>
      <c r="ZM192"/>
      <c r="ZN192"/>
      <c r="ZO192"/>
      <c r="ZP192"/>
      <c r="ZQ192"/>
      <c r="ZR192"/>
      <c r="ZS192"/>
      <c r="ZT192"/>
      <c r="ZU192"/>
      <c r="ZV192"/>
      <c r="ZW192"/>
      <c r="ZX192"/>
      <c r="ZY192"/>
      <c r="ZZ192"/>
      <c r="AAA192"/>
    </row>
    <row r="193" spans="11:703" x14ac:dyDescent="0.35">
      <c r="K193" s="50">
        <v>413632480722</v>
      </c>
      <c r="L193" s="147">
        <v>46139</v>
      </c>
      <c r="M193" t="s">
        <v>7995</v>
      </c>
      <c r="N193" s="50">
        <v>870955093945</v>
      </c>
      <c r="O193" s="50">
        <f>_xlfn.XLOOKUP(DRE_Table[[#This Row],[MASTER]],Vessel_Cons[MASTER],Vessel_Cons[MASTER],"OVERAGE")</f>
        <v>870955093945</v>
      </c>
      <c r="P193"/>
      <c r="Q193" s="50">
        <v>305354649392</v>
      </c>
      <c r="R193" s="147">
        <v>46139</v>
      </c>
      <c r="S193" t="s">
        <v>7995</v>
      </c>
      <c r="T193" s="50">
        <v>380790050280</v>
      </c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  <c r="QY193"/>
      <c r="QZ193"/>
      <c r="RA193"/>
      <c r="RB193"/>
      <c r="RC193"/>
      <c r="RD193"/>
      <c r="RE193"/>
      <c r="RF193"/>
      <c r="RG193"/>
      <c r="RH193"/>
      <c r="RI193"/>
      <c r="RJ193"/>
      <c r="RK193"/>
      <c r="RL193"/>
      <c r="RM193"/>
      <c r="RN193"/>
      <c r="RO193"/>
      <c r="RP193"/>
      <c r="RQ193"/>
      <c r="RR193"/>
      <c r="RS193"/>
      <c r="RT193"/>
      <c r="RU193"/>
      <c r="RV193"/>
      <c r="RW193"/>
      <c r="RX193"/>
      <c r="RY193"/>
      <c r="RZ193"/>
      <c r="SA193"/>
      <c r="SB193"/>
      <c r="SC193"/>
      <c r="SD193"/>
      <c r="SE193"/>
      <c r="SF193"/>
      <c r="SG193"/>
      <c r="SH193"/>
      <c r="SI193"/>
      <c r="SJ193"/>
      <c r="SK193"/>
      <c r="SL193"/>
      <c r="SM193"/>
      <c r="SN193"/>
      <c r="SO193"/>
      <c r="SP193"/>
      <c r="SQ193"/>
      <c r="SR193"/>
      <c r="SS193"/>
      <c r="ST193"/>
      <c r="SU193"/>
      <c r="SV193"/>
      <c r="SW193"/>
      <c r="SX193"/>
      <c r="SY193"/>
      <c r="SZ193"/>
      <c r="TA193"/>
      <c r="TB193"/>
      <c r="TC193"/>
      <c r="TD193"/>
      <c r="TE193"/>
      <c r="TF193"/>
      <c r="TG193"/>
      <c r="TH193"/>
      <c r="TI193"/>
      <c r="TJ193"/>
      <c r="TK193"/>
      <c r="TL193"/>
      <c r="TM193"/>
      <c r="TN193"/>
      <c r="TO193"/>
      <c r="TP193"/>
      <c r="TQ193"/>
      <c r="TR193"/>
      <c r="TS193"/>
      <c r="TT193"/>
      <c r="TU193"/>
      <c r="TV193"/>
      <c r="TW193"/>
      <c r="TX193"/>
      <c r="TY193"/>
      <c r="TZ193"/>
      <c r="UA193"/>
      <c r="UB193"/>
      <c r="UC193"/>
      <c r="UD193"/>
      <c r="UE193"/>
      <c r="UF193"/>
      <c r="UG193"/>
      <c r="UH193"/>
      <c r="UI193"/>
      <c r="UJ193"/>
      <c r="UK193"/>
      <c r="UL193"/>
      <c r="UM193"/>
      <c r="UN193"/>
      <c r="UO193"/>
      <c r="UP193"/>
      <c r="UQ193"/>
      <c r="UR193"/>
      <c r="US193"/>
      <c r="UT193"/>
      <c r="UU193"/>
      <c r="UV193"/>
      <c r="UW193"/>
      <c r="UX193"/>
      <c r="UY193"/>
      <c r="UZ193"/>
      <c r="VA193"/>
      <c r="VB193"/>
      <c r="VC193"/>
      <c r="VD193"/>
      <c r="VE193"/>
      <c r="VF193"/>
      <c r="VG193"/>
      <c r="VH193"/>
      <c r="VI193"/>
      <c r="VJ193"/>
      <c r="VK193"/>
      <c r="VL193"/>
      <c r="VM193"/>
      <c r="VN193"/>
      <c r="VO193"/>
      <c r="VP193"/>
      <c r="VQ193"/>
      <c r="VR193"/>
      <c r="VS193"/>
      <c r="VT193"/>
      <c r="VU193"/>
      <c r="VV193"/>
      <c r="VW193"/>
      <c r="VX193"/>
      <c r="VY193"/>
      <c r="VZ193"/>
      <c r="WA193"/>
      <c r="WB193"/>
      <c r="WC193"/>
      <c r="WD193"/>
      <c r="WE193"/>
      <c r="WF193"/>
      <c r="WG193"/>
      <c r="WH193"/>
      <c r="WI193"/>
      <c r="WJ193"/>
      <c r="WK193"/>
      <c r="WL193"/>
      <c r="WM193"/>
      <c r="WN193"/>
      <c r="WO193"/>
      <c r="WP193"/>
      <c r="WQ193"/>
      <c r="WR193"/>
      <c r="WS193"/>
      <c r="WT193"/>
      <c r="WU193"/>
      <c r="WV193"/>
      <c r="WW193"/>
      <c r="WX193"/>
      <c r="WY193"/>
      <c r="WZ193"/>
      <c r="XA193"/>
      <c r="XB193"/>
      <c r="XC193"/>
      <c r="XD193"/>
      <c r="XE193"/>
      <c r="XF193"/>
      <c r="XG193"/>
      <c r="XH193"/>
      <c r="XI193"/>
      <c r="XJ193"/>
      <c r="XK193"/>
      <c r="XL193"/>
      <c r="XM193"/>
      <c r="XN193"/>
      <c r="XO193"/>
      <c r="XP193"/>
      <c r="XQ193"/>
      <c r="XR193"/>
      <c r="XS193"/>
      <c r="XT193"/>
      <c r="XU193"/>
      <c r="XV193"/>
      <c r="XW193"/>
      <c r="XX193"/>
      <c r="XY193"/>
      <c r="XZ193"/>
      <c r="YA193"/>
      <c r="YB193"/>
      <c r="YC193"/>
      <c r="YD193"/>
      <c r="YE193"/>
      <c r="YF193"/>
      <c r="YG193"/>
      <c r="YH193"/>
      <c r="YI193"/>
      <c r="YJ193"/>
      <c r="YK193"/>
      <c r="YL193"/>
      <c r="YM193"/>
      <c r="YN193"/>
      <c r="YO193"/>
      <c r="YP193"/>
      <c r="YQ193"/>
      <c r="YR193"/>
      <c r="YS193"/>
      <c r="YT193"/>
      <c r="YU193"/>
      <c r="YV193"/>
      <c r="YW193"/>
      <c r="YX193"/>
      <c r="YY193"/>
      <c r="YZ193"/>
      <c r="ZA193"/>
      <c r="ZB193"/>
      <c r="ZC193"/>
      <c r="ZD193"/>
      <c r="ZE193"/>
      <c r="ZF193"/>
      <c r="ZG193"/>
      <c r="ZH193"/>
      <c r="ZI193"/>
      <c r="ZJ193"/>
      <c r="ZK193"/>
      <c r="ZL193"/>
      <c r="ZM193"/>
      <c r="ZN193"/>
      <c r="ZO193"/>
      <c r="ZP193"/>
      <c r="ZQ193"/>
      <c r="ZR193"/>
      <c r="ZS193"/>
      <c r="ZT193"/>
      <c r="ZU193"/>
      <c r="ZV193"/>
      <c r="ZW193"/>
      <c r="ZX193"/>
      <c r="ZY193"/>
      <c r="ZZ193"/>
      <c r="AAA193"/>
    </row>
    <row r="194" spans="11:703" x14ac:dyDescent="0.35">
      <c r="K194" s="50">
        <v>413632480722</v>
      </c>
      <c r="L194" s="147">
        <v>46139</v>
      </c>
      <c r="M194" t="s">
        <v>7995</v>
      </c>
      <c r="N194" s="50">
        <v>870953600390</v>
      </c>
      <c r="O194" s="50">
        <f>_xlfn.XLOOKUP(DRE_Table[[#This Row],[MASTER]],Vessel_Cons[MASTER],Vessel_Cons[MASTER],"OVERAGE")</f>
        <v>870953600390</v>
      </c>
      <c r="P194"/>
      <c r="Q194" s="50">
        <v>305354649392</v>
      </c>
      <c r="R194" s="147">
        <v>46139</v>
      </c>
      <c r="S194" t="s">
        <v>7995</v>
      </c>
      <c r="T194" s="50">
        <v>870931427352</v>
      </c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  <c r="QY194"/>
      <c r="QZ194"/>
      <c r="RA194"/>
      <c r="RB194"/>
      <c r="RC194"/>
      <c r="RD194"/>
      <c r="RE194"/>
      <c r="RF194"/>
      <c r="RG194"/>
      <c r="RH194"/>
      <c r="RI194"/>
      <c r="RJ194"/>
      <c r="RK194"/>
      <c r="RL194"/>
      <c r="RM194"/>
      <c r="RN194"/>
      <c r="RO194"/>
      <c r="RP194"/>
      <c r="RQ194"/>
      <c r="RR194"/>
      <c r="RS194"/>
      <c r="RT194"/>
      <c r="RU194"/>
      <c r="RV194"/>
      <c r="RW194"/>
      <c r="RX194"/>
      <c r="RY194"/>
      <c r="RZ194"/>
      <c r="SA194"/>
      <c r="SB194"/>
      <c r="SC194"/>
      <c r="SD194"/>
      <c r="SE194"/>
      <c r="SF194"/>
      <c r="SG194"/>
      <c r="SH194"/>
      <c r="SI194"/>
      <c r="SJ194"/>
      <c r="SK194"/>
      <c r="SL194"/>
      <c r="SM194"/>
      <c r="SN194"/>
      <c r="SO194"/>
      <c r="SP194"/>
      <c r="SQ194"/>
      <c r="SR194"/>
      <c r="SS194"/>
      <c r="ST194"/>
      <c r="SU194"/>
      <c r="SV194"/>
      <c r="SW194"/>
      <c r="SX194"/>
      <c r="SY194"/>
      <c r="SZ194"/>
      <c r="TA194"/>
      <c r="TB194"/>
      <c r="TC194"/>
      <c r="TD194"/>
      <c r="TE194"/>
      <c r="TF194"/>
      <c r="TG194"/>
      <c r="TH194"/>
      <c r="TI194"/>
      <c r="TJ194"/>
      <c r="TK194"/>
      <c r="TL194"/>
      <c r="TM194"/>
      <c r="TN194"/>
      <c r="TO194"/>
      <c r="TP194"/>
      <c r="TQ194"/>
      <c r="TR194"/>
      <c r="TS194"/>
      <c r="TT194"/>
      <c r="TU194"/>
      <c r="TV194"/>
      <c r="TW194"/>
      <c r="TX194"/>
      <c r="TY194"/>
      <c r="TZ194"/>
      <c r="UA194"/>
      <c r="UB194"/>
      <c r="UC194"/>
      <c r="UD194"/>
      <c r="UE194"/>
      <c r="UF194"/>
      <c r="UG194"/>
      <c r="UH194"/>
      <c r="UI194"/>
      <c r="UJ194"/>
      <c r="UK194"/>
      <c r="UL194"/>
      <c r="UM194"/>
      <c r="UN194"/>
      <c r="UO194"/>
      <c r="UP194"/>
      <c r="UQ194"/>
      <c r="UR194"/>
      <c r="US194"/>
      <c r="UT194"/>
      <c r="UU194"/>
      <c r="UV194"/>
      <c r="UW194"/>
      <c r="UX194"/>
      <c r="UY194"/>
      <c r="UZ194"/>
      <c r="VA194"/>
      <c r="VB194"/>
      <c r="VC194"/>
      <c r="VD194"/>
      <c r="VE194"/>
      <c r="VF194"/>
      <c r="VG194"/>
      <c r="VH194"/>
      <c r="VI194"/>
      <c r="VJ194"/>
      <c r="VK194"/>
      <c r="VL194"/>
      <c r="VM194"/>
      <c r="VN194"/>
      <c r="VO194"/>
      <c r="VP194"/>
      <c r="VQ194"/>
      <c r="VR194"/>
      <c r="VS194"/>
      <c r="VT194"/>
      <c r="VU194"/>
      <c r="VV194"/>
      <c r="VW194"/>
      <c r="VX194"/>
      <c r="VY194"/>
      <c r="VZ194"/>
      <c r="WA194"/>
      <c r="WB194"/>
      <c r="WC194"/>
      <c r="WD194"/>
      <c r="WE194"/>
      <c r="WF194"/>
      <c r="WG194"/>
      <c r="WH194"/>
      <c r="WI194"/>
      <c r="WJ194"/>
      <c r="WK194"/>
      <c r="WL194"/>
      <c r="WM194"/>
      <c r="WN194"/>
      <c r="WO194"/>
      <c r="WP194"/>
      <c r="WQ194"/>
      <c r="WR194"/>
      <c r="WS194"/>
      <c r="WT194"/>
      <c r="WU194"/>
      <c r="WV194"/>
      <c r="WW194"/>
      <c r="WX194"/>
      <c r="WY194"/>
      <c r="WZ194"/>
      <c r="XA194"/>
      <c r="XB194"/>
      <c r="XC194"/>
      <c r="XD194"/>
      <c r="XE194"/>
      <c r="XF194"/>
      <c r="XG194"/>
      <c r="XH194"/>
      <c r="XI194"/>
      <c r="XJ194"/>
      <c r="XK194"/>
      <c r="XL194"/>
      <c r="XM194"/>
      <c r="XN194"/>
      <c r="XO194"/>
      <c r="XP194"/>
      <c r="XQ194"/>
      <c r="XR194"/>
      <c r="XS194"/>
      <c r="XT194"/>
      <c r="XU194"/>
      <c r="XV194"/>
      <c r="XW194"/>
      <c r="XX194"/>
      <c r="XY194"/>
      <c r="XZ194"/>
      <c r="YA194"/>
      <c r="YB194"/>
      <c r="YC194"/>
      <c r="YD194"/>
      <c r="YE194"/>
      <c r="YF194"/>
      <c r="YG194"/>
      <c r="YH194"/>
      <c r="YI194"/>
      <c r="YJ194"/>
      <c r="YK194"/>
      <c r="YL194"/>
      <c r="YM194"/>
      <c r="YN194"/>
      <c r="YO194"/>
      <c r="YP194"/>
      <c r="YQ194"/>
      <c r="YR194"/>
      <c r="YS194"/>
      <c r="YT194"/>
      <c r="YU194"/>
      <c r="YV194"/>
      <c r="YW194"/>
      <c r="YX194"/>
      <c r="YY194"/>
      <c r="YZ194"/>
      <c r="ZA194"/>
      <c r="ZB194"/>
      <c r="ZC194"/>
      <c r="ZD194"/>
      <c r="ZE194"/>
      <c r="ZF194"/>
      <c r="ZG194"/>
      <c r="ZH194"/>
      <c r="ZI194"/>
      <c r="ZJ194"/>
      <c r="ZK194"/>
      <c r="ZL194"/>
      <c r="ZM194"/>
      <c r="ZN194"/>
      <c r="ZO194"/>
      <c r="ZP194"/>
      <c r="ZQ194"/>
      <c r="ZR194"/>
      <c r="ZS194"/>
      <c r="ZT194"/>
      <c r="ZU194"/>
      <c r="ZV194"/>
      <c r="ZW194"/>
      <c r="ZX194"/>
      <c r="ZY194"/>
      <c r="ZZ194"/>
      <c r="AAA194"/>
    </row>
    <row r="195" spans="11:703" x14ac:dyDescent="0.35">
      <c r="K195" s="50">
        <v>413632480722</v>
      </c>
      <c r="L195" s="147">
        <v>46139</v>
      </c>
      <c r="M195" t="s">
        <v>7995</v>
      </c>
      <c r="N195" s="50">
        <v>870951049380</v>
      </c>
      <c r="O195" s="50">
        <f>_xlfn.XLOOKUP(DRE_Table[[#This Row],[MASTER]],Vessel_Cons[MASTER],Vessel_Cons[MASTER],"OVERAGE")</f>
        <v>870951049380</v>
      </c>
      <c r="P195"/>
      <c r="Q195" s="50">
        <v>305354649392</v>
      </c>
      <c r="R195" s="147">
        <v>46139</v>
      </c>
      <c r="S195" t="s">
        <v>7995</v>
      </c>
      <c r="T195" s="50">
        <v>520865010083</v>
      </c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  <c r="QY195"/>
      <c r="QZ195"/>
      <c r="RA195"/>
      <c r="RB195"/>
      <c r="RC195"/>
      <c r="RD195"/>
      <c r="RE195"/>
      <c r="RF195"/>
      <c r="RG195"/>
      <c r="RH195"/>
      <c r="RI195"/>
      <c r="RJ195"/>
      <c r="RK195"/>
      <c r="RL195"/>
      <c r="RM195"/>
      <c r="RN195"/>
      <c r="RO195"/>
      <c r="RP195"/>
      <c r="RQ195"/>
      <c r="RR195"/>
      <c r="RS195"/>
      <c r="RT195"/>
      <c r="RU195"/>
      <c r="RV195"/>
      <c r="RW195"/>
      <c r="RX195"/>
      <c r="RY195"/>
      <c r="RZ195"/>
      <c r="SA195"/>
      <c r="SB195"/>
      <c r="SC195"/>
      <c r="SD195"/>
      <c r="SE195"/>
      <c r="SF195"/>
      <c r="SG195"/>
      <c r="SH195"/>
      <c r="SI195"/>
      <c r="SJ195"/>
      <c r="SK195"/>
      <c r="SL195"/>
      <c r="SM195"/>
      <c r="SN195"/>
      <c r="SO195"/>
      <c r="SP195"/>
      <c r="SQ195"/>
      <c r="SR195"/>
      <c r="SS195"/>
      <c r="ST195"/>
      <c r="SU195"/>
      <c r="SV195"/>
      <c r="SW195"/>
      <c r="SX195"/>
      <c r="SY195"/>
      <c r="SZ195"/>
      <c r="TA195"/>
      <c r="TB195"/>
      <c r="TC195"/>
      <c r="TD195"/>
      <c r="TE195"/>
      <c r="TF195"/>
      <c r="TG195"/>
      <c r="TH195"/>
      <c r="TI195"/>
      <c r="TJ195"/>
      <c r="TK195"/>
      <c r="TL195"/>
      <c r="TM195"/>
      <c r="TN195"/>
      <c r="TO195"/>
      <c r="TP195"/>
      <c r="TQ195"/>
      <c r="TR195"/>
      <c r="TS195"/>
      <c r="TT195"/>
      <c r="TU195"/>
      <c r="TV195"/>
      <c r="TW195"/>
      <c r="TX195"/>
      <c r="TY195"/>
      <c r="TZ195"/>
      <c r="UA195"/>
      <c r="UB195"/>
      <c r="UC195"/>
      <c r="UD195"/>
      <c r="UE195"/>
      <c r="UF195"/>
      <c r="UG195"/>
      <c r="UH195"/>
      <c r="UI195"/>
      <c r="UJ195"/>
      <c r="UK195"/>
      <c r="UL195"/>
      <c r="UM195"/>
      <c r="UN195"/>
      <c r="UO195"/>
      <c r="UP195"/>
      <c r="UQ195"/>
      <c r="UR195"/>
      <c r="US195"/>
      <c r="UT195"/>
      <c r="UU195"/>
      <c r="UV195"/>
      <c r="UW195"/>
      <c r="UX195"/>
      <c r="UY195"/>
      <c r="UZ195"/>
      <c r="VA195"/>
      <c r="VB195"/>
      <c r="VC195"/>
      <c r="VD195"/>
      <c r="VE195"/>
      <c r="VF195"/>
      <c r="VG195"/>
      <c r="VH195"/>
      <c r="VI195"/>
      <c r="VJ195"/>
      <c r="VK195"/>
      <c r="VL195"/>
      <c r="VM195"/>
      <c r="VN195"/>
      <c r="VO195"/>
      <c r="VP195"/>
      <c r="VQ195"/>
      <c r="VR195"/>
      <c r="VS195"/>
      <c r="VT195"/>
      <c r="VU195"/>
      <c r="VV195"/>
      <c r="VW195"/>
      <c r="VX195"/>
      <c r="VY195"/>
      <c r="VZ195"/>
      <c r="WA195"/>
      <c r="WB195"/>
      <c r="WC195"/>
      <c r="WD195"/>
      <c r="WE195"/>
      <c r="WF195"/>
      <c r="WG195"/>
      <c r="WH195"/>
      <c r="WI195"/>
      <c r="WJ195"/>
      <c r="WK195"/>
      <c r="WL195"/>
      <c r="WM195"/>
      <c r="WN195"/>
      <c r="WO195"/>
      <c r="WP195"/>
      <c r="WQ195"/>
      <c r="WR195"/>
      <c r="WS195"/>
      <c r="WT195"/>
      <c r="WU195"/>
      <c r="WV195"/>
      <c r="WW195"/>
      <c r="WX195"/>
      <c r="WY195"/>
      <c r="WZ195"/>
      <c r="XA195"/>
      <c r="XB195"/>
      <c r="XC195"/>
      <c r="XD195"/>
      <c r="XE195"/>
      <c r="XF195"/>
      <c r="XG195"/>
      <c r="XH195"/>
      <c r="XI195"/>
      <c r="XJ195"/>
      <c r="XK195"/>
      <c r="XL195"/>
      <c r="XM195"/>
      <c r="XN195"/>
      <c r="XO195"/>
      <c r="XP195"/>
      <c r="XQ195"/>
      <c r="XR195"/>
      <c r="XS195"/>
      <c r="XT195"/>
      <c r="XU195"/>
      <c r="XV195"/>
      <c r="XW195"/>
      <c r="XX195"/>
      <c r="XY195"/>
      <c r="XZ195"/>
      <c r="YA195"/>
      <c r="YB195"/>
      <c r="YC195"/>
      <c r="YD195"/>
      <c r="YE195"/>
      <c r="YF195"/>
      <c r="YG195"/>
      <c r="YH195"/>
      <c r="YI195"/>
      <c r="YJ195"/>
      <c r="YK195"/>
      <c r="YL195"/>
      <c r="YM195"/>
      <c r="YN195"/>
      <c r="YO195"/>
      <c r="YP195"/>
      <c r="YQ195"/>
      <c r="YR195"/>
      <c r="YS195"/>
      <c r="YT195"/>
      <c r="YU195"/>
      <c r="YV195"/>
      <c r="YW195"/>
      <c r="YX195"/>
      <c r="YY195"/>
      <c r="YZ195"/>
      <c r="ZA195"/>
      <c r="ZB195"/>
      <c r="ZC195"/>
      <c r="ZD195"/>
      <c r="ZE195"/>
      <c r="ZF195"/>
      <c r="ZG195"/>
      <c r="ZH195"/>
      <c r="ZI195"/>
      <c r="ZJ195"/>
      <c r="ZK195"/>
      <c r="ZL195"/>
      <c r="ZM195"/>
      <c r="ZN195"/>
      <c r="ZO195"/>
      <c r="ZP195"/>
      <c r="ZQ195"/>
      <c r="ZR195"/>
      <c r="ZS195"/>
      <c r="ZT195"/>
      <c r="ZU195"/>
      <c r="ZV195"/>
      <c r="ZW195"/>
      <c r="ZX195"/>
      <c r="ZY195"/>
      <c r="ZZ195"/>
      <c r="AAA195"/>
    </row>
    <row r="196" spans="11:703" x14ac:dyDescent="0.35">
      <c r="K196" s="50">
        <v>413632480722</v>
      </c>
      <c r="L196" s="147">
        <v>46139</v>
      </c>
      <c r="M196" t="s">
        <v>7995</v>
      </c>
      <c r="N196" s="50">
        <v>870949594001</v>
      </c>
      <c r="O196" s="50">
        <f>_xlfn.XLOOKUP(DRE_Table[[#This Row],[MASTER]],Vessel_Cons[MASTER],Vessel_Cons[MASTER],"OVERAGE")</f>
        <v>870949594001</v>
      </c>
      <c r="P196"/>
      <c r="Q196" s="50">
        <v>305354649392</v>
      </c>
      <c r="R196" s="147">
        <v>46139</v>
      </c>
      <c r="S196" t="s">
        <v>7995</v>
      </c>
      <c r="T196" s="50">
        <v>870940293558</v>
      </c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  <c r="QY196"/>
      <c r="QZ196"/>
      <c r="RA196"/>
      <c r="RB196"/>
      <c r="RC196"/>
      <c r="RD196"/>
      <c r="RE196"/>
      <c r="RF196"/>
      <c r="RG196"/>
      <c r="RH196"/>
      <c r="RI196"/>
      <c r="RJ196"/>
      <c r="RK196"/>
      <c r="RL196"/>
      <c r="RM196"/>
      <c r="RN196"/>
      <c r="RO196"/>
      <c r="RP196"/>
      <c r="RQ196"/>
      <c r="RR196"/>
      <c r="RS196"/>
      <c r="RT196"/>
      <c r="RU196"/>
      <c r="RV196"/>
      <c r="RW196"/>
      <c r="RX196"/>
      <c r="RY196"/>
      <c r="RZ196"/>
      <c r="SA196"/>
      <c r="SB196"/>
      <c r="SC196"/>
      <c r="SD196"/>
      <c r="SE196"/>
      <c r="SF196"/>
      <c r="SG196"/>
      <c r="SH196"/>
      <c r="SI196"/>
      <c r="SJ196"/>
      <c r="SK196"/>
      <c r="SL196"/>
      <c r="SM196"/>
      <c r="SN196"/>
      <c r="SO196"/>
      <c r="SP196"/>
      <c r="SQ196"/>
      <c r="SR196"/>
      <c r="SS196"/>
      <c r="ST196"/>
      <c r="SU196"/>
      <c r="SV196"/>
      <c r="SW196"/>
      <c r="SX196"/>
      <c r="SY196"/>
      <c r="SZ196"/>
      <c r="TA196"/>
      <c r="TB196"/>
      <c r="TC196"/>
      <c r="TD196"/>
      <c r="TE196"/>
      <c r="TF196"/>
      <c r="TG196"/>
      <c r="TH196"/>
      <c r="TI196"/>
      <c r="TJ196"/>
      <c r="TK196"/>
      <c r="TL196"/>
      <c r="TM196"/>
      <c r="TN196"/>
      <c r="TO196"/>
      <c r="TP196"/>
      <c r="TQ196"/>
      <c r="TR196"/>
      <c r="TS196"/>
      <c r="TT196"/>
      <c r="TU196"/>
      <c r="TV196"/>
      <c r="TW196"/>
      <c r="TX196"/>
      <c r="TY196"/>
      <c r="TZ196"/>
      <c r="UA196"/>
      <c r="UB196"/>
      <c r="UC196"/>
      <c r="UD196"/>
      <c r="UE196"/>
      <c r="UF196"/>
      <c r="UG196"/>
      <c r="UH196"/>
      <c r="UI196"/>
      <c r="UJ196"/>
      <c r="UK196"/>
      <c r="UL196"/>
      <c r="UM196"/>
      <c r="UN196"/>
      <c r="UO196"/>
      <c r="UP196"/>
      <c r="UQ196"/>
      <c r="UR196"/>
      <c r="US196"/>
      <c r="UT196"/>
      <c r="UU196"/>
      <c r="UV196"/>
      <c r="UW196"/>
      <c r="UX196"/>
      <c r="UY196"/>
      <c r="UZ196"/>
      <c r="VA196"/>
      <c r="VB196"/>
      <c r="VC196"/>
      <c r="VD196"/>
      <c r="VE196"/>
      <c r="VF196"/>
      <c r="VG196"/>
      <c r="VH196"/>
      <c r="VI196"/>
      <c r="VJ196"/>
      <c r="VK196"/>
      <c r="VL196"/>
      <c r="VM196"/>
      <c r="VN196"/>
      <c r="VO196"/>
      <c r="VP196"/>
      <c r="VQ196"/>
      <c r="VR196"/>
      <c r="VS196"/>
      <c r="VT196"/>
      <c r="VU196"/>
      <c r="VV196"/>
      <c r="VW196"/>
      <c r="VX196"/>
      <c r="VY196"/>
      <c r="VZ196"/>
      <c r="WA196"/>
      <c r="WB196"/>
      <c r="WC196"/>
      <c r="WD196"/>
      <c r="WE196"/>
      <c r="WF196"/>
      <c r="WG196"/>
      <c r="WH196"/>
      <c r="WI196"/>
      <c r="WJ196"/>
      <c r="WK196"/>
      <c r="WL196"/>
      <c r="WM196"/>
      <c r="WN196"/>
      <c r="WO196"/>
      <c r="WP196"/>
      <c r="WQ196"/>
      <c r="WR196"/>
      <c r="WS196"/>
      <c r="WT196"/>
      <c r="WU196"/>
      <c r="WV196"/>
      <c r="WW196"/>
      <c r="WX196"/>
      <c r="WY196"/>
      <c r="WZ196"/>
      <c r="XA196"/>
      <c r="XB196"/>
      <c r="XC196"/>
      <c r="XD196"/>
      <c r="XE196"/>
      <c r="XF196"/>
      <c r="XG196"/>
      <c r="XH196"/>
      <c r="XI196"/>
      <c r="XJ196"/>
      <c r="XK196"/>
      <c r="XL196"/>
      <c r="XM196"/>
      <c r="XN196"/>
      <c r="XO196"/>
      <c r="XP196"/>
      <c r="XQ196"/>
      <c r="XR196"/>
      <c r="XS196"/>
      <c r="XT196"/>
      <c r="XU196"/>
      <c r="XV196"/>
      <c r="XW196"/>
      <c r="XX196"/>
      <c r="XY196"/>
      <c r="XZ196"/>
      <c r="YA196"/>
      <c r="YB196"/>
      <c r="YC196"/>
      <c r="YD196"/>
      <c r="YE196"/>
      <c r="YF196"/>
      <c r="YG196"/>
      <c r="YH196"/>
      <c r="YI196"/>
      <c r="YJ196"/>
      <c r="YK196"/>
      <c r="YL196"/>
      <c r="YM196"/>
      <c r="YN196"/>
      <c r="YO196"/>
      <c r="YP196"/>
      <c r="YQ196"/>
      <c r="YR196"/>
      <c r="YS196"/>
      <c r="YT196"/>
      <c r="YU196"/>
      <c r="YV196"/>
      <c r="YW196"/>
      <c r="YX196"/>
      <c r="YY196"/>
      <c r="YZ196"/>
      <c r="ZA196"/>
      <c r="ZB196"/>
      <c r="ZC196"/>
      <c r="ZD196"/>
      <c r="ZE196"/>
      <c r="ZF196"/>
      <c r="ZG196"/>
      <c r="ZH196"/>
      <c r="ZI196"/>
      <c r="ZJ196"/>
      <c r="ZK196"/>
      <c r="ZL196"/>
      <c r="ZM196"/>
      <c r="ZN196"/>
      <c r="ZO196"/>
      <c r="ZP196"/>
      <c r="ZQ196"/>
      <c r="ZR196"/>
      <c r="ZS196"/>
      <c r="ZT196"/>
      <c r="ZU196"/>
      <c r="ZV196"/>
      <c r="ZW196"/>
      <c r="ZX196"/>
      <c r="ZY196"/>
      <c r="ZZ196"/>
      <c r="AAA196"/>
    </row>
    <row r="197" spans="11:703" x14ac:dyDescent="0.35">
      <c r="K197" s="50">
        <v>413632480722</v>
      </c>
      <c r="L197" s="147">
        <v>46139</v>
      </c>
      <c r="M197" t="s">
        <v>7995</v>
      </c>
      <c r="N197" s="50">
        <v>870944970735</v>
      </c>
      <c r="O197" s="50">
        <f>_xlfn.XLOOKUP(DRE_Table[[#This Row],[MASTER]],Vessel_Cons[MASTER],Vessel_Cons[MASTER],"OVERAGE")</f>
        <v>870944970735</v>
      </c>
      <c r="P197"/>
      <c r="Q197" s="50">
        <v>305354649392</v>
      </c>
      <c r="R197" s="147">
        <v>46139</v>
      </c>
      <c r="S197" t="s">
        <v>7995</v>
      </c>
      <c r="T197" s="50">
        <v>871018732722</v>
      </c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  <c r="QY197"/>
      <c r="QZ197"/>
      <c r="RA197"/>
      <c r="RB197"/>
      <c r="RC197"/>
      <c r="RD197"/>
      <c r="RE197"/>
      <c r="RF197"/>
      <c r="RG197"/>
      <c r="RH197"/>
      <c r="RI197"/>
      <c r="RJ197"/>
      <c r="RK197"/>
      <c r="RL197"/>
      <c r="RM197"/>
      <c r="RN197"/>
      <c r="RO197"/>
      <c r="RP197"/>
      <c r="RQ197"/>
      <c r="RR197"/>
      <c r="RS197"/>
      <c r="RT197"/>
      <c r="RU197"/>
      <c r="RV197"/>
      <c r="RW197"/>
      <c r="RX197"/>
      <c r="RY197"/>
      <c r="RZ197"/>
      <c r="SA197"/>
      <c r="SB197"/>
      <c r="SC197"/>
      <c r="SD197"/>
      <c r="SE197"/>
      <c r="SF197"/>
      <c r="SG197"/>
      <c r="SH197"/>
      <c r="SI197"/>
      <c r="SJ197"/>
      <c r="SK197"/>
      <c r="SL197"/>
      <c r="SM197"/>
      <c r="SN197"/>
      <c r="SO197"/>
      <c r="SP197"/>
      <c r="SQ197"/>
      <c r="SR197"/>
      <c r="SS197"/>
      <c r="ST197"/>
      <c r="SU197"/>
      <c r="SV197"/>
      <c r="SW197"/>
      <c r="SX197"/>
      <c r="SY197"/>
      <c r="SZ197"/>
      <c r="TA197"/>
      <c r="TB197"/>
      <c r="TC197"/>
      <c r="TD197"/>
      <c r="TE197"/>
      <c r="TF197"/>
      <c r="TG197"/>
      <c r="TH197"/>
      <c r="TI197"/>
      <c r="TJ197"/>
      <c r="TK197"/>
      <c r="TL197"/>
      <c r="TM197"/>
      <c r="TN197"/>
      <c r="TO197"/>
      <c r="TP197"/>
      <c r="TQ197"/>
      <c r="TR197"/>
      <c r="TS197"/>
      <c r="TT197"/>
      <c r="TU197"/>
      <c r="TV197"/>
      <c r="TW197"/>
      <c r="TX197"/>
      <c r="TY197"/>
      <c r="TZ197"/>
      <c r="UA197"/>
      <c r="UB197"/>
      <c r="UC197"/>
      <c r="UD197"/>
      <c r="UE197"/>
      <c r="UF197"/>
      <c r="UG197"/>
      <c r="UH197"/>
      <c r="UI197"/>
      <c r="UJ197"/>
      <c r="UK197"/>
      <c r="UL197"/>
      <c r="UM197"/>
      <c r="UN197"/>
      <c r="UO197"/>
      <c r="UP197"/>
      <c r="UQ197"/>
      <c r="UR197"/>
      <c r="US197"/>
      <c r="UT197"/>
      <c r="UU197"/>
      <c r="UV197"/>
      <c r="UW197"/>
      <c r="UX197"/>
      <c r="UY197"/>
      <c r="UZ197"/>
      <c r="VA197"/>
      <c r="VB197"/>
      <c r="VC197"/>
      <c r="VD197"/>
      <c r="VE197"/>
      <c r="VF197"/>
      <c r="VG197"/>
      <c r="VH197"/>
      <c r="VI197"/>
      <c r="VJ197"/>
      <c r="VK197"/>
      <c r="VL197"/>
      <c r="VM197"/>
      <c r="VN197"/>
      <c r="VO197"/>
      <c r="VP197"/>
      <c r="VQ197"/>
      <c r="VR197"/>
      <c r="VS197"/>
      <c r="VT197"/>
      <c r="VU197"/>
      <c r="VV197"/>
      <c r="VW197"/>
      <c r="VX197"/>
      <c r="VY197"/>
      <c r="VZ197"/>
      <c r="WA197"/>
      <c r="WB197"/>
      <c r="WC197"/>
      <c r="WD197"/>
      <c r="WE197"/>
      <c r="WF197"/>
      <c r="WG197"/>
      <c r="WH197"/>
      <c r="WI197"/>
      <c r="WJ197"/>
      <c r="WK197"/>
      <c r="WL197"/>
      <c r="WM197"/>
      <c r="WN197"/>
      <c r="WO197"/>
      <c r="WP197"/>
      <c r="WQ197"/>
      <c r="WR197"/>
      <c r="WS197"/>
      <c r="WT197"/>
      <c r="WU197"/>
      <c r="WV197"/>
      <c r="WW197"/>
      <c r="WX197"/>
      <c r="WY197"/>
      <c r="WZ197"/>
      <c r="XA197"/>
      <c r="XB197"/>
      <c r="XC197"/>
      <c r="XD197"/>
      <c r="XE197"/>
      <c r="XF197"/>
      <c r="XG197"/>
      <c r="XH197"/>
      <c r="XI197"/>
      <c r="XJ197"/>
      <c r="XK197"/>
      <c r="XL197"/>
      <c r="XM197"/>
      <c r="XN197"/>
      <c r="XO197"/>
      <c r="XP197"/>
      <c r="XQ197"/>
      <c r="XR197"/>
      <c r="XS197"/>
      <c r="XT197"/>
      <c r="XU197"/>
      <c r="XV197"/>
      <c r="XW197"/>
      <c r="XX197"/>
      <c r="XY197"/>
      <c r="XZ197"/>
      <c r="YA197"/>
      <c r="YB197"/>
      <c r="YC197"/>
      <c r="YD197"/>
      <c r="YE197"/>
      <c r="YF197"/>
      <c r="YG197"/>
      <c r="YH197"/>
      <c r="YI197"/>
      <c r="YJ197"/>
      <c r="YK197"/>
      <c r="YL197"/>
      <c r="YM197"/>
      <c r="YN197"/>
      <c r="YO197"/>
      <c r="YP197"/>
      <c r="YQ197"/>
      <c r="YR197"/>
      <c r="YS197"/>
      <c r="YT197"/>
      <c r="YU197"/>
      <c r="YV197"/>
      <c r="YW197"/>
      <c r="YX197"/>
      <c r="YY197"/>
      <c r="YZ197"/>
      <c r="ZA197"/>
      <c r="ZB197"/>
      <c r="ZC197"/>
      <c r="ZD197"/>
      <c r="ZE197"/>
      <c r="ZF197"/>
      <c r="ZG197"/>
      <c r="ZH197"/>
      <c r="ZI197"/>
      <c r="ZJ197"/>
      <c r="ZK197"/>
      <c r="ZL197"/>
      <c r="ZM197"/>
      <c r="ZN197"/>
      <c r="ZO197"/>
      <c r="ZP197"/>
      <c r="ZQ197"/>
      <c r="ZR197"/>
      <c r="ZS197"/>
      <c r="ZT197"/>
      <c r="ZU197"/>
      <c r="ZV197"/>
      <c r="ZW197"/>
      <c r="ZX197"/>
      <c r="ZY197"/>
      <c r="ZZ197"/>
      <c r="AAA197"/>
    </row>
    <row r="198" spans="11:703" x14ac:dyDescent="0.35">
      <c r="K198" s="50">
        <v>413632480722</v>
      </c>
      <c r="L198" s="147">
        <v>46139</v>
      </c>
      <c r="M198" t="s">
        <v>7995</v>
      </c>
      <c r="N198" s="50">
        <v>870942546152</v>
      </c>
      <c r="O198" s="50">
        <f>_xlfn.XLOOKUP(DRE_Table[[#This Row],[MASTER]],Vessel_Cons[MASTER],Vessel_Cons[MASTER],"OVERAGE")</f>
        <v>870942546152</v>
      </c>
      <c r="P198"/>
      <c r="Q198" s="50">
        <v>305354649392</v>
      </c>
      <c r="R198" s="147">
        <v>46139</v>
      </c>
      <c r="S198" t="s">
        <v>7995</v>
      </c>
      <c r="T198" s="50">
        <v>499677240790</v>
      </c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  <c r="QY198"/>
      <c r="QZ198"/>
      <c r="RA198"/>
      <c r="RB198"/>
      <c r="RC198"/>
      <c r="RD198"/>
      <c r="RE198"/>
      <c r="RF198"/>
      <c r="RG198"/>
      <c r="RH198"/>
      <c r="RI198"/>
      <c r="RJ198"/>
      <c r="RK198"/>
      <c r="RL198"/>
      <c r="RM198"/>
      <c r="RN198"/>
      <c r="RO198"/>
      <c r="RP198"/>
      <c r="RQ198"/>
      <c r="RR198"/>
      <c r="RS198"/>
      <c r="RT198"/>
      <c r="RU198"/>
      <c r="RV198"/>
      <c r="RW198"/>
      <c r="RX198"/>
      <c r="RY198"/>
      <c r="RZ198"/>
      <c r="SA198"/>
      <c r="SB198"/>
      <c r="SC198"/>
      <c r="SD198"/>
      <c r="SE198"/>
      <c r="SF198"/>
      <c r="SG198"/>
      <c r="SH198"/>
      <c r="SI198"/>
      <c r="SJ198"/>
      <c r="SK198"/>
      <c r="SL198"/>
      <c r="SM198"/>
      <c r="SN198"/>
      <c r="SO198"/>
      <c r="SP198"/>
      <c r="SQ198"/>
      <c r="SR198"/>
      <c r="SS198"/>
      <c r="ST198"/>
      <c r="SU198"/>
      <c r="SV198"/>
      <c r="SW198"/>
      <c r="SX198"/>
      <c r="SY198"/>
      <c r="SZ198"/>
      <c r="TA198"/>
      <c r="TB198"/>
      <c r="TC198"/>
      <c r="TD198"/>
      <c r="TE198"/>
      <c r="TF198"/>
      <c r="TG198"/>
      <c r="TH198"/>
      <c r="TI198"/>
      <c r="TJ198"/>
      <c r="TK198"/>
      <c r="TL198"/>
      <c r="TM198"/>
      <c r="TN198"/>
      <c r="TO198"/>
      <c r="TP198"/>
      <c r="TQ198"/>
      <c r="TR198"/>
      <c r="TS198"/>
      <c r="TT198"/>
      <c r="TU198"/>
      <c r="TV198"/>
      <c r="TW198"/>
      <c r="TX198"/>
      <c r="TY198"/>
      <c r="TZ198"/>
      <c r="UA198"/>
      <c r="UB198"/>
      <c r="UC198"/>
      <c r="UD198"/>
      <c r="UE198"/>
      <c r="UF198"/>
      <c r="UG198"/>
      <c r="UH198"/>
      <c r="UI198"/>
      <c r="UJ198"/>
      <c r="UK198"/>
      <c r="UL198"/>
      <c r="UM198"/>
      <c r="UN198"/>
      <c r="UO198"/>
      <c r="UP198"/>
      <c r="UQ198"/>
      <c r="UR198"/>
      <c r="US198"/>
      <c r="UT198"/>
      <c r="UU198"/>
      <c r="UV198"/>
      <c r="UW198"/>
      <c r="UX198"/>
      <c r="UY198"/>
      <c r="UZ198"/>
      <c r="VA198"/>
      <c r="VB198"/>
      <c r="VC198"/>
      <c r="VD198"/>
      <c r="VE198"/>
      <c r="VF198"/>
      <c r="VG198"/>
      <c r="VH198"/>
      <c r="VI198"/>
      <c r="VJ198"/>
      <c r="VK198"/>
      <c r="VL198"/>
      <c r="VM198"/>
      <c r="VN198"/>
      <c r="VO198"/>
      <c r="VP198"/>
      <c r="VQ198"/>
      <c r="VR198"/>
      <c r="VS198"/>
      <c r="VT198"/>
      <c r="VU198"/>
      <c r="VV198"/>
      <c r="VW198"/>
      <c r="VX198"/>
      <c r="VY198"/>
      <c r="VZ198"/>
      <c r="WA198"/>
      <c r="WB198"/>
      <c r="WC198"/>
      <c r="WD198"/>
      <c r="WE198"/>
      <c r="WF198"/>
      <c r="WG198"/>
      <c r="WH198"/>
      <c r="WI198"/>
      <c r="WJ198"/>
      <c r="WK198"/>
      <c r="WL198"/>
      <c r="WM198"/>
      <c r="WN198"/>
      <c r="WO198"/>
      <c r="WP198"/>
      <c r="WQ198"/>
      <c r="WR198"/>
      <c r="WS198"/>
      <c r="WT198"/>
      <c r="WU198"/>
      <c r="WV198"/>
      <c r="WW198"/>
      <c r="WX198"/>
      <c r="WY198"/>
      <c r="WZ198"/>
      <c r="XA198"/>
      <c r="XB198"/>
      <c r="XC198"/>
      <c r="XD198"/>
      <c r="XE198"/>
      <c r="XF198"/>
      <c r="XG198"/>
      <c r="XH198"/>
      <c r="XI198"/>
      <c r="XJ198"/>
      <c r="XK198"/>
      <c r="XL198"/>
      <c r="XM198"/>
      <c r="XN198"/>
      <c r="XO198"/>
      <c r="XP198"/>
      <c r="XQ198"/>
      <c r="XR198"/>
      <c r="XS198"/>
      <c r="XT198"/>
      <c r="XU198"/>
      <c r="XV198"/>
      <c r="XW198"/>
      <c r="XX198"/>
      <c r="XY198"/>
      <c r="XZ198"/>
      <c r="YA198"/>
      <c r="YB198"/>
      <c r="YC198"/>
      <c r="YD198"/>
      <c r="YE198"/>
      <c r="YF198"/>
      <c r="YG198"/>
      <c r="YH198"/>
      <c r="YI198"/>
      <c r="YJ198"/>
      <c r="YK198"/>
      <c r="YL198"/>
      <c r="YM198"/>
      <c r="YN198"/>
      <c r="YO198"/>
      <c r="YP198"/>
      <c r="YQ198"/>
      <c r="YR198"/>
      <c r="YS198"/>
      <c r="YT198"/>
      <c r="YU198"/>
      <c r="YV198"/>
      <c r="YW198"/>
      <c r="YX198"/>
      <c r="YY198"/>
      <c r="YZ198"/>
      <c r="ZA198"/>
      <c r="ZB198"/>
      <c r="ZC198"/>
      <c r="ZD198"/>
      <c r="ZE198"/>
      <c r="ZF198"/>
      <c r="ZG198"/>
      <c r="ZH198"/>
      <c r="ZI198"/>
      <c r="ZJ198"/>
      <c r="ZK198"/>
      <c r="ZL198"/>
      <c r="ZM198"/>
      <c r="ZN198"/>
      <c r="ZO198"/>
      <c r="ZP198"/>
      <c r="ZQ198"/>
      <c r="ZR198"/>
      <c r="ZS198"/>
      <c r="ZT198"/>
      <c r="ZU198"/>
      <c r="ZV198"/>
      <c r="ZW198"/>
      <c r="ZX198"/>
      <c r="ZY198"/>
      <c r="ZZ198"/>
      <c r="AAA198"/>
    </row>
    <row r="199" spans="11:703" x14ac:dyDescent="0.35">
      <c r="K199" s="50">
        <v>413632480722</v>
      </c>
      <c r="L199" s="147">
        <v>46139</v>
      </c>
      <c r="M199" t="s">
        <v>7995</v>
      </c>
      <c r="N199" s="50">
        <v>870941436082</v>
      </c>
      <c r="O199" s="50">
        <f>_xlfn.XLOOKUP(DRE_Table[[#This Row],[MASTER]],Vessel_Cons[MASTER],Vessel_Cons[MASTER],"OVERAGE")</f>
        <v>870941436082</v>
      </c>
      <c r="P199"/>
      <c r="Q199" s="50">
        <v>305354649392</v>
      </c>
      <c r="R199" s="147">
        <v>46139</v>
      </c>
      <c r="S199" t="s">
        <v>7995</v>
      </c>
      <c r="T199" s="50">
        <v>870951049380</v>
      </c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  <c r="QY199"/>
      <c r="QZ199"/>
      <c r="RA199"/>
      <c r="RB199"/>
      <c r="RC199"/>
      <c r="RD199"/>
      <c r="RE199"/>
      <c r="RF199"/>
      <c r="RG199"/>
      <c r="RH199"/>
      <c r="RI199"/>
      <c r="RJ199"/>
      <c r="RK199"/>
      <c r="RL199"/>
      <c r="RM199"/>
      <c r="RN199"/>
      <c r="RO199"/>
      <c r="RP199"/>
      <c r="RQ199"/>
      <c r="RR199"/>
      <c r="RS199"/>
      <c r="RT199"/>
      <c r="RU199"/>
      <c r="RV199"/>
      <c r="RW199"/>
      <c r="RX199"/>
      <c r="RY199"/>
      <c r="RZ199"/>
      <c r="SA199"/>
      <c r="SB199"/>
      <c r="SC199"/>
      <c r="SD199"/>
      <c r="SE199"/>
      <c r="SF199"/>
      <c r="SG199"/>
      <c r="SH199"/>
      <c r="SI199"/>
      <c r="SJ199"/>
      <c r="SK199"/>
      <c r="SL199"/>
      <c r="SM199"/>
      <c r="SN199"/>
      <c r="SO199"/>
      <c r="SP199"/>
      <c r="SQ199"/>
      <c r="SR199"/>
      <c r="SS199"/>
      <c r="ST199"/>
      <c r="SU199"/>
      <c r="SV199"/>
      <c r="SW199"/>
      <c r="SX199"/>
      <c r="SY199"/>
      <c r="SZ199"/>
      <c r="TA199"/>
      <c r="TB199"/>
      <c r="TC199"/>
      <c r="TD199"/>
      <c r="TE199"/>
      <c r="TF199"/>
      <c r="TG199"/>
      <c r="TH199"/>
      <c r="TI199"/>
      <c r="TJ199"/>
      <c r="TK199"/>
      <c r="TL199"/>
      <c r="TM199"/>
      <c r="TN199"/>
      <c r="TO199"/>
      <c r="TP199"/>
      <c r="TQ199"/>
      <c r="TR199"/>
      <c r="TS199"/>
      <c r="TT199"/>
      <c r="TU199"/>
      <c r="TV199"/>
      <c r="TW199"/>
      <c r="TX199"/>
      <c r="TY199"/>
      <c r="TZ199"/>
      <c r="UA199"/>
      <c r="UB199"/>
      <c r="UC199"/>
      <c r="UD199"/>
      <c r="UE199"/>
      <c r="UF199"/>
      <c r="UG199"/>
      <c r="UH199"/>
      <c r="UI199"/>
      <c r="UJ199"/>
      <c r="UK199"/>
      <c r="UL199"/>
      <c r="UM199"/>
      <c r="UN199"/>
      <c r="UO199"/>
      <c r="UP199"/>
      <c r="UQ199"/>
      <c r="UR199"/>
      <c r="US199"/>
      <c r="UT199"/>
      <c r="UU199"/>
      <c r="UV199"/>
      <c r="UW199"/>
      <c r="UX199"/>
      <c r="UY199"/>
      <c r="UZ199"/>
      <c r="VA199"/>
      <c r="VB199"/>
      <c r="VC199"/>
      <c r="VD199"/>
      <c r="VE199"/>
      <c r="VF199"/>
      <c r="VG199"/>
      <c r="VH199"/>
      <c r="VI199"/>
      <c r="VJ199"/>
      <c r="VK199"/>
      <c r="VL199"/>
      <c r="VM199"/>
      <c r="VN199"/>
      <c r="VO199"/>
      <c r="VP199"/>
      <c r="VQ199"/>
      <c r="VR199"/>
      <c r="VS199"/>
      <c r="VT199"/>
      <c r="VU199"/>
      <c r="VV199"/>
      <c r="VW199"/>
      <c r="VX199"/>
      <c r="VY199"/>
      <c r="VZ199"/>
      <c r="WA199"/>
      <c r="WB199"/>
      <c r="WC199"/>
      <c r="WD199"/>
      <c r="WE199"/>
      <c r="WF199"/>
      <c r="WG199"/>
      <c r="WH199"/>
      <c r="WI199"/>
      <c r="WJ199"/>
      <c r="WK199"/>
      <c r="WL199"/>
      <c r="WM199"/>
      <c r="WN199"/>
      <c r="WO199"/>
      <c r="WP199"/>
      <c r="WQ199"/>
      <c r="WR199"/>
      <c r="WS199"/>
      <c r="WT199"/>
      <c r="WU199"/>
      <c r="WV199"/>
      <c r="WW199"/>
      <c r="WX199"/>
      <c r="WY199"/>
      <c r="WZ199"/>
      <c r="XA199"/>
      <c r="XB199"/>
      <c r="XC199"/>
      <c r="XD199"/>
      <c r="XE199"/>
      <c r="XF199"/>
      <c r="XG199"/>
      <c r="XH199"/>
      <c r="XI199"/>
      <c r="XJ199"/>
      <c r="XK199"/>
      <c r="XL199"/>
      <c r="XM199"/>
      <c r="XN199"/>
      <c r="XO199"/>
      <c r="XP199"/>
      <c r="XQ199"/>
      <c r="XR199"/>
      <c r="XS199"/>
      <c r="XT199"/>
      <c r="XU199"/>
      <c r="XV199"/>
      <c r="XW199"/>
      <c r="XX199"/>
      <c r="XY199"/>
      <c r="XZ199"/>
      <c r="YA199"/>
      <c r="YB199"/>
      <c r="YC199"/>
      <c r="YD199"/>
      <c r="YE199"/>
      <c r="YF199"/>
      <c r="YG199"/>
      <c r="YH199"/>
      <c r="YI199"/>
      <c r="YJ199"/>
      <c r="YK199"/>
      <c r="YL199"/>
      <c r="YM199"/>
      <c r="YN199"/>
      <c r="YO199"/>
      <c r="YP199"/>
      <c r="YQ199"/>
      <c r="YR199"/>
      <c r="YS199"/>
      <c r="YT199"/>
      <c r="YU199"/>
      <c r="YV199"/>
      <c r="YW199"/>
      <c r="YX199"/>
      <c r="YY199"/>
      <c r="YZ199"/>
      <c r="ZA199"/>
      <c r="ZB199"/>
      <c r="ZC199"/>
      <c r="ZD199"/>
      <c r="ZE199"/>
      <c r="ZF199"/>
      <c r="ZG199"/>
      <c r="ZH199"/>
      <c r="ZI199"/>
      <c r="ZJ199"/>
      <c r="ZK199"/>
      <c r="ZL199"/>
      <c r="ZM199"/>
      <c r="ZN199"/>
      <c r="ZO199"/>
      <c r="ZP199"/>
      <c r="ZQ199"/>
      <c r="ZR199"/>
      <c r="ZS199"/>
      <c r="ZT199"/>
      <c r="ZU199"/>
      <c r="ZV199"/>
      <c r="ZW199"/>
      <c r="ZX199"/>
      <c r="ZY199"/>
      <c r="ZZ199"/>
      <c r="AAA199"/>
    </row>
    <row r="200" spans="11:703" x14ac:dyDescent="0.35">
      <c r="K200" s="50">
        <v>413632480722</v>
      </c>
      <c r="L200" s="147">
        <v>46139</v>
      </c>
      <c r="M200" t="s">
        <v>7995</v>
      </c>
      <c r="N200" s="50">
        <v>870940401346</v>
      </c>
      <c r="O200" s="50">
        <f>_xlfn.XLOOKUP(DRE_Table[[#This Row],[MASTER]],Vessel_Cons[MASTER],Vessel_Cons[MASTER],"OVERAGE")</f>
        <v>870940401346</v>
      </c>
      <c r="P200"/>
      <c r="Q200" s="50">
        <v>305354649392</v>
      </c>
      <c r="R200" s="147">
        <v>46139</v>
      </c>
      <c r="S200" t="s">
        <v>7995</v>
      </c>
      <c r="T200" s="50">
        <v>380758185296</v>
      </c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  <c r="QY200"/>
      <c r="QZ200"/>
      <c r="RA200"/>
      <c r="RB200"/>
      <c r="RC200"/>
      <c r="RD200"/>
      <c r="RE200"/>
      <c r="RF200"/>
      <c r="RG200"/>
      <c r="RH200"/>
      <c r="RI200"/>
      <c r="RJ200"/>
      <c r="RK200"/>
      <c r="RL200"/>
      <c r="RM200"/>
      <c r="RN200"/>
      <c r="RO200"/>
      <c r="RP200"/>
      <c r="RQ200"/>
      <c r="RR200"/>
      <c r="RS200"/>
      <c r="RT200"/>
      <c r="RU200"/>
      <c r="RV200"/>
      <c r="RW200"/>
      <c r="RX200"/>
      <c r="RY200"/>
      <c r="RZ200"/>
      <c r="SA200"/>
      <c r="SB200"/>
      <c r="SC200"/>
      <c r="SD200"/>
      <c r="SE200"/>
      <c r="SF200"/>
      <c r="SG200"/>
      <c r="SH200"/>
      <c r="SI200"/>
      <c r="SJ200"/>
      <c r="SK200"/>
      <c r="SL200"/>
      <c r="SM200"/>
      <c r="SN200"/>
      <c r="SO200"/>
      <c r="SP200"/>
      <c r="SQ200"/>
      <c r="SR200"/>
      <c r="SS200"/>
      <c r="ST200"/>
      <c r="SU200"/>
      <c r="SV200"/>
      <c r="SW200"/>
      <c r="SX200"/>
      <c r="SY200"/>
      <c r="SZ200"/>
      <c r="TA200"/>
      <c r="TB200"/>
      <c r="TC200"/>
      <c r="TD200"/>
      <c r="TE200"/>
      <c r="TF200"/>
      <c r="TG200"/>
      <c r="TH200"/>
      <c r="TI200"/>
      <c r="TJ200"/>
      <c r="TK200"/>
      <c r="TL200"/>
      <c r="TM200"/>
      <c r="TN200"/>
      <c r="TO200"/>
      <c r="TP200"/>
      <c r="TQ200"/>
      <c r="TR200"/>
      <c r="TS200"/>
      <c r="TT200"/>
      <c r="TU200"/>
      <c r="TV200"/>
      <c r="TW200"/>
      <c r="TX200"/>
      <c r="TY200"/>
      <c r="TZ200"/>
      <c r="UA200"/>
      <c r="UB200"/>
      <c r="UC200"/>
      <c r="UD200"/>
      <c r="UE200"/>
      <c r="UF200"/>
      <c r="UG200"/>
      <c r="UH200"/>
      <c r="UI200"/>
      <c r="UJ200"/>
      <c r="UK200"/>
      <c r="UL200"/>
      <c r="UM200"/>
      <c r="UN200"/>
      <c r="UO200"/>
      <c r="UP200"/>
      <c r="UQ200"/>
      <c r="UR200"/>
      <c r="US200"/>
      <c r="UT200"/>
      <c r="UU200"/>
      <c r="UV200"/>
      <c r="UW200"/>
      <c r="UX200"/>
      <c r="UY200"/>
      <c r="UZ200"/>
      <c r="VA200"/>
      <c r="VB200"/>
      <c r="VC200"/>
      <c r="VD200"/>
      <c r="VE200"/>
      <c r="VF200"/>
      <c r="VG200"/>
      <c r="VH200"/>
      <c r="VI200"/>
      <c r="VJ200"/>
      <c r="VK200"/>
      <c r="VL200"/>
      <c r="VM200"/>
      <c r="VN200"/>
      <c r="VO200"/>
      <c r="VP200"/>
      <c r="VQ200"/>
      <c r="VR200"/>
      <c r="VS200"/>
      <c r="VT200"/>
      <c r="VU200"/>
      <c r="VV200"/>
      <c r="VW200"/>
      <c r="VX200"/>
      <c r="VY200"/>
      <c r="VZ200"/>
      <c r="WA200"/>
      <c r="WB200"/>
      <c r="WC200"/>
      <c r="WD200"/>
      <c r="WE200"/>
      <c r="WF200"/>
      <c r="WG200"/>
      <c r="WH200"/>
      <c r="WI200"/>
      <c r="WJ200"/>
      <c r="WK200"/>
      <c r="WL200"/>
      <c r="WM200"/>
      <c r="WN200"/>
      <c r="WO200"/>
      <c r="WP200"/>
      <c r="WQ200"/>
      <c r="WR200"/>
      <c r="WS200"/>
      <c r="WT200"/>
      <c r="WU200"/>
      <c r="WV200"/>
      <c r="WW200"/>
      <c r="WX200"/>
      <c r="WY200"/>
      <c r="WZ200"/>
      <c r="XA200"/>
      <c r="XB200"/>
      <c r="XC200"/>
      <c r="XD200"/>
      <c r="XE200"/>
      <c r="XF200"/>
      <c r="XG200"/>
      <c r="XH200"/>
      <c r="XI200"/>
      <c r="XJ200"/>
      <c r="XK200"/>
      <c r="XL200"/>
      <c r="XM200"/>
      <c r="XN200"/>
      <c r="XO200"/>
      <c r="XP200"/>
      <c r="XQ200"/>
      <c r="XR200"/>
      <c r="XS200"/>
      <c r="XT200"/>
      <c r="XU200"/>
      <c r="XV200"/>
      <c r="XW200"/>
      <c r="XX200"/>
      <c r="XY200"/>
      <c r="XZ200"/>
      <c r="YA200"/>
      <c r="YB200"/>
      <c r="YC200"/>
      <c r="YD200"/>
      <c r="YE200"/>
      <c r="YF200"/>
      <c r="YG200"/>
      <c r="YH200"/>
      <c r="YI200"/>
      <c r="YJ200"/>
      <c r="YK200"/>
      <c r="YL200"/>
      <c r="YM200"/>
      <c r="YN200"/>
      <c r="YO200"/>
      <c r="YP200"/>
      <c r="YQ200"/>
      <c r="YR200"/>
      <c r="YS200"/>
      <c r="YT200"/>
      <c r="YU200"/>
      <c r="YV200"/>
      <c r="YW200"/>
      <c r="YX200"/>
      <c r="YY200"/>
      <c r="YZ200"/>
      <c r="ZA200"/>
      <c r="ZB200"/>
      <c r="ZC200"/>
      <c r="ZD200"/>
      <c r="ZE200"/>
      <c r="ZF200"/>
      <c r="ZG200"/>
      <c r="ZH200"/>
      <c r="ZI200"/>
      <c r="ZJ200"/>
      <c r="ZK200"/>
      <c r="ZL200"/>
      <c r="ZM200"/>
      <c r="ZN200"/>
      <c r="ZO200"/>
      <c r="ZP200"/>
      <c r="ZQ200"/>
      <c r="ZR200"/>
      <c r="ZS200"/>
      <c r="ZT200"/>
      <c r="ZU200"/>
      <c r="ZV200"/>
      <c r="ZW200"/>
      <c r="ZX200"/>
      <c r="ZY200"/>
      <c r="ZZ200"/>
      <c r="AAA200"/>
    </row>
    <row r="201" spans="11:703" x14ac:dyDescent="0.35">
      <c r="K201" s="50">
        <v>413632480722</v>
      </c>
      <c r="L201" s="147">
        <v>46139</v>
      </c>
      <c r="M201" t="s">
        <v>7995</v>
      </c>
      <c r="N201" s="50">
        <v>870940293558</v>
      </c>
      <c r="O201" s="50">
        <f>_xlfn.XLOOKUP(DRE_Table[[#This Row],[MASTER]],Vessel_Cons[MASTER],Vessel_Cons[MASTER],"OVERAGE")</f>
        <v>870940293558</v>
      </c>
      <c r="P201"/>
      <c r="Q201" s="50">
        <v>305354649392</v>
      </c>
      <c r="R201" s="147">
        <v>46139</v>
      </c>
      <c r="S201" t="s">
        <v>7995</v>
      </c>
      <c r="T201" s="50">
        <v>380712226471</v>
      </c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  <c r="QY201"/>
      <c r="QZ201"/>
      <c r="RA201"/>
      <c r="RB201"/>
      <c r="RC201"/>
      <c r="RD201"/>
      <c r="RE201"/>
      <c r="RF201"/>
      <c r="RG201"/>
      <c r="RH201"/>
      <c r="RI201"/>
      <c r="RJ201"/>
      <c r="RK201"/>
      <c r="RL201"/>
      <c r="RM201"/>
      <c r="RN201"/>
      <c r="RO201"/>
      <c r="RP201"/>
      <c r="RQ201"/>
      <c r="RR201"/>
      <c r="RS201"/>
      <c r="RT201"/>
      <c r="RU201"/>
      <c r="RV201"/>
      <c r="RW201"/>
      <c r="RX201"/>
      <c r="RY201"/>
      <c r="RZ201"/>
      <c r="SA201"/>
      <c r="SB201"/>
      <c r="SC201"/>
      <c r="SD201"/>
      <c r="SE201"/>
      <c r="SF201"/>
      <c r="SG201"/>
      <c r="SH201"/>
      <c r="SI201"/>
      <c r="SJ201"/>
      <c r="SK201"/>
      <c r="SL201"/>
      <c r="SM201"/>
      <c r="SN201"/>
      <c r="SO201"/>
      <c r="SP201"/>
      <c r="SQ201"/>
      <c r="SR201"/>
      <c r="SS201"/>
      <c r="ST201"/>
      <c r="SU201"/>
      <c r="SV201"/>
      <c r="SW201"/>
      <c r="SX201"/>
      <c r="SY201"/>
      <c r="SZ201"/>
      <c r="TA201"/>
      <c r="TB201"/>
      <c r="TC201"/>
      <c r="TD201"/>
      <c r="TE201"/>
      <c r="TF201"/>
      <c r="TG201"/>
      <c r="TH201"/>
      <c r="TI201"/>
      <c r="TJ201"/>
      <c r="TK201"/>
      <c r="TL201"/>
      <c r="TM201"/>
      <c r="TN201"/>
      <c r="TO201"/>
      <c r="TP201"/>
      <c r="TQ201"/>
      <c r="TR201"/>
      <c r="TS201"/>
      <c r="TT201"/>
      <c r="TU201"/>
      <c r="TV201"/>
      <c r="TW201"/>
      <c r="TX201"/>
      <c r="TY201"/>
      <c r="TZ201"/>
      <c r="UA201"/>
      <c r="UB201"/>
      <c r="UC201"/>
      <c r="UD201"/>
      <c r="UE201"/>
      <c r="UF201"/>
      <c r="UG201"/>
      <c r="UH201"/>
      <c r="UI201"/>
      <c r="UJ201"/>
      <c r="UK201"/>
      <c r="UL201"/>
      <c r="UM201"/>
      <c r="UN201"/>
      <c r="UO201"/>
      <c r="UP201"/>
      <c r="UQ201"/>
      <c r="UR201"/>
      <c r="US201"/>
      <c r="UT201"/>
      <c r="UU201"/>
      <c r="UV201"/>
      <c r="UW201"/>
      <c r="UX201"/>
      <c r="UY201"/>
      <c r="UZ201"/>
      <c r="VA201"/>
      <c r="VB201"/>
      <c r="VC201"/>
      <c r="VD201"/>
      <c r="VE201"/>
      <c r="VF201"/>
      <c r="VG201"/>
      <c r="VH201"/>
      <c r="VI201"/>
      <c r="VJ201"/>
      <c r="VK201"/>
      <c r="VL201"/>
      <c r="VM201"/>
      <c r="VN201"/>
      <c r="VO201"/>
      <c r="VP201"/>
      <c r="VQ201"/>
      <c r="VR201"/>
      <c r="VS201"/>
      <c r="VT201"/>
      <c r="VU201"/>
      <c r="VV201"/>
      <c r="VW201"/>
      <c r="VX201"/>
      <c r="VY201"/>
      <c r="VZ201"/>
      <c r="WA201"/>
      <c r="WB201"/>
      <c r="WC201"/>
      <c r="WD201"/>
      <c r="WE201"/>
      <c r="WF201"/>
      <c r="WG201"/>
      <c r="WH201"/>
      <c r="WI201"/>
      <c r="WJ201"/>
      <c r="WK201"/>
      <c r="WL201"/>
      <c r="WM201"/>
      <c r="WN201"/>
      <c r="WO201"/>
      <c r="WP201"/>
      <c r="WQ201"/>
      <c r="WR201"/>
      <c r="WS201"/>
      <c r="WT201"/>
      <c r="WU201"/>
      <c r="WV201"/>
      <c r="WW201"/>
      <c r="WX201"/>
      <c r="WY201"/>
      <c r="WZ201"/>
      <c r="XA201"/>
      <c r="XB201"/>
      <c r="XC201"/>
      <c r="XD201"/>
      <c r="XE201"/>
      <c r="XF201"/>
      <c r="XG201"/>
      <c r="XH201"/>
      <c r="XI201"/>
      <c r="XJ201"/>
      <c r="XK201"/>
      <c r="XL201"/>
      <c r="XM201"/>
      <c r="XN201"/>
      <c r="XO201"/>
      <c r="XP201"/>
      <c r="XQ201"/>
      <c r="XR201"/>
      <c r="XS201"/>
      <c r="XT201"/>
      <c r="XU201"/>
      <c r="XV201"/>
      <c r="XW201"/>
      <c r="XX201"/>
      <c r="XY201"/>
      <c r="XZ201"/>
      <c r="YA201"/>
      <c r="YB201"/>
      <c r="YC201"/>
      <c r="YD201"/>
      <c r="YE201"/>
      <c r="YF201"/>
      <c r="YG201"/>
      <c r="YH201"/>
      <c r="YI201"/>
      <c r="YJ201"/>
      <c r="YK201"/>
      <c r="YL201"/>
      <c r="YM201"/>
      <c r="YN201"/>
      <c r="YO201"/>
      <c r="YP201"/>
      <c r="YQ201"/>
      <c r="YR201"/>
      <c r="YS201"/>
      <c r="YT201"/>
      <c r="YU201"/>
      <c r="YV201"/>
      <c r="YW201"/>
      <c r="YX201"/>
      <c r="YY201"/>
      <c r="YZ201"/>
      <c r="ZA201"/>
      <c r="ZB201"/>
      <c r="ZC201"/>
      <c r="ZD201"/>
      <c r="ZE201"/>
      <c r="ZF201"/>
      <c r="ZG201"/>
      <c r="ZH201"/>
      <c r="ZI201"/>
      <c r="ZJ201"/>
      <c r="ZK201"/>
      <c r="ZL201"/>
      <c r="ZM201"/>
      <c r="ZN201"/>
      <c r="ZO201"/>
      <c r="ZP201"/>
      <c r="ZQ201"/>
      <c r="ZR201"/>
      <c r="ZS201"/>
      <c r="ZT201"/>
      <c r="ZU201"/>
      <c r="ZV201"/>
      <c r="ZW201"/>
      <c r="ZX201"/>
      <c r="ZY201"/>
      <c r="ZZ201"/>
      <c r="AAA201"/>
    </row>
    <row r="202" spans="11:703" x14ac:dyDescent="0.35">
      <c r="K202" s="50">
        <v>413632480722</v>
      </c>
      <c r="L202" s="147">
        <v>46139</v>
      </c>
      <c r="M202" t="s">
        <v>7995</v>
      </c>
      <c r="N202" s="50">
        <v>870940235809</v>
      </c>
      <c r="O202" s="50">
        <f>_xlfn.XLOOKUP(DRE_Table[[#This Row],[MASTER]],Vessel_Cons[MASTER],Vessel_Cons[MASTER],"OVERAGE")</f>
        <v>870940235809</v>
      </c>
      <c r="P202"/>
      <c r="Q202" s="50">
        <v>305354649392</v>
      </c>
      <c r="R202" s="147">
        <v>46139</v>
      </c>
      <c r="S202" t="s">
        <v>7995</v>
      </c>
      <c r="T202" s="50">
        <v>870930479170</v>
      </c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  <c r="QY202"/>
      <c r="QZ202"/>
      <c r="RA202"/>
      <c r="RB202"/>
      <c r="RC202"/>
      <c r="RD202"/>
      <c r="RE202"/>
      <c r="RF202"/>
      <c r="RG202"/>
      <c r="RH202"/>
      <c r="RI202"/>
      <c r="RJ202"/>
      <c r="RK202"/>
      <c r="RL202"/>
      <c r="RM202"/>
      <c r="RN202"/>
      <c r="RO202"/>
      <c r="RP202"/>
      <c r="RQ202"/>
      <c r="RR202"/>
      <c r="RS202"/>
      <c r="RT202"/>
      <c r="RU202"/>
      <c r="RV202"/>
      <c r="RW202"/>
      <c r="RX202"/>
      <c r="RY202"/>
      <c r="RZ202"/>
      <c r="SA202"/>
      <c r="SB202"/>
      <c r="SC202"/>
      <c r="SD202"/>
      <c r="SE202"/>
      <c r="SF202"/>
      <c r="SG202"/>
      <c r="SH202"/>
      <c r="SI202"/>
      <c r="SJ202"/>
      <c r="SK202"/>
      <c r="SL202"/>
      <c r="SM202"/>
      <c r="SN202"/>
      <c r="SO202"/>
      <c r="SP202"/>
      <c r="SQ202"/>
      <c r="SR202"/>
      <c r="SS202"/>
      <c r="ST202"/>
      <c r="SU202"/>
      <c r="SV202"/>
      <c r="SW202"/>
      <c r="SX202"/>
      <c r="SY202"/>
      <c r="SZ202"/>
      <c r="TA202"/>
      <c r="TB202"/>
      <c r="TC202"/>
      <c r="TD202"/>
      <c r="TE202"/>
      <c r="TF202"/>
      <c r="TG202"/>
      <c r="TH202"/>
      <c r="TI202"/>
      <c r="TJ202"/>
      <c r="TK202"/>
      <c r="TL202"/>
      <c r="TM202"/>
      <c r="TN202"/>
      <c r="TO202"/>
      <c r="TP202"/>
      <c r="TQ202"/>
      <c r="TR202"/>
      <c r="TS202"/>
      <c r="TT202"/>
      <c r="TU202"/>
      <c r="TV202"/>
      <c r="TW202"/>
      <c r="TX202"/>
      <c r="TY202"/>
      <c r="TZ202"/>
      <c r="UA202"/>
      <c r="UB202"/>
      <c r="UC202"/>
      <c r="UD202"/>
      <c r="UE202"/>
      <c r="UF202"/>
      <c r="UG202"/>
      <c r="UH202"/>
      <c r="UI202"/>
      <c r="UJ202"/>
      <c r="UK202"/>
      <c r="UL202"/>
      <c r="UM202"/>
      <c r="UN202"/>
      <c r="UO202"/>
      <c r="UP202"/>
      <c r="UQ202"/>
      <c r="UR202"/>
      <c r="US202"/>
      <c r="UT202"/>
      <c r="UU202"/>
      <c r="UV202"/>
      <c r="UW202"/>
      <c r="UX202"/>
      <c r="UY202"/>
      <c r="UZ202"/>
      <c r="VA202"/>
      <c r="VB202"/>
      <c r="VC202"/>
      <c r="VD202"/>
      <c r="VE202"/>
      <c r="VF202"/>
      <c r="VG202"/>
      <c r="VH202"/>
      <c r="VI202"/>
      <c r="VJ202"/>
      <c r="VK202"/>
      <c r="VL202"/>
      <c r="VM202"/>
      <c r="VN202"/>
      <c r="VO202"/>
      <c r="VP202"/>
      <c r="VQ202"/>
      <c r="VR202"/>
      <c r="VS202"/>
      <c r="VT202"/>
      <c r="VU202"/>
      <c r="VV202"/>
      <c r="VW202"/>
      <c r="VX202"/>
      <c r="VY202"/>
      <c r="VZ202"/>
      <c r="WA202"/>
      <c r="WB202"/>
      <c r="WC202"/>
      <c r="WD202"/>
      <c r="WE202"/>
      <c r="WF202"/>
      <c r="WG202"/>
      <c r="WH202"/>
      <c r="WI202"/>
      <c r="WJ202"/>
      <c r="WK202"/>
      <c r="WL202"/>
      <c r="WM202"/>
      <c r="WN202"/>
      <c r="WO202"/>
      <c r="WP202"/>
      <c r="WQ202"/>
      <c r="WR202"/>
      <c r="WS202"/>
      <c r="WT202"/>
      <c r="WU202"/>
      <c r="WV202"/>
      <c r="WW202"/>
      <c r="WX202"/>
      <c r="WY202"/>
      <c r="WZ202"/>
      <c r="XA202"/>
      <c r="XB202"/>
      <c r="XC202"/>
      <c r="XD202"/>
      <c r="XE202"/>
      <c r="XF202"/>
      <c r="XG202"/>
      <c r="XH202"/>
      <c r="XI202"/>
      <c r="XJ202"/>
      <c r="XK202"/>
      <c r="XL202"/>
      <c r="XM202"/>
      <c r="XN202"/>
      <c r="XO202"/>
      <c r="XP202"/>
      <c r="XQ202"/>
      <c r="XR202"/>
      <c r="XS202"/>
      <c r="XT202"/>
      <c r="XU202"/>
      <c r="XV202"/>
      <c r="XW202"/>
      <c r="XX202"/>
      <c r="XY202"/>
      <c r="XZ202"/>
      <c r="YA202"/>
      <c r="YB202"/>
      <c r="YC202"/>
      <c r="YD202"/>
      <c r="YE202"/>
      <c r="YF202"/>
      <c r="YG202"/>
      <c r="YH202"/>
      <c r="YI202"/>
      <c r="YJ202"/>
      <c r="YK202"/>
      <c r="YL202"/>
      <c r="YM202"/>
      <c r="YN202"/>
      <c r="YO202"/>
      <c r="YP202"/>
      <c r="YQ202"/>
      <c r="YR202"/>
      <c r="YS202"/>
      <c r="YT202"/>
      <c r="YU202"/>
      <c r="YV202"/>
      <c r="YW202"/>
      <c r="YX202"/>
      <c r="YY202"/>
      <c r="YZ202"/>
      <c r="ZA202"/>
      <c r="ZB202"/>
      <c r="ZC202"/>
      <c r="ZD202"/>
      <c r="ZE202"/>
      <c r="ZF202"/>
      <c r="ZG202"/>
      <c r="ZH202"/>
      <c r="ZI202"/>
      <c r="ZJ202"/>
      <c r="ZK202"/>
      <c r="ZL202"/>
      <c r="ZM202"/>
      <c r="ZN202"/>
      <c r="ZO202"/>
      <c r="ZP202"/>
      <c r="ZQ202"/>
      <c r="ZR202"/>
      <c r="ZS202"/>
      <c r="ZT202"/>
      <c r="ZU202"/>
      <c r="ZV202"/>
      <c r="ZW202"/>
      <c r="ZX202"/>
      <c r="ZY202"/>
      <c r="ZZ202"/>
      <c r="AAA202"/>
    </row>
    <row r="203" spans="11:703" x14ac:dyDescent="0.35">
      <c r="K203" s="50">
        <v>413632480722</v>
      </c>
      <c r="L203" s="147">
        <v>46139</v>
      </c>
      <c r="M203" t="s">
        <v>7995</v>
      </c>
      <c r="N203" s="50">
        <v>870940054257</v>
      </c>
      <c r="O203" s="50">
        <f>_xlfn.XLOOKUP(DRE_Table[[#This Row],[MASTER]],Vessel_Cons[MASTER],Vessel_Cons[MASTER],"OVERAGE")</f>
        <v>870940054257</v>
      </c>
      <c r="P203"/>
      <c r="Q203" s="50">
        <v>305354649392</v>
      </c>
      <c r="R203" s="147">
        <v>46139</v>
      </c>
      <c r="S203" t="s">
        <v>7995</v>
      </c>
      <c r="T203" s="50">
        <v>871013277858</v>
      </c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  <c r="QY203"/>
      <c r="QZ203"/>
      <c r="RA203"/>
      <c r="RB203"/>
      <c r="RC203"/>
      <c r="RD203"/>
      <c r="RE203"/>
      <c r="RF203"/>
      <c r="RG203"/>
      <c r="RH203"/>
      <c r="RI203"/>
      <c r="RJ203"/>
      <c r="RK203"/>
      <c r="RL203"/>
      <c r="RM203"/>
      <c r="RN203"/>
      <c r="RO203"/>
      <c r="RP203"/>
      <c r="RQ203"/>
      <c r="RR203"/>
      <c r="RS203"/>
      <c r="RT203"/>
      <c r="RU203"/>
      <c r="RV203"/>
      <c r="RW203"/>
      <c r="RX203"/>
      <c r="RY203"/>
      <c r="RZ203"/>
      <c r="SA203"/>
      <c r="SB203"/>
      <c r="SC203"/>
      <c r="SD203"/>
      <c r="SE203"/>
      <c r="SF203"/>
      <c r="SG203"/>
      <c r="SH203"/>
      <c r="SI203"/>
      <c r="SJ203"/>
      <c r="SK203"/>
      <c r="SL203"/>
      <c r="SM203"/>
      <c r="SN203"/>
      <c r="SO203"/>
      <c r="SP203"/>
      <c r="SQ203"/>
      <c r="SR203"/>
      <c r="SS203"/>
      <c r="ST203"/>
      <c r="SU203"/>
      <c r="SV203"/>
      <c r="SW203"/>
      <c r="SX203"/>
      <c r="SY203"/>
      <c r="SZ203"/>
      <c r="TA203"/>
      <c r="TB203"/>
      <c r="TC203"/>
      <c r="TD203"/>
      <c r="TE203"/>
      <c r="TF203"/>
      <c r="TG203"/>
      <c r="TH203"/>
      <c r="TI203"/>
      <c r="TJ203"/>
      <c r="TK203"/>
      <c r="TL203"/>
      <c r="TM203"/>
      <c r="TN203"/>
      <c r="TO203"/>
      <c r="TP203"/>
      <c r="TQ203"/>
      <c r="TR203"/>
      <c r="TS203"/>
      <c r="TT203"/>
      <c r="TU203"/>
      <c r="TV203"/>
      <c r="TW203"/>
      <c r="TX203"/>
      <c r="TY203"/>
      <c r="TZ203"/>
      <c r="UA203"/>
      <c r="UB203"/>
      <c r="UC203"/>
      <c r="UD203"/>
      <c r="UE203"/>
      <c r="UF203"/>
      <c r="UG203"/>
      <c r="UH203"/>
      <c r="UI203"/>
      <c r="UJ203"/>
      <c r="UK203"/>
      <c r="UL203"/>
      <c r="UM203"/>
      <c r="UN203"/>
      <c r="UO203"/>
      <c r="UP203"/>
      <c r="UQ203"/>
      <c r="UR203"/>
      <c r="US203"/>
      <c r="UT203"/>
      <c r="UU203"/>
      <c r="UV203"/>
      <c r="UW203"/>
      <c r="UX203"/>
      <c r="UY203"/>
      <c r="UZ203"/>
      <c r="VA203"/>
      <c r="VB203"/>
      <c r="VC203"/>
      <c r="VD203"/>
      <c r="VE203"/>
      <c r="VF203"/>
      <c r="VG203"/>
      <c r="VH203"/>
      <c r="VI203"/>
      <c r="VJ203"/>
      <c r="VK203"/>
      <c r="VL203"/>
      <c r="VM203"/>
      <c r="VN203"/>
      <c r="VO203"/>
      <c r="VP203"/>
      <c r="VQ203"/>
      <c r="VR203"/>
      <c r="VS203"/>
      <c r="VT203"/>
      <c r="VU203"/>
      <c r="VV203"/>
      <c r="VW203"/>
      <c r="VX203"/>
      <c r="VY203"/>
      <c r="VZ203"/>
      <c r="WA203"/>
      <c r="WB203"/>
      <c r="WC203"/>
      <c r="WD203"/>
      <c r="WE203"/>
      <c r="WF203"/>
      <c r="WG203"/>
      <c r="WH203"/>
      <c r="WI203"/>
      <c r="WJ203"/>
      <c r="WK203"/>
      <c r="WL203"/>
      <c r="WM203"/>
      <c r="WN203"/>
      <c r="WO203"/>
      <c r="WP203"/>
      <c r="WQ203"/>
      <c r="WR203"/>
      <c r="WS203"/>
      <c r="WT203"/>
      <c r="WU203"/>
      <c r="WV203"/>
      <c r="WW203"/>
      <c r="WX203"/>
      <c r="WY203"/>
      <c r="WZ203"/>
      <c r="XA203"/>
      <c r="XB203"/>
      <c r="XC203"/>
      <c r="XD203"/>
      <c r="XE203"/>
      <c r="XF203"/>
      <c r="XG203"/>
      <c r="XH203"/>
      <c r="XI203"/>
      <c r="XJ203"/>
      <c r="XK203"/>
      <c r="XL203"/>
      <c r="XM203"/>
      <c r="XN203"/>
      <c r="XO203"/>
      <c r="XP203"/>
      <c r="XQ203"/>
      <c r="XR203"/>
      <c r="XS203"/>
      <c r="XT203"/>
      <c r="XU203"/>
      <c r="XV203"/>
      <c r="XW203"/>
      <c r="XX203"/>
      <c r="XY203"/>
      <c r="XZ203"/>
      <c r="YA203"/>
      <c r="YB203"/>
      <c r="YC203"/>
      <c r="YD203"/>
      <c r="YE203"/>
      <c r="YF203"/>
      <c r="YG203"/>
      <c r="YH203"/>
      <c r="YI203"/>
      <c r="YJ203"/>
      <c r="YK203"/>
      <c r="YL203"/>
      <c r="YM203"/>
      <c r="YN203"/>
      <c r="YO203"/>
      <c r="YP203"/>
      <c r="YQ203"/>
      <c r="YR203"/>
      <c r="YS203"/>
      <c r="YT203"/>
      <c r="YU203"/>
      <c r="YV203"/>
      <c r="YW203"/>
      <c r="YX203"/>
      <c r="YY203"/>
      <c r="YZ203"/>
      <c r="ZA203"/>
      <c r="ZB203"/>
      <c r="ZC203"/>
      <c r="ZD203"/>
      <c r="ZE203"/>
      <c r="ZF203"/>
      <c r="ZG203"/>
      <c r="ZH203"/>
      <c r="ZI203"/>
      <c r="ZJ203"/>
      <c r="ZK203"/>
      <c r="ZL203"/>
      <c r="ZM203"/>
      <c r="ZN203"/>
      <c r="ZO203"/>
      <c r="ZP203"/>
      <c r="ZQ203"/>
      <c r="ZR203"/>
      <c r="ZS203"/>
      <c r="ZT203"/>
      <c r="ZU203"/>
      <c r="ZV203"/>
      <c r="ZW203"/>
      <c r="ZX203"/>
      <c r="ZY203"/>
      <c r="ZZ203"/>
      <c r="AAA203"/>
    </row>
    <row r="204" spans="11:703" x14ac:dyDescent="0.35">
      <c r="K204" s="50">
        <v>413632480722</v>
      </c>
      <c r="L204" s="147">
        <v>46139</v>
      </c>
      <c r="M204" t="s">
        <v>7995</v>
      </c>
      <c r="N204" s="50">
        <v>870938791673</v>
      </c>
      <c r="O204" s="50">
        <f>_xlfn.XLOOKUP(DRE_Table[[#This Row],[MASTER]],Vessel_Cons[MASTER],Vessel_Cons[MASTER],"OVERAGE")</f>
        <v>870938791673</v>
      </c>
      <c r="P204"/>
      <c r="Q204" s="50">
        <v>305354649392</v>
      </c>
      <c r="R204" s="147">
        <v>46139</v>
      </c>
      <c r="S204" t="s">
        <v>7995</v>
      </c>
      <c r="T204" s="50">
        <v>870677984003</v>
      </c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  <c r="QY204"/>
      <c r="QZ204"/>
      <c r="RA204"/>
      <c r="RB204"/>
      <c r="RC204"/>
      <c r="RD204"/>
      <c r="RE204"/>
      <c r="RF204"/>
      <c r="RG204"/>
      <c r="RH204"/>
      <c r="RI204"/>
      <c r="RJ204"/>
      <c r="RK204"/>
      <c r="RL204"/>
      <c r="RM204"/>
      <c r="RN204"/>
      <c r="RO204"/>
      <c r="RP204"/>
      <c r="RQ204"/>
      <c r="RR204"/>
      <c r="RS204"/>
      <c r="RT204"/>
      <c r="RU204"/>
      <c r="RV204"/>
      <c r="RW204"/>
      <c r="RX204"/>
      <c r="RY204"/>
      <c r="RZ204"/>
      <c r="SA204"/>
      <c r="SB204"/>
      <c r="SC204"/>
      <c r="SD204"/>
      <c r="SE204"/>
      <c r="SF204"/>
      <c r="SG204"/>
      <c r="SH204"/>
      <c r="SI204"/>
      <c r="SJ204"/>
      <c r="SK204"/>
      <c r="SL204"/>
      <c r="SM204"/>
      <c r="SN204"/>
      <c r="SO204"/>
      <c r="SP204"/>
      <c r="SQ204"/>
      <c r="SR204"/>
      <c r="SS204"/>
      <c r="ST204"/>
      <c r="SU204"/>
      <c r="SV204"/>
      <c r="SW204"/>
      <c r="SX204"/>
      <c r="SY204"/>
      <c r="SZ204"/>
      <c r="TA204"/>
      <c r="TB204"/>
      <c r="TC204"/>
      <c r="TD204"/>
      <c r="TE204"/>
      <c r="TF204"/>
      <c r="TG204"/>
      <c r="TH204"/>
      <c r="TI204"/>
      <c r="TJ204"/>
      <c r="TK204"/>
      <c r="TL204"/>
      <c r="TM204"/>
      <c r="TN204"/>
      <c r="TO204"/>
      <c r="TP204"/>
      <c r="TQ204"/>
      <c r="TR204"/>
      <c r="TS204"/>
      <c r="TT204"/>
      <c r="TU204"/>
      <c r="TV204"/>
      <c r="TW204"/>
      <c r="TX204"/>
      <c r="TY204"/>
      <c r="TZ204"/>
      <c r="UA204"/>
      <c r="UB204"/>
      <c r="UC204"/>
      <c r="UD204"/>
      <c r="UE204"/>
      <c r="UF204"/>
      <c r="UG204"/>
      <c r="UH204"/>
      <c r="UI204"/>
      <c r="UJ204"/>
      <c r="UK204"/>
      <c r="UL204"/>
      <c r="UM204"/>
      <c r="UN204"/>
      <c r="UO204"/>
      <c r="UP204"/>
      <c r="UQ204"/>
      <c r="UR204"/>
      <c r="US204"/>
      <c r="UT204"/>
      <c r="UU204"/>
      <c r="UV204"/>
      <c r="UW204"/>
      <c r="UX204"/>
      <c r="UY204"/>
      <c r="UZ204"/>
      <c r="VA204"/>
      <c r="VB204"/>
      <c r="VC204"/>
      <c r="VD204"/>
      <c r="VE204"/>
      <c r="VF204"/>
      <c r="VG204"/>
      <c r="VH204"/>
      <c r="VI204"/>
      <c r="VJ204"/>
      <c r="VK204"/>
      <c r="VL204"/>
      <c r="VM204"/>
      <c r="VN204"/>
      <c r="VO204"/>
      <c r="VP204"/>
      <c r="VQ204"/>
      <c r="VR204"/>
      <c r="VS204"/>
      <c r="VT204"/>
      <c r="VU204"/>
      <c r="VV204"/>
      <c r="VW204"/>
      <c r="VX204"/>
      <c r="VY204"/>
      <c r="VZ204"/>
      <c r="WA204"/>
      <c r="WB204"/>
      <c r="WC204"/>
      <c r="WD204"/>
      <c r="WE204"/>
      <c r="WF204"/>
      <c r="WG204"/>
      <c r="WH204"/>
      <c r="WI204"/>
      <c r="WJ204"/>
      <c r="WK204"/>
      <c r="WL204"/>
      <c r="WM204"/>
      <c r="WN204"/>
      <c r="WO204"/>
      <c r="WP204"/>
      <c r="WQ204"/>
      <c r="WR204"/>
      <c r="WS204"/>
      <c r="WT204"/>
      <c r="WU204"/>
      <c r="WV204"/>
      <c r="WW204"/>
      <c r="WX204"/>
      <c r="WY204"/>
      <c r="WZ204"/>
      <c r="XA204"/>
      <c r="XB204"/>
      <c r="XC204"/>
      <c r="XD204"/>
      <c r="XE204"/>
      <c r="XF204"/>
      <c r="XG204"/>
      <c r="XH204"/>
      <c r="XI204"/>
      <c r="XJ204"/>
      <c r="XK204"/>
      <c r="XL204"/>
      <c r="XM204"/>
      <c r="XN204"/>
      <c r="XO204"/>
      <c r="XP204"/>
      <c r="XQ204"/>
      <c r="XR204"/>
      <c r="XS204"/>
      <c r="XT204"/>
      <c r="XU204"/>
      <c r="XV204"/>
      <c r="XW204"/>
      <c r="XX204"/>
      <c r="XY204"/>
      <c r="XZ204"/>
      <c r="YA204"/>
      <c r="YB204"/>
      <c r="YC204"/>
      <c r="YD204"/>
      <c r="YE204"/>
      <c r="YF204"/>
      <c r="YG204"/>
      <c r="YH204"/>
      <c r="YI204"/>
      <c r="YJ204"/>
      <c r="YK204"/>
      <c r="YL204"/>
      <c r="YM204"/>
      <c r="YN204"/>
      <c r="YO204"/>
      <c r="YP204"/>
      <c r="YQ204"/>
      <c r="YR204"/>
      <c r="YS204"/>
      <c r="YT204"/>
      <c r="YU204"/>
      <c r="YV204"/>
      <c r="YW204"/>
      <c r="YX204"/>
      <c r="YY204"/>
      <c r="YZ204"/>
      <c r="ZA204"/>
      <c r="ZB204"/>
      <c r="ZC204"/>
      <c r="ZD204"/>
      <c r="ZE204"/>
      <c r="ZF204"/>
      <c r="ZG204"/>
      <c r="ZH204"/>
      <c r="ZI204"/>
      <c r="ZJ204"/>
      <c r="ZK204"/>
      <c r="ZL204"/>
      <c r="ZM204"/>
      <c r="ZN204"/>
      <c r="ZO204"/>
      <c r="ZP204"/>
      <c r="ZQ204"/>
      <c r="ZR204"/>
      <c r="ZS204"/>
      <c r="ZT204"/>
      <c r="ZU204"/>
      <c r="ZV204"/>
      <c r="ZW204"/>
      <c r="ZX204"/>
      <c r="ZY204"/>
      <c r="ZZ204"/>
      <c r="AAA204"/>
    </row>
    <row r="205" spans="11:703" x14ac:dyDescent="0.35">
      <c r="K205" s="50">
        <v>413632480722</v>
      </c>
      <c r="L205" s="147">
        <v>46139</v>
      </c>
      <c r="M205" t="s">
        <v>7995</v>
      </c>
      <c r="N205" s="50">
        <v>870936489319</v>
      </c>
      <c r="O205" s="50">
        <f>_xlfn.XLOOKUP(DRE_Table[[#This Row],[MASTER]],Vessel_Cons[MASTER],Vessel_Cons[MASTER],"OVERAGE")</f>
        <v>870936489319</v>
      </c>
      <c r="P205"/>
      <c r="Q205" s="50">
        <v>305354649392</v>
      </c>
      <c r="R205" s="147">
        <v>46139</v>
      </c>
      <c r="S205" t="s">
        <v>7995</v>
      </c>
      <c r="T205" s="50">
        <v>870637679057</v>
      </c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  <c r="QY205"/>
      <c r="QZ205"/>
      <c r="RA205"/>
      <c r="RB205"/>
      <c r="RC205"/>
      <c r="RD205"/>
      <c r="RE205"/>
      <c r="RF205"/>
      <c r="RG205"/>
      <c r="RH205"/>
      <c r="RI205"/>
      <c r="RJ205"/>
      <c r="RK205"/>
      <c r="RL205"/>
      <c r="RM205"/>
      <c r="RN205"/>
      <c r="RO205"/>
      <c r="RP205"/>
      <c r="RQ205"/>
      <c r="RR205"/>
      <c r="RS205"/>
      <c r="RT205"/>
      <c r="RU205"/>
      <c r="RV205"/>
      <c r="RW205"/>
      <c r="RX205"/>
      <c r="RY205"/>
      <c r="RZ205"/>
      <c r="SA205"/>
      <c r="SB205"/>
      <c r="SC205"/>
      <c r="SD205"/>
      <c r="SE205"/>
      <c r="SF205"/>
      <c r="SG205"/>
      <c r="SH205"/>
      <c r="SI205"/>
      <c r="SJ205"/>
      <c r="SK205"/>
      <c r="SL205"/>
      <c r="SM205"/>
      <c r="SN205"/>
      <c r="SO205"/>
      <c r="SP205"/>
      <c r="SQ205"/>
      <c r="SR205"/>
      <c r="SS205"/>
      <c r="ST205"/>
      <c r="SU205"/>
      <c r="SV205"/>
      <c r="SW205"/>
      <c r="SX205"/>
      <c r="SY205"/>
      <c r="SZ205"/>
      <c r="TA205"/>
      <c r="TB205"/>
      <c r="TC205"/>
      <c r="TD205"/>
      <c r="TE205"/>
      <c r="TF205"/>
      <c r="TG205"/>
      <c r="TH205"/>
      <c r="TI205"/>
      <c r="TJ205"/>
      <c r="TK205"/>
      <c r="TL205"/>
      <c r="TM205"/>
      <c r="TN205"/>
      <c r="TO205"/>
      <c r="TP205"/>
      <c r="TQ205"/>
      <c r="TR205"/>
      <c r="TS205"/>
      <c r="TT205"/>
      <c r="TU205"/>
      <c r="TV205"/>
      <c r="TW205"/>
      <c r="TX205"/>
      <c r="TY205"/>
      <c r="TZ205"/>
      <c r="UA205"/>
      <c r="UB205"/>
      <c r="UC205"/>
      <c r="UD205"/>
      <c r="UE205"/>
      <c r="UF205"/>
      <c r="UG205"/>
      <c r="UH205"/>
      <c r="UI205"/>
      <c r="UJ205"/>
      <c r="UK205"/>
      <c r="UL205"/>
      <c r="UM205"/>
      <c r="UN205"/>
      <c r="UO205"/>
      <c r="UP205"/>
      <c r="UQ205"/>
      <c r="UR205"/>
      <c r="US205"/>
      <c r="UT205"/>
      <c r="UU205"/>
      <c r="UV205"/>
      <c r="UW205"/>
      <c r="UX205"/>
      <c r="UY205"/>
      <c r="UZ205"/>
      <c r="VA205"/>
      <c r="VB205"/>
      <c r="VC205"/>
      <c r="VD205"/>
      <c r="VE205"/>
      <c r="VF205"/>
      <c r="VG205"/>
      <c r="VH205"/>
      <c r="VI205"/>
      <c r="VJ205"/>
      <c r="VK205"/>
      <c r="VL205"/>
      <c r="VM205"/>
      <c r="VN205"/>
      <c r="VO205"/>
      <c r="VP205"/>
      <c r="VQ205"/>
      <c r="VR205"/>
      <c r="VS205"/>
      <c r="VT205"/>
      <c r="VU205"/>
      <c r="VV205"/>
      <c r="VW205"/>
      <c r="VX205"/>
      <c r="VY205"/>
      <c r="VZ205"/>
      <c r="WA205"/>
      <c r="WB205"/>
      <c r="WC205"/>
      <c r="WD205"/>
      <c r="WE205"/>
      <c r="WF205"/>
      <c r="WG205"/>
      <c r="WH205"/>
      <c r="WI205"/>
      <c r="WJ205"/>
      <c r="WK205"/>
      <c r="WL205"/>
      <c r="WM205"/>
      <c r="WN205"/>
      <c r="WO205"/>
      <c r="WP205"/>
      <c r="WQ205"/>
      <c r="WR205"/>
      <c r="WS205"/>
      <c r="WT205"/>
      <c r="WU205"/>
      <c r="WV205"/>
      <c r="WW205"/>
      <c r="WX205"/>
      <c r="WY205"/>
      <c r="WZ205"/>
      <c r="XA205"/>
      <c r="XB205"/>
      <c r="XC205"/>
      <c r="XD205"/>
      <c r="XE205"/>
      <c r="XF205"/>
      <c r="XG205"/>
      <c r="XH205"/>
      <c r="XI205"/>
      <c r="XJ205"/>
      <c r="XK205"/>
      <c r="XL205"/>
      <c r="XM205"/>
      <c r="XN205"/>
      <c r="XO205"/>
      <c r="XP205"/>
      <c r="XQ205"/>
      <c r="XR205"/>
      <c r="XS205"/>
      <c r="XT205"/>
      <c r="XU205"/>
      <c r="XV205"/>
      <c r="XW205"/>
      <c r="XX205"/>
      <c r="XY205"/>
      <c r="XZ205"/>
      <c r="YA205"/>
      <c r="YB205"/>
      <c r="YC205"/>
      <c r="YD205"/>
      <c r="YE205"/>
      <c r="YF205"/>
      <c r="YG205"/>
      <c r="YH205"/>
      <c r="YI205"/>
      <c r="YJ205"/>
      <c r="YK205"/>
      <c r="YL205"/>
      <c r="YM205"/>
      <c r="YN205"/>
      <c r="YO205"/>
      <c r="YP205"/>
      <c r="YQ205"/>
      <c r="YR205"/>
      <c r="YS205"/>
      <c r="YT205"/>
      <c r="YU205"/>
      <c r="YV205"/>
      <c r="YW205"/>
      <c r="YX205"/>
      <c r="YY205"/>
      <c r="YZ205"/>
      <c r="ZA205"/>
      <c r="ZB205"/>
      <c r="ZC205"/>
      <c r="ZD205"/>
      <c r="ZE205"/>
      <c r="ZF205"/>
      <c r="ZG205"/>
      <c r="ZH205"/>
      <c r="ZI205"/>
      <c r="ZJ205"/>
      <c r="ZK205"/>
      <c r="ZL205"/>
      <c r="ZM205"/>
      <c r="ZN205"/>
      <c r="ZO205"/>
      <c r="ZP205"/>
      <c r="ZQ205"/>
      <c r="ZR205"/>
      <c r="ZS205"/>
      <c r="ZT205"/>
      <c r="ZU205"/>
      <c r="ZV205"/>
      <c r="ZW205"/>
      <c r="ZX205"/>
      <c r="ZY205"/>
      <c r="ZZ205"/>
      <c r="AAA205"/>
    </row>
    <row r="206" spans="11:703" x14ac:dyDescent="0.35">
      <c r="K206" s="50">
        <v>413632480722</v>
      </c>
      <c r="L206" s="147">
        <v>46139</v>
      </c>
      <c r="M206" t="s">
        <v>7995</v>
      </c>
      <c r="N206" s="50">
        <v>870936298190</v>
      </c>
      <c r="O206" s="50">
        <f>_xlfn.XLOOKUP(DRE_Table[[#This Row],[MASTER]],Vessel_Cons[MASTER],Vessel_Cons[MASTER],"OVERAGE")</f>
        <v>870936298190</v>
      </c>
      <c r="P206"/>
      <c r="Q206" s="50">
        <v>305354649392</v>
      </c>
      <c r="R206" s="147">
        <v>46139</v>
      </c>
      <c r="S206" t="s">
        <v>7995</v>
      </c>
      <c r="T206" s="50">
        <v>870935693457</v>
      </c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  <c r="QY206"/>
      <c r="QZ206"/>
      <c r="RA206"/>
      <c r="RB206"/>
      <c r="RC206"/>
      <c r="RD206"/>
      <c r="RE206"/>
      <c r="RF206"/>
      <c r="RG206"/>
      <c r="RH206"/>
      <c r="RI206"/>
      <c r="RJ206"/>
      <c r="RK206"/>
      <c r="RL206"/>
      <c r="RM206"/>
      <c r="RN206"/>
      <c r="RO206"/>
      <c r="RP206"/>
      <c r="RQ206"/>
      <c r="RR206"/>
      <c r="RS206"/>
      <c r="RT206"/>
      <c r="RU206"/>
      <c r="RV206"/>
      <c r="RW206"/>
      <c r="RX206"/>
      <c r="RY206"/>
      <c r="RZ206"/>
      <c r="SA206"/>
      <c r="SB206"/>
      <c r="SC206"/>
      <c r="SD206"/>
      <c r="SE206"/>
      <c r="SF206"/>
      <c r="SG206"/>
      <c r="SH206"/>
      <c r="SI206"/>
      <c r="SJ206"/>
      <c r="SK206"/>
      <c r="SL206"/>
      <c r="SM206"/>
      <c r="SN206"/>
      <c r="SO206"/>
      <c r="SP206"/>
      <c r="SQ206"/>
      <c r="SR206"/>
      <c r="SS206"/>
      <c r="ST206"/>
      <c r="SU206"/>
      <c r="SV206"/>
      <c r="SW206"/>
      <c r="SX206"/>
      <c r="SY206"/>
      <c r="SZ206"/>
      <c r="TA206"/>
      <c r="TB206"/>
      <c r="TC206"/>
      <c r="TD206"/>
      <c r="TE206"/>
      <c r="TF206"/>
      <c r="TG206"/>
      <c r="TH206"/>
      <c r="TI206"/>
      <c r="TJ206"/>
      <c r="TK206"/>
      <c r="TL206"/>
      <c r="TM206"/>
      <c r="TN206"/>
      <c r="TO206"/>
      <c r="TP206"/>
      <c r="TQ206"/>
      <c r="TR206"/>
      <c r="TS206"/>
      <c r="TT206"/>
      <c r="TU206"/>
      <c r="TV206"/>
      <c r="TW206"/>
      <c r="TX206"/>
      <c r="TY206"/>
      <c r="TZ206"/>
      <c r="UA206"/>
      <c r="UB206"/>
      <c r="UC206"/>
      <c r="UD206"/>
      <c r="UE206"/>
      <c r="UF206"/>
      <c r="UG206"/>
      <c r="UH206"/>
      <c r="UI206"/>
      <c r="UJ206"/>
      <c r="UK206"/>
      <c r="UL206"/>
      <c r="UM206"/>
      <c r="UN206"/>
      <c r="UO206"/>
      <c r="UP206"/>
      <c r="UQ206"/>
      <c r="UR206"/>
      <c r="US206"/>
      <c r="UT206"/>
      <c r="UU206"/>
      <c r="UV206"/>
      <c r="UW206"/>
      <c r="UX206"/>
      <c r="UY206"/>
      <c r="UZ206"/>
      <c r="VA206"/>
      <c r="VB206"/>
      <c r="VC206"/>
      <c r="VD206"/>
      <c r="VE206"/>
      <c r="VF206"/>
      <c r="VG206"/>
      <c r="VH206"/>
      <c r="VI206"/>
      <c r="VJ206"/>
      <c r="VK206"/>
      <c r="VL206"/>
      <c r="VM206"/>
      <c r="VN206"/>
      <c r="VO206"/>
      <c r="VP206"/>
      <c r="VQ206"/>
      <c r="VR206"/>
      <c r="VS206"/>
      <c r="VT206"/>
      <c r="VU206"/>
      <c r="VV206"/>
      <c r="VW206"/>
      <c r="VX206"/>
      <c r="VY206"/>
      <c r="VZ206"/>
      <c r="WA206"/>
      <c r="WB206"/>
      <c r="WC206"/>
      <c r="WD206"/>
      <c r="WE206"/>
      <c r="WF206"/>
      <c r="WG206"/>
      <c r="WH206"/>
      <c r="WI206"/>
      <c r="WJ206"/>
      <c r="WK206"/>
      <c r="WL206"/>
      <c r="WM206"/>
      <c r="WN206"/>
      <c r="WO206"/>
      <c r="WP206"/>
      <c r="WQ206"/>
      <c r="WR206"/>
      <c r="WS206"/>
      <c r="WT206"/>
      <c r="WU206"/>
      <c r="WV206"/>
      <c r="WW206"/>
      <c r="WX206"/>
      <c r="WY206"/>
      <c r="WZ206"/>
      <c r="XA206"/>
      <c r="XB206"/>
      <c r="XC206"/>
      <c r="XD206"/>
      <c r="XE206"/>
      <c r="XF206"/>
      <c r="XG206"/>
      <c r="XH206"/>
      <c r="XI206"/>
      <c r="XJ206"/>
      <c r="XK206"/>
      <c r="XL206"/>
      <c r="XM206"/>
      <c r="XN206"/>
      <c r="XO206"/>
      <c r="XP206"/>
      <c r="XQ206"/>
      <c r="XR206"/>
      <c r="XS206"/>
      <c r="XT206"/>
      <c r="XU206"/>
      <c r="XV206"/>
      <c r="XW206"/>
      <c r="XX206"/>
      <c r="XY206"/>
      <c r="XZ206"/>
      <c r="YA206"/>
      <c r="YB206"/>
      <c r="YC206"/>
      <c r="YD206"/>
      <c r="YE206"/>
      <c r="YF206"/>
      <c r="YG206"/>
      <c r="YH206"/>
      <c r="YI206"/>
      <c r="YJ206"/>
      <c r="YK206"/>
      <c r="YL206"/>
      <c r="YM206"/>
      <c r="YN206"/>
      <c r="YO206"/>
      <c r="YP206"/>
      <c r="YQ206"/>
      <c r="YR206"/>
      <c r="YS206"/>
      <c r="YT206"/>
      <c r="YU206"/>
      <c r="YV206"/>
      <c r="YW206"/>
      <c r="YX206"/>
      <c r="YY206"/>
      <c r="YZ206"/>
      <c r="ZA206"/>
      <c r="ZB206"/>
      <c r="ZC206"/>
      <c r="ZD206"/>
      <c r="ZE206"/>
      <c r="ZF206"/>
      <c r="ZG206"/>
      <c r="ZH206"/>
      <c r="ZI206"/>
      <c r="ZJ206"/>
      <c r="ZK206"/>
      <c r="ZL206"/>
      <c r="ZM206"/>
      <c r="ZN206"/>
      <c r="ZO206"/>
      <c r="ZP206"/>
      <c r="ZQ206"/>
      <c r="ZR206"/>
      <c r="ZS206"/>
      <c r="ZT206"/>
      <c r="ZU206"/>
      <c r="ZV206"/>
      <c r="ZW206"/>
      <c r="ZX206"/>
      <c r="ZY206"/>
      <c r="ZZ206"/>
      <c r="AAA206"/>
    </row>
    <row r="207" spans="11:703" x14ac:dyDescent="0.35">
      <c r="K207" s="50">
        <v>413632480722</v>
      </c>
      <c r="L207" s="147">
        <v>46139</v>
      </c>
      <c r="M207" t="s">
        <v>7995</v>
      </c>
      <c r="N207" s="50">
        <v>870935899406</v>
      </c>
      <c r="O207" s="50">
        <f>_xlfn.XLOOKUP(DRE_Table[[#This Row],[MASTER]],Vessel_Cons[MASTER],Vessel_Cons[MASTER],"OVERAGE")</f>
        <v>870935899406</v>
      </c>
      <c r="P207"/>
      <c r="Q207" s="50">
        <v>305354649392</v>
      </c>
      <c r="R207" s="147">
        <v>46139</v>
      </c>
      <c r="S207" t="s">
        <v>7995</v>
      </c>
      <c r="T207" s="50">
        <v>380783761219</v>
      </c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  <c r="QY207"/>
      <c r="QZ207"/>
      <c r="RA207"/>
      <c r="RB207"/>
      <c r="RC207"/>
      <c r="RD207"/>
      <c r="RE207"/>
      <c r="RF207"/>
      <c r="RG207"/>
      <c r="RH207"/>
      <c r="RI207"/>
      <c r="RJ207"/>
      <c r="RK207"/>
      <c r="RL207"/>
      <c r="RM207"/>
      <c r="RN207"/>
      <c r="RO207"/>
      <c r="RP207"/>
      <c r="RQ207"/>
      <c r="RR207"/>
      <c r="RS207"/>
      <c r="RT207"/>
      <c r="RU207"/>
      <c r="RV207"/>
      <c r="RW207"/>
      <c r="RX207"/>
      <c r="RY207"/>
      <c r="RZ207"/>
      <c r="SA207"/>
      <c r="SB207"/>
      <c r="SC207"/>
      <c r="SD207"/>
      <c r="SE207"/>
      <c r="SF207"/>
      <c r="SG207"/>
      <c r="SH207"/>
      <c r="SI207"/>
      <c r="SJ207"/>
      <c r="SK207"/>
      <c r="SL207"/>
      <c r="SM207"/>
      <c r="SN207"/>
      <c r="SO207"/>
      <c r="SP207"/>
      <c r="SQ207"/>
      <c r="SR207"/>
      <c r="SS207"/>
      <c r="ST207"/>
      <c r="SU207"/>
      <c r="SV207"/>
      <c r="SW207"/>
      <c r="SX207"/>
      <c r="SY207"/>
      <c r="SZ207"/>
      <c r="TA207"/>
      <c r="TB207"/>
      <c r="TC207"/>
      <c r="TD207"/>
      <c r="TE207"/>
      <c r="TF207"/>
      <c r="TG207"/>
      <c r="TH207"/>
      <c r="TI207"/>
      <c r="TJ207"/>
      <c r="TK207"/>
      <c r="TL207"/>
      <c r="TM207"/>
      <c r="TN207"/>
      <c r="TO207"/>
      <c r="TP207"/>
      <c r="TQ207"/>
      <c r="TR207"/>
      <c r="TS207"/>
      <c r="TT207"/>
      <c r="TU207"/>
      <c r="TV207"/>
      <c r="TW207"/>
      <c r="TX207"/>
      <c r="TY207"/>
      <c r="TZ207"/>
      <c r="UA207"/>
      <c r="UB207"/>
      <c r="UC207"/>
      <c r="UD207"/>
      <c r="UE207"/>
      <c r="UF207"/>
      <c r="UG207"/>
      <c r="UH207"/>
      <c r="UI207"/>
      <c r="UJ207"/>
      <c r="UK207"/>
      <c r="UL207"/>
      <c r="UM207"/>
      <c r="UN207"/>
      <c r="UO207"/>
      <c r="UP207"/>
      <c r="UQ207"/>
      <c r="UR207"/>
      <c r="US207"/>
      <c r="UT207"/>
      <c r="UU207"/>
      <c r="UV207"/>
      <c r="UW207"/>
      <c r="UX207"/>
      <c r="UY207"/>
      <c r="UZ207"/>
      <c r="VA207"/>
      <c r="VB207"/>
      <c r="VC207"/>
      <c r="VD207"/>
      <c r="VE207"/>
      <c r="VF207"/>
      <c r="VG207"/>
      <c r="VH207"/>
      <c r="VI207"/>
      <c r="VJ207"/>
      <c r="VK207"/>
      <c r="VL207"/>
      <c r="VM207"/>
      <c r="VN207"/>
      <c r="VO207"/>
      <c r="VP207"/>
      <c r="VQ207"/>
      <c r="VR207"/>
      <c r="VS207"/>
      <c r="VT207"/>
      <c r="VU207"/>
      <c r="VV207"/>
      <c r="VW207"/>
      <c r="VX207"/>
      <c r="VY207"/>
      <c r="VZ207"/>
      <c r="WA207"/>
      <c r="WB207"/>
      <c r="WC207"/>
      <c r="WD207"/>
      <c r="WE207"/>
      <c r="WF207"/>
      <c r="WG207"/>
      <c r="WH207"/>
      <c r="WI207"/>
      <c r="WJ207"/>
      <c r="WK207"/>
      <c r="WL207"/>
      <c r="WM207"/>
      <c r="WN207"/>
      <c r="WO207"/>
      <c r="WP207"/>
      <c r="WQ207"/>
      <c r="WR207"/>
      <c r="WS207"/>
      <c r="WT207"/>
      <c r="WU207"/>
      <c r="WV207"/>
      <c r="WW207"/>
      <c r="WX207"/>
      <c r="WY207"/>
      <c r="WZ207"/>
      <c r="XA207"/>
      <c r="XB207"/>
      <c r="XC207"/>
      <c r="XD207"/>
      <c r="XE207"/>
      <c r="XF207"/>
      <c r="XG207"/>
      <c r="XH207"/>
      <c r="XI207"/>
      <c r="XJ207"/>
      <c r="XK207"/>
      <c r="XL207"/>
      <c r="XM207"/>
      <c r="XN207"/>
      <c r="XO207"/>
      <c r="XP207"/>
      <c r="XQ207"/>
      <c r="XR207"/>
      <c r="XS207"/>
      <c r="XT207"/>
      <c r="XU207"/>
      <c r="XV207"/>
      <c r="XW207"/>
      <c r="XX207"/>
      <c r="XY207"/>
      <c r="XZ207"/>
      <c r="YA207"/>
      <c r="YB207"/>
      <c r="YC207"/>
      <c r="YD207"/>
      <c r="YE207"/>
      <c r="YF207"/>
      <c r="YG207"/>
      <c r="YH207"/>
      <c r="YI207"/>
      <c r="YJ207"/>
      <c r="YK207"/>
      <c r="YL207"/>
      <c r="YM207"/>
      <c r="YN207"/>
      <c r="YO207"/>
      <c r="YP207"/>
      <c r="YQ207"/>
      <c r="YR207"/>
      <c r="YS207"/>
      <c r="YT207"/>
      <c r="YU207"/>
      <c r="YV207"/>
      <c r="YW207"/>
      <c r="YX207"/>
      <c r="YY207"/>
      <c r="YZ207"/>
      <c r="ZA207"/>
      <c r="ZB207"/>
      <c r="ZC207"/>
      <c r="ZD207"/>
      <c r="ZE207"/>
      <c r="ZF207"/>
      <c r="ZG207"/>
      <c r="ZH207"/>
      <c r="ZI207"/>
      <c r="ZJ207"/>
      <c r="ZK207"/>
      <c r="ZL207"/>
      <c r="ZM207"/>
      <c r="ZN207"/>
      <c r="ZO207"/>
      <c r="ZP207"/>
      <c r="ZQ207"/>
      <c r="ZR207"/>
      <c r="ZS207"/>
      <c r="ZT207"/>
      <c r="ZU207"/>
      <c r="ZV207"/>
      <c r="ZW207"/>
      <c r="ZX207"/>
      <c r="ZY207"/>
      <c r="ZZ207"/>
      <c r="AAA207"/>
    </row>
    <row r="208" spans="11:703" x14ac:dyDescent="0.35">
      <c r="K208" s="50">
        <v>413632480722</v>
      </c>
      <c r="L208" s="147">
        <v>46139</v>
      </c>
      <c r="M208" t="s">
        <v>7995</v>
      </c>
      <c r="N208" s="50">
        <v>870935693457</v>
      </c>
      <c r="O208" s="50">
        <f>_xlfn.XLOOKUP(DRE_Table[[#This Row],[MASTER]],Vessel_Cons[MASTER],Vessel_Cons[MASTER],"OVERAGE")</f>
        <v>870935693457</v>
      </c>
      <c r="P208"/>
      <c r="Q208" s="50">
        <v>305354649392</v>
      </c>
      <c r="R208" s="147">
        <v>46139</v>
      </c>
      <c r="S208" t="s">
        <v>7995</v>
      </c>
      <c r="T208" s="50">
        <v>380732590068</v>
      </c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  <c r="QY208"/>
      <c r="QZ208"/>
      <c r="RA208"/>
      <c r="RB208"/>
      <c r="RC208"/>
      <c r="RD208"/>
      <c r="RE208"/>
      <c r="RF208"/>
      <c r="RG208"/>
      <c r="RH208"/>
      <c r="RI208"/>
      <c r="RJ208"/>
      <c r="RK208"/>
      <c r="RL208"/>
      <c r="RM208"/>
      <c r="RN208"/>
      <c r="RO208"/>
      <c r="RP208"/>
      <c r="RQ208"/>
      <c r="RR208"/>
      <c r="RS208"/>
      <c r="RT208"/>
      <c r="RU208"/>
      <c r="RV208"/>
      <c r="RW208"/>
      <c r="RX208"/>
      <c r="RY208"/>
      <c r="RZ208"/>
      <c r="SA208"/>
      <c r="SB208"/>
      <c r="SC208"/>
      <c r="SD208"/>
      <c r="SE208"/>
      <c r="SF208"/>
      <c r="SG208"/>
      <c r="SH208"/>
      <c r="SI208"/>
      <c r="SJ208"/>
      <c r="SK208"/>
      <c r="SL208"/>
      <c r="SM208"/>
      <c r="SN208"/>
      <c r="SO208"/>
      <c r="SP208"/>
      <c r="SQ208"/>
      <c r="SR208"/>
      <c r="SS208"/>
      <c r="ST208"/>
      <c r="SU208"/>
      <c r="SV208"/>
      <c r="SW208"/>
      <c r="SX208"/>
      <c r="SY208"/>
      <c r="SZ208"/>
      <c r="TA208"/>
      <c r="TB208"/>
      <c r="TC208"/>
      <c r="TD208"/>
      <c r="TE208"/>
      <c r="TF208"/>
      <c r="TG208"/>
      <c r="TH208"/>
      <c r="TI208"/>
      <c r="TJ208"/>
      <c r="TK208"/>
      <c r="TL208"/>
      <c r="TM208"/>
      <c r="TN208"/>
      <c r="TO208"/>
      <c r="TP208"/>
      <c r="TQ208"/>
      <c r="TR208"/>
      <c r="TS208"/>
      <c r="TT208"/>
      <c r="TU208"/>
      <c r="TV208"/>
      <c r="TW208"/>
      <c r="TX208"/>
      <c r="TY208"/>
      <c r="TZ208"/>
      <c r="UA208"/>
      <c r="UB208"/>
      <c r="UC208"/>
      <c r="UD208"/>
      <c r="UE208"/>
      <c r="UF208"/>
      <c r="UG208"/>
      <c r="UH208"/>
      <c r="UI208"/>
      <c r="UJ208"/>
      <c r="UK208"/>
      <c r="UL208"/>
      <c r="UM208"/>
      <c r="UN208"/>
      <c r="UO208"/>
      <c r="UP208"/>
      <c r="UQ208"/>
      <c r="UR208"/>
      <c r="US208"/>
      <c r="UT208"/>
      <c r="UU208"/>
      <c r="UV208"/>
      <c r="UW208"/>
      <c r="UX208"/>
      <c r="UY208"/>
      <c r="UZ208"/>
      <c r="VA208"/>
      <c r="VB208"/>
      <c r="VC208"/>
      <c r="VD208"/>
      <c r="VE208"/>
      <c r="VF208"/>
      <c r="VG208"/>
      <c r="VH208"/>
      <c r="VI208"/>
      <c r="VJ208"/>
      <c r="VK208"/>
      <c r="VL208"/>
      <c r="VM208"/>
      <c r="VN208"/>
      <c r="VO208"/>
      <c r="VP208"/>
      <c r="VQ208"/>
      <c r="VR208"/>
      <c r="VS208"/>
      <c r="VT208"/>
      <c r="VU208"/>
      <c r="VV208"/>
      <c r="VW208"/>
      <c r="VX208"/>
      <c r="VY208"/>
      <c r="VZ208"/>
      <c r="WA208"/>
      <c r="WB208"/>
      <c r="WC208"/>
      <c r="WD208"/>
      <c r="WE208"/>
      <c r="WF208"/>
      <c r="WG208"/>
      <c r="WH208"/>
      <c r="WI208"/>
      <c r="WJ208"/>
      <c r="WK208"/>
      <c r="WL208"/>
      <c r="WM208"/>
      <c r="WN208"/>
      <c r="WO208"/>
      <c r="WP208"/>
      <c r="WQ208"/>
      <c r="WR208"/>
      <c r="WS208"/>
      <c r="WT208"/>
      <c r="WU208"/>
      <c r="WV208"/>
      <c r="WW208"/>
      <c r="WX208"/>
      <c r="WY208"/>
      <c r="WZ208"/>
      <c r="XA208"/>
      <c r="XB208"/>
      <c r="XC208"/>
      <c r="XD208"/>
      <c r="XE208"/>
      <c r="XF208"/>
      <c r="XG208"/>
      <c r="XH208"/>
      <c r="XI208"/>
      <c r="XJ208"/>
      <c r="XK208"/>
      <c r="XL208"/>
      <c r="XM208"/>
      <c r="XN208"/>
      <c r="XO208"/>
      <c r="XP208"/>
      <c r="XQ208"/>
      <c r="XR208"/>
      <c r="XS208"/>
      <c r="XT208"/>
      <c r="XU208"/>
      <c r="XV208"/>
      <c r="XW208"/>
      <c r="XX208"/>
      <c r="XY208"/>
      <c r="XZ208"/>
      <c r="YA208"/>
      <c r="YB208"/>
      <c r="YC208"/>
      <c r="YD208"/>
      <c r="YE208"/>
      <c r="YF208"/>
      <c r="YG208"/>
      <c r="YH208"/>
      <c r="YI208"/>
      <c r="YJ208"/>
      <c r="YK208"/>
      <c r="YL208"/>
      <c r="YM208"/>
      <c r="YN208"/>
      <c r="YO208"/>
      <c r="YP208"/>
      <c r="YQ208"/>
      <c r="YR208"/>
      <c r="YS208"/>
      <c r="YT208"/>
      <c r="YU208"/>
      <c r="YV208"/>
      <c r="YW208"/>
      <c r="YX208"/>
      <c r="YY208"/>
      <c r="YZ208"/>
      <c r="ZA208"/>
      <c r="ZB208"/>
      <c r="ZC208"/>
      <c r="ZD208"/>
      <c r="ZE208"/>
      <c r="ZF208"/>
      <c r="ZG208"/>
      <c r="ZH208"/>
      <c r="ZI208"/>
      <c r="ZJ208"/>
      <c r="ZK208"/>
      <c r="ZL208"/>
      <c r="ZM208"/>
      <c r="ZN208"/>
      <c r="ZO208"/>
      <c r="ZP208"/>
      <c r="ZQ208"/>
      <c r="ZR208"/>
      <c r="ZS208"/>
      <c r="ZT208"/>
      <c r="ZU208"/>
      <c r="ZV208"/>
      <c r="ZW208"/>
      <c r="ZX208"/>
      <c r="ZY208"/>
      <c r="ZZ208"/>
      <c r="AAA208"/>
    </row>
    <row r="209" spans="11:703" x14ac:dyDescent="0.35">
      <c r="K209" s="50">
        <v>413632480722</v>
      </c>
      <c r="L209" s="147">
        <v>46139</v>
      </c>
      <c r="M209" t="s">
        <v>7995</v>
      </c>
      <c r="N209" s="50">
        <v>870935292059</v>
      </c>
      <c r="O209" s="50">
        <f>_xlfn.XLOOKUP(DRE_Table[[#This Row],[MASTER]],Vessel_Cons[MASTER],Vessel_Cons[MASTER],"OVERAGE")</f>
        <v>870935292059</v>
      </c>
      <c r="P209"/>
      <c r="Q209" s="50">
        <v>305354649392</v>
      </c>
      <c r="R209" s="147">
        <v>46139</v>
      </c>
      <c r="S209" t="s">
        <v>7995</v>
      </c>
      <c r="T209" s="50">
        <v>431873728282</v>
      </c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  <c r="QY209"/>
      <c r="QZ209"/>
      <c r="RA209"/>
      <c r="RB209"/>
      <c r="RC209"/>
      <c r="RD209"/>
      <c r="RE209"/>
      <c r="RF209"/>
      <c r="RG209"/>
      <c r="RH209"/>
      <c r="RI209"/>
      <c r="RJ209"/>
      <c r="RK209"/>
      <c r="RL209"/>
      <c r="RM209"/>
      <c r="RN209"/>
      <c r="RO209"/>
      <c r="RP209"/>
      <c r="RQ209"/>
      <c r="RR209"/>
      <c r="RS209"/>
      <c r="RT209"/>
      <c r="RU209"/>
      <c r="RV209"/>
      <c r="RW209"/>
      <c r="RX209"/>
      <c r="RY209"/>
      <c r="RZ209"/>
      <c r="SA209"/>
      <c r="SB209"/>
      <c r="SC209"/>
      <c r="SD209"/>
      <c r="SE209"/>
      <c r="SF209"/>
      <c r="SG209"/>
      <c r="SH209"/>
      <c r="SI209"/>
      <c r="SJ209"/>
      <c r="SK209"/>
      <c r="SL209"/>
      <c r="SM209"/>
      <c r="SN209"/>
      <c r="SO209"/>
      <c r="SP209"/>
      <c r="SQ209"/>
      <c r="SR209"/>
      <c r="SS209"/>
      <c r="ST209"/>
      <c r="SU209"/>
      <c r="SV209"/>
      <c r="SW209"/>
      <c r="SX209"/>
      <c r="SY209"/>
      <c r="SZ209"/>
      <c r="TA209"/>
      <c r="TB209"/>
      <c r="TC209"/>
      <c r="TD209"/>
      <c r="TE209"/>
      <c r="TF209"/>
      <c r="TG209"/>
      <c r="TH209"/>
      <c r="TI209"/>
      <c r="TJ209"/>
      <c r="TK209"/>
      <c r="TL209"/>
      <c r="TM209"/>
      <c r="TN209"/>
      <c r="TO209"/>
      <c r="TP209"/>
      <c r="TQ209"/>
      <c r="TR209"/>
      <c r="TS209"/>
      <c r="TT209"/>
      <c r="TU209"/>
      <c r="TV209"/>
      <c r="TW209"/>
      <c r="TX209"/>
      <c r="TY209"/>
      <c r="TZ209"/>
      <c r="UA209"/>
      <c r="UB209"/>
      <c r="UC209"/>
      <c r="UD209"/>
      <c r="UE209"/>
      <c r="UF209"/>
      <c r="UG209"/>
      <c r="UH209"/>
      <c r="UI209"/>
      <c r="UJ209"/>
      <c r="UK209"/>
      <c r="UL209"/>
      <c r="UM209"/>
      <c r="UN209"/>
      <c r="UO209"/>
      <c r="UP209"/>
      <c r="UQ209"/>
      <c r="UR209"/>
      <c r="US209"/>
      <c r="UT209"/>
      <c r="UU209"/>
      <c r="UV209"/>
      <c r="UW209"/>
      <c r="UX209"/>
      <c r="UY209"/>
      <c r="UZ209"/>
      <c r="VA209"/>
      <c r="VB209"/>
      <c r="VC209"/>
      <c r="VD209"/>
      <c r="VE209"/>
      <c r="VF209"/>
      <c r="VG209"/>
      <c r="VH209"/>
      <c r="VI209"/>
      <c r="VJ209"/>
      <c r="VK209"/>
      <c r="VL209"/>
      <c r="VM209"/>
      <c r="VN209"/>
      <c r="VO209"/>
      <c r="VP209"/>
      <c r="VQ209"/>
      <c r="VR209"/>
      <c r="VS209"/>
      <c r="VT209"/>
      <c r="VU209"/>
      <c r="VV209"/>
      <c r="VW209"/>
      <c r="VX209"/>
      <c r="VY209"/>
      <c r="VZ209"/>
      <c r="WA209"/>
      <c r="WB209"/>
      <c r="WC209"/>
      <c r="WD209"/>
      <c r="WE209"/>
      <c r="WF209"/>
      <c r="WG209"/>
      <c r="WH209"/>
      <c r="WI209"/>
      <c r="WJ209"/>
      <c r="WK209"/>
      <c r="WL209"/>
      <c r="WM209"/>
      <c r="WN209"/>
      <c r="WO209"/>
      <c r="WP209"/>
      <c r="WQ209"/>
      <c r="WR209"/>
      <c r="WS209"/>
      <c r="WT209"/>
      <c r="WU209"/>
      <c r="WV209"/>
      <c r="WW209"/>
      <c r="WX209"/>
      <c r="WY209"/>
      <c r="WZ209"/>
      <c r="XA209"/>
      <c r="XB209"/>
      <c r="XC209"/>
      <c r="XD209"/>
      <c r="XE209"/>
      <c r="XF209"/>
      <c r="XG209"/>
      <c r="XH209"/>
      <c r="XI209"/>
      <c r="XJ209"/>
      <c r="XK209"/>
      <c r="XL209"/>
      <c r="XM209"/>
      <c r="XN209"/>
      <c r="XO209"/>
      <c r="XP209"/>
      <c r="XQ209"/>
      <c r="XR209"/>
      <c r="XS209"/>
      <c r="XT209"/>
      <c r="XU209"/>
      <c r="XV209"/>
      <c r="XW209"/>
      <c r="XX209"/>
      <c r="XY209"/>
      <c r="XZ209"/>
      <c r="YA209"/>
      <c r="YB209"/>
      <c r="YC209"/>
      <c r="YD209"/>
      <c r="YE209"/>
      <c r="YF209"/>
      <c r="YG209"/>
      <c r="YH209"/>
      <c r="YI209"/>
      <c r="YJ209"/>
      <c r="YK209"/>
      <c r="YL209"/>
      <c r="YM209"/>
      <c r="YN209"/>
      <c r="YO209"/>
      <c r="YP209"/>
      <c r="YQ209"/>
      <c r="YR209"/>
      <c r="YS209"/>
      <c r="YT209"/>
      <c r="YU209"/>
      <c r="YV209"/>
      <c r="YW209"/>
      <c r="YX209"/>
      <c r="YY209"/>
      <c r="YZ209"/>
      <c r="ZA209"/>
      <c r="ZB209"/>
      <c r="ZC209"/>
      <c r="ZD209"/>
      <c r="ZE209"/>
      <c r="ZF209"/>
      <c r="ZG209"/>
      <c r="ZH209"/>
      <c r="ZI209"/>
      <c r="ZJ209"/>
      <c r="ZK209"/>
      <c r="ZL209"/>
      <c r="ZM209"/>
      <c r="ZN209"/>
      <c r="ZO209"/>
      <c r="ZP209"/>
      <c r="ZQ209"/>
      <c r="ZR209"/>
      <c r="ZS209"/>
      <c r="ZT209"/>
      <c r="ZU209"/>
      <c r="ZV209"/>
      <c r="ZW209"/>
      <c r="ZX209"/>
      <c r="ZY209"/>
      <c r="ZZ209"/>
      <c r="AAA209"/>
    </row>
    <row r="210" spans="11:703" x14ac:dyDescent="0.35">
      <c r="K210" s="50">
        <v>413632480722</v>
      </c>
      <c r="L210" s="147">
        <v>46139</v>
      </c>
      <c r="M210" t="s">
        <v>7995</v>
      </c>
      <c r="N210" s="50">
        <v>870932303050</v>
      </c>
      <c r="O210" s="50">
        <f>_xlfn.XLOOKUP(DRE_Table[[#This Row],[MASTER]],Vessel_Cons[MASTER],Vessel_Cons[MASTER],"OVERAGE")</f>
        <v>870932303050</v>
      </c>
      <c r="P210"/>
      <c r="Q210" s="50">
        <v>305354649392</v>
      </c>
      <c r="R210" s="147">
        <v>46139</v>
      </c>
      <c r="S210" t="s">
        <v>7995</v>
      </c>
      <c r="T210" s="50">
        <v>870967267487</v>
      </c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  <c r="QY210"/>
      <c r="QZ210"/>
      <c r="RA210"/>
      <c r="RB210"/>
      <c r="RC210"/>
      <c r="RD210"/>
      <c r="RE210"/>
      <c r="RF210"/>
      <c r="RG210"/>
      <c r="RH210"/>
      <c r="RI210"/>
      <c r="RJ210"/>
      <c r="RK210"/>
      <c r="RL210"/>
      <c r="RM210"/>
      <c r="RN210"/>
      <c r="RO210"/>
      <c r="RP210"/>
      <c r="RQ210"/>
      <c r="RR210"/>
      <c r="RS210"/>
      <c r="RT210"/>
      <c r="RU210"/>
      <c r="RV210"/>
      <c r="RW210"/>
      <c r="RX210"/>
      <c r="RY210"/>
      <c r="RZ210"/>
      <c r="SA210"/>
      <c r="SB210"/>
      <c r="SC210"/>
      <c r="SD210"/>
      <c r="SE210"/>
      <c r="SF210"/>
      <c r="SG210"/>
      <c r="SH210"/>
      <c r="SI210"/>
      <c r="SJ210"/>
      <c r="SK210"/>
      <c r="SL210"/>
      <c r="SM210"/>
      <c r="SN210"/>
      <c r="SO210"/>
      <c r="SP210"/>
      <c r="SQ210"/>
      <c r="SR210"/>
      <c r="SS210"/>
      <c r="ST210"/>
      <c r="SU210"/>
      <c r="SV210"/>
      <c r="SW210"/>
      <c r="SX210"/>
      <c r="SY210"/>
      <c r="SZ210"/>
      <c r="TA210"/>
      <c r="TB210"/>
      <c r="TC210"/>
      <c r="TD210"/>
      <c r="TE210"/>
      <c r="TF210"/>
      <c r="TG210"/>
      <c r="TH210"/>
      <c r="TI210"/>
      <c r="TJ210"/>
      <c r="TK210"/>
      <c r="TL210"/>
      <c r="TM210"/>
      <c r="TN210"/>
      <c r="TO210"/>
      <c r="TP210"/>
      <c r="TQ210"/>
      <c r="TR210"/>
      <c r="TS210"/>
      <c r="TT210"/>
      <c r="TU210"/>
      <c r="TV210"/>
      <c r="TW210"/>
      <c r="TX210"/>
      <c r="TY210"/>
      <c r="TZ210"/>
      <c r="UA210"/>
      <c r="UB210"/>
      <c r="UC210"/>
      <c r="UD210"/>
      <c r="UE210"/>
      <c r="UF210"/>
      <c r="UG210"/>
      <c r="UH210"/>
      <c r="UI210"/>
      <c r="UJ210"/>
      <c r="UK210"/>
      <c r="UL210"/>
      <c r="UM210"/>
      <c r="UN210"/>
      <c r="UO210"/>
      <c r="UP210"/>
      <c r="UQ210"/>
      <c r="UR210"/>
      <c r="US210"/>
      <c r="UT210"/>
      <c r="UU210"/>
      <c r="UV210"/>
      <c r="UW210"/>
      <c r="UX210"/>
      <c r="UY210"/>
      <c r="UZ210"/>
      <c r="VA210"/>
      <c r="VB210"/>
      <c r="VC210"/>
      <c r="VD210"/>
      <c r="VE210"/>
      <c r="VF210"/>
      <c r="VG210"/>
      <c r="VH210"/>
      <c r="VI210"/>
      <c r="VJ210"/>
      <c r="VK210"/>
      <c r="VL210"/>
      <c r="VM210"/>
      <c r="VN210"/>
      <c r="VO210"/>
      <c r="VP210"/>
      <c r="VQ210"/>
      <c r="VR210"/>
      <c r="VS210"/>
      <c r="VT210"/>
      <c r="VU210"/>
      <c r="VV210"/>
      <c r="VW210"/>
      <c r="VX210"/>
      <c r="VY210"/>
      <c r="VZ210"/>
      <c r="WA210"/>
      <c r="WB210"/>
      <c r="WC210"/>
      <c r="WD210"/>
      <c r="WE210"/>
      <c r="WF210"/>
      <c r="WG210"/>
      <c r="WH210"/>
      <c r="WI210"/>
      <c r="WJ210"/>
      <c r="WK210"/>
      <c r="WL210"/>
      <c r="WM210"/>
      <c r="WN210"/>
      <c r="WO210"/>
      <c r="WP210"/>
      <c r="WQ210"/>
      <c r="WR210"/>
      <c r="WS210"/>
      <c r="WT210"/>
      <c r="WU210"/>
      <c r="WV210"/>
      <c r="WW210"/>
      <c r="WX210"/>
      <c r="WY210"/>
      <c r="WZ210"/>
      <c r="XA210"/>
      <c r="XB210"/>
      <c r="XC210"/>
      <c r="XD210"/>
      <c r="XE210"/>
      <c r="XF210"/>
      <c r="XG210"/>
      <c r="XH210"/>
      <c r="XI210"/>
      <c r="XJ210"/>
      <c r="XK210"/>
      <c r="XL210"/>
      <c r="XM210"/>
      <c r="XN210"/>
      <c r="XO210"/>
      <c r="XP210"/>
      <c r="XQ210"/>
      <c r="XR210"/>
      <c r="XS210"/>
      <c r="XT210"/>
      <c r="XU210"/>
      <c r="XV210"/>
      <c r="XW210"/>
      <c r="XX210"/>
      <c r="XY210"/>
      <c r="XZ210"/>
      <c r="YA210"/>
      <c r="YB210"/>
      <c r="YC210"/>
      <c r="YD210"/>
      <c r="YE210"/>
      <c r="YF210"/>
      <c r="YG210"/>
      <c r="YH210"/>
      <c r="YI210"/>
      <c r="YJ210"/>
      <c r="YK210"/>
      <c r="YL210"/>
      <c r="YM210"/>
      <c r="YN210"/>
      <c r="YO210"/>
      <c r="YP210"/>
      <c r="YQ210"/>
      <c r="YR210"/>
      <c r="YS210"/>
      <c r="YT210"/>
      <c r="YU210"/>
      <c r="YV210"/>
      <c r="YW210"/>
      <c r="YX210"/>
      <c r="YY210"/>
      <c r="YZ210"/>
      <c r="ZA210"/>
      <c r="ZB210"/>
      <c r="ZC210"/>
      <c r="ZD210"/>
      <c r="ZE210"/>
      <c r="ZF210"/>
      <c r="ZG210"/>
      <c r="ZH210"/>
      <c r="ZI210"/>
      <c r="ZJ210"/>
      <c r="ZK210"/>
      <c r="ZL210"/>
      <c r="ZM210"/>
      <c r="ZN210"/>
      <c r="ZO210"/>
      <c r="ZP210"/>
      <c r="ZQ210"/>
      <c r="ZR210"/>
      <c r="ZS210"/>
      <c r="ZT210"/>
      <c r="ZU210"/>
      <c r="ZV210"/>
      <c r="ZW210"/>
      <c r="ZX210"/>
      <c r="ZY210"/>
      <c r="ZZ210"/>
      <c r="AAA210"/>
    </row>
    <row r="211" spans="11:703" x14ac:dyDescent="0.35">
      <c r="K211" s="50">
        <v>413632480722</v>
      </c>
      <c r="L211" s="147">
        <v>46139</v>
      </c>
      <c r="M211" t="s">
        <v>7995</v>
      </c>
      <c r="N211" s="50">
        <v>870932009771</v>
      </c>
      <c r="O211" s="50">
        <f>_xlfn.XLOOKUP(DRE_Table[[#This Row],[MASTER]],Vessel_Cons[MASTER],Vessel_Cons[MASTER],"OVERAGE")</f>
        <v>870932009771</v>
      </c>
      <c r="P211"/>
      <c r="Q211" s="50">
        <v>305354649392</v>
      </c>
      <c r="R211" s="147">
        <v>46139</v>
      </c>
      <c r="S211" t="s">
        <v>7995</v>
      </c>
      <c r="T211" s="50">
        <v>522224577679</v>
      </c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  <c r="QY211"/>
      <c r="QZ211"/>
      <c r="RA211"/>
      <c r="RB211"/>
      <c r="RC211"/>
      <c r="RD211"/>
      <c r="RE211"/>
      <c r="RF211"/>
      <c r="RG211"/>
      <c r="RH211"/>
      <c r="RI211"/>
      <c r="RJ211"/>
      <c r="RK211"/>
      <c r="RL211"/>
      <c r="RM211"/>
      <c r="RN211"/>
      <c r="RO211"/>
      <c r="RP211"/>
      <c r="RQ211"/>
      <c r="RR211"/>
      <c r="RS211"/>
      <c r="RT211"/>
      <c r="RU211"/>
      <c r="RV211"/>
      <c r="RW211"/>
      <c r="RX211"/>
      <c r="RY211"/>
      <c r="RZ211"/>
      <c r="SA211"/>
      <c r="SB211"/>
      <c r="SC211"/>
      <c r="SD211"/>
      <c r="SE211"/>
      <c r="SF211"/>
      <c r="SG211"/>
      <c r="SH211"/>
      <c r="SI211"/>
      <c r="SJ211"/>
      <c r="SK211"/>
      <c r="SL211"/>
      <c r="SM211"/>
      <c r="SN211"/>
      <c r="SO211"/>
      <c r="SP211"/>
      <c r="SQ211"/>
      <c r="SR211"/>
      <c r="SS211"/>
      <c r="ST211"/>
      <c r="SU211"/>
      <c r="SV211"/>
      <c r="SW211"/>
      <c r="SX211"/>
      <c r="SY211"/>
      <c r="SZ211"/>
      <c r="TA211"/>
      <c r="TB211"/>
      <c r="TC211"/>
      <c r="TD211"/>
      <c r="TE211"/>
      <c r="TF211"/>
      <c r="TG211"/>
      <c r="TH211"/>
      <c r="TI211"/>
      <c r="TJ211"/>
      <c r="TK211"/>
      <c r="TL211"/>
      <c r="TM211"/>
      <c r="TN211"/>
      <c r="TO211"/>
      <c r="TP211"/>
      <c r="TQ211"/>
      <c r="TR211"/>
      <c r="TS211"/>
      <c r="TT211"/>
      <c r="TU211"/>
      <c r="TV211"/>
      <c r="TW211"/>
      <c r="TX211"/>
      <c r="TY211"/>
      <c r="TZ211"/>
      <c r="UA211"/>
      <c r="UB211"/>
      <c r="UC211"/>
      <c r="UD211"/>
      <c r="UE211"/>
      <c r="UF211"/>
      <c r="UG211"/>
      <c r="UH211"/>
      <c r="UI211"/>
      <c r="UJ211"/>
      <c r="UK211"/>
      <c r="UL211"/>
      <c r="UM211"/>
      <c r="UN211"/>
      <c r="UO211"/>
      <c r="UP211"/>
      <c r="UQ211"/>
      <c r="UR211"/>
      <c r="US211"/>
      <c r="UT211"/>
      <c r="UU211"/>
      <c r="UV211"/>
      <c r="UW211"/>
      <c r="UX211"/>
      <c r="UY211"/>
      <c r="UZ211"/>
      <c r="VA211"/>
      <c r="VB211"/>
      <c r="VC211"/>
      <c r="VD211"/>
      <c r="VE211"/>
      <c r="VF211"/>
      <c r="VG211"/>
      <c r="VH211"/>
      <c r="VI211"/>
      <c r="VJ211"/>
      <c r="VK211"/>
      <c r="VL211"/>
      <c r="VM211"/>
      <c r="VN211"/>
      <c r="VO211"/>
      <c r="VP211"/>
      <c r="VQ211"/>
      <c r="VR211"/>
      <c r="VS211"/>
      <c r="VT211"/>
      <c r="VU211"/>
      <c r="VV211"/>
      <c r="VW211"/>
      <c r="VX211"/>
      <c r="VY211"/>
      <c r="VZ211"/>
      <c r="WA211"/>
      <c r="WB211"/>
      <c r="WC211"/>
      <c r="WD211"/>
      <c r="WE211"/>
      <c r="WF211"/>
      <c r="WG211"/>
      <c r="WH211"/>
      <c r="WI211"/>
      <c r="WJ211"/>
      <c r="WK211"/>
      <c r="WL211"/>
      <c r="WM211"/>
      <c r="WN211"/>
      <c r="WO211"/>
      <c r="WP211"/>
      <c r="WQ211"/>
      <c r="WR211"/>
      <c r="WS211"/>
      <c r="WT211"/>
      <c r="WU211"/>
      <c r="WV211"/>
      <c r="WW211"/>
      <c r="WX211"/>
      <c r="WY211"/>
      <c r="WZ211"/>
      <c r="XA211"/>
      <c r="XB211"/>
      <c r="XC211"/>
      <c r="XD211"/>
      <c r="XE211"/>
      <c r="XF211"/>
      <c r="XG211"/>
      <c r="XH211"/>
      <c r="XI211"/>
      <c r="XJ211"/>
      <c r="XK211"/>
      <c r="XL211"/>
      <c r="XM211"/>
      <c r="XN211"/>
      <c r="XO211"/>
      <c r="XP211"/>
      <c r="XQ211"/>
      <c r="XR211"/>
      <c r="XS211"/>
      <c r="XT211"/>
      <c r="XU211"/>
      <c r="XV211"/>
      <c r="XW211"/>
      <c r="XX211"/>
      <c r="XY211"/>
      <c r="XZ211"/>
      <c r="YA211"/>
      <c r="YB211"/>
      <c r="YC211"/>
      <c r="YD211"/>
      <c r="YE211"/>
      <c r="YF211"/>
      <c r="YG211"/>
      <c r="YH211"/>
      <c r="YI211"/>
      <c r="YJ211"/>
      <c r="YK211"/>
      <c r="YL211"/>
      <c r="YM211"/>
      <c r="YN211"/>
      <c r="YO211"/>
      <c r="YP211"/>
      <c r="YQ211"/>
      <c r="YR211"/>
      <c r="YS211"/>
      <c r="YT211"/>
      <c r="YU211"/>
      <c r="YV211"/>
      <c r="YW211"/>
      <c r="YX211"/>
      <c r="YY211"/>
      <c r="YZ211"/>
      <c r="ZA211"/>
      <c r="ZB211"/>
      <c r="ZC211"/>
      <c r="ZD211"/>
      <c r="ZE211"/>
      <c r="ZF211"/>
      <c r="ZG211"/>
      <c r="ZH211"/>
      <c r="ZI211"/>
      <c r="ZJ211"/>
      <c r="ZK211"/>
      <c r="ZL211"/>
      <c r="ZM211"/>
      <c r="ZN211"/>
      <c r="ZO211"/>
      <c r="ZP211"/>
      <c r="ZQ211"/>
      <c r="ZR211"/>
      <c r="ZS211"/>
      <c r="ZT211"/>
      <c r="ZU211"/>
      <c r="ZV211"/>
      <c r="ZW211"/>
      <c r="ZX211"/>
      <c r="ZY211"/>
      <c r="ZZ211"/>
      <c r="AAA211"/>
    </row>
    <row r="212" spans="11:703" x14ac:dyDescent="0.35">
      <c r="K212" s="50">
        <v>413632480722</v>
      </c>
      <c r="L212" s="147">
        <v>46139</v>
      </c>
      <c r="M212" t="s">
        <v>7995</v>
      </c>
      <c r="N212" s="50">
        <v>870931456808</v>
      </c>
      <c r="O212" s="50">
        <f>_xlfn.XLOOKUP(DRE_Table[[#This Row],[MASTER]],Vessel_Cons[MASTER],Vessel_Cons[MASTER],"OVERAGE")</f>
        <v>870931456808</v>
      </c>
      <c r="P212"/>
      <c r="Q212" s="50">
        <v>305354649392</v>
      </c>
      <c r="R212" s="147">
        <v>46139</v>
      </c>
      <c r="S212" t="s">
        <v>7995</v>
      </c>
      <c r="T212" s="50">
        <v>871006692114</v>
      </c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  <c r="QY212"/>
      <c r="QZ212"/>
      <c r="RA212"/>
      <c r="RB212"/>
      <c r="RC212"/>
      <c r="RD212"/>
      <c r="RE212"/>
      <c r="RF212"/>
      <c r="RG212"/>
      <c r="RH212"/>
      <c r="RI212"/>
      <c r="RJ212"/>
      <c r="RK212"/>
      <c r="RL212"/>
      <c r="RM212"/>
      <c r="RN212"/>
      <c r="RO212"/>
      <c r="RP212"/>
      <c r="RQ212"/>
      <c r="RR212"/>
      <c r="RS212"/>
      <c r="RT212"/>
      <c r="RU212"/>
      <c r="RV212"/>
      <c r="RW212"/>
      <c r="RX212"/>
      <c r="RY212"/>
      <c r="RZ212"/>
      <c r="SA212"/>
      <c r="SB212"/>
      <c r="SC212"/>
      <c r="SD212"/>
      <c r="SE212"/>
      <c r="SF212"/>
      <c r="SG212"/>
      <c r="SH212"/>
      <c r="SI212"/>
      <c r="SJ212"/>
      <c r="SK212"/>
      <c r="SL212"/>
      <c r="SM212"/>
      <c r="SN212"/>
      <c r="SO212"/>
      <c r="SP212"/>
      <c r="SQ212"/>
      <c r="SR212"/>
      <c r="SS212"/>
      <c r="ST212"/>
      <c r="SU212"/>
      <c r="SV212"/>
      <c r="SW212"/>
      <c r="SX212"/>
      <c r="SY212"/>
      <c r="SZ212"/>
      <c r="TA212"/>
      <c r="TB212"/>
      <c r="TC212"/>
      <c r="TD212"/>
      <c r="TE212"/>
      <c r="TF212"/>
      <c r="TG212"/>
      <c r="TH212"/>
      <c r="TI212"/>
      <c r="TJ212"/>
      <c r="TK212"/>
      <c r="TL212"/>
      <c r="TM212"/>
      <c r="TN212"/>
      <c r="TO212"/>
      <c r="TP212"/>
      <c r="TQ212"/>
      <c r="TR212"/>
      <c r="TS212"/>
      <c r="TT212"/>
      <c r="TU212"/>
      <c r="TV212"/>
      <c r="TW212"/>
      <c r="TX212"/>
      <c r="TY212"/>
      <c r="TZ212"/>
      <c r="UA212"/>
      <c r="UB212"/>
      <c r="UC212"/>
      <c r="UD212"/>
      <c r="UE212"/>
      <c r="UF212"/>
      <c r="UG212"/>
      <c r="UH212"/>
      <c r="UI212"/>
      <c r="UJ212"/>
      <c r="UK212"/>
      <c r="UL212"/>
      <c r="UM212"/>
      <c r="UN212"/>
      <c r="UO212"/>
      <c r="UP212"/>
      <c r="UQ212"/>
      <c r="UR212"/>
      <c r="US212"/>
      <c r="UT212"/>
      <c r="UU212"/>
      <c r="UV212"/>
      <c r="UW212"/>
      <c r="UX212"/>
      <c r="UY212"/>
      <c r="UZ212"/>
      <c r="VA212"/>
      <c r="VB212"/>
      <c r="VC212"/>
      <c r="VD212"/>
      <c r="VE212"/>
      <c r="VF212"/>
      <c r="VG212"/>
      <c r="VH212"/>
      <c r="VI212"/>
      <c r="VJ212"/>
      <c r="VK212"/>
      <c r="VL212"/>
      <c r="VM212"/>
      <c r="VN212"/>
      <c r="VO212"/>
      <c r="VP212"/>
      <c r="VQ212"/>
      <c r="VR212"/>
      <c r="VS212"/>
      <c r="VT212"/>
      <c r="VU212"/>
      <c r="VV212"/>
      <c r="VW212"/>
      <c r="VX212"/>
      <c r="VY212"/>
      <c r="VZ212"/>
      <c r="WA212"/>
      <c r="WB212"/>
      <c r="WC212"/>
      <c r="WD212"/>
      <c r="WE212"/>
      <c r="WF212"/>
      <c r="WG212"/>
      <c r="WH212"/>
      <c r="WI212"/>
      <c r="WJ212"/>
      <c r="WK212"/>
      <c r="WL212"/>
      <c r="WM212"/>
      <c r="WN212"/>
      <c r="WO212"/>
      <c r="WP212"/>
      <c r="WQ212"/>
      <c r="WR212"/>
      <c r="WS212"/>
      <c r="WT212"/>
      <c r="WU212"/>
      <c r="WV212"/>
      <c r="WW212"/>
      <c r="WX212"/>
      <c r="WY212"/>
      <c r="WZ212"/>
      <c r="XA212"/>
      <c r="XB212"/>
      <c r="XC212"/>
      <c r="XD212"/>
      <c r="XE212"/>
      <c r="XF212"/>
      <c r="XG212"/>
      <c r="XH212"/>
      <c r="XI212"/>
      <c r="XJ212"/>
      <c r="XK212"/>
      <c r="XL212"/>
      <c r="XM212"/>
      <c r="XN212"/>
      <c r="XO212"/>
      <c r="XP212"/>
      <c r="XQ212"/>
      <c r="XR212"/>
      <c r="XS212"/>
      <c r="XT212"/>
      <c r="XU212"/>
      <c r="XV212"/>
      <c r="XW212"/>
      <c r="XX212"/>
      <c r="XY212"/>
      <c r="XZ212"/>
      <c r="YA212"/>
      <c r="YB212"/>
      <c r="YC212"/>
      <c r="YD212"/>
      <c r="YE212"/>
      <c r="YF212"/>
      <c r="YG212"/>
      <c r="YH212"/>
      <c r="YI212"/>
      <c r="YJ212"/>
      <c r="YK212"/>
      <c r="YL212"/>
      <c r="YM212"/>
      <c r="YN212"/>
      <c r="YO212"/>
      <c r="YP212"/>
      <c r="YQ212"/>
      <c r="YR212"/>
      <c r="YS212"/>
      <c r="YT212"/>
      <c r="YU212"/>
      <c r="YV212"/>
      <c r="YW212"/>
      <c r="YX212"/>
      <c r="YY212"/>
      <c r="YZ212"/>
      <c r="ZA212"/>
      <c r="ZB212"/>
      <c r="ZC212"/>
      <c r="ZD212"/>
      <c r="ZE212"/>
      <c r="ZF212"/>
      <c r="ZG212"/>
      <c r="ZH212"/>
      <c r="ZI212"/>
      <c r="ZJ212"/>
      <c r="ZK212"/>
      <c r="ZL212"/>
      <c r="ZM212"/>
      <c r="ZN212"/>
      <c r="ZO212"/>
      <c r="ZP212"/>
      <c r="ZQ212"/>
      <c r="ZR212"/>
      <c r="ZS212"/>
      <c r="ZT212"/>
      <c r="ZU212"/>
      <c r="ZV212"/>
      <c r="ZW212"/>
      <c r="ZX212"/>
      <c r="ZY212"/>
      <c r="ZZ212"/>
      <c r="AAA212"/>
    </row>
    <row r="213" spans="11:703" x14ac:dyDescent="0.35">
      <c r="K213" s="50">
        <v>413632480722</v>
      </c>
      <c r="L213" s="147">
        <v>46139</v>
      </c>
      <c r="M213" t="s">
        <v>7995</v>
      </c>
      <c r="N213" s="50">
        <v>870931427352</v>
      </c>
      <c r="O213" s="50">
        <f>_xlfn.XLOOKUP(DRE_Table[[#This Row],[MASTER]],Vessel_Cons[MASTER],Vessel_Cons[MASTER],"OVERAGE")</f>
        <v>870931427352</v>
      </c>
      <c r="P213"/>
      <c r="Q213" s="50">
        <v>305354649392</v>
      </c>
      <c r="R213" s="147">
        <v>46139</v>
      </c>
      <c r="S213" t="s">
        <v>7995</v>
      </c>
      <c r="T213" s="50">
        <v>380705308885</v>
      </c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  <c r="QY213"/>
      <c r="QZ213"/>
      <c r="RA213"/>
      <c r="RB213"/>
      <c r="RC213"/>
      <c r="RD213"/>
      <c r="RE213"/>
      <c r="RF213"/>
      <c r="RG213"/>
      <c r="RH213"/>
      <c r="RI213"/>
      <c r="RJ213"/>
      <c r="RK213"/>
      <c r="RL213"/>
      <c r="RM213"/>
      <c r="RN213"/>
      <c r="RO213"/>
      <c r="RP213"/>
      <c r="RQ213"/>
      <c r="RR213"/>
      <c r="RS213"/>
      <c r="RT213"/>
      <c r="RU213"/>
      <c r="RV213"/>
      <c r="RW213"/>
      <c r="RX213"/>
      <c r="RY213"/>
      <c r="RZ213"/>
      <c r="SA213"/>
      <c r="SB213"/>
      <c r="SC213"/>
      <c r="SD213"/>
      <c r="SE213"/>
      <c r="SF213"/>
      <c r="SG213"/>
      <c r="SH213"/>
      <c r="SI213"/>
      <c r="SJ213"/>
      <c r="SK213"/>
      <c r="SL213"/>
      <c r="SM213"/>
      <c r="SN213"/>
      <c r="SO213"/>
      <c r="SP213"/>
      <c r="SQ213"/>
      <c r="SR213"/>
      <c r="SS213"/>
      <c r="ST213"/>
      <c r="SU213"/>
      <c r="SV213"/>
      <c r="SW213"/>
      <c r="SX213"/>
      <c r="SY213"/>
      <c r="SZ213"/>
      <c r="TA213"/>
      <c r="TB213"/>
      <c r="TC213"/>
      <c r="TD213"/>
      <c r="TE213"/>
      <c r="TF213"/>
      <c r="TG213"/>
      <c r="TH213"/>
      <c r="TI213"/>
      <c r="TJ213"/>
      <c r="TK213"/>
      <c r="TL213"/>
      <c r="TM213"/>
      <c r="TN213"/>
      <c r="TO213"/>
      <c r="TP213"/>
      <c r="TQ213"/>
      <c r="TR213"/>
      <c r="TS213"/>
      <c r="TT213"/>
      <c r="TU213"/>
      <c r="TV213"/>
      <c r="TW213"/>
      <c r="TX213"/>
      <c r="TY213"/>
      <c r="TZ213"/>
      <c r="UA213"/>
      <c r="UB213"/>
      <c r="UC213"/>
      <c r="UD213"/>
      <c r="UE213"/>
      <c r="UF213"/>
      <c r="UG213"/>
      <c r="UH213"/>
      <c r="UI213"/>
      <c r="UJ213"/>
      <c r="UK213"/>
      <c r="UL213"/>
      <c r="UM213"/>
      <c r="UN213"/>
      <c r="UO213"/>
      <c r="UP213"/>
      <c r="UQ213"/>
      <c r="UR213"/>
      <c r="US213"/>
      <c r="UT213"/>
      <c r="UU213"/>
      <c r="UV213"/>
      <c r="UW213"/>
      <c r="UX213"/>
      <c r="UY213"/>
      <c r="UZ213"/>
      <c r="VA213"/>
      <c r="VB213"/>
      <c r="VC213"/>
      <c r="VD213"/>
      <c r="VE213"/>
      <c r="VF213"/>
      <c r="VG213"/>
      <c r="VH213"/>
      <c r="VI213"/>
      <c r="VJ213"/>
      <c r="VK213"/>
      <c r="VL213"/>
      <c r="VM213"/>
      <c r="VN213"/>
      <c r="VO213"/>
      <c r="VP213"/>
      <c r="VQ213"/>
      <c r="VR213"/>
      <c r="VS213"/>
      <c r="VT213"/>
      <c r="VU213"/>
      <c r="VV213"/>
      <c r="VW213"/>
      <c r="VX213"/>
      <c r="VY213"/>
      <c r="VZ213"/>
      <c r="WA213"/>
      <c r="WB213"/>
      <c r="WC213"/>
      <c r="WD213"/>
      <c r="WE213"/>
      <c r="WF213"/>
      <c r="WG213"/>
      <c r="WH213"/>
      <c r="WI213"/>
      <c r="WJ213"/>
      <c r="WK213"/>
      <c r="WL213"/>
      <c r="WM213"/>
      <c r="WN213"/>
      <c r="WO213"/>
      <c r="WP213"/>
      <c r="WQ213"/>
      <c r="WR213"/>
      <c r="WS213"/>
      <c r="WT213"/>
      <c r="WU213"/>
      <c r="WV213"/>
      <c r="WW213"/>
      <c r="WX213"/>
      <c r="WY213"/>
      <c r="WZ213"/>
      <c r="XA213"/>
      <c r="XB213"/>
      <c r="XC213"/>
      <c r="XD213"/>
      <c r="XE213"/>
      <c r="XF213"/>
      <c r="XG213"/>
      <c r="XH213"/>
      <c r="XI213"/>
      <c r="XJ213"/>
      <c r="XK213"/>
      <c r="XL213"/>
      <c r="XM213"/>
      <c r="XN213"/>
      <c r="XO213"/>
      <c r="XP213"/>
      <c r="XQ213"/>
      <c r="XR213"/>
      <c r="XS213"/>
      <c r="XT213"/>
      <c r="XU213"/>
      <c r="XV213"/>
      <c r="XW213"/>
      <c r="XX213"/>
      <c r="XY213"/>
      <c r="XZ213"/>
      <c r="YA213"/>
      <c r="YB213"/>
      <c r="YC213"/>
      <c r="YD213"/>
      <c r="YE213"/>
      <c r="YF213"/>
      <c r="YG213"/>
      <c r="YH213"/>
      <c r="YI213"/>
      <c r="YJ213"/>
      <c r="YK213"/>
      <c r="YL213"/>
      <c r="YM213"/>
      <c r="YN213"/>
      <c r="YO213"/>
      <c r="YP213"/>
      <c r="YQ213"/>
      <c r="YR213"/>
      <c r="YS213"/>
      <c r="YT213"/>
      <c r="YU213"/>
      <c r="YV213"/>
      <c r="YW213"/>
      <c r="YX213"/>
      <c r="YY213"/>
      <c r="YZ213"/>
      <c r="ZA213"/>
      <c r="ZB213"/>
      <c r="ZC213"/>
      <c r="ZD213"/>
      <c r="ZE213"/>
      <c r="ZF213"/>
      <c r="ZG213"/>
      <c r="ZH213"/>
      <c r="ZI213"/>
      <c r="ZJ213"/>
      <c r="ZK213"/>
      <c r="ZL213"/>
      <c r="ZM213"/>
      <c r="ZN213"/>
      <c r="ZO213"/>
      <c r="ZP213"/>
      <c r="ZQ213"/>
      <c r="ZR213"/>
      <c r="ZS213"/>
      <c r="ZT213"/>
      <c r="ZU213"/>
      <c r="ZV213"/>
      <c r="ZW213"/>
      <c r="ZX213"/>
      <c r="ZY213"/>
      <c r="ZZ213"/>
      <c r="AAA213"/>
    </row>
    <row r="214" spans="11:703" x14ac:dyDescent="0.35">
      <c r="K214" s="50">
        <v>413632480722</v>
      </c>
      <c r="L214" s="147">
        <v>46139</v>
      </c>
      <c r="M214" t="s">
        <v>7995</v>
      </c>
      <c r="N214" s="50">
        <v>870930987171</v>
      </c>
      <c r="O214" s="50">
        <f>_xlfn.XLOOKUP(DRE_Table[[#This Row],[MASTER]],Vessel_Cons[MASTER],Vessel_Cons[MASTER],"OVERAGE")</f>
        <v>870930987171</v>
      </c>
      <c r="P214"/>
      <c r="Q214" s="50">
        <v>305354649392</v>
      </c>
      <c r="R214" s="147">
        <v>46139</v>
      </c>
      <c r="S214" t="s">
        <v>7995</v>
      </c>
      <c r="T214" s="50">
        <v>870858959193</v>
      </c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  <c r="QY214"/>
      <c r="QZ214"/>
      <c r="RA214"/>
      <c r="RB214"/>
      <c r="RC214"/>
      <c r="RD214"/>
      <c r="RE214"/>
      <c r="RF214"/>
      <c r="RG214"/>
      <c r="RH214"/>
      <c r="RI214"/>
      <c r="RJ214"/>
      <c r="RK214"/>
      <c r="RL214"/>
      <c r="RM214"/>
      <c r="RN214"/>
      <c r="RO214"/>
      <c r="RP214"/>
      <c r="RQ214"/>
      <c r="RR214"/>
      <c r="RS214"/>
      <c r="RT214"/>
      <c r="RU214"/>
      <c r="RV214"/>
      <c r="RW214"/>
      <c r="RX214"/>
      <c r="RY214"/>
      <c r="RZ214"/>
      <c r="SA214"/>
      <c r="SB214"/>
      <c r="SC214"/>
      <c r="SD214"/>
      <c r="SE214"/>
      <c r="SF214"/>
      <c r="SG214"/>
      <c r="SH214"/>
      <c r="SI214"/>
      <c r="SJ214"/>
      <c r="SK214"/>
      <c r="SL214"/>
      <c r="SM214"/>
      <c r="SN214"/>
      <c r="SO214"/>
      <c r="SP214"/>
      <c r="SQ214"/>
      <c r="SR214"/>
      <c r="SS214"/>
      <c r="ST214"/>
      <c r="SU214"/>
      <c r="SV214"/>
      <c r="SW214"/>
      <c r="SX214"/>
      <c r="SY214"/>
      <c r="SZ214"/>
      <c r="TA214"/>
      <c r="TB214"/>
      <c r="TC214"/>
      <c r="TD214"/>
      <c r="TE214"/>
      <c r="TF214"/>
      <c r="TG214"/>
      <c r="TH214"/>
      <c r="TI214"/>
      <c r="TJ214"/>
      <c r="TK214"/>
      <c r="TL214"/>
      <c r="TM214"/>
      <c r="TN214"/>
      <c r="TO214"/>
      <c r="TP214"/>
      <c r="TQ214"/>
      <c r="TR214"/>
      <c r="TS214"/>
      <c r="TT214"/>
      <c r="TU214"/>
      <c r="TV214"/>
      <c r="TW214"/>
      <c r="TX214"/>
      <c r="TY214"/>
      <c r="TZ214"/>
      <c r="UA214"/>
      <c r="UB214"/>
      <c r="UC214"/>
      <c r="UD214"/>
      <c r="UE214"/>
      <c r="UF214"/>
      <c r="UG214"/>
      <c r="UH214"/>
      <c r="UI214"/>
      <c r="UJ214"/>
      <c r="UK214"/>
      <c r="UL214"/>
      <c r="UM214"/>
      <c r="UN214"/>
      <c r="UO214"/>
      <c r="UP214"/>
      <c r="UQ214"/>
      <c r="UR214"/>
      <c r="US214"/>
      <c r="UT214"/>
      <c r="UU214"/>
      <c r="UV214"/>
      <c r="UW214"/>
      <c r="UX214"/>
      <c r="UY214"/>
      <c r="UZ214"/>
      <c r="VA214"/>
      <c r="VB214"/>
      <c r="VC214"/>
      <c r="VD214"/>
      <c r="VE214"/>
      <c r="VF214"/>
      <c r="VG214"/>
      <c r="VH214"/>
      <c r="VI214"/>
      <c r="VJ214"/>
      <c r="VK214"/>
      <c r="VL214"/>
      <c r="VM214"/>
      <c r="VN214"/>
      <c r="VO214"/>
      <c r="VP214"/>
      <c r="VQ214"/>
      <c r="VR214"/>
      <c r="VS214"/>
      <c r="VT214"/>
      <c r="VU214"/>
      <c r="VV214"/>
      <c r="VW214"/>
      <c r="VX214"/>
      <c r="VY214"/>
      <c r="VZ214"/>
      <c r="WA214"/>
      <c r="WB214"/>
      <c r="WC214"/>
      <c r="WD214"/>
      <c r="WE214"/>
      <c r="WF214"/>
      <c r="WG214"/>
      <c r="WH214"/>
      <c r="WI214"/>
      <c r="WJ214"/>
      <c r="WK214"/>
      <c r="WL214"/>
      <c r="WM214"/>
      <c r="WN214"/>
      <c r="WO214"/>
      <c r="WP214"/>
      <c r="WQ214"/>
      <c r="WR214"/>
      <c r="WS214"/>
      <c r="WT214"/>
      <c r="WU214"/>
      <c r="WV214"/>
      <c r="WW214"/>
      <c r="WX214"/>
      <c r="WY214"/>
      <c r="WZ214"/>
      <c r="XA214"/>
      <c r="XB214"/>
      <c r="XC214"/>
      <c r="XD214"/>
      <c r="XE214"/>
      <c r="XF214"/>
      <c r="XG214"/>
      <c r="XH214"/>
      <c r="XI214"/>
      <c r="XJ214"/>
      <c r="XK214"/>
      <c r="XL214"/>
      <c r="XM214"/>
      <c r="XN214"/>
      <c r="XO214"/>
      <c r="XP214"/>
      <c r="XQ214"/>
      <c r="XR214"/>
      <c r="XS214"/>
      <c r="XT214"/>
      <c r="XU214"/>
      <c r="XV214"/>
      <c r="XW214"/>
      <c r="XX214"/>
      <c r="XY214"/>
      <c r="XZ214"/>
      <c r="YA214"/>
      <c r="YB214"/>
      <c r="YC214"/>
      <c r="YD214"/>
      <c r="YE214"/>
      <c r="YF214"/>
      <c r="YG214"/>
      <c r="YH214"/>
      <c r="YI214"/>
      <c r="YJ214"/>
      <c r="YK214"/>
      <c r="YL214"/>
      <c r="YM214"/>
      <c r="YN214"/>
      <c r="YO214"/>
      <c r="YP214"/>
      <c r="YQ214"/>
      <c r="YR214"/>
      <c r="YS214"/>
      <c r="YT214"/>
      <c r="YU214"/>
      <c r="YV214"/>
      <c r="YW214"/>
      <c r="YX214"/>
      <c r="YY214"/>
      <c r="YZ214"/>
      <c r="ZA214"/>
      <c r="ZB214"/>
      <c r="ZC214"/>
      <c r="ZD214"/>
      <c r="ZE214"/>
      <c r="ZF214"/>
      <c r="ZG214"/>
      <c r="ZH214"/>
      <c r="ZI214"/>
      <c r="ZJ214"/>
      <c r="ZK214"/>
      <c r="ZL214"/>
      <c r="ZM214"/>
      <c r="ZN214"/>
      <c r="ZO214"/>
      <c r="ZP214"/>
      <c r="ZQ214"/>
      <c r="ZR214"/>
      <c r="ZS214"/>
      <c r="ZT214"/>
      <c r="ZU214"/>
      <c r="ZV214"/>
      <c r="ZW214"/>
      <c r="ZX214"/>
      <c r="ZY214"/>
      <c r="ZZ214"/>
      <c r="AAA214"/>
    </row>
    <row r="215" spans="11:703" x14ac:dyDescent="0.35">
      <c r="K215" s="50">
        <v>413632480722</v>
      </c>
      <c r="L215" s="147">
        <v>46139</v>
      </c>
      <c r="M215" t="s">
        <v>7995</v>
      </c>
      <c r="N215" s="50">
        <v>870930479170</v>
      </c>
      <c r="O215" s="50">
        <f>_xlfn.XLOOKUP(DRE_Table[[#This Row],[MASTER]],Vessel_Cons[MASTER],Vessel_Cons[MASTER],"OVERAGE")</f>
        <v>870930479170</v>
      </c>
      <c r="P215"/>
      <c r="Q215" s="50">
        <v>305354649392</v>
      </c>
      <c r="R215" s="147">
        <v>46139</v>
      </c>
      <c r="S215" t="s">
        <v>7995</v>
      </c>
      <c r="T215" s="50">
        <v>871020857497</v>
      </c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  <c r="QY215"/>
      <c r="QZ215"/>
      <c r="RA215"/>
      <c r="RB215"/>
      <c r="RC215"/>
      <c r="RD215"/>
      <c r="RE215"/>
      <c r="RF215"/>
      <c r="RG215"/>
      <c r="RH215"/>
      <c r="RI215"/>
      <c r="RJ215"/>
      <c r="RK215"/>
      <c r="RL215"/>
      <c r="RM215"/>
      <c r="RN215"/>
      <c r="RO215"/>
      <c r="RP215"/>
      <c r="RQ215"/>
      <c r="RR215"/>
      <c r="RS215"/>
      <c r="RT215"/>
      <c r="RU215"/>
      <c r="RV215"/>
      <c r="RW215"/>
      <c r="RX215"/>
      <c r="RY215"/>
      <c r="RZ215"/>
      <c r="SA215"/>
      <c r="SB215"/>
      <c r="SC215"/>
      <c r="SD215"/>
      <c r="SE215"/>
      <c r="SF215"/>
      <c r="SG215"/>
      <c r="SH215"/>
      <c r="SI215"/>
      <c r="SJ215"/>
      <c r="SK215"/>
      <c r="SL215"/>
      <c r="SM215"/>
      <c r="SN215"/>
      <c r="SO215"/>
      <c r="SP215"/>
      <c r="SQ215"/>
      <c r="SR215"/>
      <c r="SS215"/>
      <c r="ST215"/>
      <c r="SU215"/>
      <c r="SV215"/>
      <c r="SW215"/>
      <c r="SX215"/>
      <c r="SY215"/>
      <c r="SZ215"/>
      <c r="TA215"/>
      <c r="TB215"/>
      <c r="TC215"/>
      <c r="TD215"/>
      <c r="TE215"/>
      <c r="TF215"/>
      <c r="TG215"/>
      <c r="TH215"/>
      <c r="TI215"/>
      <c r="TJ215"/>
      <c r="TK215"/>
      <c r="TL215"/>
      <c r="TM215"/>
      <c r="TN215"/>
      <c r="TO215"/>
      <c r="TP215"/>
      <c r="TQ215"/>
      <c r="TR215"/>
      <c r="TS215"/>
      <c r="TT215"/>
      <c r="TU215"/>
      <c r="TV215"/>
      <c r="TW215"/>
      <c r="TX215"/>
      <c r="TY215"/>
      <c r="TZ215"/>
      <c r="UA215"/>
      <c r="UB215"/>
      <c r="UC215"/>
      <c r="UD215"/>
      <c r="UE215"/>
      <c r="UF215"/>
      <c r="UG215"/>
      <c r="UH215"/>
      <c r="UI215"/>
      <c r="UJ215"/>
      <c r="UK215"/>
      <c r="UL215"/>
      <c r="UM215"/>
      <c r="UN215"/>
      <c r="UO215"/>
      <c r="UP215"/>
      <c r="UQ215"/>
      <c r="UR215"/>
      <c r="US215"/>
      <c r="UT215"/>
      <c r="UU215"/>
      <c r="UV215"/>
      <c r="UW215"/>
      <c r="UX215"/>
      <c r="UY215"/>
      <c r="UZ215"/>
      <c r="VA215"/>
      <c r="VB215"/>
      <c r="VC215"/>
      <c r="VD215"/>
      <c r="VE215"/>
      <c r="VF215"/>
      <c r="VG215"/>
      <c r="VH215"/>
      <c r="VI215"/>
      <c r="VJ215"/>
      <c r="VK215"/>
      <c r="VL215"/>
      <c r="VM215"/>
      <c r="VN215"/>
      <c r="VO215"/>
      <c r="VP215"/>
      <c r="VQ215"/>
      <c r="VR215"/>
      <c r="VS215"/>
      <c r="VT215"/>
      <c r="VU215"/>
      <c r="VV215"/>
      <c r="VW215"/>
      <c r="VX215"/>
      <c r="VY215"/>
      <c r="VZ215"/>
      <c r="WA215"/>
      <c r="WB215"/>
      <c r="WC215"/>
      <c r="WD215"/>
      <c r="WE215"/>
      <c r="WF215"/>
      <c r="WG215"/>
      <c r="WH215"/>
      <c r="WI215"/>
      <c r="WJ215"/>
      <c r="WK215"/>
      <c r="WL215"/>
      <c r="WM215"/>
      <c r="WN215"/>
      <c r="WO215"/>
      <c r="WP215"/>
      <c r="WQ215"/>
      <c r="WR215"/>
      <c r="WS215"/>
      <c r="WT215"/>
      <c r="WU215"/>
      <c r="WV215"/>
      <c r="WW215"/>
      <c r="WX215"/>
      <c r="WY215"/>
      <c r="WZ215"/>
      <c r="XA215"/>
      <c r="XB215"/>
      <c r="XC215"/>
      <c r="XD215"/>
      <c r="XE215"/>
      <c r="XF215"/>
      <c r="XG215"/>
      <c r="XH215"/>
      <c r="XI215"/>
      <c r="XJ215"/>
      <c r="XK215"/>
      <c r="XL215"/>
      <c r="XM215"/>
      <c r="XN215"/>
      <c r="XO215"/>
      <c r="XP215"/>
      <c r="XQ215"/>
      <c r="XR215"/>
      <c r="XS215"/>
      <c r="XT215"/>
      <c r="XU215"/>
      <c r="XV215"/>
      <c r="XW215"/>
      <c r="XX215"/>
      <c r="XY215"/>
      <c r="XZ215"/>
      <c r="YA215"/>
      <c r="YB215"/>
      <c r="YC215"/>
      <c r="YD215"/>
      <c r="YE215"/>
      <c r="YF215"/>
      <c r="YG215"/>
      <c r="YH215"/>
      <c r="YI215"/>
      <c r="YJ215"/>
      <c r="YK215"/>
      <c r="YL215"/>
      <c r="YM215"/>
      <c r="YN215"/>
      <c r="YO215"/>
      <c r="YP215"/>
      <c r="YQ215"/>
      <c r="YR215"/>
      <c r="YS215"/>
      <c r="YT215"/>
      <c r="YU215"/>
      <c r="YV215"/>
      <c r="YW215"/>
      <c r="YX215"/>
      <c r="YY215"/>
      <c r="YZ215"/>
      <c r="ZA215"/>
      <c r="ZB215"/>
      <c r="ZC215"/>
      <c r="ZD215"/>
      <c r="ZE215"/>
      <c r="ZF215"/>
      <c r="ZG215"/>
      <c r="ZH215"/>
      <c r="ZI215"/>
      <c r="ZJ215"/>
      <c r="ZK215"/>
      <c r="ZL215"/>
      <c r="ZM215"/>
      <c r="ZN215"/>
      <c r="ZO215"/>
      <c r="ZP215"/>
      <c r="ZQ215"/>
      <c r="ZR215"/>
      <c r="ZS215"/>
      <c r="ZT215"/>
      <c r="ZU215"/>
      <c r="ZV215"/>
      <c r="ZW215"/>
      <c r="ZX215"/>
      <c r="ZY215"/>
      <c r="ZZ215"/>
      <c r="AAA215"/>
    </row>
    <row r="216" spans="11:703" x14ac:dyDescent="0.35">
      <c r="K216" s="50">
        <v>413632480722</v>
      </c>
      <c r="L216" s="147">
        <v>46139</v>
      </c>
      <c r="M216" t="s">
        <v>7995</v>
      </c>
      <c r="N216" s="50">
        <v>870928434748</v>
      </c>
      <c r="O216" s="50">
        <f>_xlfn.XLOOKUP(DRE_Table[[#This Row],[MASTER]],Vessel_Cons[MASTER],Vessel_Cons[MASTER],"OVERAGE")</f>
        <v>870928434748</v>
      </c>
      <c r="P216"/>
      <c r="Q216" s="50">
        <v>305354649392</v>
      </c>
      <c r="R216" s="147">
        <v>46139</v>
      </c>
      <c r="S216" t="s">
        <v>7995</v>
      </c>
      <c r="T216" s="50">
        <v>517180135750</v>
      </c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  <c r="QY216"/>
      <c r="QZ216"/>
      <c r="RA216"/>
      <c r="RB216"/>
      <c r="RC216"/>
      <c r="RD216"/>
      <c r="RE216"/>
      <c r="RF216"/>
      <c r="RG216"/>
      <c r="RH216"/>
      <c r="RI216"/>
      <c r="RJ216"/>
      <c r="RK216"/>
      <c r="RL216"/>
      <c r="RM216"/>
      <c r="RN216"/>
      <c r="RO216"/>
      <c r="RP216"/>
      <c r="RQ216"/>
      <c r="RR216"/>
      <c r="RS216"/>
      <c r="RT216"/>
      <c r="RU216"/>
      <c r="RV216"/>
      <c r="RW216"/>
      <c r="RX216"/>
      <c r="RY216"/>
      <c r="RZ216"/>
      <c r="SA216"/>
      <c r="SB216"/>
      <c r="SC216"/>
      <c r="SD216"/>
      <c r="SE216"/>
      <c r="SF216"/>
      <c r="SG216"/>
      <c r="SH216"/>
      <c r="SI216"/>
      <c r="SJ216"/>
      <c r="SK216"/>
      <c r="SL216"/>
      <c r="SM216"/>
      <c r="SN216"/>
      <c r="SO216"/>
      <c r="SP216"/>
      <c r="SQ216"/>
      <c r="SR216"/>
      <c r="SS216"/>
      <c r="ST216"/>
      <c r="SU216"/>
      <c r="SV216"/>
      <c r="SW216"/>
      <c r="SX216"/>
      <c r="SY216"/>
      <c r="SZ216"/>
      <c r="TA216"/>
      <c r="TB216"/>
      <c r="TC216"/>
      <c r="TD216"/>
      <c r="TE216"/>
      <c r="TF216"/>
      <c r="TG216"/>
      <c r="TH216"/>
      <c r="TI216"/>
      <c r="TJ216"/>
      <c r="TK216"/>
      <c r="TL216"/>
      <c r="TM216"/>
      <c r="TN216"/>
      <c r="TO216"/>
      <c r="TP216"/>
      <c r="TQ216"/>
      <c r="TR216"/>
      <c r="TS216"/>
      <c r="TT216"/>
      <c r="TU216"/>
      <c r="TV216"/>
      <c r="TW216"/>
      <c r="TX216"/>
      <c r="TY216"/>
      <c r="TZ216"/>
      <c r="UA216"/>
      <c r="UB216"/>
      <c r="UC216"/>
      <c r="UD216"/>
      <c r="UE216"/>
      <c r="UF216"/>
      <c r="UG216"/>
      <c r="UH216"/>
      <c r="UI216"/>
      <c r="UJ216"/>
      <c r="UK216"/>
      <c r="UL216"/>
      <c r="UM216"/>
      <c r="UN216"/>
      <c r="UO216"/>
      <c r="UP216"/>
      <c r="UQ216"/>
      <c r="UR216"/>
      <c r="US216"/>
      <c r="UT216"/>
      <c r="UU216"/>
      <c r="UV216"/>
      <c r="UW216"/>
      <c r="UX216"/>
      <c r="UY216"/>
      <c r="UZ216"/>
      <c r="VA216"/>
      <c r="VB216"/>
      <c r="VC216"/>
      <c r="VD216"/>
      <c r="VE216"/>
      <c r="VF216"/>
      <c r="VG216"/>
      <c r="VH216"/>
      <c r="VI216"/>
      <c r="VJ216"/>
      <c r="VK216"/>
      <c r="VL216"/>
      <c r="VM216"/>
      <c r="VN216"/>
      <c r="VO216"/>
      <c r="VP216"/>
      <c r="VQ216"/>
      <c r="VR216"/>
      <c r="VS216"/>
      <c r="VT216"/>
      <c r="VU216"/>
      <c r="VV216"/>
      <c r="VW216"/>
      <c r="VX216"/>
      <c r="VY216"/>
      <c r="VZ216"/>
      <c r="WA216"/>
      <c r="WB216"/>
      <c r="WC216"/>
      <c r="WD216"/>
      <c r="WE216"/>
      <c r="WF216"/>
      <c r="WG216"/>
      <c r="WH216"/>
      <c r="WI216"/>
      <c r="WJ216"/>
      <c r="WK216"/>
      <c r="WL216"/>
      <c r="WM216"/>
      <c r="WN216"/>
      <c r="WO216"/>
      <c r="WP216"/>
      <c r="WQ216"/>
      <c r="WR216"/>
      <c r="WS216"/>
      <c r="WT216"/>
      <c r="WU216"/>
      <c r="WV216"/>
      <c r="WW216"/>
      <c r="WX216"/>
      <c r="WY216"/>
      <c r="WZ216"/>
      <c r="XA216"/>
      <c r="XB216"/>
      <c r="XC216"/>
      <c r="XD216"/>
      <c r="XE216"/>
      <c r="XF216"/>
      <c r="XG216"/>
      <c r="XH216"/>
      <c r="XI216"/>
      <c r="XJ216"/>
      <c r="XK216"/>
      <c r="XL216"/>
      <c r="XM216"/>
      <c r="XN216"/>
      <c r="XO216"/>
      <c r="XP216"/>
      <c r="XQ216"/>
      <c r="XR216"/>
      <c r="XS216"/>
      <c r="XT216"/>
      <c r="XU216"/>
      <c r="XV216"/>
      <c r="XW216"/>
      <c r="XX216"/>
      <c r="XY216"/>
      <c r="XZ216"/>
      <c r="YA216"/>
      <c r="YB216"/>
      <c r="YC216"/>
      <c r="YD216"/>
      <c r="YE216"/>
      <c r="YF216"/>
      <c r="YG216"/>
      <c r="YH216"/>
      <c r="YI216"/>
      <c r="YJ216"/>
      <c r="YK216"/>
      <c r="YL216"/>
      <c r="YM216"/>
      <c r="YN216"/>
      <c r="YO216"/>
      <c r="YP216"/>
      <c r="YQ216"/>
      <c r="YR216"/>
      <c r="YS216"/>
      <c r="YT216"/>
      <c r="YU216"/>
      <c r="YV216"/>
      <c r="YW216"/>
      <c r="YX216"/>
      <c r="YY216"/>
      <c r="YZ216"/>
      <c r="ZA216"/>
      <c r="ZB216"/>
      <c r="ZC216"/>
      <c r="ZD216"/>
      <c r="ZE216"/>
      <c r="ZF216"/>
      <c r="ZG216"/>
      <c r="ZH216"/>
      <c r="ZI216"/>
      <c r="ZJ216"/>
      <c r="ZK216"/>
      <c r="ZL216"/>
      <c r="ZM216"/>
      <c r="ZN216"/>
      <c r="ZO216"/>
      <c r="ZP216"/>
      <c r="ZQ216"/>
      <c r="ZR216"/>
      <c r="ZS216"/>
      <c r="ZT216"/>
      <c r="ZU216"/>
      <c r="ZV216"/>
      <c r="ZW216"/>
      <c r="ZX216"/>
      <c r="ZY216"/>
      <c r="ZZ216"/>
      <c r="AAA216"/>
    </row>
    <row r="217" spans="11:703" x14ac:dyDescent="0.35">
      <c r="K217" s="50">
        <v>413632480722</v>
      </c>
      <c r="L217" s="147">
        <v>46139</v>
      </c>
      <c r="M217" t="s">
        <v>7995</v>
      </c>
      <c r="N217" s="50">
        <v>870928354335</v>
      </c>
      <c r="O217" s="50">
        <f>_xlfn.XLOOKUP(DRE_Table[[#This Row],[MASTER]],Vessel_Cons[MASTER],Vessel_Cons[MASTER],"OVERAGE")</f>
        <v>870928354335</v>
      </c>
      <c r="P217"/>
      <c r="Q217" s="50">
        <v>305354649392</v>
      </c>
      <c r="R217" s="147">
        <v>46139</v>
      </c>
      <c r="S217" t="s">
        <v>7995</v>
      </c>
      <c r="T217" s="50">
        <v>521633855650</v>
      </c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  <c r="QY217"/>
      <c r="QZ217"/>
      <c r="RA217"/>
      <c r="RB217"/>
      <c r="RC217"/>
      <c r="RD217"/>
      <c r="RE217"/>
      <c r="RF217"/>
      <c r="RG217"/>
      <c r="RH217"/>
      <c r="RI217"/>
      <c r="RJ217"/>
      <c r="RK217"/>
      <c r="RL217"/>
      <c r="RM217"/>
      <c r="RN217"/>
      <c r="RO217"/>
      <c r="RP217"/>
      <c r="RQ217"/>
      <c r="RR217"/>
      <c r="RS217"/>
      <c r="RT217"/>
      <c r="RU217"/>
      <c r="RV217"/>
      <c r="RW217"/>
      <c r="RX217"/>
      <c r="RY217"/>
      <c r="RZ217"/>
      <c r="SA217"/>
      <c r="SB217"/>
      <c r="SC217"/>
      <c r="SD217"/>
      <c r="SE217"/>
      <c r="SF217"/>
      <c r="SG217"/>
      <c r="SH217"/>
      <c r="SI217"/>
      <c r="SJ217"/>
      <c r="SK217"/>
      <c r="SL217"/>
      <c r="SM217"/>
      <c r="SN217"/>
      <c r="SO217"/>
      <c r="SP217"/>
      <c r="SQ217"/>
      <c r="SR217"/>
      <c r="SS217"/>
      <c r="ST217"/>
      <c r="SU217"/>
      <c r="SV217"/>
      <c r="SW217"/>
      <c r="SX217"/>
      <c r="SY217"/>
      <c r="SZ217"/>
      <c r="TA217"/>
      <c r="TB217"/>
      <c r="TC217"/>
      <c r="TD217"/>
      <c r="TE217"/>
      <c r="TF217"/>
      <c r="TG217"/>
      <c r="TH217"/>
      <c r="TI217"/>
      <c r="TJ217"/>
      <c r="TK217"/>
      <c r="TL217"/>
      <c r="TM217"/>
      <c r="TN217"/>
      <c r="TO217"/>
      <c r="TP217"/>
      <c r="TQ217"/>
      <c r="TR217"/>
      <c r="TS217"/>
      <c r="TT217"/>
      <c r="TU217"/>
      <c r="TV217"/>
      <c r="TW217"/>
      <c r="TX217"/>
      <c r="TY217"/>
      <c r="TZ217"/>
      <c r="UA217"/>
      <c r="UB217"/>
      <c r="UC217"/>
      <c r="UD217"/>
      <c r="UE217"/>
      <c r="UF217"/>
      <c r="UG217"/>
      <c r="UH217"/>
      <c r="UI217"/>
      <c r="UJ217"/>
      <c r="UK217"/>
      <c r="UL217"/>
      <c r="UM217"/>
      <c r="UN217"/>
      <c r="UO217"/>
      <c r="UP217"/>
      <c r="UQ217"/>
      <c r="UR217"/>
      <c r="US217"/>
      <c r="UT217"/>
      <c r="UU217"/>
      <c r="UV217"/>
      <c r="UW217"/>
      <c r="UX217"/>
      <c r="UY217"/>
      <c r="UZ217"/>
      <c r="VA217"/>
      <c r="VB217"/>
      <c r="VC217"/>
      <c r="VD217"/>
      <c r="VE217"/>
      <c r="VF217"/>
      <c r="VG217"/>
      <c r="VH217"/>
      <c r="VI217"/>
      <c r="VJ217"/>
      <c r="VK217"/>
      <c r="VL217"/>
      <c r="VM217"/>
      <c r="VN217"/>
      <c r="VO217"/>
      <c r="VP217"/>
      <c r="VQ217"/>
      <c r="VR217"/>
      <c r="VS217"/>
      <c r="VT217"/>
      <c r="VU217"/>
      <c r="VV217"/>
      <c r="VW217"/>
      <c r="VX217"/>
      <c r="VY217"/>
      <c r="VZ217"/>
      <c r="WA217"/>
      <c r="WB217"/>
      <c r="WC217"/>
      <c r="WD217"/>
      <c r="WE217"/>
      <c r="WF217"/>
      <c r="WG217"/>
      <c r="WH217"/>
      <c r="WI217"/>
      <c r="WJ217"/>
      <c r="WK217"/>
      <c r="WL217"/>
      <c r="WM217"/>
      <c r="WN217"/>
      <c r="WO217"/>
      <c r="WP217"/>
      <c r="WQ217"/>
      <c r="WR217"/>
      <c r="WS217"/>
      <c r="WT217"/>
      <c r="WU217"/>
      <c r="WV217"/>
      <c r="WW217"/>
      <c r="WX217"/>
      <c r="WY217"/>
      <c r="WZ217"/>
      <c r="XA217"/>
      <c r="XB217"/>
      <c r="XC217"/>
      <c r="XD217"/>
      <c r="XE217"/>
      <c r="XF217"/>
      <c r="XG217"/>
      <c r="XH217"/>
      <c r="XI217"/>
      <c r="XJ217"/>
      <c r="XK217"/>
      <c r="XL217"/>
      <c r="XM217"/>
      <c r="XN217"/>
      <c r="XO217"/>
      <c r="XP217"/>
      <c r="XQ217"/>
      <c r="XR217"/>
      <c r="XS217"/>
      <c r="XT217"/>
      <c r="XU217"/>
      <c r="XV217"/>
      <c r="XW217"/>
      <c r="XX217"/>
      <c r="XY217"/>
      <c r="XZ217"/>
      <c r="YA217"/>
      <c r="YB217"/>
      <c r="YC217"/>
      <c r="YD217"/>
      <c r="YE217"/>
      <c r="YF217"/>
      <c r="YG217"/>
      <c r="YH217"/>
      <c r="YI217"/>
      <c r="YJ217"/>
      <c r="YK217"/>
      <c r="YL217"/>
      <c r="YM217"/>
      <c r="YN217"/>
      <c r="YO217"/>
      <c r="YP217"/>
      <c r="YQ217"/>
      <c r="YR217"/>
      <c r="YS217"/>
      <c r="YT217"/>
      <c r="YU217"/>
      <c r="YV217"/>
      <c r="YW217"/>
      <c r="YX217"/>
      <c r="YY217"/>
      <c r="YZ217"/>
      <c r="ZA217"/>
      <c r="ZB217"/>
      <c r="ZC217"/>
      <c r="ZD217"/>
      <c r="ZE217"/>
      <c r="ZF217"/>
      <c r="ZG217"/>
      <c r="ZH217"/>
      <c r="ZI217"/>
      <c r="ZJ217"/>
      <c r="ZK217"/>
      <c r="ZL217"/>
      <c r="ZM217"/>
      <c r="ZN217"/>
      <c r="ZO217"/>
      <c r="ZP217"/>
      <c r="ZQ217"/>
      <c r="ZR217"/>
      <c r="ZS217"/>
      <c r="ZT217"/>
      <c r="ZU217"/>
      <c r="ZV217"/>
      <c r="ZW217"/>
      <c r="ZX217"/>
      <c r="ZY217"/>
      <c r="ZZ217"/>
      <c r="AAA217"/>
    </row>
    <row r="218" spans="11:703" x14ac:dyDescent="0.35">
      <c r="K218" s="50">
        <v>413632480722</v>
      </c>
      <c r="L218" s="147">
        <v>46139</v>
      </c>
      <c r="M218" t="s">
        <v>7995</v>
      </c>
      <c r="N218" s="50">
        <v>870924330170</v>
      </c>
      <c r="O218" s="50">
        <f>_xlfn.XLOOKUP(DRE_Table[[#This Row],[MASTER]],Vessel_Cons[MASTER],Vessel_Cons[MASTER],"OVERAGE")</f>
        <v>870924330170</v>
      </c>
      <c r="P218"/>
      <c r="Q218" s="50">
        <v>305354649392</v>
      </c>
      <c r="R218" s="147">
        <v>46139</v>
      </c>
      <c r="S218" t="s">
        <v>7995</v>
      </c>
      <c r="T218" s="50">
        <v>870935292059</v>
      </c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  <c r="QY218"/>
      <c r="QZ218"/>
      <c r="RA218"/>
      <c r="RB218"/>
      <c r="RC218"/>
      <c r="RD218"/>
      <c r="RE218"/>
      <c r="RF218"/>
      <c r="RG218"/>
      <c r="RH218"/>
      <c r="RI218"/>
      <c r="RJ218"/>
      <c r="RK218"/>
      <c r="RL218"/>
      <c r="RM218"/>
      <c r="RN218"/>
      <c r="RO218"/>
      <c r="RP218"/>
      <c r="RQ218"/>
      <c r="RR218"/>
      <c r="RS218"/>
      <c r="RT218"/>
      <c r="RU218"/>
      <c r="RV218"/>
      <c r="RW218"/>
      <c r="RX218"/>
      <c r="RY218"/>
      <c r="RZ218"/>
      <c r="SA218"/>
      <c r="SB218"/>
      <c r="SC218"/>
      <c r="SD218"/>
      <c r="SE218"/>
      <c r="SF218"/>
      <c r="SG218"/>
      <c r="SH218"/>
      <c r="SI218"/>
      <c r="SJ218"/>
      <c r="SK218"/>
      <c r="SL218"/>
      <c r="SM218"/>
      <c r="SN218"/>
      <c r="SO218"/>
      <c r="SP218"/>
      <c r="SQ218"/>
      <c r="SR218"/>
      <c r="SS218"/>
      <c r="ST218"/>
      <c r="SU218"/>
      <c r="SV218"/>
      <c r="SW218"/>
      <c r="SX218"/>
      <c r="SY218"/>
      <c r="SZ218"/>
      <c r="TA218"/>
      <c r="TB218"/>
      <c r="TC218"/>
      <c r="TD218"/>
      <c r="TE218"/>
      <c r="TF218"/>
      <c r="TG218"/>
      <c r="TH218"/>
      <c r="TI218"/>
      <c r="TJ218"/>
      <c r="TK218"/>
      <c r="TL218"/>
      <c r="TM218"/>
      <c r="TN218"/>
      <c r="TO218"/>
      <c r="TP218"/>
      <c r="TQ218"/>
      <c r="TR218"/>
      <c r="TS218"/>
      <c r="TT218"/>
      <c r="TU218"/>
      <c r="TV218"/>
      <c r="TW218"/>
      <c r="TX218"/>
      <c r="TY218"/>
      <c r="TZ218"/>
      <c r="UA218"/>
      <c r="UB218"/>
      <c r="UC218"/>
      <c r="UD218"/>
      <c r="UE218"/>
      <c r="UF218"/>
      <c r="UG218"/>
      <c r="UH218"/>
      <c r="UI218"/>
      <c r="UJ218"/>
      <c r="UK218"/>
      <c r="UL218"/>
      <c r="UM218"/>
      <c r="UN218"/>
      <c r="UO218"/>
      <c r="UP218"/>
      <c r="UQ218"/>
      <c r="UR218"/>
      <c r="US218"/>
      <c r="UT218"/>
      <c r="UU218"/>
      <c r="UV218"/>
      <c r="UW218"/>
      <c r="UX218"/>
      <c r="UY218"/>
      <c r="UZ218"/>
      <c r="VA218"/>
      <c r="VB218"/>
      <c r="VC218"/>
      <c r="VD218"/>
      <c r="VE218"/>
      <c r="VF218"/>
      <c r="VG218"/>
      <c r="VH218"/>
      <c r="VI218"/>
      <c r="VJ218"/>
      <c r="VK218"/>
      <c r="VL218"/>
      <c r="VM218"/>
      <c r="VN218"/>
      <c r="VO218"/>
      <c r="VP218"/>
      <c r="VQ218"/>
      <c r="VR218"/>
      <c r="VS218"/>
      <c r="VT218"/>
      <c r="VU218"/>
      <c r="VV218"/>
      <c r="VW218"/>
      <c r="VX218"/>
      <c r="VY218"/>
      <c r="VZ218"/>
      <c r="WA218"/>
      <c r="WB218"/>
      <c r="WC218"/>
      <c r="WD218"/>
      <c r="WE218"/>
      <c r="WF218"/>
      <c r="WG218"/>
      <c r="WH218"/>
      <c r="WI218"/>
      <c r="WJ218"/>
      <c r="WK218"/>
      <c r="WL218"/>
      <c r="WM218"/>
      <c r="WN218"/>
      <c r="WO218"/>
      <c r="WP218"/>
      <c r="WQ218"/>
      <c r="WR218"/>
      <c r="WS218"/>
      <c r="WT218"/>
      <c r="WU218"/>
      <c r="WV218"/>
      <c r="WW218"/>
      <c r="WX218"/>
      <c r="WY218"/>
      <c r="WZ218"/>
      <c r="XA218"/>
      <c r="XB218"/>
      <c r="XC218"/>
      <c r="XD218"/>
      <c r="XE218"/>
      <c r="XF218"/>
      <c r="XG218"/>
      <c r="XH218"/>
      <c r="XI218"/>
      <c r="XJ218"/>
      <c r="XK218"/>
      <c r="XL218"/>
      <c r="XM218"/>
      <c r="XN218"/>
      <c r="XO218"/>
      <c r="XP218"/>
      <c r="XQ218"/>
      <c r="XR218"/>
      <c r="XS218"/>
      <c r="XT218"/>
      <c r="XU218"/>
      <c r="XV218"/>
      <c r="XW218"/>
      <c r="XX218"/>
      <c r="XY218"/>
      <c r="XZ218"/>
      <c r="YA218"/>
      <c r="YB218"/>
      <c r="YC218"/>
      <c r="YD218"/>
      <c r="YE218"/>
      <c r="YF218"/>
      <c r="YG218"/>
      <c r="YH218"/>
      <c r="YI218"/>
      <c r="YJ218"/>
      <c r="YK218"/>
      <c r="YL218"/>
      <c r="YM218"/>
      <c r="YN218"/>
      <c r="YO218"/>
      <c r="YP218"/>
      <c r="YQ218"/>
      <c r="YR218"/>
      <c r="YS218"/>
      <c r="YT218"/>
      <c r="YU218"/>
      <c r="YV218"/>
      <c r="YW218"/>
      <c r="YX218"/>
      <c r="YY218"/>
      <c r="YZ218"/>
      <c r="ZA218"/>
      <c r="ZB218"/>
      <c r="ZC218"/>
      <c r="ZD218"/>
      <c r="ZE218"/>
      <c r="ZF218"/>
      <c r="ZG218"/>
      <c r="ZH218"/>
      <c r="ZI218"/>
      <c r="ZJ218"/>
      <c r="ZK218"/>
      <c r="ZL218"/>
      <c r="ZM218"/>
      <c r="ZN218"/>
      <c r="ZO218"/>
      <c r="ZP218"/>
      <c r="ZQ218"/>
      <c r="ZR218"/>
      <c r="ZS218"/>
      <c r="ZT218"/>
      <c r="ZU218"/>
      <c r="ZV218"/>
      <c r="ZW218"/>
      <c r="ZX218"/>
      <c r="ZY218"/>
      <c r="ZZ218"/>
      <c r="AAA218"/>
    </row>
    <row r="219" spans="11:703" x14ac:dyDescent="0.35">
      <c r="K219" s="50">
        <v>413632480722</v>
      </c>
      <c r="L219" s="147">
        <v>46139</v>
      </c>
      <c r="M219" t="s">
        <v>7995</v>
      </c>
      <c r="N219" s="50">
        <v>870919346457</v>
      </c>
      <c r="O219" s="50">
        <f>_xlfn.XLOOKUP(DRE_Table[[#This Row],[MASTER]],Vessel_Cons[MASTER],Vessel_Cons[MASTER],"OVERAGE")</f>
        <v>870919346457</v>
      </c>
      <c r="P219"/>
      <c r="Q219" s="50">
        <v>305354649392</v>
      </c>
      <c r="R219" s="147">
        <v>46139</v>
      </c>
      <c r="S219" t="s">
        <v>7995</v>
      </c>
      <c r="T219" s="50">
        <v>513728562177</v>
      </c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  <c r="QY219"/>
      <c r="QZ219"/>
      <c r="RA219"/>
      <c r="RB219"/>
      <c r="RC219"/>
      <c r="RD219"/>
      <c r="RE219"/>
      <c r="RF219"/>
      <c r="RG219"/>
      <c r="RH219"/>
      <c r="RI219"/>
      <c r="RJ219"/>
      <c r="RK219"/>
      <c r="RL219"/>
      <c r="RM219"/>
      <c r="RN219"/>
      <c r="RO219"/>
      <c r="RP219"/>
      <c r="RQ219"/>
      <c r="RR219"/>
      <c r="RS219"/>
      <c r="RT219"/>
      <c r="RU219"/>
      <c r="RV219"/>
      <c r="RW219"/>
      <c r="RX219"/>
      <c r="RY219"/>
      <c r="RZ219"/>
      <c r="SA219"/>
      <c r="SB219"/>
      <c r="SC219"/>
      <c r="SD219"/>
      <c r="SE219"/>
      <c r="SF219"/>
      <c r="SG219"/>
      <c r="SH219"/>
      <c r="SI219"/>
      <c r="SJ219"/>
      <c r="SK219"/>
      <c r="SL219"/>
      <c r="SM219"/>
      <c r="SN219"/>
      <c r="SO219"/>
      <c r="SP219"/>
      <c r="SQ219"/>
      <c r="SR219"/>
      <c r="SS219"/>
      <c r="ST219"/>
      <c r="SU219"/>
      <c r="SV219"/>
      <c r="SW219"/>
      <c r="SX219"/>
      <c r="SY219"/>
      <c r="SZ219"/>
      <c r="TA219"/>
      <c r="TB219"/>
      <c r="TC219"/>
      <c r="TD219"/>
      <c r="TE219"/>
      <c r="TF219"/>
      <c r="TG219"/>
      <c r="TH219"/>
      <c r="TI219"/>
      <c r="TJ219"/>
      <c r="TK219"/>
      <c r="TL219"/>
      <c r="TM219"/>
      <c r="TN219"/>
      <c r="TO219"/>
      <c r="TP219"/>
      <c r="TQ219"/>
      <c r="TR219"/>
      <c r="TS219"/>
      <c r="TT219"/>
      <c r="TU219"/>
      <c r="TV219"/>
      <c r="TW219"/>
      <c r="TX219"/>
      <c r="TY219"/>
      <c r="TZ219"/>
      <c r="UA219"/>
      <c r="UB219"/>
      <c r="UC219"/>
      <c r="UD219"/>
      <c r="UE219"/>
      <c r="UF219"/>
      <c r="UG219"/>
      <c r="UH219"/>
      <c r="UI219"/>
      <c r="UJ219"/>
      <c r="UK219"/>
      <c r="UL219"/>
      <c r="UM219"/>
      <c r="UN219"/>
      <c r="UO219"/>
      <c r="UP219"/>
      <c r="UQ219"/>
      <c r="UR219"/>
      <c r="US219"/>
      <c r="UT219"/>
      <c r="UU219"/>
      <c r="UV219"/>
      <c r="UW219"/>
      <c r="UX219"/>
      <c r="UY219"/>
      <c r="UZ219"/>
      <c r="VA219"/>
      <c r="VB219"/>
      <c r="VC219"/>
      <c r="VD219"/>
      <c r="VE219"/>
      <c r="VF219"/>
      <c r="VG219"/>
      <c r="VH219"/>
      <c r="VI219"/>
      <c r="VJ219"/>
      <c r="VK219"/>
      <c r="VL219"/>
      <c r="VM219"/>
      <c r="VN219"/>
      <c r="VO219"/>
      <c r="VP219"/>
      <c r="VQ219"/>
      <c r="VR219"/>
      <c r="VS219"/>
      <c r="VT219"/>
      <c r="VU219"/>
      <c r="VV219"/>
      <c r="VW219"/>
      <c r="VX219"/>
      <c r="VY219"/>
      <c r="VZ219"/>
      <c r="WA219"/>
      <c r="WB219"/>
      <c r="WC219"/>
      <c r="WD219"/>
      <c r="WE219"/>
      <c r="WF219"/>
      <c r="WG219"/>
      <c r="WH219"/>
      <c r="WI219"/>
      <c r="WJ219"/>
      <c r="WK219"/>
      <c r="WL219"/>
      <c r="WM219"/>
      <c r="WN219"/>
      <c r="WO219"/>
      <c r="WP219"/>
      <c r="WQ219"/>
      <c r="WR219"/>
      <c r="WS219"/>
      <c r="WT219"/>
      <c r="WU219"/>
      <c r="WV219"/>
      <c r="WW219"/>
      <c r="WX219"/>
      <c r="WY219"/>
      <c r="WZ219"/>
      <c r="XA219"/>
      <c r="XB219"/>
      <c r="XC219"/>
      <c r="XD219"/>
      <c r="XE219"/>
      <c r="XF219"/>
      <c r="XG219"/>
      <c r="XH219"/>
      <c r="XI219"/>
      <c r="XJ219"/>
      <c r="XK219"/>
      <c r="XL219"/>
      <c r="XM219"/>
      <c r="XN219"/>
      <c r="XO219"/>
      <c r="XP219"/>
      <c r="XQ219"/>
      <c r="XR219"/>
      <c r="XS219"/>
      <c r="XT219"/>
      <c r="XU219"/>
      <c r="XV219"/>
      <c r="XW219"/>
      <c r="XX219"/>
      <c r="XY219"/>
      <c r="XZ219"/>
      <c r="YA219"/>
      <c r="YB219"/>
      <c r="YC219"/>
      <c r="YD219"/>
      <c r="YE219"/>
      <c r="YF219"/>
      <c r="YG219"/>
      <c r="YH219"/>
      <c r="YI219"/>
      <c r="YJ219"/>
      <c r="YK219"/>
      <c r="YL219"/>
      <c r="YM219"/>
      <c r="YN219"/>
      <c r="YO219"/>
      <c r="YP219"/>
      <c r="YQ219"/>
      <c r="YR219"/>
      <c r="YS219"/>
      <c r="YT219"/>
      <c r="YU219"/>
      <c r="YV219"/>
      <c r="YW219"/>
      <c r="YX219"/>
      <c r="YY219"/>
      <c r="YZ219"/>
      <c r="ZA219"/>
      <c r="ZB219"/>
      <c r="ZC219"/>
      <c r="ZD219"/>
      <c r="ZE219"/>
      <c r="ZF219"/>
      <c r="ZG219"/>
      <c r="ZH219"/>
      <c r="ZI219"/>
      <c r="ZJ219"/>
      <c r="ZK219"/>
      <c r="ZL219"/>
      <c r="ZM219"/>
      <c r="ZN219"/>
      <c r="ZO219"/>
      <c r="ZP219"/>
      <c r="ZQ219"/>
      <c r="ZR219"/>
      <c r="ZS219"/>
      <c r="ZT219"/>
      <c r="ZU219"/>
      <c r="ZV219"/>
      <c r="ZW219"/>
      <c r="ZX219"/>
      <c r="ZY219"/>
      <c r="ZZ219"/>
      <c r="AAA219"/>
    </row>
    <row r="220" spans="11:703" x14ac:dyDescent="0.35">
      <c r="K220" s="50">
        <v>413632480722</v>
      </c>
      <c r="L220" s="147">
        <v>46139</v>
      </c>
      <c r="M220" t="s">
        <v>7995</v>
      </c>
      <c r="N220" s="50">
        <v>870918895246</v>
      </c>
      <c r="O220" s="50">
        <f>_xlfn.XLOOKUP(DRE_Table[[#This Row],[MASTER]],Vessel_Cons[MASTER],Vessel_Cons[MASTER],"OVERAGE")</f>
        <v>870918895246</v>
      </c>
      <c r="P220"/>
      <c r="Q220" s="50">
        <v>305354649392</v>
      </c>
      <c r="R220" s="147">
        <v>46139</v>
      </c>
      <c r="S220" t="s">
        <v>7995</v>
      </c>
      <c r="T220" s="50">
        <v>380742609932</v>
      </c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  <c r="QY220"/>
      <c r="QZ220"/>
      <c r="RA220"/>
      <c r="RB220"/>
      <c r="RC220"/>
      <c r="RD220"/>
      <c r="RE220"/>
      <c r="RF220"/>
      <c r="RG220"/>
      <c r="RH220"/>
      <c r="RI220"/>
      <c r="RJ220"/>
      <c r="RK220"/>
      <c r="RL220"/>
      <c r="RM220"/>
      <c r="RN220"/>
      <c r="RO220"/>
      <c r="RP220"/>
      <c r="RQ220"/>
      <c r="RR220"/>
      <c r="RS220"/>
      <c r="RT220"/>
      <c r="RU220"/>
      <c r="RV220"/>
      <c r="RW220"/>
      <c r="RX220"/>
      <c r="RY220"/>
      <c r="RZ220"/>
      <c r="SA220"/>
      <c r="SB220"/>
      <c r="SC220"/>
      <c r="SD220"/>
      <c r="SE220"/>
      <c r="SF220"/>
      <c r="SG220"/>
      <c r="SH220"/>
      <c r="SI220"/>
      <c r="SJ220"/>
      <c r="SK220"/>
      <c r="SL220"/>
      <c r="SM220"/>
      <c r="SN220"/>
      <c r="SO220"/>
      <c r="SP220"/>
      <c r="SQ220"/>
      <c r="SR220"/>
      <c r="SS220"/>
      <c r="ST220"/>
      <c r="SU220"/>
      <c r="SV220"/>
      <c r="SW220"/>
      <c r="SX220"/>
      <c r="SY220"/>
      <c r="SZ220"/>
      <c r="TA220"/>
      <c r="TB220"/>
      <c r="TC220"/>
      <c r="TD220"/>
      <c r="TE220"/>
      <c r="TF220"/>
      <c r="TG220"/>
      <c r="TH220"/>
      <c r="TI220"/>
      <c r="TJ220"/>
      <c r="TK220"/>
      <c r="TL220"/>
      <c r="TM220"/>
      <c r="TN220"/>
      <c r="TO220"/>
      <c r="TP220"/>
      <c r="TQ220"/>
      <c r="TR220"/>
      <c r="TS220"/>
      <c r="TT220"/>
      <c r="TU220"/>
      <c r="TV220"/>
      <c r="TW220"/>
      <c r="TX220"/>
      <c r="TY220"/>
      <c r="TZ220"/>
      <c r="UA220"/>
      <c r="UB220"/>
      <c r="UC220"/>
      <c r="UD220"/>
      <c r="UE220"/>
      <c r="UF220"/>
      <c r="UG220"/>
      <c r="UH220"/>
      <c r="UI220"/>
      <c r="UJ220"/>
      <c r="UK220"/>
      <c r="UL220"/>
      <c r="UM220"/>
      <c r="UN220"/>
      <c r="UO220"/>
      <c r="UP220"/>
      <c r="UQ220"/>
      <c r="UR220"/>
      <c r="US220"/>
      <c r="UT220"/>
      <c r="UU220"/>
      <c r="UV220"/>
      <c r="UW220"/>
      <c r="UX220"/>
      <c r="UY220"/>
      <c r="UZ220"/>
      <c r="VA220"/>
      <c r="VB220"/>
      <c r="VC220"/>
      <c r="VD220"/>
      <c r="VE220"/>
      <c r="VF220"/>
      <c r="VG220"/>
      <c r="VH220"/>
      <c r="VI220"/>
      <c r="VJ220"/>
      <c r="VK220"/>
      <c r="VL220"/>
      <c r="VM220"/>
      <c r="VN220"/>
      <c r="VO220"/>
      <c r="VP220"/>
      <c r="VQ220"/>
      <c r="VR220"/>
      <c r="VS220"/>
      <c r="VT220"/>
      <c r="VU220"/>
      <c r="VV220"/>
      <c r="VW220"/>
      <c r="VX220"/>
      <c r="VY220"/>
      <c r="VZ220"/>
      <c r="WA220"/>
      <c r="WB220"/>
      <c r="WC220"/>
      <c r="WD220"/>
      <c r="WE220"/>
      <c r="WF220"/>
      <c r="WG220"/>
      <c r="WH220"/>
      <c r="WI220"/>
      <c r="WJ220"/>
      <c r="WK220"/>
      <c r="WL220"/>
      <c r="WM220"/>
      <c r="WN220"/>
      <c r="WO220"/>
      <c r="WP220"/>
      <c r="WQ220"/>
      <c r="WR220"/>
      <c r="WS220"/>
      <c r="WT220"/>
      <c r="WU220"/>
      <c r="WV220"/>
      <c r="WW220"/>
      <c r="WX220"/>
      <c r="WY220"/>
      <c r="WZ220"/>
      <c r="XA220"/>
      <c r="XB220"/>
      <c r="XC220"/>
      <c r="XD220"/>
      <c r="XE220"/>
      <c r="XF220"/>
      <c r="XG220"/>
      <c r="XH220"/>
      <c r="XI220"/>
      <c r="XJ220"/>
      <c r="XK220"/>
      <c r="XL220"/>
      <c r="XM220"/>
      <c r="XN220"/>
      <c r="XO220"/>
      <c r="XP220"/>
      <c r="XQ220"/>
      <c r="XR220"/>
      <c r="XS220"/>
      <c r="XT220"/>
      <c r="XU220"/>
      <c r="XV220"/>
      <c r="XW220"/>
      <c r="XX220"/>
      <c r="XY220"/>
      <c r="XZ220"/>
      <c r="YA220"/>
      <c r="YB220"/>
      <c r="YC220"/>
      <c r="YD220"/>
      <c r="YE220"/>
      <c r="YF220"/>
      <c r="YG220"/>
      <c r="YH220"/>
      <c r="YI220"/>
      <c r="YJ220"/>
      <c r="YK220"/>
      <c r="YL220"/>
      <c r="YM220"/>
      <c r="YN220"/>
      <c r="YO220"/>
      <c r="YP220"/>
      <c r="YQ220"/>
      <c r="YR220"/>
      <c r="YS220"/>
      <c r="YT220"/>
      <c r="YU220"/>
      <c r="YV220"/>
      <c r="YW220"/>
      <c r="YX220"/>
      <c r="YY220"/>
      <c r="YZ220"/>
      <c r="ZA220"/>
      <c r="ZB220"/>
      <c r="ZC220"/>
      <c r="ZD220"/>
      <c r="ZE220"/>
      <c r="ZF220"/>
      <c r="ZG220"/>
      <c r="ZH220"/>
      <c r="ZI220"/>
      <c r="ZJ220"/>
      <c r="ZK220"/>
      <c r="ZL220"/>
      <c r="ZM220"/>
      <c r="ZN220"/>
      <c r="ZO220"/>
      <c r="ZP220"/>
      <c r="ZQ220"/>
      <c r="ZR220"/>
      <c r="ZS220"/>
      <c r="ZT220"/>
      <c r="ZU220"/>
      <c r="ZV220"/>
      <c r="ZW220"/>
      <c r="ZX220"/>
      <c r="ZY220"/>
      <c r="ZZ220"/>
      <c r="AAA220"/>
    </row>
    <row r="221" spans="11:703" x14ac:dyDescent="0.35">
      <c r="K221" s="50">
        <v>413632480722</v>
      </c>
      <c r="L221" s="147">
        <v>46139</v>
      </c>
      <c r="M221" t="s">
        <v>7995</v>
      </c>
      <c r="N221" s="50">
        <v>870914069610</v>
      </c>
      <c r="O221" s="50">
        <f>_xlfn.XLOOKUP(DRE_Table[[#This Row],[MASTER]],Vessel_Cons[MASTER],Vessel_Cons[MASTER],"OVERAGE")</f>
        <v>870914069610</v>
      </c>
      <c r="P221"/>
      <c r="Q221" s="50">
        <v>305354649392</v>
      </c>
      <c r="R221" s="147">
        <v>46139</v>
      </c>
      <c r="S221" t="s">
        <v>7995</v>
      </c>
      <c r="T221" s="50">
        <v>870956763499</v>
      </c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  <c r="QY221"/>
      <c r="QZ221"/>
      <c r="RA221"/>
      <c r="RB221"/>
      <c r="RC221"/>
      <c r="RD221"/>
      <c r="RE221"/>
      <c r="RF221"/>
      <c r="RG221"/>
      <c r="RH221"/>
      <c r="RI221"/>
      <c r="RJ221"/>
      <c r="RK221"/>
      <c r="RL221"/>
      <c r="RM221"/>
      <c r="RN221"/>
      <c r="RO221"/>
      <c r="RP221"/>
      <c r="RQ221"/>
      <c r="RR221"/>
      <c r="RS221"/>
      <c r="RT221"/>
      <c r="RU221"/>
      <c r="RV221"/>
      <c r="RW221"/>
      <c r="RX221"/>
      <c r="RY221"/>
      <c r="RZ221"/>
      <c r="SA221"/>
      <c r="SB221"/>
      <c r="SC221"/>
      <c r="SD221"/>
      <c r="SE221"/>
      <c r="SF221"/>
      <c r="SG221"/>
      <c r="SH221"/>
      <c r="SI221"/>
      <c r="SJ221"/>
      <c r="SK221"/>
      <c r="SL221"/>
      <c r="SM221"/>
      <c r="SN221"/>
      <c r="SO221"/>
      <c r="SP221"/>
      <c r="SQ221"/>
      <c r="SR221"/>
      <c r="SS221"/>
      <c r="ST221"/>
      <c r="SU221"/>
      <c r="SV221"/>
      <c r="SW221"/>
      <c r="SX221"/>
      <c r="SY221"/>
      <c r="SZ221"/>
      <c r="TA221"/>
      <c r="TB221"/>
      <c r="TC221"/>
      <c r="TD221"/>
      <c r="TE221"/>
      <c r="TF221"/>
      <c r="TG221"/>
      <c r="TH221"/>
      <c r="TI221"/>
      <c r="TJ221"/>
      <c r="TK221"/>
      <c r="TL221"/>
      <c r="TM221"/>
      <c r="TN221"/>
      <c r="TO221"/>
      <c r="TP221"/>
      <c r="TQ221"/>
      <c r="TR221"/>
      <c r="TS221"/>
      <c r="TT221"/>
      <c r="TU221"/>
      <c r="TV221"/>
      <c r="TW221"/>
      <c r="TX221"/>
      <c r="TY221"/>
      <c r="TZ221"/>
      <c r="UA221"/>
      <c r="UB221"/>
      <c r="UC221"/>
      <c r="UD221"/>
      <c r="UE221"/>
      <c r="UF221"/>
      <c r="UG221"/>
      <c r="UH221"/>
      <c r="UI221"/>
      <c r="UJ221"/>
      <c r="UK221"/>
      <c r="UL221"/>
      <c r="UM221"/>
      <c r="UN221"/>
      <c r="UO221"/>
      <c r="UP221"/>
      <c r="UQ221"/>
      <c r="UR221"/>
      <c r="US221"/>
      <c r="UT221"/>
      <c r="UU221"/>
      <c r="UV221"/>
      <c r="UW221"/>
      <c r="UX221"/>
      <c r="UY221"/>
      <c r="UZ221"/>
      <c r="VA221"/>
      <c r="VB221"/>
      <c r="VC221"/>
      <c r="VD221"/>
      <c r="VE221"/>
      <c r="VF221"/>
      <c r="VG221"/>
      <c r="VH221"/>
      <c r="VI221"/>
      <c r="VJ221"/>
      <c r="VK221"/>
      <c r="VL221"/>
      <c r="VM221"/>
      <c r="VN221"/>
      <c r="VO221"/>
      <c r="VP221"/>
      <c r="VQ221"/>
      <c r="VR221"/>
      <c r="VS221"/>
      <c r="VT221"/>
      <c r="VU221"/>
      <c r="VV221"/>
      <c r="VW221"/>
      <c r="VX221"/>
      <c r="VY221"/>
      <c r="VZ221"/>
      <c r="WA221"/>
      <c r="WB221"/>
      <c r="WC221"/>
      <c r="WD221"/>
      <c r="WE221"/>
      <c r="WF221"/>
      <c r="WG221"/>
      <c r="WH221"/>
      <c r="WI221"/>
      <c r="WJ221"/>
      <c r="WK221"/>
      <c r="WL221"/>
      <c r="WM221"/>
      <c r="WN221"/>
      <c r="WO221"/>
      <c r="WP221"/>
      <c r="WQ221"/>
      <c r="WR221"/>
      <c r="WS221"/>
      <c r="WT221"/>
      <c r="WU221"/>
      <c r="WV221"/>
      <c r="WW221"/>
      <c r="WX221"/>
      <c r="WY221"/>
      <c r="WZ221"/>
      <c r="XA221"/>
      <c r="XB221"/>
      <c r="XC221"/>
      <c r="XD221"/>
      <c r="XE221"/>
      <c r="XF221"/>
      <c r="XG221"/>
      <c r="XH221"/>
      <c r="XI221"/>
      <c r="XJ221"/>
      <c r="XK221"/>
      <c r="XL221"/>
      <c r="XM221"/>
      <c r="XN221"/>
      <c r="XO221"/>
      <c r="XP221"/>
      <c r="XQ221"/>
      <c r="XR221"/>
      <c r="XS221"/>
      <c r="XT221"/>
      <c r="XU221"/>
      <c r="XV221"/>
      <c r="XW221"/>
      <c r="XX221"/>
      <c r="XY221"/>
      <c r="XZ221"/>
      <c r="YA221"/>
      <c r="YB221"/>
      <c r="YC221"/>
      <c r="YD221"/>
      <c r="YE221"/>
      <c r="YF221"/>
      <c r="YG221"/>
      <c r="YH221"/>
      <c r="YI221"/>
      <c r="YJ221"/>
      <c r="YK221"/>
      <c r="YL221"/>
      <c r="YM221"/>
      <c r="YN221"/>
      <c r="YO221"/>
      <c r="YP221"/>
      <c r="YQ221"/>
      <c r="YR221"/>
      <c r="YS221"/>
      <c r="YT221"/>
      <c r="YU221"/>
      <c r="YV221"/>
      <c r="YW221"/>
      <c r="YX221"/>
      <c r="YY221"/>
      <c r="YZ221"/>
      <c r="ZA221"/>
      <c r="ZB221"/>
      <c r="ZC221"/>
      <c r="ZD221"/>
      <c r="ZE221"/>
      <c r="ZF221"/>
      <c r="ZG221"/>
      <c r="ZH221"/>
      <c r="ZI221"/>
      <c r="ZJ221"/>
      <c r="ZK221"/>
      <c r="ZL221"/>
      <c r="ZM221"/>
      <c r="ZN221"/>
      <c r="ZO221"/>
      <c r="ZP221"/>
      <c r="ZQ221"/>
      <c r="ZR221"/>
      <c r="ZS221"/>
      <c r="ZT221"/>
      <c r="ZU221"/>
      <c r="ZV221"/>
      <c r="ZW221"/>
      <c r="ZX221"/>
      <c r="ZY221"/>
      <c r="ZZ221"/>
      <c r="AAA221"/>
    </row>
    <row r="222" spans="11:703" x14ac:dyDescent="0.35">
      <c r="K222" s="50">
        <v>413632480722</v>
      </c>
      <c r="L222" s="147">
        <v>46139</v>
      </c>
      <c r="M222" t="s">
        <v>7995</v>
      </c>
      <c r="N222" s="50">
        <v>870914049950</v>
      </c>
      <c r="O222" s="50">
        <f>_xlfn.XLOOKUP(DRE_Table[[#This Row],[MASTER]],Vessel_Cons[MASTER],Vessel_Cons[MASTER],"OVERAGE")</f>
        <v>870914049950</v>
      </c>
      <c r="P222"/>
      <c r="Q222" s="50">
        <v>305354649392</v>
      </c>
      <c r="R222" s="147">
        <v>46139</v>
      </c>
      <c r="S222" t="s">
        <v>7995</v>
      </c>
      <c r="T222" s="50">
        <v>380733188898</v>
      </c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  <c r="QY222"/>
      <c r="QZ222"/>
      <c r="RA222"/>
      <c r="RB222"/>
      <c r="RC222"/>
      <c r="RD222"/>
      <c r="RE222"/>
      <c r="RF222"/>
      <c r="RG222"/>
      <c r="RH222"/>
      <c r="RI222"/>
      <c r="RJ222"/>
      <c r="RK222"/>
      <c r="RL222"/>
      <c r="RM222"/>
      <c r="RN222"/>
      <c r="RO222"/>
      <c r="RP222"/>
      <c r="RQ222"/>
      <c r="RR222"/>
      <c r="RS222"/>
      <c r="RT222"/>
      <c r="RU222"/>
      <c r="RV222"/>
      <c r="RW222"/>
      <c r="RX222"/>
      <c r="RY222"/>
      <c r="RZ222"/>
      <c r="SA222"/>
      <c r="SB222"/>
      <c r="SC222"/>
      <c r="SD222"/>
      <c r="SE222"/>
      <c r="SF222"/>
      <c r="SG222"/>
      <c r="SH222"/>
      <c r="SI222"/>
      <c r="SJ222"/>
      <c r="SK222"/>
      <c r="SL222"/>
      <c r="SM222"/>
      <c r="SN222"/>
      <c r="SO222"/>
      <c r="SP222"/>
      <c r="SQ222"/>
      <c r="SR222"/>
      <c r="SS222"/>
      <c r="ST222"/>
      <c r="SU222"/>
      <c r="SV222"/>
      <c r="SW222"/>
      <c r="SX222"/>
      <c r="SY222"/>
      <c r="SZ222"/>
      <c r="TA222"/>
      <c r="TB222"/>
      <c r="TC222"/>
      <c r="TD222"/>
      <c r="TE222"/>
      <c r="TF222"/>
      <c r="TG222"/>
      <c r="TH222"/>
      <c r="TI222"/>
      <c r="TJ222"/>
      <c r="TK222"/>
      <c r="TL222"/>
      <c r="TM222"/>
      <c r="TN222"/>
      <c r="TO222"/>
      <c r="TP222"/>
      <c r="TQ222"/>
      <c r="TR222"/>
      <c r="TS222"/>
      <c r="TT222"/>
      <c r="TU222"/>
      <c r="TV222"/>
      <c r="TW222"/>
      <c r="TX222"/>
      <c r="TY222"/>
      <c r="TZ222"/>
      <c r="UA222"/>
      <c r="UB222"/>
      <c r="UC222"/>
      <c r="UD222"/>
      <c r="UE222"/>
      <c r="UF222"/>
      <c r="UG222"/>
      <c r="UH222"/>
      <c r="UI222"/>
      <c r="UJ222"/>
      <c r="UK222"/>
      <c r="UL222"/>
      <c r="UM222"/>
      <c r="UN222"/>
      <c r="UO222"/>
      <c r="UP222"/>
      <c r="UQ222"/>
      <c r="UR222"/>
      <c r="US222"/>
      <c r="UT222"/>
      <c r="UU222"/>
      <c r="UV222"/>
      <c r="UW222"/>
      <c r="UX222"/>
      <c r="UY222"/>
      <c r="UZ222"/>
      <c r="VA222"/>
      <c r="VB222"/>
      <c r="VC222"/>
      <c r="VD222"/>
      <c r="VE222"/>
      <c r="VF222"/>
      <c r="VG222"/>
      <c r="VH222"/>
      <c r="VI222"/>
      <c r="VJ222"/>
      <c r="VK222"/>
      <c r="VL222"/>
      <c r="VM222"/>
      <c r="VN222"/>
      <c r="VO222"/>
      <c r="VP222"/>
      <c r="VQ222"/>
      <c r="VR222"/>
      <c r="VS222"/>
      <c r="VT222"/>
      <c r="VU222"/>
      <c r="VV222"/>
      <c r="VW222"/>
      <c r="VX222"/>
      <c r="VY222"/>
      <c r="VZ222"/>
      <c r="WA222"/>
      <c r="WB222"/>
      <c r="WC222"/>
      <c r="WD222"/>
      <c r="WE222"/>
      <c r="WF222"/>
      <c r="WG222"/>
      <c r="WH222"/>
      <c r="WI222"/>
      <c r="WJ222"/>
      <c r="WK222"/>
      <c r="WL222"/>
      <c r="WM222"/>
      <c r="WN222"/>
      <c r="WO222"/>
      <c r="WP222"/>
      <c r="WQ222"/>
      <c r="WR222"/>
      <c r="WS222"/>
      <c r="WT222"/>
      <c r="WU222"/>
      <c r="WV222"/>
      <c r="WW222"/>
      <c r="WX222"/>
      <c r="WY222"/>
      <c r="WZ222"/>
      <c r="XA222"/>
      <c r="XB222"/>
      <c r="XC222"/>
      <c r="XD222"/>
      <c r="XE222"/>
      <c r="XF222"/>
      <c r="XG222"/>
      <c r="XH222"/>
      <c r="XI222"/>
      <c r="XJ222"/>
      <c r="XK222"/>
      <c r="XL222"/>
      <c r="XM222"/>
      <c r="XN222"/>
      <c r="XO222"/>
      <c r="XP222"/>
      <c r="XQ222"/>
      <c r="XR222"/>
      <c r="XS222"/>
      <c r="XT222"/>
      <c r="XU222"/>
      <c r="XV222"/>
      <c r="XW222"/>
      <c r="XX222"/>
      <c r="XY222"/>
      <c r="XZ222"/>
      <c r="YA222"/>
      <c r="YB222"/>
      <c r="YC222"/>
      <c r="YD222"/>
      <c r="YE222"/>
      <c r="YF222"/>
      <c r="YG222"/>
      <c r="YH222"/>
      <c r="YI222"/>
      <c r="YJ222"/>
      <c r="YK222"/>
      <c r="YL222"/>
      <c r="YM222"/>
      <c r="YN222"/>
      <c r="YO222"/>
      <c r="YP222"/>
      <c r="YQ222"/>
      <c r="YR222"/>
      <c r="YS222"/>
      <c r="YT222"/>
      <c r="YU222"/>
      <c r="YV222"/>
      <c r="YW222"/>
      <c r="YX222"/>
      <c r="YY222"/>
      <c r="YZ222"/>
      <c r="ZA222"/>
      <c r="ZB222"/>
      <c r="ZC222"/>
      <c r="ZD222"/>
      <c r="ZE222"/>
      <c r="ZF222"/>
      <c r="ZG222"/>
      <c r="ZH222"/>
      <c r="ZI222"/>
      <c r="ZJ222"/>
      <c r="ZK222"/>
      <c r="ZL222"/>
      <c r="ZM222"/>
      <c r="ZN222"/>
      <c r="ZO222"/>
      <c r="ZP222"/>
      <c r="ZQ222"/>
      <c r="ZR222"/>
      <c r="ZS222"/>
      <c r="ZT222"/>
      <c r="ZU222"/>
      <c r="ZV222"/>
      <c r="ZW222"/>
      <c r="ZX222"/>
      <c r="ZY222"/>
      <c r="ZZ222"/>
      <c r="AAA222"/>
    </row>
    <row r="223" spans="11:703" x14ac:dyDescent="0.35">
      <c r="K223" s="50">
        <v>413632480722</v>
      </c>
      <c r="L223" s="147">
        <v>46139</v>
      </c>
      <c r="M223" t="s">
        <v>7995</v>
      </c>
      <c r="N223" s="50">
        <v>870896106372</v>
      </c>
      <c r="O223" s="50">
        <f>_xlfn.XLOOKUP(DRE_Table[[#This Row],[MASTER]],Vessel_Cons[MASTER],Vessel_Cons[MASTER],"OVERAGE")</f>
        <v>870896106372</v>
      </c>
      <c r="P223"/>
      <c r="Q223" s="50">
        <v>305354649392</v>
      </c>
      <c r="R223" s="147">
        <v>46139</v>
      </c>
      <c r="S223" t="s">
        <v>7995</v>
      </c>
      <c r="T223" s="50">
        <v>520865010874</v>
      </c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  <c r="QY223"/>
      <c r="QZ223"/>
      <c r="RA223"/>
      <c r="RB223"/>
      <c r="RC223"/>
      <c r="RD223"/>
      <c r="RE223"/>
      <c r="RF223"/>
      <c r="RG223"/>
      <c r="RH223"/>
      <c r="RI223"/>
      <c r="RJ223"/>
      <c r="RK223"/>
      <c r="RL223"/>
      <c r="RM223"/>
      <c r="RN223"/>
      <c r="RO223"/>
      <c r="RP223"/>
      <c r="RQ223"/>
      <c r="RR223"/>
      <c r="RS223"/>
      <c r="RT223"/>
      <c r="RU223"/>
      <c r="RV223"/>
      <c r="RW223"/>
      <c r="RX223"/>
      <c r="RY223"/>
      <c r="RZ223"/>
      <c r="SA223"/>
      <c r="SB223"/>
      <c r="SC223"/>
      <c r="SD223"/>
      <c r="SE223"/>
      <c r="SF223"/>
      <c r="SG223"/>
      <c r="SH223"/>
      <c r="SI223"/>
      <c r="SJ223"/>
      <c r="SK223"/>
      <c r="SL223"/>
      <c r="SM223"/>
      <c r="SN223"/>
      <c r="SO223"/>
      <c r="SP223"/>
      <c r="SQ223"/>
      <c r="SR223"/>
      <c r="SS223"/>
      <c r="ST223"/>
      <c r="SU223"/>
      <c r="SV223"/>
      <c r="SW223"/>
      <c r="SX223"/>
      <c r="SY223"/>
      <c r="SZ223"/>
      <c r="TA223"/>
      <c r="TB223"/>
      <c r="TC223"/>
      <c r="TD223"/>
      <c r="TE223"/>
      <c r="TF223"/>
      <c r="TG223"/>
      <c r="TH223"/>
      <c r="TI223"/>
      <c r="TJ223"/>
      <c r="TK223"/>
      <c r="TL223"/>
      <c r="TM223"/>
      <c r="TN223"/>
      <c r="TO223"/>
      <c r="TP223"/>
      <c r="TQ223"/>
      <c r="TR223"/>
      <c r="TS223"/>
      <c r="TT223"/>
      <c r="TU223"/>
      <c r="TV223"/>
      <c r="TW223"/>
      <c r="TX223"/>
      <c r="TY223"/>
      <c r="TZ223"/>
      <c r="UA223"/>
      <c r="UB223"/>
      <c r="UC223"/>
      <c r="UD223"/>
      <c r="UE223"/>
      <c r="UF223"/>
      <c r="UG223"/>
      <c r="UH223"/>
      <c r="UI223"/>
      <c r="UJ223"/>
      <c r="UK223"/>
      <c r="UL223"/>
      <c r="UM223"/>
      <c r="UN223"/>
      <c r="UO223"/>
      <c r="UP223"/>
      <c r="UQ223"/>
      <c r="UR223"/>
      <c r="US223"/>
      <c r="UT223"/>
      <c r="UU223"/>
      <c r="UV223"/>
      <c r="UW223"/>
      <c r="UX223"/>
      <c r="UY223"/>
      <c r="UZ223"/>
      <c r="VA223"/>
      <c r="VB223"/>
      <c r="VC223"/>
      <c r="VD223"/>
      <c r="VE223"/>
      <c r="VF223"/>
      <c r="VG223"/>
      <c r="VH223"/>
      <c r="VI223"/>
      <c r="VJ223"/>
      <c r="VK223"/>
      <c r="VL223"/>
      <c r="VM223"/>
      <c r="VN223"/>
      <c r="VO223"/>
      <c r="VP223"/>
      <c r="VQ223"/>
      <c r="VR223"/>
      <c r="VS223"/>
      <c r="VT223"/>
      <c r="VU223"/>
      <c r="VV223"/>
      <c r="VW223"/>
      <c r="VX223"/>
      <c r="VY223"/>
      <c r="VZ223"/>
      <c r="WA223"/>
      <c r="WB223"/>
      <c r="WC223"/>
      <c r="WD223"/>
      <c r="WE223"/>
      <c r="WF223"/>
      <c r="WG223"/>
      <c r="WH223"/>
      <c r="WI223"/>
      <c r="WJ223"/>
      <c r="WK223"/>
      <c r="WL223"/>
      <c r="WM223"/>
      <c r="WN223"/>
      <c r="WO223"/>
      <c r="WP223"/>
      <c r="WQ223"/>
      <c r="WR223"/>
      <c r="WS223"/>
      <c r="WT223"/>
      <c r="WU223"/>
      <c r="WV223"/>
      <c r="WW223"/>
      <c r="WX223"/>
      <c r="WY223"/>
      <c r="WZ223"/>
      <c r="XA223"/>
      <c r="XB223"/>
      <c r="XC223"/>
      <c r="XD223"/>
      <c r="XE223"/>
      <c r="XF223"/>
      <c r="XG223"/>
      <c r="XH223"/>
      <c r="XI223"/>
      <c r="XJ223"/>
      <c r="XK223"/>
      <c r="XL223"/>
      <c r="XM223"/>
      <c r="XN223"/>
      <c r="XO223"/>
      <c r="XP223"/>
      <c r="XQ223"/>
      <c r="XR223"/>
      <c r="XS223"/>
      <c r="XT223"/>
      <c r="XU223"/>
      <c r="XV223"/>
      <c r="XW223"/>
      <c r="XX223"/>
      <c r="XY223"/>
      <c r="XZ223"/>
      <c r="YA223"/>
      <c r="YB223"/>
      <c r="YC223"/>
      <c r="YD223"/>
      <c r="YE223"/>
      <c r="YF223"/>
      <c r="YG223"/>
      <c r="YH223"/>
      <c r="YI223"/>
      <c r="YJ223"/>
      <c r="YK223"/>
      <c r="YL223"/>
      <c r="YM223"/>
      <c r="YN223"/>
      <c r="YO223"/>
      <c r="YP223"/>
      <c r="YQ223"/>
      <c r="YR223"/>
      <c r="YS223"/>
      <c r="YT223"/>
      <c r="YU223"/>
      <c r="YV223"/>
      <c r="YW223"/>
      <c r="YX223"/>
      <c r="YY223"/>
      <c r="YZ223"/>
      <c r="ZA223"/>
      <c r="ZB223"/>
      <c r="ZC223"/>
      <c r="ZD223"/>
      <c r="ZE223"/>
      <c r="ZF223"/>
      <c r="ZG223"/>
      <c r="ZH223"/>
      <c r="ZI223"/>
      <c r="ZJ223"/>
      <c r="ZK223"/>
      <c r="ZL223"/>
      <c r="ZM223"/>
      <c r="ZN223"/>
      <c r="ZO223"/>
      <c r="ZP223"/>
      <c r="ZQ223"/>
      <c r="ZR223"/>
      <c r="ZS223"/>
      <c r="ZT223"/>
      <c r="ZU223"/>
      <c r="ZV223"/>
      <c r="ZW223"/>
      <c r="ZX223"/>
      <c r="ZY223"/>
      <c r="ZZ223"/>
      <c r="AAA223"/>
    </row>
    <row r="224" spans="11:703" x14ac:dyDescent="0.35">
      <c r="K224" s="50">
        <v>413632480722</v>
      </c>
      <c r="L224" s="147">
        <v>46139</v>
      </c>
      <c r="M224" t="s">
        <v>7995</v>
      </c>
      <c r="N224" s="50">
        <v>870895742808</v>
      </c>
      <c r="O224" s="50">
        <f>_xlfn.XLOOKUP(DRE_Table[[#This Row],[MASTER]],Vessel_Cons[MASTER],Vessel_Cons[MASTER],"OVERAGE")</f>
        <v>870895742808</v>
      </c>
      <c r="P224"/>
      <c r="Q224" s="50">
        <v>305354649392</v>
      </c>
      <c r="R224" s="147">
        <v>46139</v>
      </c>
      <c r="S224" t="s">
        <v>7995</v>
      </c>
      <c r="T224" s="50">
        <v>871003980576</v>
      </c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  <c r="QY224"/>
      <c r="QZ224"/>
      <c r="RA224"/>
      <c r="RB224"/>
      <c r="RC224"/>
      <c r="RD224"/>
      <c r="RE224"/>
      <c r="RF224"/>
      <c r="RG224"/>
      <c r="RH224"/>
      <c r="RI224"/>
      <c r="RJ224"/>
      <c r="RK224"/>
      <c r="RL224"/>
      <c r="RM224"/>
      <c r="RN224"/>
      <c r="RO224"/>
      <c r="RP224"/>
      <c r="RQ224"/>
      <c r="RR224"/>
      <c r="RS224"/>
      <c r="RT224"/>
      <c r="RU224"/>
      <c r="RV224"/>
      <c r="RW224"/>
      <c r="RX224"/>
      <c r="RY224"/>
      <c r="RZ224"/>
      <c r="SA224"/>
      <c r="SB224"/>
      <c r="SC224"/>
      <c r="SD224"/>
      <c r="SE224"/>
      <c r="SF224"/>
      <c r="SG224"/>
      <c r="SH224"/>
      <c r="SI224"/>
      <c r="SJ224"/>
      <c r="SK224"/>
      <c r="SL224"/>
      <c r="SM224"/>
      <c r="SN224"/>
      <c r="SO224"/>
      <c r="SP224"/>
      <c r="SQ224"/>
      <c r="SR224"/>
      <c r="SS224"/>
      <c r="ST224"/>
      <c r="SU224"/>
      <c r="SV224"/>
      <c r="SW224"/>
      <c r="SX224"/>
      <c r="SY224"/>
      <c r="SZ224"/>
      <c r="TA224"/>
      <c r="TB224"/>
      <c r="TC224"/>
      <c r="TD224"/>
      <c r="TE224"/>
      <c r="TF224"/>
      <c r="TG224"/>
      <c r="TH224"/>
      <c r="TI224"/>
      <c r="TJ224"/>
      <c r="TK224"/>
      <c r="TL224"/>
      <c r="TM224"/>
      <c r="TN224"/>
      <c r="TO224"/>
      <c r="TP224"/>
      <c r="TQ224"/>
      <c r="TR224"/>
      <c r="TS224"/>
      <c r="TT224"/>
      <c r="TU224"/>
      <c r="TV224"/>
      <c r="TW224"/>
      <c r="TX224"/>
      <c r="TY224"/>
      <c r="TZ224"/>
      <c r="UA224"/>
      <c r="UB224"/>
      <c r="UC224"/>
      <c r="UD224"/>
      <c r="UE224"/>
      <c r="UF224"/>
      <c r="UG224"/>
      <c r="UH224"/>
      <c r="UI224"/>
      <c r="UJ224"/>
      <c r="UK224"/>
      <c r="UL224"/>
      <c r="UM224"/>
      <c r="UN224"/>
      <c r="UO224"/>
      <c r="UP224"/>
      <c r="UQ224"/>
      <c r="UR224"/>
      <c r="US224"/>
      <c r="UT224"/>
      <c r="UU224"/>
      <c r="UV224"/>
      <c r="UW224"/>
      <c r="UX224"/>
      <c r="UY224"/>
      <c r="UZ224"/>
      <c r="VA224"/>
      <c r="VB224"/>
      <c r="VC224"/>
      <c r="VD224"/>
      <c r="VE224"/>
      <c r="VF224"/>
      <c r="VG224"/>
      <c r="VH224"/>
      <c r="VI224"/>
      <c r="VJ224"/>
      <c r="VK224"/>
      <c r="VL224"/>
      <c r="VM224"/>
      <c r="VN224"/>
      <c r="VO224"/>
      <c r="VP224"/>
      <c r="VQ224"/>
      <c r="VR224"/>
      <c r="VS224"/>
      <c r="VT224"/>
      <c r="VU224"/>
      <c r="VV224"/>
      <c r="VW224"/>
      <c r="VX224"/>
      <c r="VY224"/>
      <c r="VZ224"/>
      <c r="WA224"/>
      <c r="WB224"/>
      <c r="WC224"/>
      <c r="WD224"/>
      <c r="WE224"/>
      <c r="WF224"/>
      <c r="WG224"/>
      <c r="WH224"/>
      <c r="WI224"/>
      <c r="WJ224"/>
      <c r="WK224"/>
      <c r="WL224"/>
      <c r="WM224"/>
      <c r="WN224"/>
      <c r="WO224"/>
      <c r="WP224"/>
      <c r="WQ224"/>
      <c r="WR224"/>
      <c r="WS224"/>
      <c r="WT224"/>
      <c r="WU224"/>
      <c r="WV224"/>
      <c r="WW224"/>
      <c r="WX224"/>
      <c r="WY224"/>
      <c r="WZ224"/>
      <c r="XA224"/>
      <c r="XB224"/>
      <c r="XC224"/>
      <c r="XD224"/>
      <c r="XE224"/>
      <c r="XF224"/>
      <c r="XG224"/>
      <c r="XH224"/>
      <c r="XI224"/>
      <c r="XJ224"/>
      <c r="XK224"/>
      <c r="XL224"/>
      <c r="XM224"/>
      <c r="XN224"/>
      <c r="XO224"/>
      <c r="XP224"/>
      <c r="XQ224"/>
      <c r="XR224"/>
      <c r="XS224"/>
      <c r="XT224"/>
      <c r="XU224"/>
      <c r="XV224"/>
      <c r="XW224"/>
      <c r="XX224"/>
      <c r="XY224"/>
      <c r="XZ224"/>
      <c r="YA224"/>
      <c r="YB224"/>
      <c r="YC224"/>
      <c r="YD224"/>
      <c r="YE224"/>
      <c r="YF224"/>
      <c r="YG224"/>
      <c r="YH224"/>
      <c r="YI224"/>
      <c r="YJ224"/>
      <c r="YK224"/>
      <c r="YL224"/>
      <c r="YM224"/>
      <c r="YN224"/>
      <c r="YO224"/>
      <c r="YP224"/>
      <c r="YQ224"/>
      <c r="YR224"/>
      <c r="YS224"/>
      <c r="YT224"/>
      <c r="YU224"/>
      <c r="YV224"/>
      <c r="YW224"/>
      <c r="YX224"/>
      <c r="YY224"/>
      <c r="YZ224"/>
      <c r="ZA224"/>
      <c r="ZB224"/>
      <c r="ZC224"/>
      <c r="ZD224"/>
      <c r="ZE224"/>
      <c r="ZF224"/>
      <c r="ZG224"/>
      <c r="ZH224"/>
      <c r="ZI224"/>
      <c r="ZJ224"/>
      <c r="ZK224"/>
      <c r="ZL224"/>
      <c r="ZM224"/>
      <c r="ZN224"/>
      <c r="ZO224"/>
      <c r="ZP224"/>
      <c r="ZQ224"/>
      <c r="ZR224"/>
      <c r="ZS224"/>
      <c r="ZT224"/>
      <c r="ZU224"/>
      <c r="ZV224"/>
      <c r="ZW224"/>
      <c r="ZX224"/>
      <c r="ZY224"/>
      <c r="ZZ224"/>
      <c r="AAA224"/>
    </row>
    <row r="225" spans="11:703" x14ac:dyDescent="0.35">
      <c r="K225" s="50">
        <v>413632480722</v>
      </c>
      <c r="L225" s="147">
        <v>46139</v>
      </c>
      <c r="M225" t="s">
        <v>7995</v>
      </c>
      <c r="N225" s="50">
        <v>870893229149</v>
      </c>
      <c r="O225" s="50">
        <f>_xlfn.XLOOKUP(DRE_Table[[#This Row],[MASTER]],Vessel_Cons[MASTER],Vessel_Cons[MASTER],"OVERAGE")</f>
        <v>870893229149</v>
      </c>
      <c r="P225"/>
      <c r="Q225" s="50">
        <v>305354649392</v>
      </c>
      <c r="R225" s="147">
        <v>46139</v>
      </c>
      <c r="S225" t="s">
        <v>7995</v>
      </c>
      <c r="T225" s="50">
        <v>519194351188</v>
      </c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  <c r="QY225"/>
      <c r="QZ225"/>
      <c r="RA225"/>
      <c r="RB225"/>
      <c r="RC225"/>
      <c r="RD225"/>
      <c r="RE225"/>
      <c r="RF225"/>
      <c r="RG225"/>
      <c r="RH225"/>
      <c r="RI225"/>
      <c r="RJ225"/>
      <c r="RK225"/>
      <c r="RL225"/>
      <c r="RM225"/>
      <c r="RN225"/>
      <c r="RO225"/>
      <c r="RP225"/>
      <c r="RQ225"/>
      <c r="RR225"/>
      <c r="RS225"/>
      <c r="RT225"/>
      <c r="RU225"/>
      <c r="RV225"/>
      <c r="RW225"/>
      <c r="RX225"/>
      <c r="RY225"/>
      <c r="RZ225"/>
      <c r="SA225"/>
      <c r="SB225"/>
      <c r="SC225"/>
      <c r="SD225"/>
      <c r="SE225"/>
      <c r="SF225"/>
      <c r="SG225"/>
      <c r="SH225"/>
      <c r="SI225"/>
      <c r="SJ225"/>
      <c r="SK225"/>
      <c r="SL225"/>
      <c r="SM225"/>
      <c r="SN225"/>
      <c r="SO225"/>
      <c r="SP225"/>
      <c r="SQ225"/>
      <c r="SR225"/>
      <c r="SS225"/>
      <c r="ST225"/>
      <c r="SU225"/>
      <c r="SV225"/>
      <c r="SW225"/>
      <c r="SX225"/>
      <c r="SY225"/>
      <c r="SZ225"/>
      <c r="TA225"/>
      <c r="TB225"/>
      <c r="TC225"/>
      <c r="TD225"/>
      <c r="TE225"/>
      <c r="TF225"/>
      <c r="TG225"/>
      <c r="TH225"/>
      <c r="TI225"/>
      <c r="TJ225"/>
      <c r="TK225"/>
      <c r="TL225"/>
      <c r="TM225"/>
      <c r="TN225"/>
      <c r="TO225"/>
      <c r="TP225"/>
      <c r="TQ225"/>
      <c r="TR225"/>
      <c r="TS225"/>
      <c r="TT225"/>
      <c r="TU225"/>
      <c r="TV225"/>
      <c r="TW225"/>
      <c r="TX225"/>
      <c r="TY225"/>
      <c r="TZ225"/>
      <c r="UA225"/>
      <c r="UB225"/>
      <c r="UC225"/>
      <c r="UD225"/>
      <c r="UE225"/>
      <c r="UF225"/>
      <c r="UG225"/>
      <c r="UH225"/>
      <c r="UI225"/>
      <c r="UJ225"/>
      <c r="UK225"/>
      <c r="UL225"/>
      <c r="UM225"/>
      <c r="UN225"/>
      <c r="UO225"/>
      <c r="UP225"/>
      <c r="UQ225"/>
      <c r="UR225"/>
      <c r="US225"/>
      <c r="UT225"/>
      <c r="UU225"/>
      <c r="UV225"/>
      <c r="UW225"/>
      <c r="UX225"/>
      <c r="UY225"/>
      <c r="UZ225"/>
      <c r="VA225"/>
      <c r="VB225"/>
      <c r="VC225"/>
      <c r="VD225"/>
      <c r="VE225"/>
      <c r="VF225"/>
      <c r="VG225"/>
      <c r="VH225"/>
      <c r="VI225"/>
      <c r="VJ225"/>
      <c r="VK225"/>
      <c r="VL225"/>
      <c r="VM225"/>
      <c r="VN225"/>
      <c r="VO225"/>
      <c r="VP225"/>
      <c r="VQ225"/>
      <c r="VR225"/>
      <c r="VS225"/>
      <c r="VT225"/>
      <c r="VU225"/>
      <c r="VV225"/>
      <c r="VW225"/>
      <c r="VX225"/>
      <c r="VY225"/>
      <c r="VZ225"/>
      <c r="WA225"/>
      <c r="WB225"/>
      <c r="WC225"/>
      <c r="WD225"/>
      <c r="WE225"/>
      <c r="WF225"/>
      <c r="WG225"/>
      <c r="WH225"/>
      <c r="WI225"/>
      <c r="WJ225"/>
      <c r="WK225"/>
      <c r="WL225"/>
      <c r="WM225"/>
      <c r="WN225"/>
      <c r="WO225"/>
      <c r="WP225"/>
      <c r="WQ225"/>
      <c r="WR225"/>
      <c r="WS225"/>
      <c r="WT225"/>
      <c r="WU225"/>
      <c r="WV225"/>
      <c r="WW225"/>
      <c r="WX225"/>
      <c r="WY225"/>
      <c r="WZ225"/>
      <c r="XA225"/>
      <c r="XB225"/>
      <c r="XC225"/>
      <c r="XD225"/>
      <c r="XE225"/>
      <c r="XF225"/>
      <c r="XG225"/>
      <c r="XH225"/>
      <c r="XI225"/>
      <c r="XJ225"/>
      <c r="XK225"/>
      <c r="XL225"/>
      <c r="XM225"/>
      <c r="XN225"/>
      <c r="XO225"/>
      <c r="XP225"/>
      <c r="XQ225"/>
      <c r="XR225"/>
      <c r="XS225"/>
      <c r="XT225"/>
      <c r="XU225"/>
      <c r="XV225"/>
      <c r="XW225"/>
      <c r="XX225"/>
      <c r="XY225"/>
      <c r="XZ225"/>
      <c r="YA225"/>
      <c r="YB225"/>
      <c r="YC225"/>
      <c r="YD225"/>
      <c r="YE225"/>
      <c r="YF225"/>
      <c r="YG225"/>
      <c r="YH225"/>
      <c r="YI225"/>
      <c r="YJ225"/>
      <c r="YK225"/>
      <c r="YL225"/>
      <c r="YM225"/>
      <c r="YN225"/>
      <c r="YO225"/>
      <c r="YP225"/>
      <c r="YQ225"/>
      <c r="YR225"/>
      <c r="YS225"/>
      <c r="YT225"/>
      <c r="YU225"/>
      <c r="YV225"/>
      <c r="YW225"/>
      <c r="YX225"/>
      <c r="YY225"/>
      <c r="YZ225"/>
      <c r="ZA225"/>
      <c r="ZB225"/>
      <c r="ZC225"/>
      <c r="ZD225"/>
      <c r="ZE225"/>
      <c r="ZF225"/>
      <c r="ZG225"/>
      <c r="ZH225"/>
      <c r="ZI225"/>
      <c r="ZJ225"/>
      <c r="ZK225"/>
      <c r="ZL225"/>
      <c r="ZM225"/>
      <c r="ZN225"/>
      <c r="ZO225"/>
      <c r="ZP225"/>
      <c r="ZQ225"/>
      <c r="ZR225"/>
      <c r="ZS225"/>
      <c r="ZT225"/>
      <c r="ZU225"/>
      <c r="ZV225"/>
      <c r="ZW225"/>
      <c r="ZX225"/>
      <c r="ZY225"/>
      <c r="ZZ225"/>
      <c r="AAA225"/>
    </row>
    <row r="226" spans="11:703" x14ac:dyDescent="0.35">
      <c r="K226" s="50">
        <v>413632480722</v>
      </c>
      <c r="L226" s="147">
        <v>46139</v>
      </c>
      <c r="M226" t="s">
        <v>7995</v>
      </c>
      <c r="N226" s="50">
        <v>870892458214</v>
      </c>
      <c r="O226" s="50">
        <f>_xlfn.XLOOKUP(DRE_Table[[#This Row],[MASTER]],Vessel_Cons[MASTER],Vessel_Cons[MASTER],"OVERAGE")</f>
        <v>870892458214</v>
      </c>
      <c r="P226"/>
      <c r="Q226" s="50">
        <v>305354649392</v>
      </c>
      <c r="R226" s="147">
        <v>46139</v>
      </c>
      <c r="S226" t="s">
        <v>7995</v>
      </c>
      <c r="T226" s="50">
        <v>870982735967</v>
      </c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  <c r="QY226"/>
      <c r="QZ226"/>
      <c r="RA226"/>
      <c r="RB226"/>
      <c r="RC226"/>
      <c r="RD226"/>
      <c r="RE226"/>
      <c r="RF226"/>
      <c r="RG226"/>
      <c r="RH226"/>
      <c r="RI226"/>
      <c r="RJ226"/>
      <c r="RK226"/>
      <c r="RL226"/>
      <c r="RM226"/>
      <c r="RN226"/>
      <c r="RO226"/>
      <c r="RP226"/>
      <c r="RQ226"/>
      <c r="RR226"/>
      <c r="RS226"/>
      <c r="RT226"/>
      <c r="RU226"/>
      <c r="RV226"/>
      <c r="RW226"/>
      <c r="RX226"/>
      <c r="RY226"/>
      <c r="RZ226"/>
      <c r="SA226"/>
      <c r="SB226"/>
      <c r="SC226"/>
      <c r="SD226"/>
      <c r="SE226"/>
      <c r="SF226"/>
      <c r="SG226"/>
      <c r="SH226"/>
      <c r="SI226"/>
      <c r="SJ226"/>
      <c r="SK226"/>
      <c r="SL226"/>
      <c r="SM226"/>
      <c r="SN226"/>
      <c r="SO226"/>
      <c r="SP226"/>
      <c r="SQ226"/>
      <c r="SR226"/>
      <c r="SS226"/>
      <c r="ST226"/>
      <c r="SU226"/>
      <c r="SV226"/>
      <c r="SW226"/>
      <c r="SX226"/>
      <c r="SY226"/>
      <c r="SZ226"/>
      <c r="TA226"/>
      <c r="TB226"/>
      <c r="TC226"/>
      <c r="TD226"/>
      <c r="TE226"/>
      <c r="TF226"/>
      <c r="TG226"/>
      <c r="TH226"/>
      <c r="TI226"/>
      <c r="TJ226"/>
      <c r="TK226"/>
      <c r="TL226"/>
      <c r="TM226"/>
      <c r="TN226"/>
      <c r="TO226"/>
      <c r="TP226"/>
      <c r="TQ226"/>
      <c r="TR226"/>
      <c r="TS226"/>
      <c r="TT226"/>
      <c r="TU226"/>
      <c r="TV226"/>
      <c r="TW226"/>
      <c r="TX226"/>
      <c r="TY226"/>
      <c r="TZ226"/>
      <c r="UA226"/>
      <c r="UB226"/>
      <c r="UC226"/>
      <c r="UD226"/>
      <c r="UE226"/>
      <c r="UF226"/>
      <c r="UG226"/>
      <c r="UH226"/>
      <c r="UI226"/>
      <c r="UJ226"/>
      <c r="UK226"/>
      <c r="UL226"/>
      <c r="UM226"/>
      <c r="UN226"/>
      <c r="UO226"/>
      <c r="UP226"/>
      <c r="UQ226"/>
      <c r="UR226"/>
      <c r="US226"/>
      <c r="UT226"/>
      <c r="UU226"/>
      <c r="UV226"/>
      <c r="UW226"/>
      <c r="UX226"/>
      <c r="UY226"/>
      <c r="UZ226"/>
      <c r="VA226"/>
      <c r="VB226"/>
      <c r="VC226"/>
      <c r="VD226"/>
      <c r="VE226"/>
      <c r="VF226"/>
      <c r="VG226"/>
      <c r="VH226"/>
      <c r="VI226"/>
      <c r="VJ226"/>
      <c r="VK226"/>
      <c r="VL226"/>
      <c r="VM226"/>
      <c r="VN226"/>
      <c r="VO226"/>
      <c r="VP226"/>
      <c r="VQ226"/>
      <c r="VR226"/>
      <c r="VS226"/>
      <c r="VT226"/>
      <c r="VU226"/>
      <c r="VV226"/>
      <c r="VW226"/>
      <c r="VX226"/>
      <c r="VY226"/>
      <c r="VZ226"/>
      <c r="WA226"/>
      <c r="WB226"/>
      <c r="WC226"/>
      <c r="WD226"/>
      <c r="WE226"/>
      <c r="WF226"/>
      <c r="WG226"/>
      <c r="WH226"/>
      <c r="WI226"/>
      <c r="WJ226"/>
      <c r="WK226"/>
      <c r="WL226"/>
      <c r="WM226"/>
      <c r="WN226"/>
      <c r="WO226"/>
      <c r="WP226"/>
      <c r="WQ226"/>
      <c r="WR226"/>
      <c r="WS226"/>
      <c r="WT226"/>
      <c r="WU226"/>
      <c r="WV226"/>
      <c r="WW226"/>
      <c r="WX226"/>
      <c r="WY226"/>
      <c r="WZ226"/>
      <c r="XA226"/>
      <c r="XB226"/>
      <c r="XC226"/>
      <c r="XD226"/>
      <c r="XE226"/>
      <c r="XF226"/>
      <c r="XG226"/>
      <c r="XH226"/>
      <c r="XI226"/>
      <c r="XJ226"/>
      <c r="XK226"/>
      <c r="XL226"/>
      <c r="XM226"/>
      <c r="XN226"/>
      <c r="XO226"/>
      <c r="XP226"/>
      <c r="XQ226"/>
      <c r="XR226"/>
      <c r="XS226"/>
      <c r="XT226"/>
      <c r="XU226"/>
      <c r="XV226"/>
      <c r="XW226"/>
      <c r="XX226"/>
      <c r="XY226"/>
      <c r="XZ226"/>
      <c r="YA226"/>
      <c r="YB226"/>
      <c r="YC226"/>
      <c r="YD226"/>
      <c r="YE226"/>
      <c r="YF226"/>
      <c r="YG226"/>
      <c r="YH226"/>
      <c r="YI226"/>
      <c r="YJ226"/>
      <c r="YK226"/>
      <c r="YL226"/>
      <c r="YM226"/>
      <c r="YN226"/>
      <c r="YO226"/>
      <c r="YP226"/>
      <c r="YQ226"/>
      <c r="YR226"/>
      <c r="YS226"/>
      <c r="YT226"/>
      <c r="YU226"/>
      <c r="YV226"/>
      <c r="YW226"/>
      <c r="YX226"/>
      <c r="YY226"/>
      <c r="YZ226"/>
      <c r="ZA226"/>
      <c r="ZB226"/>
      <c r="ZC226"/>
      <c r="ZD226"/>
      <c r="ZE226"/>
      <c r="ZF226"/>
      <c r="ZG226"/>
      <c r="ZH226"/>
      <c r="ZI226"/>
      <c r="ZJ226"/>
      <c r="ZK226"/>
      <c r="ZL226"/>
      <c r="ZM226"/>
      <c r="ZN226"/>
      <c r="ZO226"/>
      <c r="ZP226"/>
      <c r="ZQ226"/>
      <c r="ZR226"/>
      <c r="ZS226"/>
      <c r="ZT226"/>
      <c r="ZU226"/>
      <c r="ZV226"/>
      <c r="ZW226"/>
      <c r="ZX226"/>
      <c r="ZY226"/>
      <c r="ZZ226"/>
      <c r="AAA226"/>
    </row>
    <row r="227" spans="11:703" x14ac:dyDescent="0.35">
      <c r="K227" s="50">
        <v>413632480722</v>
      </c>
      <c r="L227" s="147">
        <v>46139</v>
      </c>
      <c r="M227" t="s">
        <v>7995</v>
      </c>
      <c r="N227" s="50">
        <v>870892430380</v>
      </c>
      <c r="O227" s="50">
        <f>_xlfn.XLOOKUP(DRE_Table[[#This Row],[MASTER]],Vessel_Cons[MASTER],Vessel_Cons[MASTER],"OVERAGE")</f>
        <v>870892430380</v>
      </c>
      <c r="P227"/>
      <c r="Q227" s="50">
        <v>305354649392</v>
      </c>
      <c r="R227" s="147">
        <v>46139</v>
      </c>
      <c r="S227" t="s">
        <v>7995</v>
      </c>
      <c r="T227" s="50">
        <v>870832076088</v>
      </c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  <c r="QY227"/>
      <c r="QZ227"/>
      <c r="RA227"/>
      <c r="RB227"/>
      <c r="RC227"/>
      <c r="RD227"/>
      <c r="RE227"/>
      <c r="RF227"/>
      <c r="RG227"/>
      <c r="RH227"/>
      <c r="RI227"/>
      <c r="RJ227"/>
      <c r="RK227"/>
      <c r="RL227"/>
      <c r="RM227"/>
      <c r="RN227"/>
      <c r="RO227"/>
      <c r="RP227"/>
      <c r="RQ227"/>
      <c r="RR227"/>
      <c r="RS227"/>
      <c r="RT227"/>
      <c r="RU227"/>
      <c r="RV227"/>
      <c r="RW227"/>
      <c r="RX227"/>
      <c r="RY227"/>
      <c r="RZ227"/>
      <c r="SA227"/>
      <c r="SB227"/>
      <c r="SC227"/>
      <c r="SD227"/>
      <c r="SE227"/>
      <c r="SF227"/>
      <c r="SG227"/>
      <c r="SH227"/>
      <c r="SI227"/>
      <c r="SJ227"/>
      <c r="SK227"/>
      <c r="SL227"/>
      <c r="SM227"/>
      <c r="SN227"/>
      <c r="SO227"/>
      <c r="SP227"/>
      <c r="SQ227"/>
      <c r="SR227"/>
      <c r="SS227"/>
      <c r="ST227"/>
      <c r="SU227"/>
      <c r="SV227"/>
      <c r="SW227"/>
      <c r="SX227"/>
      <c r="SY227"/>
      <c r="SZ227"/>
      <c r="TA227"/>
      <c r="TB227"/>
      <c r="TC227"/>
      <c r="TD227"/>
      <c r="TE227"/>
      <c r="TF227"/>
      <c r="TG227"/>
      <c r="TH227"/>
      <c r="TI227"/>
      <c r="TJ227"/>
      <c r="TK227"/>
      <c r="TL227"/>
      <c r="TM227"/>
      <c r="TN227"/>
      <c r="TO227"/>
      <c r="TP227"/>
      <c r="TQ227"/>
      <c r="TR227"/>
      <c r="TS227"/>
      <c r="TT227"/>
      <c r="TU227"/>
      <c r="TV227"/>
      <c r="TW227"/>
      <c r="TX227"/>
      <c r="TY227"/>
      <c r="TZ227"/>
      <c r="UA227"/>
      <c r="UB227"/>
      <c r="UC227"/>
      <c r="UD227"/>
      <c r="UE227"/>
      <c r="UF227"/>
      <c r="UG227"/>
      <c r="UH227"/>
      <c r="UI227"/>
      <c r="UJ227"/>
      <c r="UK227"/>
      <c r="UL227"/>
      <c r="UM227"/>
      <c r="UN227"/>
      <c r="UO227"/>
      <c r="UP227"/>
      <c r="UQ227"/>
      <c r="UR227"/>
      <c r="US227"/>
      <c r="UT227"/>
      <c r="UU227"/>
      <c r="UV227"/>
      <c r="UW227"/>
      <c r="UX227"/>
      <c r="UY227"/>
      <c r="UZ227"/>
      <c r="VA227"/>
      <c r="VB227"/>
      <c r="VC227"/>
      <c r="VD227"/>
      <c r="VE227"/>
      <c r="VF227"/>
      <c r="VG227"/>
      <c r="VH227"/>
      <c r="VI227"/>
      <c r="VJ227"/>
      <c r="VK227"/>
      <c r="VL227"/>
      <c r="VM227"/>
      <c r="VN227"/>
      <c r="VO227"/>
      <c r="VP227"/>
      <c r="VQ227"/>
      <c r="VR227"/>
      <c r="VS227"/>
      <c r="VT227"/>
      <c r="VU227"/>
      <c r="VV227"/>
      <c r="VW227"/>
      <c r="VX227"/>
      <c r="VY227"/>
      <c r="VZ227"/>
      <c r="WA227"/>
      <c r="WB227"/>
      <c r="WC227"/>
      <c r="WD227"/>
      <c r="WE227"/>
      <c r="WF227"/>
      <c r="WG227"/>
      <c r="WH227"/>
      <c r="WI227"/>
      <c r="WJ227"/>
      <c r="WK227"/>
      <c r="WL227"/>
      <c r="WM227"/>
      <c r="WN227"/>
      <c r="WO227"/>
      <c r="WP227"/>
      <c r="WQ227"/>
      <c r="WR227"/>
      <c r="WS227"/>
      <c r="WT227"/>
      <c r="WU227"/>
      <c r="WV227"/>
      <c r="WW227"/>
      <c r="WX227"/>
      <c r="WY227"/>
      <c r="WZ227"/>
      <c r="XA227"/>
      <c r="XB227"/>
      <c r="XC227"/>
      <c r="XD227"/>
      <c r="XE227"/>
      <c r="XF227"/>
      <c r="XG227"/>
      <c r="XH227"/>
      <c r="XI227"/>
      <c r="XJ227"/>
      <c r="XK227"/>
      <c r="XL227"/>
      <c r="XM227"/>
      <c r="XN227"/>
      <c r="XO227"/>
      <c r="XP227"/>
      <c r="XQ227"/>
      <c r="XR227"/>
      <c r="XS227"/>
      <c r="XT227"/>
      <c r="XU227"/>
      <c r="XV227"/>
      <c r="XW227"/>
      <c r="XX227"/>
      <c r="XY227"/>
      <c r="XZ227"/>
      <c r="YA227"/>
      <c r="YB227"/>
      <c r="YC227"/>
      <c r="YD227"/>
      <c r="YE227"/>
      <c r="YF227"/>
      <c r="YG227"/>
      <c r="YH227"/>
      <c r="YI227"/>
      <c r="YJ227"/>
      <c r="YK227"/>
      <c r="YL227"/>
      <c r="YM227"/>
      <c r="YN227"/>
      <c r="YO227"/>
      <c r="YP227"/>
      <c r="YQ227"/>
      <c r="YR227"/>
      <c r="YS227"/>
      <c r="YT227"/>
      <c r="YU227"/>
      <c r="YV227"/>
      <c r="YW227"/>
      <c r="YX227"/>
      <c r="YY227"/>
      <c r="YZ227"/>
      <c r="ZA227"/>
      <c r="ZB227"/>
      <c r="ZC227"/>
      <c r="ZD227"/>
      <c r="ZE227"/>
      <c r="ZF227"/>
      <c r="ZG227"/>
      <c r="ZH227"/>
      <c r="ZI227"/>
      <c r="ZJ227"/>
      <c r="ZK227"/>
      <c r="ZL227"/>
      <c r="ZM227"/>
      <c r="ZN227"/>
      <c r="ZO227"/>
      <c r="ZP227"/>
      <c r="ZQ227"/>
      <c r="ZR227"/>
      <c r="ZS227"/>
      <c r="ZT227"/>
      <c r="ZU227"/>
      <c r="ZV227"/>
      <c r="ZW227"/>
      <c r="ZX227"/>
      <c r="ZY227"/>
      <c r="ZZ227"/>
      <c r="AAA227"/>
    </row>
    <row r="228" spans="11:703" x14ac:dyDescent="0.35">
      <c r="K228" s="50">
        <v>413632480722</v>
      </c>
      <c r="L228" s="147">
        <v>46139</v>
      </c>
      <c r="M228" t="s">
        <v>7995</v>
      </c>
      <c r="N228" s="50">
        <v>870892400160</v>
      </c>
      <c r="O228" s="50">
        <f>_xlfn.XLOOKUP(DRE_Table[[#This Row],[MASTER]],Vessel_Cons[MASTER],Vessel_Cons[MASTER],"OVERAGE")</f>
        <v>870892400160</v>
      </c>
      <c r="P228"/>
      <c r="Q228" s="50">
        <v>305354649392</v>
      </c>
      <c r="R228" s="147">
        <v>46139</v>
      </c>
      <c r="S228" t="s">
        <v>7995</v>
      </c>
      <c r="T228" s="50">
        <v>871005834051</v>
      </c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  <c r="QY228"/>
      <c r="QZ228"/>
      <c r="RA228"/>
      <c r="RB228"/>
      <c r="RC228"/>
      <c r="RD228"/>
      <c r="RE228"/>
      <c r="RF228"/>
      <c r="RG228"/>
      <c r="RH228"/>
      <c r="RI228"/>
      <c r="RJ228"/>
      <c r="RK228"/>
      <c r="RL228"/>
      <c r="RM228"/>
      <c r="RN228"/>
      <c r="RO228"/>
      <c r="RP228"/>
      <c r="RQ228"/>
      <c r="RR228"/>
      <c r="RS228"/>
      <c r="RT228"/>
      <c r="RU228"/>
      <c r="RV228"/>
      <c r="RW228"/>
      <c r="RX228"/>
      <c r="RY228"/>
      <c r="RZ228"/>
      <c r="SA228"/>
      <c r="SB228"/>
      <c r="SC228"/>
      <c r="SD228"/>
      <c r="SE228"/>
      <c r="SF228"/>
      <c r="SG228"/>
      <c r="SH228"/>
      <c r="SI228"/>
      <c r="SJ228"/>
      <c r="SK228"/>
      <c r="SL228"/>
      <c r="SM228"/>
      <c r="SN228"/>
      <c r="SO228"/>
      <c r="SP228"/>
      <c r="SQ228"/>
      <c r="SR228"/>
      <c r="SS228"/>
      <c r="ST228"/>
      <c r="SU228"/>
      <c r="SV228"/>
      <c r="SW228"/>
      <c r="SX228"/>
      <c r="SY228"/>
      <c r="SZ228"/>
      <c r="TA228"/>
      <c r="TB228"/>
      <c r="TC228"/>
      <c r="TD228"/>
      <c r="TE228"/>
      <c r="TF228"/>
      <c r="TG228"/>
      <c r="TH228"/>
      <c r="TI228"/>
      <c r="TJ228"/>
      <c r="TK228"/>
      <c r="TL228"/>
      <c r="TM228"/>
      <c r="TN228"/>
      <c r="TO228"/>
      <c r="TP228"/>
      <c r="TQ228"/>
      <c r="TR228"/>
      <c r="TS228"/>
      <c r="TT228"/>
      <c r="TU228"/>
      <c r="TV228"/>
      <c r="TW228"/>
      <c r="TX228"/>
      <c r="TY228"/>
      <c r="TZ228"/>
      <c r="UA228"/>
      <c r="UB228"/>
      <c r="UC228"/>
      <c r="UD228"/>
      <c r="UE228"/>
      <c r="UF228"/>
      <c r="UG228"/>
      <c r="UH228"/>
      <c r="UI228"/>
      <c r="UJ228"/>
      <c r="UK228"/>
      <c r="UL228"/>
      <c r="UM228"/>
      <c r="UN228"/>
      <c r="UO228"/>
      <c r="UP228"/>
      <c r="UQ228"/>
      <c r="UR228"/>
      <c r="US228"/>
      <c r="UT228"/>
      <c r="UU228"/>
      <c r="UV228"/>
      <c r="UW228"/>
      <c r="UX228"/>
      <c r="UY228"/>
      <c r="UZ228"/>
      <c r="VA228"/>
      <c r="VB228"/>
      <c r="VC228"/>
      <c r="VD228"/>
      <c r="VE228"/>
      <c r="VF228"/>
      <c r="VG228"/>
      <c r="VH228"/>
      <c r="VI228"/>
      <c r="VJ228"/>
      <c r="VK228"/>
      <c r="VL228"/>
      <c r="VM228"/>
      <c r="VN228"/>
      <c r="VO228"/>
      <c r="VP228"/>
      <c r="VQ228"/>
      <c r="VR228"/>
      <c r="VS228"/>
      <c r="VT228"/>
      <c r="VU228"/>
      <c r="VV228"/>
      <c r="VW228"/>
      <c r="VX228"/>
      <c r="VY228"/>
      <c r="VZ228"/>
      <c r="WA228"/>
      <c r="WB228"/>
      <c r="WC228"/>
      <c r="WD228"/>
      <c r="WE228"/>
      <c r="WF228"/>
      <c r="WG228"/>
      <c r="WH228"/>
      <c r="WI228"/>
      <c r="WJ228"/>
      <c r="WK228"/>
      <c r="WL228"/>
      <c r="WM228"/>
      <c r="WN228"/>
      <c r="WO228"/>
      <c r="WP228"/>
      <c r="WQ228"/>
      <c r="WR228"/>
      <c r="WS228"/>
      <c r="WT228"/>
      <c r="WU228"/>
      <c r="WV228"/>
      <c r="WW228"/>
      <c r="WX228"/>
      <c r="WY228"/>
      <c r="WZ228"/>
      <c r="XA228"/>
      <c r="XB228"/>
      <c r="XC228"/>
      <c r="XD228"/>
      <c r="XE228"/>
      <c r="XF228"/>
      <c r="XG228"/>
      <c r="XH228"/>
      <c r="XI228"/>
      <c r="XJ228"/>
      <c r="XK228"/>
      <c r="XL228"/>
      <c r="XM228"/>
      <c r="XN228"/>
      <c r="XO228"/>
      <c r="XP228"/>
      <c r="XQ228"/>
      <c r="XR228"/>
      <c r="XS228"/>
      <c r="XT228"/>
      <c r="XU228"/>
      <c r="XV228"/>
      <c r="XW228"/>
      <c r="XX228"/>
      <c r="XY228"/>
      <c r="XZ228"/>
      <c r="YA228"/>
      <c r="YB228"/>
      <c r="YC228"/>
      <c r="YD228"/>
      <c r="YE228"/>
      <c r="YF228"/>
      <c r="YG228"/>
      <c r="YH228"/>
      <c r="YI228"/>
      <c r="YJ228"/>
      <c r="YK228"/>
      <c r="YL228"/>
      <c r="YM228"/>
      <c r="YN228"/>
      <c r="YO228"/>
      <c r="YP228"/>
      <c r="YQ228"/>
      <c r="YR228"/>
      <c r="YS228"/>
      <c r="YT228"/>
      <c r="YU228"/>
      <c r="YV228"/>
      <c r="YW228"/>
      <c r="YX228"/>
      <c r="YY228"/>
      <c r="YZ228"/>
      <c r="ZA228"/>
      <c r="ZB228"/>
      <c r="ZC228"/>
      <c r="ZD228"/>
      <c r="ZE228"/>
      <c r="ZF228"/>
      <c r="ZG228"/>
      <c r="ZH228"/>
      <c r="ZI228"/>
      <c r="ZJ228"/>
      <c r="ZK228"/>
      <c r="ZL228"/>
      <c r="ZM228"/>
      <c r="ZN228"/>
      <c r="ZO228"/>
      <c r="ZP228"/>
      <c r="ZQ228"/>
      <c r="ZR228"/>
      <c r="ZS228"/>
      <c r="ZT228"/>
      <c r="ZU228"/>
      <c r="ZV228"/>
      <c r="ZW228"/>
      <c r="ZX228"/>
      <c r="ZY228"/>
      <c r="ZZ228"/>
      <c r="AAA228"/>
    </row>
    <row r="229" spans="11:703" x14ac:dyDescent="0.35">
      <c r="K229" s="50">
        <v>413632480722</v>
      </c>
      <c r="L229" s="147">
        <v>46139</v>
      </c>
      <c r="M229" t="s">
        <v>7995</v>
      </c>
      <c r="N229" s="50">
        <v>870892292730</v>
      </c>
      <c r="O229" s="50">
        <f>_xlfn.XLOOKUP(DRE_Table[[#This Row],[MASTER]],Vessel_Cons[MASTER],Vessel_Cons[MASTER],"OVERAGE")</f>
        <v>870892292730</v>
      </c>
      <c r="P229"/>
      <c r="Q229" s="50">
        <v>305354649392</v>
      </c>
      <c r="R229" s="147">
        <v>46139</v>
      </c>
      <c r="S229" t="s">
        <v>7995</v>
      </c>
      <c r="T229" s="50">
        <v>870940401346</v>
      </c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  <c r="QY229"/>
      <c r="QZ229"/>
      <c r="RA229"/>
      <c r="RB229"/>
      <c r="RC229"/>
      <c r="RD229"/>
      <c r="RE229"/>
      <c r="RF229"/>
      <c r="RG229"/>
      <c r="RH229"/>
      <c r="RI229"/>
      <c r="RJ229"/>
      <c r="RK229"/>
      <c r="RL229"/>
      <c r="RM229"/>
      <c r="RN229"/>
      <c r="RO229"/>
      <c r="RP229"/>
      <c r="RQ229"/>
      <c r="RR229"/>
      <c r="RS229"/>
      <c r="RT229"/>
      <c r="RU229"/>
      <c r="RV229"/>
      <c r="RW229"/>
      <c r="RX229"/>
      <c r="RY229"/>
      <c r="RZ229"/>
      <c r="SA229"/>
      <c r="SB229"/>
      <c r="SC229"/>
      <c r="SD229"/>
      <c r="SE229"/>
      <c r="SF229"/>
      <c r="SG229"/>
      <c r="SH229"/>
      <c r="SI229"/>
      <c r="SJ229"/>
      <c r="SK229"/>
      <c r="SL229"/>
      <c r="SM229"/>
      <c r="SN229"/>
      <c r="SO229"/>
      <c r="SP229"/>
      <c r="SQ229"/>
      <c r="SR229"/>
      <c r="SS229"/>
      <c r="ST229"/>
      <c r="SU229"/>
      <c r="SV229"/>
      <c r="SW229"/>
      <c r="SX229"/>
      <c r="SY229"/>
      <c r="SZ229"/>
      <c r="TA229"/>
      <c r="TB229"/>
      <c r="TC229"/>
      <c r="TD229"/>
      <c r="TE229"/>
      <c r="TF229"/>
      <c r="TG229"/>
      <c r="TH229"/>
      <c r="TI229"/>
      <c r="TJ229"/>
      <c r="TK229"/>
      <c r="TL229"/>
      <c r="TM229"/>
      <c r="TN229"/>
      <c r="TO229"/>
      <c r="TP229"/>
      <c r="TQ229"/>
      <c r="TR229"/>
      <c r="TS229"/>
      <c r="TT229"/>
      <c r="TU229"/>
      <c r="TV229"/>
      <c r="TW229"/>
      <c r="TX229"/>
      <c r="TY229"/>
      <c r="TZ229"/>
      <c r="UA229"/>
      <c r="UB229"/>
      <c r="UC229"/>
      <c r="UD229"/>
      <c r="UE229"/>
      <c r="UF229"/>
      <c r="UG229"/>
      <c r="UH229"/>
      <c r="UI229"/>
      <c r="UJ229"/>
      <c r="UK229"/>
      <c r="UL229"/>
      <c r="UM229"/>
      <c r="UN229"/>
      <c r="UO229"/>
      <c r="UP229"/>
      <c r="UQ229"/>
      <c r="UR229"/>
      <c r="US229"/>
      <c r="UT229"/>
      <c r="UU229"/>
      <c r="UV229"/>
      <c r="UW229"/>
      <c r="UX229"/>
      <c r="UY229"/>
      <c r="UZ229"/>
      <c r="VA229"/>
      <c r="VB229"/>
      <c r="VC229"/>
      <c r="VD229"/>
      <c r="VE229"/>
      <c r="VF229"/>
      <c r="VG229"/>
      <c r="VH229"/>
      <c r="VI229"/>
      <c r="VJ229"/>
      <c r="VK229"/>
      <c r="VL229"/>
      <c r="VM229"/>
      <c r="VN229"/>
      <c r="VO229"/>
      <c r="VP229"/>
      <c r="VQ229"/>
      <c r="VR229"/>
      <c r="VS229"/>
      <c r="VT229"/>
      <c r="VU229"/>
      <c r="VV229"/>
      <c r="VW229"/>
      <c r="VX229"/>
      <c r="VY229"/>
      <c r="VZ229"/>
      <c r="WA229"/>
      <c r="WB229"/>
      <c r="WC229"/>
      <c r="WD229"/>
      <c r="WE229"/>
      <c r="WF229"/>
      <c r="WG229"/>
      <c r="WH229"/>
      <c r="WI229"/>
      <c r="WJ229"/>
      <c r="WK229"/>
      <c r="WL229"/>
      <c r="WM229"/>
      <c r="WN229"/>
      <c r="WO229"/>
      <c r="WP229"/>
      <c r="WQ229"/>
      <c r="WR229"/>
      <c r="WS229"/>
      <c r="WT229"/>
      <c r="WU229"/>
      <c r="WV229"/>
      <c r="WW229"/>
      <c r="WX229"/>
      <c r="WY229"/>
      <c r="WZ229"/>
      <c r="XA229"/>
      <c r="XB229"/>
      <c r="XC229"/>
      <c r="XD229"/>
      <c r="XE229"/>
      <c r="XF229"/>
      <c r="XG229"/>
      <c r="XH229"/>
      <c r="XI229"/>
      <c r="XJ229"/>
      <c r="XK229"/>
      <c r="XL229"/>
      <c r="XM229"/>
      <c r="XN229"/>
      <c r="XO229"/>
      <c r="XP229"/>
      <c r="XQ229"/>
      <c r="XR229"/>
      <c r="XS229"/>
      <c r="XT229"/>
      <c r="XU229"/>
      <c r="XV229"/>
      <c r="XW229"/>
      <c r="XX229"/>
      <c r="XY229"/>
      <c r="XZ229"/>
      <c r="YA229"/>
      <c r="YB229"/>
      <c r="YC229"/>
      <c r="YD229"/>
      <c r="YE229"/>
      <c r="YF229"/>
      <c r="YG229"/>
      <c r="YH229"/>
      <c r="YI229"/>
      <c r="YJ229"/>
      <c r="YK229"/>
      <c r="YL229"/>
      <c r="YM229"/>
      <c r="YN229"/>
      <c r="YO229"/>
      <c r="YP229"/>
      <c r="YQ229"/>
      <c r="YR229"/>
      <c r="YS229"/>
      <c r="YT229"/>
      <c r="YU229"/>
      <c r="YV229"/>
      <c r="YW229"/>
      <c r="YX229"/>
      <c r="YY229"/>
      <c r="YZ229"/>
      <c r="ZA229"/>
      <c r="ZB229"/>
      <c r="ZC229"/>
      <c r="ZD229"/>
      <c r="ZE229"/>
      <c r="ZF229"/>
      <c r="ZG229"/>
      <c r="ZH229"/>
      <c r="ZI229"/>
      <c r="ZJ229"/>
      <c r="ZK229"/>
      <c r="ZL229"/>
      <c r="ZM229"/>
      <c r="ZN229"/>
      <c r="ZO229"/>
      <c r="ZP229"/>
      <c r="ZQ229"/>
      <c r="ZR229"/>
      <c r="ZS229"/>
      <c r="ZT229"/>
      <c r="ZU229"/>
      <c r="ZV229"/>
      <c r="ZW229"/>
      <c r="ZX229"/>
      <c r="ZY229"/>
      <c r="ZZ229"/>
      <c r="AAA229"/>
    </row>
    <row r="230" spans="11:703" x14ac:dyDescent="0.35">
      <c r="K230" s="50">
        <v>413632480722</v>
      </c>
      <c r="L230" s="147">
        <v>46139</v>
      </c>
      <c r="M230" t="s">
        <v>7995</v>
      </c>
      <c r="N230" s="50">
        <v>870891040432</v>
      </c>
      <c r="O230" s="50">
        <f>_xlfn.XLOOKUP(DRE_Table[[#This Row],[MASTER]],Vessel_Cons[MASTER],Vessel_Cons[MASTER],"OVERAGE")</f>
        <v>870891040432</v>
      </c>
      <c r="P230"/>
      <c r="Q230" s="50">
        <v>305354649392</v>
      </c>
      <c r="R230" s="147">
        <v>46139</v>
      </c>
      <c r="S230" t="s">
        <v>7995</v>
      </c>
      <c r="T230" s="50">
        <v>519488810346</v>
      </c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  <c r="QY230"/>
      <c r="QZ230"/>
      <c r="RA230"/>
      <c r="RB230"/>
      <c r="RC230"/>
      <c r="RD230"/>
      <c r="RE230"/>
      <c r="RF230"/>
      <c r="RG230"/>
      <c r="RH230"/>
      <c r="RI230"/>
      <c r="RJ230"/>
      <c r="RK230"/>
      <c r="RL230"/>
      <c r="RM230"/>
      <c r="RN230"/>
      <c r="RO230"/>
      <c r="RP230"/>
      <c r="RQ230"/>
      <c r="RR230"/>
      <c r="RS230"/>
      <c r="RT230"/>
      <c r="RU230"/>
      <c r="RV230"/>
      <c r="RW230"/>
      <c r="RX230"/>
      <c r="RY230"/>
      <c r="RZ230"/>
      <c r="SA230"/>
      <c r="SB230"/>
      <c r="SC230"/>
      <c r="SD230"/>
      <c r="SE230"/>
      <c r="SF230"/>
      <c r="SG230"/>
      <c r="SH230"/>
      <c r="SI230"/>
      <c r="SJ230"/>
      <c r="SK230"/>
      <c r="SL230"/>
      <c r="SM230"/>
      <c r="SN230"/>
      <c r="SO230"/>
      <c r="SP230"/>
      <c r="SQ230"/>
      <c r="SR230"/>
      <c r="SS230"/>
      <c r="ST230"/>
      <c r="SU230"/>
      <c r="SV230"/>
      <c r="SW230"/>
      <c r="SX230"/>
      <c r="SY230"/>
      <c r="SZ230"/>
      <c r="TA230"/>
      <c r="TB230"/>
      <c r="TC230"/>
      <c r="TD230"/>
      <c r="TE230"/>
      <c r="TF230"/>
      <c r="TG230"/>
      <c r="TH230"/>
      <c r="TI230"/>
      <c r="TJ230"/>
      <c r="TK230"/>
      <c r="TL230"/>
      <c r="TM230"/>
      <c r="TN230"/>
      <c r="TO230"/>
      <c r="TP230"/>
      <c r="TQ230"/>
      <c r="TR230"/>
      <c r="TS230"/>
      <c r="TT230"/>
      <c r="TU230"/>
      <c r="TV230"/>
      <c r="TW230"/>
      <c r="TX230"/>
      <c r="TY230"/>
      <c r="TZ230"/>
      <c r="UA230"/>
      <c r="UB230"/>
      <c r="UC230"/>
      <c r="UD230"/>
      <c r="UE230"/>
      <c r="UF230"/>
      <c r="UG230"/>
      <c r="UH230"/>
      <c r="UI230"/>
      <c r="UJ230"/>
      <c r="UK230"/>
      <c r="UL230"/>
      <c r="UM230"/>
      <c r="UN230"/>
      <c r="UO230"/>
      <c r="UP230"/>
      <c r="UQ230"/>
      <c r="UR230"/>
      <c r="US230"/>
      <c r="UT230"/>
      <c r="UU230"/>
      <c r="UV230"/>
      <c r="UW230"/>
      <c r="UX230"/>
      <c r="UY230"/>
      <c r="UZ230"/>
      <c r="VA230"/>
      <c r="VB230"/>
      <c r="VC230"/>
      <c r="VD230"/>
      <c r="VE230"/>
      <c r="VF230"/>
      <c r="VG230"/>
      <c r="VH230"/>
      <c r="VI230"/>
      <c r="VJ230"/>
      <c r="VK230"/>
      <c r="VL230"/>
      <c r="VM230"/>
      <c r="VN230"/>
      <c r="VO230"/>
      <c r="VP230"/>
      <c r="VQ230"/>
      <c r="VR230"/>
      <c r="VS230"/>
      <c r="VT230"/>
      <c r="VU230"/>
      <c r="VV230"/>
      <c r="VW230"/>
      <c r="VX230"/>
      <c r="VY230"/>
      <c r="VZ230"/>
      <c r="WA230"/>
      <c r="WB230"/>
      <c r="WC230"/>
      <c r="WD230"/>
      <c r="WE230"/>
      <c r="WF230"/>
      <c r="WG230"/>
      <c r="WH230"/>
      <c r="WI230"/>
      <c r="WJ230"/>
      <c r="WK230"/>
      <c r="WL230"/>
      <c r="WM230"/>
      <c r="WN230"/>
      <c r="WO230"/>
      <c r="WP230"/>
      <c r="WQ230"/>
      <c r="WR230"/>
      <c r="WS230"/>
      <c r="WT230"/>
      <c r="WU230"/>
      <c r="WV230"/>
      <c r="WW230"/>
      <c r="WX230"/>
      <c r="WY230"/>
      <c r="WZ230"/>
      <c r="XA230"/>
      <c r="XB230"/>
      <c r="XC230"/>
      <c r="XD230"/>
      <c r="XE230"/>
      <c r="XF230"/>
      <c r="XG230"/>
      <c r="XH230"/>
      <c r="XI230"/>
      <c r="XJ230"/>
      <c r="XK230"/>
      <c r="XL230"/>
      <c r="XM230"/>
      <c r="XN230"/>
      <c r="XO230"/>
      <c r="XP230"/>
      <c r="XQ230"/>
      <c r="XR230"/>
      <c r="XS230"/>
      <c r="XT230"/>
      <c r="XU230"/>
      <c r="XV230"/>
      <c r="XW230"/>
      <c r="XX230"/>
      <c r="XY230"/>
      <c r="XZ230"/>
      <c r="YA230"/>
      <c r="YB230"/>
      <c r="YC230"/>
      <c r="YD230"/>
      <c r="YE230"/>
      <c r="YF230"/>
      <c r="YG230"/>
      <c r="YH230"/>
      <c r="YI230"/>
      <c r="YJ230"/>
      <c r="YK230"/>
      <c r="YL230"/>
      <c r="YM230"/>
      <c r="YN230"/>
      <c r="YO230"/>
      <c r="YP230"/>
      <c r="YQ230"/>
      <c r="YR230"/>
      <c r="YS230"/>
      <c r="YT230"/>
      <c r="YU230"/>
      <c r="YV230"/>
      <c r="YW230"/>
      <c r="YX230"/>
      <c r="YY230"/>
      <c r="YZ230"/>
      <c r="ZA230"/>
      <c r="ZB230"/>
      <c r="ZC230"/>
      <c r="ZD230"/>
      <c r="ZE230"/>
      <c r="ZF230"/>
      <c r="ZG230"/>
      <c r="ZH230"/>
      <c r="ZI230"/>
      <c r="ZJ230"/>
      <c r="ZK230"/>
      <c r="ZL230"/>
      <c r="ZM230"/>
      <c r="ZN230"/>
      <c r="ZO230"/>
      <c r="ZP230"/>
      <c r="ZQ230"/>
      <c r="ZR230"/>
      <c r="ZS230"/>
      <c r="ZT230"/>
      <c r="ZU230"/>
      <c r="ZV230"/>
      <c r="ZW230"/>
      <c r="ZX230"/>
      <c r="ZY230"/>
      <c r="ZZ230"/>
      <c r="AAA230"/>
    </row>
    <row r="231" spans="11:703" x14ac:dyDescent="0.35">
      <c r="K231" s="50">
        <v>413632480722</v>
      </c>
      <c r="L231" s="147">
        <v>46139</v>
      </c>
      <c r="M231" t="s">
        <v>7995</v>
      </c>
      <c r="N231" s="50">
        <v>870890876299</v>
      </c>
      <c r="O231" s="50">
        <f>_xlfn.XLOOKUP(DRE_Table[[#This Row],[MASTER]],Vessel_Cons[MASTER],Vessel_Cons[MASTER],"OVERAGE")</f>
        <v>870890876299</v>
      </c>
      <c r="P231"/>
      <c r="Q231" s="50">
        <v>305354649392</v>
      </c>
      <c r="R231" s="147">
        <v>46139</v>
      </c>
      <c r="S231" t="s">
        <v>7995</v>
      </c>
      <c r="T231" s="50">
        <v>870891040432</v>
      </c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  <c r="QY231"/>
      <c r="QZ231"/>
      <c r="RA231"/>
      <c r="RB231"/>
      <c r="RC231"/>
      <c r="RD231"/>
      <c r="RE231"/>
      <c r="RF231"/>
      <c r="RG231"/>
      <c r="RH231"/>
      <c r="RI231"/>
      <c r="RJ231"/>
      <c r="RK231"/>
      <c r="RL231"/>
      <c r="RM231"/>
      <c r="RN231"/>
      <c r="RO231"/>
      <c r="RP231"/>
      <c r="RQ231"/>
      <c r="RR231"/>
      <c r="RS231"/>
      <c r="RT231"/>
      <c r="RU231"/>
      <c r="RV231"/>
      <c r="RW231"/>
      <c r="RX231"/>
      <c r="RY231"/>
      <c r="RZ231"/>
      <c r="SA231"/>
      <c r="SB231"/>
      <c r="SC231"/>
      <c r="SD231"/>
      <c r="SE231"/>
      <c r="SF231"/>
      <c r="SG231"/>
      <c r="SH231"/>
      <c r="SI231"/>
      <c r="SJ231"/>
      <c r="SK231"/>
      <c r="SL231"/>
      <c r="SM231"/>
      <c r="SN231"/>
      <c r="SO231"/>
      <c r="SP231"/>
      <c r="SQ231"/>
      <c r="SR231"/>
      <c r="SS231"/>
      <c r="ST231"/>
      <c r="SU231"/>
      <c r="SV231"/>
      <c r="SW231"/>
      <c r="SX231"/>
      <c r="SY231"/>
      <c r="SZ231"/>
      <c r="TA231"/>
      <c r="TB231"/>
      <c r="TC231"/>
      <c r="TD231"/>
      <c r="TE231"/>
      <c r="TF231"/>
      <c r="TG231"/>
      <c r="TH231"/>
      <c r="TI231"/>
      <c r="TJ231"/>
      <c r="TK231"/>
      <c r="TL231"/>
      <c r="TM231"/>
      <c r="TN231"/>
      <c r="TO231"/>
      <c r="TP231"/>
      <c r="TQ231"/>
      <c r="TR231"/>
      <c r="TS231"/>
      <c r="TT231"/>
      <c r="TU231"/>
      <c r="TV231"/>
      <c r="TW231"/>
      <c r="TX231"/>
      <c r="TY231"/>
      <c r="TZ231"/>
      <c r="UA231"/>
      <c r="UB231"/>
      <c r="UC231"/>
      <c r="UD231"/>
      <c r="UE231"/>
      <c r="UF231"/>
      <c r="UG231"/>
      <c r="UH231"/>
      <c r="UI231"/>
      <c r="UJ231"/>
      <c r="UK231"/>
      <c r="UL231"/>
      <c r="UM231"/>
      <c r="UN231"/>
      <c r="UO231"/>
      <c r="UP231"/>
      <c r="UQ231"/>
      <c r="UR231"/>
      <c r="US231"/>
      <c r="UT231"/>
      <c r="UU231"/>
      <c r="UV231"/>
      <c r="UW231"/>
      <c r="UX231"/>
      <c r="UY231"/>
      <c r="UZ231"/>
      <c r="VA231"/>
      <c r="VB231"/>
      <c r="VC231"/>
      <c r="VD231"/>
      <c r="VE231"/>
      <c r="VF231"/>
      <c r="VG231"/>
      <c r="VH231"/>
      <c r="VI231"/>
      <c r="VJ231"/>
      <c r="VK231"/>
      <c r="VL231"/>
      <c r="VM231"/>
      <c r="VN231"/>
      <c r="VO231"/>
      <c r="VP231"/>
      <c r="VQ231"/>
      <c r="VR231"/>
      <c r="VS231"/>
      <c r="VT231"/>
      <c r="VU231"/>
      <c r="VV231"/>
      <c r="VW231"/>
      <c r="VX231"/>
      <c r="VY231"/>
      <c r="VZ231"/>
      <c r="WA231"/>
      <c r="WB231"/>
      <c r="WC231"/>
      <c r="WD231"/>
      <c r="WE231"/>
      <c r="WF231"/>
      <c r="WG231"/>
      <c r="WH231"/>
      <c r="WI231"/>
      <c r="WJ231"/>
      <c r="WK231"/>
      <c r="WL231"/>
      <c r="WM231"/>
      <c r="WN231"/>
      <c r="WO231"/>
      <c r="WP231"/>
      <c r="WQ231"/>
      <c r="WR231"/>
      <c r="WS231"/>
      <c r="WT231"/>
      <c r="WU231"/>
      <c r="WV231"/>
      <c r="WW231"/>
      <c r="WX231"/>
      <c r="WY231"/>
      <c r="WZ231"/>
      <c r="XA231"/>
      <c r="XB231"/>
      <c r="XC231"/>
      <c r="XD231"/>
      <c r="XE231"/>
      <c r="XF231"/>
      <c r="XG231"/>
      <c r="XH231"/>
      <c r="XI231"/>
      <c r="XJ231"/>
      <c r="XK231"/>
      <c r="XL231"/>
      <c r="XM231"/>
      <c r="XN231"/>
      <c r="XO231"/>
      <c r="XP231"/>
      <c r="XQ231"/>
      <c r="XR231"/>
      <c r="XS231"/>
      <c r="XT231"/>
      <c r="XU231"/>
      <c r="XV231"/>
      <c r="XW231"/>
      <c r="XX231"/>
      <c r="XY231"/>
      <c r="XZ231"/>
      <c r="YA231"/>
      <c r="YB231"/>
      <c r="YC231"/>
      <c r="YD231"/>
      <c r="YE231"/>
      <c r="YF231"/>
      <c r="YG231"/>
      <c r="YH231"/>
      <c r="YI231"/>
      <c r="YJ231"/>
      <c r="YK231"/>
      <c r="YL231"/>
      <c r="YM231"/>
      <c r="YN231"/>
      <c r="YO231"/>
      <c r="YP231"/>
      <c r="YQ231"/>
      <c r="YR231"/>
      <c r="YS231"/>
      <c r="YT231"/>
      <c r="YU231"/>
      <c r="YV231"/>
      <c r="YW231"/>
      <c r="YX231"/>
      <c r="YY231"/>
      <c r="YZ231"/>
      <c r="ZA231"/>
      <c r="ZB231"/>
      <c r="ZC231"/>
      <c r="ZD231"/>
      <c r="ZE231"/>
      <c r="ZF231"/>
      <c r="ZG231"/>
      <c r="ZH231"/>
      <c r="ZI231"/>
      <c r="ZJ231"/>
      <c r="ZK231"/>
      <c r="ZL231"/>
      <c r="ZM231"/>
      <c r="ZN231"/>
      <c r="ZO231"/>
      <c r="ZP231"/>
      <c r="ZQ231"/>
      <c r="ZR231"/>
      <c r="ZS231"/>
      <c r="ZT231"/>
      <c r="ZU231"/>
      <c r="ZV231"/>
      <c r="ZW231"/>
      <c r="ZX231"/>
      <c r="ZY231"/>
      <c r="ZZ231"/>
      <c r="AAA231"/>
    </row>
    <row r="232" spans="11:703" x14ac:dyDescent="0.35">
      <c r="K232" s="50">
        <v>413632480722</v>
      </c>
      <c r="L232" s="147">
        <v>46139</v>
      </c>
      <c r="M232" t="s">
        <v>7995</v>
      </c>
      <c r="N232" s="50">
        <v>870889680112</v>
      </c>
      <c r="O232" s="50">
        <f>_xlfn.XLOOKUP(DRE_Table[[#This Row],[MASTER]],Vessel_Cons[MASTER],Vessel_Cons[MASTER],"OVERAGE")</f>
        <v>870889680112</v>
      </c>
      <c r="P232"/>
      <c r="Q232" s="50">
        <v>305354649392</v>
      </c>
      <c r="R232" s="147">
        <v>46139</v>
      </c>
      <c r="S232" t="s">
        <v>7995</v>
      </c>
      <c r="T232" s="50">
        <v>380777955198</v>
      </c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  <c r="QY232"/>
      <c r="QZ232"/>
      <c r="RA232"/>
      <c r="RB232"/>
      <c r="RC232"/>
      <c r="RD232"/>
      <c r="RE232"/>
      <c r="RF232"/>
      <c r="RG232"/>
      <c r="RH232"/>
      <c r="RI232"/>
      <c r="RJ232"/>
      <c r="RK232"/>
      <c r="RL232"/>
      <c r="RM232"/>
      <c r="RN232"/>
      <c r="RO232"/>
      <c r="RP232"/>
      <c r="RQ232"/>
      <c r="RR232"/>
      <c r="RS232"/>
      <c r="RT232"/>
      <c r="RU232"/>
      <c r="RV232"/>
      <c r="RW232"/>
      <c r="RX232"/>
      <c r="RY232"/>
      <c r="RZ232"/>
      <c r="SA232"/>
      <c r="SB232"/>
      <c r="SC232"/>
      <c r="SD232"/>
      <c r="SE232"/>
      <c r="SF232"/>
      <c r="SG232"/>
      <c r="SH232"/>
      <c r="SI232"/>
      <c r="SJ232"/>
      <c r="SK232"/>
      <c r="SL232"/>
      <c r="SM232"/>
      <c r="SN232"/>
      <c r="SO232"/>
      <c r="SP232"/>
      <c r="SQ232"/>
      <c r="SR232"/>
      <c r="SS232"/>
      <c r="ST232"/>
      <c r="SU232"/>
      <c r="SV232"/>
      <c r="SW232"/>
      <c r="SX232"/>
      <c r="SY232"/>
      <c r="SZ232"/>
      <c r="TA232"/>
      <c r="TB232"/>
      <c r="TC232"/>
      <c r="TD232"/>
      <c r="TE232"/>
      <c r="TF232"/>
      <c r="TG232"/>
      <c r="TH232"/>
      <c r="TI232"/>
      <c r="TJ232"/>
      <c r="TK232"/>
      <c r="TL232"/>
      <c r="TM232"/>
      <c r="TN232"/>
      <c r="TO232"/>
      <c r="TP232"/>
      <c r="TQ232"/>
      <c r="TR232"/>
      <c r="TS232"/>
      <c r="TT232"/>
      <c r="TU232"/>
      <c r="TV232"/>
      <c r="TW232"/>
      <c r="TX232"/>
      <c r="TY232"/>
      <c r="TZ232"/>
      <c r="UA232"/>
      <c r="UB232"/>
      <c r="UC232"/>
      <c r="UD232"/>
      <c r="UE232"/>
      <c r="UF232"/>
      <c r="UG232"/>
      <c r="UH232"/>
      <c r="UI232"/>
      <c r="UJ232"/>
      <c r="UK232"/>
      <c r="UL232"/>
      <c r="UM232"/>
      <c r="UN232"/>
      <c r="UO232"/>
      <c r="UP232"/>
      <c r="UQ232"/>
      <c r="UR232"/>
      <c r="US232"/>
      <c r="UT232"/>
      <c r="UU232"/>
      <c r="UV232"/>
      <c r="UW232"/>
      <c r="UX232"/>
      <c r="UY232"/>
      <c r="UZ232"/>
      <c r="VA232"/>
      <c r="VB232"/>
      <c r="VC232"/>
      <c r="VD232"/>
      <c r="VE232"/>
      <c r="VF232"/>
      <c r="VG232"/>
      <c r="VH232"/>
      <c r="VI232"/>
      <c r="VJ232"/>
      <c r="VK232"/>
      <c r="VL232"/>
      <c r="VM232"/>
      <c r="VN232"/>
      <c r="VO232"/>
      <c r="VP232"/>
      <c r="VQ232"/>
      <c r="VR232"/>
      <c r="VS232"/>
      <c r="VT232"/>
      <c r="VU232"/>
      <c r="VV232"/>
      <c r="VW232"/>
      <c r="VX232"/>
      <c r="VY232"/>
      <c r="VZ232"/>
      <c r="WA232"/>
      <c r="WB232"/>
      <c r="WC232"/>
      <c r="WD232"/>
      <c r="WE232"/>
      <c r="WF232"/>
      <c r="WG232"/>
      <c r="WH232"/>
      <c r="WI232"/>
      <c r="WJ232"/>
      <c r="WK232"/>
      <c r="WL232"/>
      <c r="WM232"/>
      <c r="WN232"/>
      <c r="WO232"/>
      <c r="WP232"/>
      <c r="WQ232"/>
      <c r="WR232"/>
      <c r="WS232"/>
      <c r="WT232"/>
      <c r="WU232"/>
      <c r="WV232"/>
      <c r="WW232"/>
      <c r="WX232"/>
      <c r="WY232"/>
      <c r="WZ232"/>
      <c r="XA232"/>
      <c r="XB232"/>
      <c r="XC232"/>
      <c r="XD232"/>
      <c r="XE232"/>
      <c r="XF232"/>
      <c r="XG232"/>
      <c r="XH232"/>
      <c r="XI232"/>
      <c r="XJ232"/>
      <c r="XK232"/>
      <c r="XL232"/>
      <c r="XM232"/>
      <c r="XN232"/>
      <c r="XO232"/>
      <c r="XP232"/>
      <c r="XQ232"/>
      <c r="XR232"/>
      <c r="XS232"/>
      <c r="XT232"/>
      <c r="XU232"/>
      <c r="XV232"/>
      <c r="XW232"/>
      <c r="XX232"/>
      <c r="XY232"/>
      <c r="XZ232"/>
      <c r="YA232"/>
      <c r="YB232"/>
      <c r="YC232"/>
      <c r="YD232"/>
      <c r="YE232"/>
      <c r="YF232"/>
      <c r="YG232"/>
      <c r="YH232"/>
      <c r="YI232"/>
      <c r="YJ232"/>
      <c r="YK232"/>
      <c r="YL232"/>
      <c r="YM232"/>
      <c r="YN232"/>
      <c r="YO232"/>
      <c r="YP232"/>
      <c r="YQ232"/>
      <c r="YR232"/>
      <c r="YS232"/>
      <c r="YT232"/>
      <c r="YU232"/>
      <c r="YV232"/>
      <c r="YW232"/>
      <c r="YX232"/>
      <c r="YY232"/>
      <c r="YZ232"/>
      <c r="ZA232"/>
      <c r="ZB232"/>
      <c r="ZC232"/>
      <c r="ZD232"/>
      <c r="ZE232"/>
      <c r="ZF232"/>
      <c r="ZG232"/>
      <c r="ZH232"/>
      <c r="ZI232"/>
      <c r="ZJ232"/>
      <c r="ZK232"/>
      <c r="ZL232"/>
      <c r="ZM232"/>
      <c r="ZN232"/>
      <c r="ZO232"/>
      <c r="ZP232"/>
      <c r="ZQ232"/>
      <c r="ZR232"/>
      <c r="ZS232"/>
      <c r="ZT232"/>
      <c r="ZU232"/>
      <c r="ZV232"/>
      <c r="ZW232"/>
      <c r="ZX232"/>
      <c r="ZY232"/>
      <c r="ZZ232"/>
      <c r="AAA232"/>
    </row>
    <row r="233" spans="11:703" x14ac:dyDescent="0.35">
      <c r="K233" s="50">
        <v>413632480722</v>
      </c>
      <c r="L233" s="147">
        <v>46139</v>
      </c>
      <c r="M233" t="s">
        <v>7995</v>
      </c>
      <c r="N233" s="50">
        <v>870889238070</v>
      </c>
      <c r="O233" s="50">
        <f>_xlfn.XLOOKUP(DRE_Table[[#This Row],[MASTER]],Vessel_Cons[MASTER],Vessel_Cons[MASTER],"OVERAGE")</f>
        <v>870889238070</v>
      </c>
      <c r="P233"/>
      <c r="Q233" s="50">
        <v>305354649392</v>
      </c>
      <c r="R233" s="147">
        <v>46139</v>
      </c>
      <c r="S233" t="s">
        <v>7995</v>
      </c>
      <c r="T233" s="50">
        <v>513634193650</v>
      </c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  <c r="QY233"/>
      <c r="QZ233"/>
      <c r="RA233"/>
      <c r="RB233"/>
      <c r="RC233"/>
      <c r="RD233"/>
      <c r="RE233"/>
      <c r="RF233"/>
      <c r="RG233"/>
      <c r="RH233"/>
      <c r="RI233"/>
      <c r="RJ233"/>
      <c r="RK233"/>
      <c r="RL233"/>
      <c r="RM233"/>
      <c r="RN233"/>
      <c r="RO233"/>
      <c r="RP233"/>
      <c r="RQ233"/>
      <c r="RR233"/>
      <c r="RS233"/>
      <c r="RT233"/>
      <c r="RU233"/>
      <c r="RV233"/>
      <c r="RW233"/>
      <c r="RX233"/>
      <c r="RY233"/>
      <c r="RZ233"/>
      <c r="SA233"/>
      <c r="SB233"/>
      <c r="SC233"/>
      <c r="SD233"/>
      <c r="SE233"/>
      <c r="SF233"/>
      <c r="SG233"/>
      <c r="SH233"/>
      <c r="SI233"/>
      <c r="SJ233"/>
      <c r="SK233"/>
      <c r="SL233"/>
      <c r="SM233"/>
      <c r="SN233"/>
      <c r="SO233"/>
      <c r="SP233"/>
      <c r="SQ233"/>
      <c r="SR233"/>
      <c r="SS233"/>
      <c r="ST233"/>
      <c r="SU233"/>
      <c r="SV233"/>
      <c r="SW233"/>
      <c r="SX233"/>
      <c r="SY233"/>
      <c r="SZ233"/>
      <c r="TA233"/>
      <c r="TB233"/>
      <c r="TC233"/>
      <c r="TD233"/>
      <c r="TE233"/>
      <c r="TF233"/>
      <c r="TG233"/>
      <c r="TH233"/>
      <c r="TI233"/>
      <c r="TJ233"/>
      <c r="TK233"/>
      <c r="TL233"/>
      <c r="TM233"/>
      <c r="TN233"/>
      <c r="TO233"/>
      <c r="TP233"/>
      <c r="TQ233"/>
      <c r="TR233"/>
      <c r="TS233"/>
      <c r="TT233"/>
      <c r="TU233"/>
      <c r="TV233"/>
      <c r="TW233"/>
      <c r="TX233"/>
      <c r="TY233"/>
      <c r="TZ233"/>
      <c r="UA233"/>
      <c r="UB233"/>
      <c r="UC233"/>
      <c r="UD233"/>
      <c r="UE233"/>
      <c r="UF233"/>
      <c r="UG233"/>
      <c r="UH233"/>
      <c r="UI233"/>
      <c r="UJ233"/>
      <c r="UK233"/>
      <c r="UL233"/>
      <c r="UM233"/>
      <c r="UN233"/>
      <c r="UO233"/>
      <c r="UP233"/>
      <c r="UQ233"/>
      <c r="UR233"/>
      <c r="US233"/>
      <c r="UT233"/>
      <c r="UU233"/>
      <c r="UV233"/>
      <c r="UW233"/>
      <c r="UX233"/>
      <c r="UY233"/>
      <c r="UZ233"/>
      <c r="VA233"/>
      <c r="VB233"/>
      <c r="VC233"/>
      <c r="VD233"/>
      <c r="VE233"/>
      <c r="VF233"/>
      <c r="VG233"/>
      <c r="VH233"/>
      <c r="VI233"/>
      <c r="VJ233"/>
      <c r="VK233"/>
      <c r="VL233"/>
      <c r="VM233"/>
      <c r="VN233"/>
      <c r="VO233"/>
      <c r="VP233"/>
      <c r="VQ233"/>
      <c r="VR233"/>
      <c r="VS233"/>
      <c r="VT233"/>
      <c r="VU233"/>
      <c r="VV233"/>
      <c r="VW233"/>
      <c r="VX233"/>
      <c r="VY233"/>
      <c r="VZ233"/>
      <c r="WA233"/>
      <c r="WB233"/>
      <c r="WC233"/>
      <c r="WD233"/>
      <c r="WE233"/>
      <c r="WF233"/>
      <c r="WG233"/>
      <c r="WH233"/>
      <c r="WI233"/>
      <c r="WJ233"/>
      <c r="WK233"/>
      <c r="WL233"/>
      <c r="WM233"/>
      <c r="WN233"/>
      <c r="WO233"/>
      <c r="WP233"/>
      <c r="WQ233"/>
      <c r="WR233"/>
      <c r="WS233"/>
      <c r="WT233"/>
      <c r="WU233"/>
      <c r="WV233"/>
      <c r="WW233"/>
      <c r="WX233"/>
      <c r="WY233"/>
      <c r="WZ233"/>
      <c r="XA233"/>
      <c r="XB233"/>
      <c r="XC233"/>
      <c r="XD233"/>
      <c r="XE233"/>
      <c r="XF233"/>
      <c r="XG233"/>
      <c r="XH233"/>
      <c r="XI233"/>
      <c r="XJ233"/>
      <c r="XK233"/>
      <c r="XL233"/>
      <c r="XM233"/>
      <c r="XN233"/>
      <c r="XO233"/>
      <c r="XP233"/>
      <c r="XQ233"/>
      <c r="XR233"/>
      <c r="XS233"/>
      <c r="XT233"/>
      <c r="XU233"/>
      <c r="XV233"/>
      <c r="XW233"/>
      <c r="XX233"/>
      <c r="XY233"/>
      <c r="XZ233"/>
      <c r="YA233"/>
      <c r="YB233"/>
      <c r="YC233"/>
      <c r="YD233"/>
      <c r="YE233"/>
      <c r="YF233"/>
      <c r="YG233"/>
      <c r="YH233"/>
      <c r="YI233"/>
      <c r="YJ233"/>
      <c r="YK233"/>
      <c r="YL233"/>
      <c r="YM233"/>
      <c r="YN233"/>
      <c r="YO233"/>
      <c r="YP233"/>
      <c r="YQ233"/>
      <c r="YR233"/>
      <c r="YS233"/>
      <c r="YT233"/>
      <c r="YU233"/>
      <c r="YV233"/>
      <c r="YW233"/>
      <c r="YX233"/>
      <c r="YY233"/>
      <c r="YZ233"/>
      <c r="ZA233"/>
      <c r="ZB233"/>
      <c r="ZC233"/>
      <c r="ZD233"/>
      <c r="ZE233"/>
      <c r="ZF233"/>
      <c r="ZG233"/>
      <c r="ZH233"/>
      <c r="ZI233"/>
      <c r="ZJ233"/>
      <c r="ZK233"/>
      <c r="ZL233"/>
      <c r="ZM233"/>
      <c r="ZN233"/>
      <c r="ZO233"/>
      <c r="ZP233"/>
      <c r="ZQ233"/>
      <c r="ZR233"/>
      <c r="ZS233"/>
      <c r="ZT233"/>
      <c r="ZU233"/>
      <c r="ZV233"/>
      <c r="ZW233"/>
      <c r="ZX233"/>
      <c r="ZY233"/>
      <c r="ZZ233"/>
      <c r="AAA233"/>
    </row>
    <row r="234" spans="11:703" x14ac:dyDescent="0.35">
      <c r="K234" s="50">
        <v>413632480722</v>
      </c>
      <c r="L234" s="147">
        <v>46139</v>
      </c>
      <c r="M234" t="s">
        <v>7995</v>
      </c>
      <c r="N234" s="50">
        <v>870889087566</v>
      </c>
      <c r="O234" s="50">
        <f>_xlfn.XLOOKUP(DRE_Table[[#This Row],[MASTER]],Vessel_Cons[MASTER],Vessel_Cons[MASTER],"OVERAGE")</f>
        <v>870889087566</v>
      </c>
      <c r="P234"/>
      <c r="Q234" s="50">
        <v>305354649392</v>
      </c>
      <c r="R234" s="147">
        <v>46139</v>
      </c>
      <c r="S234" t="s">
        <v>7995</v>
      </c>
      <c r="T234" s="50">
        <v>870928434748</v>
      </c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  <c r="QY234"/>
      <c r="QZ234"/>
      <c r="RA234"/>
      <c r="RB234"/>
      <c r="RC234"/>
      <c r="RD234"/>
      <c r="RE234"/>
      <c r="RF234"/>
      <c r="RG234"/>
      <c r="RH234"/>
      <c r="RI234"/>
      <c r="RJ234"/>
      <c r="RK234"/>
      <c r="RL234"/>
      <c r="RM234"/>
      <c r="RN234"/>
      <c r="RO234"/>
      <c r="RP234"/>
      <c r="RQ234"/>
      <c r="RR234"/>
      <c r="RS234"/>
      <c r="RT234"/>
      <c r="RU234"/>
      <c r="RV234"/>
      <c r="RW234"/>
      <c r="RX234"/>
      <c r="RY234"/>
      <c r="RZ234"/>
      <c r="SA234"/>
      <c r="SB234"/>
      <c r="SC234"/>
      <c r="SD234"/>
      <c r="SE234"/>
      <c r="SF234"/>
      <c r="SG234"/>
      <c r="SH234"/>
      <c r="SI234"/>
      <c r="SJ234"/>
      <c r="SK234"/>
      <c r="SL234"/>
      <c r="SM234"/>
      <c r="SN234"/>
      <c r="SO234"/>
      <c r="SP234"/>
      <c r="SQ234"/>
      <c r="SR234"/>
      <c r="SS234"/>
      <c r="ST234"/>
      <c r="SU234"/>
      <c r="SV234"/>
      <c r="SW234"/>
      <c r="SX234"/>
      <c r="SY234"/>
      <c r="SZ234"/>
      <c r="TA234"/>
      <c r="TB234"/>
      <c r="TC234"/>
      <c r="TD234"/>
      <c r="TE234"/>
      <c r="TF234"/>
      <c r="TG234"/>
      <c r="TH234"/>
      <c r="TI234"/>
      <c r="TJ234"/>
      <c r="TK234"/>
      <c r="TL234"/>
      <c r="TM234"/>
      <c r="TN234"/>
      <c r="TO234"/>
      <c r="TP234"/>
      <c r="TQ234"/>
      <c r="TR234"/>
      <c r="TS234"/>
      <c r="TT234"/>
      <c r="TU234"/>
      <c r="TV234"/>
      <c r="TW234"/>
      <c r="TX234"/>
      <c r="TY234"/>
      <c r="TZ234"/>
      <c r="UA234"/>
      <c r="UB234"/>
      <c r="UC234"/>
      <c r="UD234"/>
      <c r="UE234"/>
      <c r="UF234"/>
      <c r="UG234"/>
      <c r="UH234"/>
      <c r="UI234"/>
      <c r="UJ234"/>
      <c r="UK234"/>
      <c r="UL234"/>
      <c r="UM234"/>
      <c r="UN234"/>
      <c r="UO234"/>
      <c r="UP234"/>
      <c r="UQ234"/>
      <c r="UR234"/>
      <c r="US234"/>
      <c r="UT234"/>
      <c r="UU234"/>
      <c r="UV234"/>
      <c r="UW234"/>
      <c r="UX234"/>
      <c r="UY234"/>
      <c r="UZ234"/>
      <c r="VA234"/>
      <c r="VB234"/>
      <c r="VC234"/>
      <c r="VD234"/>
      <c r="VE234"/>
      <c r="VF234"/>
      <c r="VG234"/>
      <c r="VH234"/>
      <c r="VI234"/>
      <c r="VJ234"/>
      <c r="VK234"/>
      <c r="VL234"/>
      <c r="VM234"/>
      <c r="VN234"/>
      <c r="VO234"/>
      <c r="VP234"/>
      <c r="VQ234"/>
      <c r="VR234"/>
      <c r="VS234"/>
      <c r="VT234"/>
      <c r="VU234"/>
      <c r="VV234"/>
      <c r="VW234"/>
      <c r="VX234"/>
      <c r="VY234"/>
      <c r="VZ234"/>
      <c r="WA234"/>
      <c r="WB234"/>
      <c r="WC234"/>
      <c r="WD234"/>
      <c r="WE234"/>
      <c r="WF234"/>
      <c r="WG234"/>
      <c r="WH234"/>
      <c r="WI234"/>
      <c r="WJ234"/>
      <c r="WK234"/>
      <c r="WL234"/>
      <c r="WM234"/>
      <c r="WN234"/>
      <c r="WO234"/>
      <c r="WP234"/>
      <c r="WQ234"/>
      <c r="WR234"/>
      <c r="WS234"/>
      <c r="WT234"/>
      <c r="WU234"/>
      <c r="WV234"/>
      <c r="WW234"/>
      <c r="WX234"/>
      <c r="WY234"/>
      <c r="WZ234"/>
      <c r="XA234"/>
      <c r="XB234"/>
      <c r="XC234"/>
      <c r="XD234"/>
      <c r="XE234"/>
      <c r="XF234"/>
      <c r="XG234"/>
      <c r="XH234"/>
      <c r="XI234"/>
      <c r="XJ234"/>
      <c r="XK234"/>
      <c r="XL234"/>
      <c r="XM234"/>
      <c r="XN234"/>
      <c r="XO234"/>
      <c r="XP234"/>
      <c r="XQ234"/>
      <c r="XR234"/>
      <c r="XS234"/>
      <c r="XT234"/>
      <c r="XU234"/>
      <c r="XV234"/>
      <c r="XW234"/>
      <c r="XX234"/>
      <c r="XY234"/>
      <c r="XZ234"/>
      <c r="YA234"/>
      <c r="YB234"/>
      <c r="YC234"/>
      <c r="YD234"/>
      <c r="YE234"/>
      <c r="YF234"/>
      <c r="YG234"/>
      <c r="YH234"/>
      <c r="YI234"/>
      <c r="YJ234"/>
      <c r="YK234"/>
      <c r="YL234"/>
      <c r="YM234"/>
      <c r="YN234"/>
      <c r="YO234"/>
      <c r="YP234"/>
      <c r="YQ234"/>
      <c r="YR234"/>
      <c r="YS234"/>
      <c r="YT234"/>
      <c r="YU234"/>
      <c r="YV234"/>
      <c r="YW234"/>
      <c r="YX234"/>
      <c r="YY234"/>
      <c r="YZ234"/>
      <c r="ZA234"/>
      <c r="ZB234"/>
      <c r="ZC234"/>
      <c r="ZD234"/>
      <c r="ZE234"/>
      <c r="ZF234"/>
      <c r="ZG234"/>
      <c r="ZH234"/>
      <c r="ZI234"/>
      <c r="ZJ234"/>
      <c r="ZK234"/>
      <c r="ZL234"/>
      <c r="ZM234"/>
      <c r="ZN234"/>
      <c r="ZO234"/>
      <c r="ZP234"/>
      <c r="ZQ234"/>
      <c r="ZR234"/>
      <c r="ZS234"/>
      <c r="ZT234"/>
      <c r="ZU234"/>
      <c r="ZV234"/>
      <c r="ZW234"/>
      <c r="ZX234"/>
      <c r="ZY234"/>
      <c r="ZZ234"/>
      <c r="AAA234"/>
    </row>
    <row r="235" spans="11:703" x14ac:dyDescent="0.35">
      <c r="K235" s="50">
        <v>413632480722</v>
      </c>
      <c r="L235" s="147">
        <v>46139</v>
      </c>
      <c r="M235" t="s">
        <v>7995</v>
      </c>
      <c r="N235" s="50">
        <v>870886998801</v>
      </c>
      <c r="O235" s="50">
        <f>_xlfn.XLOOKUP(DRE_Table[[#This Row],[MASTER]],Vessel_Cons[MASTER],Vessel_Cons[MASTER],"OVERAGE")</f>
        <v>870886998801</v>
      </c>
      <c r="P235"/>
      <c r="Q235" s="50">
        <v>305354649392</v>
      </c>
      <c r="R235" s="147">
        <v>46139</v>
      </c>
      <c r="S235" t="s">
        <v>7995</v>
      </c>
      <c r="T235" s="50">
        <v>870995952726</v>
      </c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  <c r="QY235"/>
      <c r="QZ235"/>
      <c r="RA235"/>
      <c r="RB235"/>
      <c r="RC235"/>
      <c r="RD235"/>
      <c r="RE235"/>
      <c r="RF235"/>
      <c r="RG235"/>
      <c r="RH235"/>
      <c r="RI235"/>
      <c r="RJ235"/>
      <c r="RK235"/>
      <c r="RL235"/>
      <c r="RM235"/>
      <c r="RN235"/>
      <c r="RO235"/>
      <c r="RP235"/>
      <c r="RQ235"/>
      <c r="RR235"/>
      <c r="RS235"/>
      <c r="RT235"/>
      <c r="RU235"/>
      <c r="RV235"/>
      <c r="RW235"/>
      <c r="RX235"/>
      <c r="RY235"/>
      <c r="RZ235"/>
      <c r="SA235"/>
      <c r="SB235"/>
      <c r="SC235"/>
      <c r="SD235"/>
      <c r="SE235"/>
      <c r="SF235"/>
      <c r="SG235"/>
      <c r="SH235"/>
      <c r="SI235"/>
      <c r="SJ235"/>
      <c r="SK235"/>
      <c r="SL235"/>
      <c r="SM235"/>
      <c r="SN235"/>
      <c r="SO235"/>
      <c r="SP235"/>
      <c r="SQ235"/>
      <c r="SR235"/>
      <c r="SS235"/>
      <c r="ST235"/>
      <c r="SU235"/>
      <c r="SV235"/>
      <c r="SW235"/>
      <c r="SX235"/>
      <c r="SY235"/>
      <c r="SZ235"/>
      <c r="TA235"/>
      <c r="TB235"/>
      <c r="TC235"/>
      <c r="TD235"/>
      <c r="TE235"/>
      <c r="TF235"/>
      <c r="TG235"/>
      <c r="TH235"/>
      <c r="TI235"/>
      <c r="TJ235"/>
      <c r="TK235"/>
      <c r="TL235"/>
      <c r="TM235"/>
      <c r="TN235"/>
      <c r="TO235"/>
      <c r="TP235"/>
      <c r="TQ235"/>
      <c r="TR235"/>
      <c r="TS235"/>
      <c r="TT235"/>
      <c r="TU235"/>
      <c r="TV235"/>
      <c r="TW235"/>
      <c r="TX235"/>
      <c r="TY235"/>
      <c r="TZ235"/>
      <c r="UA235"/>
      <c r="UB235"/>
      <c r="UC235"/>
      <c r="UD235"/>
      <c r="UE235"/>
      <c r="UF235"/>
      <c r="UG235"/>
      <c r="UH235"/>
      <c r="UI235"/>
      <c r="UJ235"/>
      <c r="UK235"/>
      <c r="UL235"/>
      <c r="UM235"/>
      <c r="UN235"/>
      <c r="UO235"/>
      <c r="UP235"/>
      <c r="UQ235"/>
      <c r="UR235"/>
      <c r="US235"/>
      <c r="UT235"/>
      <c r="UU235"/>
      <c r="UV235"/>
      <c r="UW235"/>
      <c r="UX235"/>
      <c r="UY235"/>
      <c r="UZ235"/>
      <c r="VA235"/>
      <c r="VB235"/>
      <c r="VC235"/>
      <c r="VD235"/>
      <c r="VE235"/>
      <c r="VF235"/>
      <c r="VG235"/>
      <c r="VH235"/>
      <c r="VI235"/>
      <c r="VJ235"/>
      <c r="VK235"/>
      <c r="VL235"/>
      <c r="VM235"/>
      <c r="VN235"/>
      <c r="VO235"/>
      <c r="VP235"/>
      <c r="VQ235"/>
      <c r="VR235"/>
      <c r="VS235"/>
      <c r="VT235"/>
      <c r="VU235"/>
      <c r="VV235"/>
      <c r="VW235"/>
      <c r="VX235"/>
      <c r="VY235"/>
      <c r="VZ235"/>
      <c r="WA235"/>
      <c r="WB235"/>
      <c r="WC235"/>
      <c r="WD235"/>
      <c r="WE235"/>
      <c r="WF235"/>
      <c r="WG235"/>
      <c r="WH235"/>
      <c r="WI235"/>
      <c r="WJ235"/>
      <c r="WK235"/>
      <c r="WL235"/>
      <c r="WM235"/>
      <c r="WN235"/>
      <c r="WO235"/>
      <c r="WP235"/>
      <c r="WQ235"/>
      <c r="WR235"/>
      <c r="WS235"/>
      <c r="WT235"/>
      <c r="WU235"/>
      <c r="WV235"/>
      <c r="WW235"/>
      <c r="WX235"/>
      <c r="WY235"/>
      <c r="WZ235"/>
      <c r="XA235"/>
      <c r="XB235"/>
      <c r="XC235"/>
      <c r="XD235"/>
      <c r="XE235"/>
      <c r="XF235"/>
      <c r="XG235"/>
      <c r="XH235"/>
      <c r="XI235"/>
      <c r="XJ235"/>
      <c r="XK235"/>
      <c r="XL235"/>
      <c r="XM235"/>
      <c r="XN235"/>
      <c r="XO235"/>
      <c r="XP235"/>
      <c r="XQ235"/>
      <c r="XR235"/>
      <c r="XS235"/>
      <c r="XT235"/>
      <c r="XU235"/>
      <c r="XV235"/>
      <c r="XW235"/>
      <c r="XX235"/>
      <c r="XY235"/>
      <c r="XZ235"/>
      <c r="YA235"/>
      <c r="YB235"/>
      <c r="YC235"/>
      <c r="YD235"/>
      <c r="YE235"/>
      <c r="YF235"/>
      <c r="YG235"/>
      <c r="YH235"/>
      <c r="YI235"/>
      <c r="YJ235"/>
      <c r="YK235"/>
      <c r="YL235"/>
      <c r="YM235"/>
      <c r="YN235"/>
      <c r="YO235"/>
      <c r="YP235"/>
      <c r="YQ235"/>
      <c r="YR235"/>
      <c r="YS235"/>
      <c r="YT235"/>
      <c r="YU235"/>
      <c r="YV235"/>
      <c r="YW235"/>
      <c r="YX235"/>
      <c r="YY235"/>
      <c r="YZ235"/>
      <c r="ZA235"/>
      <c r="ZB235"/>
      <c r="ZC235"/>
      <c r="ZD235"/>
      <c r="ZE235"/>
      <c r="ZF235"/>
      <c r="ZG235"/>
      <c r="ZH235"/>
      <c r="ZI235"/>
      <c r="ZJ235"/>
      <c r="ZK235"/>
      <c r="ZL235"/>
      <c r="ZM235"/>
      <c r="ZN235"/>
      <c r="ZO235"/>
      <c r="ZP235"/>
      <c r="ZQ235"/>
      <c r="ZR235"/>
      <c r="ZS235"/>
      <c r="ZT235"/>
      <c r="ZU235"/>
      <c r="ZV235"/>
      <c r="ZW235"/>
      <c r="ZX235"/>
      <c r="ZY235"/>
      <c r="ZZ235"/>
      <c r="AAA235"/>
    </row>
    <row r="236" spans="11:703" x14ac:dyDescent="0.35">
      <c r="K236" s="50">
        <v>413632480722</v>
      </c>
      <c r="L236" s="147">
        <v>46139</v>
      </c>
      <c r="M236" t="s">
        <v>7995</v>
      </c>
      <c r="N236" s="50">
        <v>870881435466</v>
      </c>
      <c r="O236" s="50">
        <f>_xlfn.XLOOKUP(DRE_Table[[#This Row],[MASTER]],Vessel_Cons[MASTER],Vessel_Cons[MASTER],"OVERAGE")</f>
        <v>870881435466</v>
      </c>
      <c r="P236"/>
      <c r="Q236" s="50">
        <v>305354649392</v>
      </c>
      <c r="R236" s="147">
        <v>46139</v>
      </c>
      <c r="S236" t="s">
        <v>7995</v>
      </c>
      <c r="T236" s="50">
        <v>870944970735</v>
      </c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  <c r="QY236"/>
      <c r="QZ236"/>
      <c r="RA236"/>
      <c r="RB236"/>
      <c r="RC236"/>
      <c r="RD236"/>
      <c r="RE236"/>
      <c r="RF236"/>
      <c r="RG236"/>
      <c r="RH236"/>
      <c r="RI236"/>
      <c r="RJ236"/>
      <c r="RK236"/>
      <c r="RL236"/>
      <c r="RM236"/>
      <c r="RN236"/>
      <c r="RO236"/>
      <c r="RP236"/>
      <c r="RQ236"/>
      <c r="RR236"/>
      <c r="RS236"/>
      <c r="RT236"/>
      <c r="RU236"/>
      <c r="RV236"/>
      <c r="RW236"/>
      <c r="RX236"/>
      <c r="RY236"/>
      <c r="RZ236"/>
      <c r="SA236"/>
      <c r="SB236"/>
      <c r="SC236"/>
      <c r="SD236"/>
      <c r="SE236"/>
      <c r="SF236"/>
      <c r="SG236"/>
      <c r="SH236"/>
      <c r="SI236"/>
      <c r="SJ236"/>
      <c r="SK236"/>
      <c r="SL236"/>
      <c r="SM236"/>
      <c r="SN236"/>
      <c r="SO236"/>
      <c r="SP236"/>
      <c r="SQ236"/>
      <c r="SR236"/>
      <c r="SS236"/>
      <c r="ST236"/>
      <c r="SU236"/>
      <c r="SV236"/>
      <c r="SW236"/>
      <c r="SX236"/>
      <c r="SY236"/>
      <c r="SZ236"/>
      <c r="TA236"/>
      <c r="TB236"/>
      <c r="TC236"/>
      <c r="TD236"/>
      <c r="TE236"/>
      <c r="TF236"/>
      <c r="TG236"/>
      <c r="TH236"/>
      <c r="TI236"/>
      <c r="TJ236"/>
      <c r="TK236"/>
      <c r="TL236"/>
      <c r="TM236"/>
      <c r="TN236"/>
      <c r="TO236"/>
      <c r="TP236"/>
      <c r="TQ236"/>
      <c r="TR236"/>
      <c r="TS236"/>
      <c r="TT236"/>
      <c r="TU236"/>
      <c r="TV236"/>
      <c r="TW236"/>
      <c r="TX236"/>
      <c r="TY236"/>
      <c r="TZ236"/>
      <c r="UA236"/>
      <c r="UB236"/>
      <c r="UC236"/>
      <c r="UD236"/>
      <c r="UE236"/>
      <c r="UF236"/>
      <c r="UG236"/>
      <c r="UH236"/>
      <c r="UI236"/>
      <c r="UJ236"/>
      <c r="UK236"/>
      <c r="UL236"/>
      <c r="UM236"/>
      <c r="UN236"/>
      <c r="UO236"/>
      <c r="UP236"/>
      <c r="UQ236"/>
      <c r="UR236"/>
      <c r="US236"/>
      <c r="UT236"/>
      <c r="UU236"/>
      <c r="UV236"/>
      <c r="UW236"/>
      <c r="UX236"/>
      <c r="UY236"/>
      <c r="UZ236"/>
      <c r="VA236"/>
      <c r="VB236"/>
      <c r="VC236"/>
      <c r="VD236"/>
      <c r="VE236"/>
      <c r="VF236"/>
      <c r="VG236"/>
      <c r="VH236"/>
      <c r="VI236"/>
      <c r="VJ236"/>
      <c r="VK236"/>
      <c r="VL236"/>
      <c r="VM236"/>
      <c r="VN236"/>
      <c r="VO236"/>
      <c r="VP236"/>
      <c r="VQ236"/>
      <c r="VR236"/>
      <c r="VS236"/>
      <c r="VT236"/>
      <c r="VU236"/>
      <c r="VV236"/>
      <c r="VW236"/>
      <c r="VX236"/>
      <c r="VY236"/>
      <c r="VZ236"/>
      <c r="WA236"/>
      <c r="WB236"/>
      <c r="WC236"/>
      <c r="WD236"/>
      <c r="WE236"/>
      <c r="WF236"/>
      <c r="WG236"/>
      <c r="WH236"/>
      <c r="WI236"/>
      <c r="WJ236"/>
      <c r="WK236"/>
      <c r="WL236"/>
      <c r="WM236"/>
      <c r="WN236"/>
      <c r="WO236"/>
      <c r="WP236"/>
      <c r="WQ236"/>
      <c r="WR236"/>
      <c r="WS236"/>
      <c r="WT236"/>
      <c r="WU236"/>
      <c r="WV236"/>
      <c r="WW236"/>
      <c r="WX236"/>
      <c r="WY236"/>
      <c r="WZ236"/>
      <c r="XA236"/>
      <c r="XB236"/>
      <c r="XC236"/>
      <c r="XD236"/>
      <c r="XE236"/>
      <c r="XF236"/>
      <c r="XG236"/>
      <c r="XH236"/>
      <c r="XI236"/>
      <c r="XJ236"/>
      <c r="XK236"/>
      <c r="XL236"/>
      <c r="XM236"/>
      <c r="XN236"/>
      <c r="XO236"/>
      <c r="XP236"/>
      <c r="XQ236"/>
      <c r="XR236"/>
      <c r="XS236"/>
      <c r="XT236"/>
      <c r="XU236"/>
      <c r="XV236"/>
      <c r="XW236"/>
      <c r="XX236"/>
      <c r="XY236"/>
      <c r="XZ236"/>
      <c r="YA236"/>
      <c r="YB236"/>
      <c r="YC236"/>
      <c r="YD236"/>
      <c r="YE236"/>
      <c r="YF236"/>
      <c r="YG236"/>
      <c r="YH236"/>
      <c r="YI236"/>
      <c r="YJ236"/>
      <c r="YK236"/>
      <c r="YL236"/>
      <c r="YM236"/>
      <c r="YN236"/>
      <c r="YO236"/>
      <c r="YP236"/>
      <c r="YQ236"/>
      <c r="YR236"/>
      <c r="YS236"/>
      <c r="YT236"/>
      <c r="YU236"/>
      <c r="YV236"/>
      <c r="YW236"/>
      <c r="YX236"/>
      <c r="YY236"/>
      <c r="YZ236"/>
      <c r="ZA236"/>
      <c r="ZB236"/>
      <c r="ZC236"/>
      <c r="ZD236"/>
      <c r="ZE236"/>
      <c r="ZF236"/>
      <c r="ZG236"/>
      <c r="ZH236"/>
      <c r="ZI236"/>
      <c r="ZJ236"/>
      <c r="ZK236"/>
      <c r="ZL236"/>
      <c r="ZM236"/>
      <c r="ZN236"/>
      <c r="ZO236"/>
      <c r="ZP236"/>
      <c r="ZQ236"/>
      <c r="ZR236"/>
      <c r="ZS236"/>
      <c r="ZT236"/>
      <c r="ZU236"/>
      <c r="ZV236"/>
      <c r="ZW236"/>
      <c r="ZX236"/>
      <c r="ZY236"/>
      <c r="ZZ236"/>
      <c r="AAA236"/>
    </row>
    <row r="237" spans="11:703" x14ac:dyDescent="0.35">
      <c r="K237" s="50">
        <v>413632480722</v>
      </c>
      <c r="L237" s="147">
        <v>46139</v>
      </c>
      <c r="M237" t="s">
        <v>7995</v>
      </c>
      <c r="N237" s="50">
        <v>870874784909</v>
      </c>
      <c r="O237" s="50">
        <f>_xlfn.XLOOKUP(DRE_Table[[#This Row],[MASTER]],Vessel_Cons[MASTER],Vessel_Cons[MASTER],"OVERAGE")</f>
        <v>870874784909</v>
      </c>
      <c r="P237"/>
      <c r="Q237" s="50">
        <v>305354649392</v>
      </c>
      <c r="R237" s="147">
        <v>46139</v>
      </c>
      <c r="S237" t="s">
        <v>7995</v>
      </c>
      <c r="T237" s="50">
        <v>871005990135</v>
      </c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  <c r="QY237"/>
      <c r="QZ237"/>
      <c r="RA237"/>
      <c r="RB237"/>
      <c r="RC237"/>
      <c r="RD237"/>
      <c r="RE237"/>
      <c r="RF237"/>
      <c r="RG237"/>
      <c r="RH237"/>
      <c r="RI237"/>
      <c r="RJ237"/>
      <c r="RK237"/>
      <c r="RL237"/>
      <c r="RM237"/>
      <c r="RN237"/>
      <c r="RO237"/>
      <c r="RP237"/>
      <c r="RQ237"/>
      <c r="RR237"/>
      <c r="RS237"/>
      <c r="RT237"/>
      <c r="RU237"/>
      <c r="RV237"/>
      <c r="RW237"/>
      <c r="RX237"/>
      <c r="RY237"/>
      <c r="RZ237"/>
      <c r="SA237"/>
      <c r="SB237"/>
      <c r="SC237"/>
      <c r="SD237"/>
      <c r="SE237"/>
      <c r="SF237"/>
      <c r="SG237"/>
      <c r="SH237"/>
      <c r="SI237"/>
      <c r="SJ237"/>
      <c r="SK237"/>
      <c r="SL237"/>
      <c r="SM237"/>
      <c r="SN237"/>
      <c r="SO237"/>
      <c r="SP237"/>
      <c r="SQ237"/>
      <c r="SR237"/>
      <c r="SS237"/>
      <c r="ST237"/>
      <c r="SU237"/>
      <c r="SV237"/>
      <c r="SW237"/>
      <c r="SX237"/>
      <c r="SY237"/>
      <c r="SZ237"/>
      <c r="TA237"/>
      <c r="TB237"/>
      <c r="TC237"/>
      <c r="TD237"/>
      <c r="TE237"/>
      <c r="TF237"/>
      <c r="TG237"/>
      <c r="TH237"/>
      <c r="TI237"/>
      <c r="TJ237"/>
      <c r="TK237"/>
      <c r="TL237"/>
      <c r="TM237"/>
      <c r="TN237"/>
      <c r="TO237"/>
      <c r="TP237"/>
      <c r="TQ237"/>
      <c r="TR237"/>
      <c r="TS237"/>
      <c r="TT237"/>
      <c r="TU237"/>
      <c r="TV237"/>
      <c r="TW237"/>
      <c r="TX237"/>
      <c r="TY237"/>
      <c r="TZ237"/>
      <c r="UA237"/>
      <c r="UB237"/>
      <c r="UC237"/>
      <c r="UD237"/>
      <c r="UE237"/>
      <c r="UF237"/>
      <c r="UG237"/>
      <c r="UH237"/>
      <c r="UI237"/>
      <c r="UJ237"/>
      <c r="UK237"/>
      <c r="UL237"/>
      <c r="UM237"/>
      <c r="UN237"/>
      <c r="UO237"/>
      <c r="UP237"/>
      <c r="UQ237"/>
      <c r="UR237"/>
      <c r="US237"/>
      <c r="UT237"/>
      <c r="UU237"/>
      <c r="UV237"/>
      <c r="UW237"/>
      <c r="UX237"/>
      <c r="UY237"/>
      <c r="UZ237"/>
      <c r="VA237"/>
      <c r="VB237"/>
      <c r="VC237"/>
      <c r="VD237"/>
      <c r="VE237"/>
      <c r="VF237"/>
      <c r="VG237"/>
      <c r="VH237"/>
      <c r="VI237"/>
      <c r="VJ237"/>
      <c r="VK237"/>
      <c r="VL237"/>
      <c r="VM237"/>
      <c r="VN237"/>
      <c r="VO237"/>
      <c r="VP237"/>
      <c r="VQ237"/>
      <c r="VR237"/>
      <c r="VS237"/>
      <c r="VT237"/>
      <c r="VU237"/>
      <c r="VV237"/>
      <c r="VW237"/>
      <c r="VX237"/>
      <c r="VY237"/>
      <c r="VZ237"/>
      <c r="WA237"/>
      <c r="WB237"/>
      <c r="WC237"/>
      <c r="WD237"/>
      <c r="WE237"/>
      <c r="WF237"/>
      <c r="WG237"/>
      <c r="WH237"/>
      <c r="WI237"/>
      <c r="WJ237"/>
      <c r="WK237"/>
      <c r="WL237"/>
      <c r="WM237"/>
      <c r="WN237"/>
      <c r="WO237"/>
      <c r="WP237"/>
      <c r="WQ237"/>
      <c r="WR237"/>
      <c r="WS237"/>
      <c r="WT237"/>
      <c r="WU237"/>
      <c r="WV237"/>
      <c r="WW237"/>
      <c r="WX237"/>
      <c r="WY237"/>
      <c r="WZ237"/>
      <c r="XA237"/>
      <c r="XB237"/>
      <c r="XC237"/>
      <c r="XD237"/>
      <c r="XE237"/>
      <c r="XF237"/>
      <c r="XG237"/>
      <c r="XH237"/>
      <c r="XI237"/>
      <c r="XJ237"/>
      <c r="XK237"/>
      <c r="XL237"/>
      <c r="XM237"/>
      <c r="XN237"/>
      <c r="XO237"/>
      <c r="XP237"/>
      <c r="XQ237"/>
      <c r="XR237"/>
      <c r="XS237"/>
      <c r="XT237"/>
      <c r="XU237"/>
      <c r="XV237"/>
      <c r="XW237"/>
      <c r="XX237"/>
      <c r="XY237"/>
      <c r="XZ237"/>
      <c r="YA237"/>
      <c r="YB237"/>
      <c r="YC237"/>
      <c r="YD237"/>
      <c r="YE237"/>
      <c r="YF237"/>
      <c r="YG237"/>
      <c r="YH237"/>
      <c r="YI237"/>
      <c r="YJ237"/>
      <c r="YK237"/>
      <c r="YL237"/>
      <c r="YM237"/>
      <c r="YN237"/>
      <c r="YO237"/>
      <c r="YP237"/>
      <c r="YQ237"/>
      <c r="YR237"/>
      <c r="YS237"/>
      <c r="YT237"/>
      <c r="YU237"/>
      <c r="YV237"/>
      <c r="YW237"/>
      <c r="YX237"/>
      <c r="YY237"/>
      <c r="YZ237"/>
      <c r="ZA237"/>
      <c r="ZB237"/>
      <c r="ZC237"/>
      <c r="ZD237"/>
      <c r="ZE237"/>
      <c r="ZF237"/>
      <c r="ZG237"/>
      <c r="ZH237"/>
      <c r="ZI237"/>
      <c r="ZJ237"/>
      <c r="ZK237"/>
      <c r="ZL237"/>
      <c r="ZM237"/>
      <c r="ZN237"/>
      <c r="ZO237"/>
      <c r="ZP237"/>
      <c r="ZQ237"/>
      <c r="ZR237"/>
      <c r="ZS237"/>
      <c r="ZT237"/>
      <c r="ZU237"/>
      <c r="ZV237"/>
      <c r="ZW237"/>
      <c r="ZX237"/>
      <c r="ZY237"/>
      <c r="ZZ237"/>
      <c r="AAA237"/>
    </row>
    <row r="238" spans="11:703" x14ac:dyDescent="0.35">
      <c r="K238" s="50">
        <v>413632480722</v>
      </c>
      <c r="L238" s="147">
        <v>46139</v>
      </c>
      <c r="M238" t="s">
        <v>7995</v>
      </c>
      <c r="N238" s="50">
        <v>870865958681</v>
      </c>
      <c r="O238" s="50">
        <f>_xlfn.XLOOKUP(DRE_Table[[#This Row],[MASTER]],Vessel_Cons[MASTER],Vessel_Cons[MASTER],"OVERAGE")</f>
        <v>870865958681</v>
      </c>
      <c r="P238"/>
      <c r="Q238" s="50">
        <v>305354649392</v>
      </c>
      <c r="R238" s="147">
        <v>46139</v>
      </c>
      <c r="S238" t="s">
        <v>7995</v>
      </c>
      <c r="T238" s="50">
        <v>870983854229</v>
      </c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  <c r="QY238"/>
      <c r="QZ238"/>
      <c r="RA238"/>
      <c r="RB238"/>
      <c r="RC238"/>
      <c r="RD238"/>
      <c r="RE238"/>
      <c r="RF238"/>
      <c r="RG238"/>
      <c r="RH238"/>
      <c r="RI238"/>
      <c r="RJ238"/>
      <c r="RK238"/>
      <c r="RL238"/>
      <c r="RM238"/>
      <c r="RN238"/>
      <c r="RO238"/>
      <c r="RP238"/>
      <c r="RQ238"/>
      <c r="RR238"/>
      <c r="RS238"/>
      <c r="RT238"/>
      <c r="RU238"/>
      <c r="RV238"/>
      <c r="RW238"/>
      <c r="RX238"/>
      <c r="RY238"/>
      <c r="RZ238"/>
      <c r="SA238"/>
      <c r="SB238"/>
      <c r="SC238"/>
      <c r="SD238"/>
      <c r="SE238"/>
      <c r="SF238"/>
      <c r="SG238"/>
      <c r="SH238"/>
      <c r="SI238"/>
      <c r="SJ238"/>
      <c r="SK238"/>
      <c r="SL238"/>
      <c r="SM238"/>
      <c r="SN238"/>
      <c r="SO238"/>
      <c r="SP238"/>
      <c r="SQ238"/>
      <c r="SR238"/>
      <c r="SS238"/>
      <c r="ST238"/>
      <c r="SU238"/>
      <c r="SV238"/>
      <c r="SW238"/>
      <c r="SX238"/>
      <c r="SY238"/>
      <c r="SZ238"/>
      <c r="TA238"/>
      <c r="TB238"/>
      <c r="TC238"/>
      <c r="TD238"/>
      <c r="TE238"/>
      <c r="TF238"/>
      <c r="TG238"/>
      <c r="TH238"/>
      <c r="TI238"/>
      <c r="TJ238"/>
      <c r="TK238"/>
      <c r="TL238"/>
      <c r="TM238"/>
      <c r="TN238"/>
      <c r="TO238"/>
      <c r="TP238"/>
      <c r="TQ238"/>
      <c r="TR238"/>
      <c r="TS238"/>
      <c r="TT238"/>
      <c r="TU238"/>
      <c r="TV238"/>
      <c r="TW238"/>
      <c r="TX238"/>
      <c r="TY238"/>
      <c r="TZ238"/>
      <c r="UA238"/>
      <c r="UB238"/>
      <c r="UC238"/>
      <c r="UD238"/>
      <c r="UE238"/>
      <c r="UF238"/>
      <c r="UG238"/>
      <c r="UH238"/>
      <c r="UI238"/>
      <c r="UJ238"/>
      <c r="UK238"/>
      <c r="UL238"/>
      <c r="UM238"/>
      <c r="UN238"/>
      <c r="UO238"/>
      <c r="UP238"/>
      <c r="UQ238"/>
      <c r="UR238"/>
      <c r="US238"/>
      <c r="UT238"/>
      <c r="UU238"/>
      <c r="UV238"/>
      <c r="UW238"/>
      <c r="UX238"/>
      <c r="UY238"/>
      <c r="UZ238"/>
      <c r="VA238"/>
      <c r="VB238"/>
      <c r="VC238"/>
      <c r="VD238"/>
      <c r="VE238"/>
      <c r="VF238"/>
      <c r="VG238"/>
      <c r="VH238"/>
      <c r="VI238"/>
      <c r="VJ238"/>
      <c r="VK238"/>
      <c r="VL238"/>
      <c r="VM238"/>
      <c r="VN238"/>
      <c r="VO238"/>
      <c r="VP238"/>
      <c r="VQ238"/>
      <c r="VR238"/>
      <c r="VS238"/>
      <c r="VT238"/>
      <c r="VU238"/>
      <c r="VV238"/>
      <c r="VW238"/>
      <c r="VX238"/>
      <c r="VY238"/>
      <c r="VZ238"/>
      <c r="WA238"/>
      <c r="WB238"/>
      <c r="WC238"/>
      <c r="WD238"/>
      <c r="WE238"/>
      <c r="WF238"/>
      <c r="WG238"/>
      <c r="WH238"/>
      <c r="WI238"/>
      <c r="WJ238"/>
      <c r="WK238"/>
      <c r="WL238"/>
      <c r="WM238"/>
      <c r="WN238"/>
      <c r="WO238"/>
      <c r="WP238"/>
      <c r="WQ238"/>
      <c r="WR238"/>
      <c r="WS238"/>
      <c r="WT238"/>
      <c r="WU238"/>
      <c r="WV238"/>
      <c r="WW238"/>
      <c r="WX238"/>
      <c r="WY238"/>
      <c r="WZ238"/>
      <c r="XA238"/>
      <c r="XB238"/>
      <c r="XC238"/>
      <c r="XD238"/>
      <c r="XE238"/>
      <c r="XF238"/>
      <c r="XG238"/>
      <c r="XH238"/>
      <c r="XI238"/>
      <c r="XJ238"/>
      <c r="XK238"/>
      <c r="XL238"/>
      <c r="XM238"/>
      <c r="XN238"/>
      <c r="XO238"/>
      <c r="XP238"/>
      <c r="XQ238"/>
      <c r="XR238"/>
      <c r="XS238"/>
      <c r="XT238"/>
      <c r="XU238"/>
      <c r="XV238"/>
      <c r="XW238"/>
      <c r="XX238"/>
      <c r="XY238"/>
      <c r="XZ238"/>
      <c r="YA238"/>
      <c r="YB238"/>
      <c r="YC238"/>
      <c r="YD238"/>
      <c r="YE238"/>
      <c r="YF238"/>
      <c r="YG238"/>
      <c r="YH238"/>
      <c r="YI238"/>
      <c r="YJ238"/>
      <c r="YK238"/>
      <c r="YL238"/>
      <c r="YM238"/>
      <c r="YN238"/>
      <c r="YO238"/>
      <c r="YP238"/>
      <c r="YQ238"/>
      <c r="YR238"/>
      <c r="YS238"/>
      <c r="YT238"/>
      <c r="YU238"/>
      <c r="YV238"/>
      <c r="YW238"/>
      <c r="YX238"/>
      <c r="YY238"/>
      <c r="YZ238"/>
      <c r="ZA238"/>
      <c r="ZB238"/>
      <c r="ZC238"/>
      <c r="ZD238"/>
      <c r="ZE238"/>
      <c r="ZF238"/>
      <c r="ZG238"/>
      <c r="ZH238"/>
      <c r="ZI238"/>
      <c r="ZJ238"/>
      <c r="ZK238"/>
      <c r="ZL238"/>
      <c r="ZM238"/>
      <c r="ZN238"/>
      <c r="ZO238"/>
      <c r="ZP238"/>
      <c r="ZQ238"/>
      <c r="ZR238"/>
      <c r="ZS238"/>
      <c r="ZT238"/>
      <c r="ZU238"/>
      <c r="ZV238"/>
      <c r="ZW238"/>
      <c r="ZX238"/>
      <c r="ZY238"/>
      <c r="ZZ238"/>
      <c r="AAA238"/>
    </row>
    <row r="239" spans="11:703" x14ac:dyDescent="0.35">
      <c r="K239" s="50">
        <v>413632480722</v>
      </c>
      <c r="L239" s="147">
        <v>46139</v>
      </c>
      <c r="M239" t="s">
        <v>7995</v>
      </c>
      <c r="N239" s="50">
        <v>870858959193</v>
      </c>
      <c r="O239" s="50">
        <f>_xlfn.XLOOKUP(DRE_Table[[#This Row],[MASTER]],Vessel_Cons[MASTER],Vessel_Cons[MASTER],"OVERAGE")</f>
        <v>870858959193</v>
      </c>
      <c r="P239"/>
      <c r="Q239" s="50">
        <v>305354649392</v>
      </c>
      <c r="R239" s="147">
        <v>46139</v>
      </c>
      <c r="S239" t="s">
        <v>7995</v>
      </c>
      <c r="T239" s="50">
        <v>870963837886</v>
      </c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  <c r="QY239"/>
      <c r="QZ239"/>
      <c r="RA239"/>
      <c r="RB239"/>
      <c r="RC239"/>
      <c r="RD239"/>
      <c r="RE239"/>
      <c r="RF239"/>
      <c r="RG239"/>
      <c r="RH239"/>
      <c r="RI239"/>
      <c r="RJ239"/>
      <c r="RK239"/>
      <c r="RL239"/>
      <c r="RM239"/>
      <c r="RN239"/>
      <c r="RO239"/>
      <c r="RP239"/>
      <c r="RQ239"/>
      <c r="RR239"/>
      <c r="RS239"/>
      <c r="RT239"/>
      <c r="RU239"/>
      <c r="RV239"/>
      <c r="RW239"/>
      <c r="RX239"/>
      <c r="RY239"/>
      <c r="RZ239"/>
      <c r="SA239"/>
      <c r="SB239"/>
      <c r="SC239"/>
      <c r="SD239"/>
      <c r="SE239"/>
      <c r="SF239"/>
      <c r="SG239"/>
      <c r="SH239"/>
      <c r="SI239"/>
      <c r="SJ239"/>
      <c r="SK239"/>
      <c r="SL239"/>
      <c r="SM239"/>
      <c r="SN239"/>
      <c r="SO239"/>
      <c r="SP239"/>
      <c r="SQ239"/>
      <c r="SR239"/>
      <c r="SS239"/>
      <c r="ST239"/>
      <c r="SU239"/>
      <c r="SV239"/>
      <c r="SW239"/>
      <c r="SX239"/>
      <c r="SY239"/>
      <c r="SZ239"/>
      <c r="TA239"/>
      <c r="TB239"/>
      <c r="TC239"/>
      <c r="TD239"/>
      <c r="TE239"/>
      <c r="TF239"/>
      <c r="TG239"/>
      <c r="TH239"/>
      <c r="TI239"/>
      <c r="TJ239"/>
      <c r="TK239"/>
      <c r="TL239"/>
      <c r="TM239"/>
      <c r="TN239"/>
      <c r="TO239"/>
      <c r="TP239"/>
      <c r="TQ239"/>
      <c r="TR239"/>
      <c r="TS239"/>
      <c r="TT239"/>
      <c r="TU239"/>
      <c r="TV239"/>
      <c r="TW239"/>
      <c r="TX239"/>
      <c r="TY239"/>
      <c r="TZ239"/>
      <c r="UA239"/>
      <c r="UB239"/>
      <c r="UC239"/>
      <c r="UD239"/>
      <c r="UE239"/>
      <c r="UF239"/>
      <c r="UG239"/>
      <c r="UH239"/>
      <c r="UI239"/>
      <c r="UJ239"/>
      <c r="UK239"/>
      <c r="UL239"/>
      <c r="UM239"/>
      <c r="UN239"/>
      <c r="UO239"/>
      <c r="UP239"/>
      <c r="UQ239"/>
      <c r="UR239"/>
      <c r="US239"/>
      <c r="UT239"/>
      <c r="UU239"/>
      <c r="UV239"/>
      <c r="UW239"/>
      <c r="UX239"/>
      <c r="UY239"/>
      <c r="UZ239"/>
      <c r="VA239"/>
      <c r="VB239"/>
      <c r="VC239"/>
      <c r="VD239"/>
      <c r="VE239"/>
      <c r="VF239"/>
      <c r="VG239"/>
      <c r="VH239"/>
      <c r="VI239"/>
      <c r="VJ239"/>
      <c r="VK239"/>
      <c r="VL239"/>
      <c r="VM239"/>
      <c r="VN239"/>
      <c r="VO239"/>
      <c r="VP239"/>
      <c r="VQ239"/>
      <c r="VR239"/>
      <c r="VS239"/>
      <c r="VT239"/>
      <c r="VU239"/>
      <c r="VV239"/>
      <c r="VW239"/>
      <c r="VX239"/>
      <c r="VY239"/>
      <c r="VZ239"/>
      <c r="WA239"/>
      <c r="WB239"/>
      <c r="WC239"/>
      <c r="WD239"/>
      <c r="WE239"/>
      <c r="WF239"/>
      <c r="WG239"/>
      <c r="WH239"/>
      <c r="WI239"/>
      <c r="WJ239"/>
      <c r="WK239"/>
      <c r="WL239"/>
      <c r="WM239"/>
      <c r="WN239"/>
      <c r="WO239"/>
      <c r="WP239"/>
      <c r="WQ239"/>
      <c r="WR239"/>
      <c r="WS239"/>
      <c r="WT239"/>
      <c r="WU239"/>
      <c r="WV239"/>
      <c r="WW239"/>
      <c r="WX239"/>
      <c r="WY239"/>
      <c r="WZ239"/>
      <c r="XA239"/>
      <c r="XB239"/>
      <c r="XC239"/>
      <c r="XD239"/>
      <c r="XE239"/>
      <c r="XF239"/>
      <c r="XG239"/>
      <c r="XH239"/>
      <c r="XI239"/>
      <c r="XJ239"/>
      <c r="XK239"/>
      <c r="XL239"/>
      <c r="XM239"/>
      <c r="XN239"/>
      <c r="XO239"/>
      <c r="XP239"/>
      <c r="XQ239"/>
      <c r="XR239"/>
      <c r="XS239"/>
      <c r="XT239"/>
      <c r="XU239"/>
      <c r="XV239"/>
      <c r="XW239"/>
      <c r="XX239"/>
      <c r="XY239"/>
      <c r="XZ239"/>
      <c r="YA239"/>
      <c r="YB239"/>
      <c r="YC239"/>
      <c r="YD239"/>
      <c r="YE239"/>
      <c r="YF239"/>
      <c r="YG239"/>
      <c r="YH239"/>
      <c r="YI239"/>
      <c r="YJ239"/>
      <c r="YK239"/>
      <c r="YL239"/>
      <c r="YM239"/>
      <c r="YN239"/>
      <c r="YO239"/>
      <c r="YP239"/>
      <c r="YQ239"/>
      <c r="YR239"/>
      <c r="YS239"/>
      <c r="YT239"/>
      <c r="YU239"/>
      <c r="YV239"/>
      <c r="YW239"/>
      <c r="YX239"/>
      <c r="YY239"/>
      <c r="YZ239"/>
      <c r="ZA239"/>
      <c r="ZB239"/>
      <c r="ZC239"/>
      <c r="ZD239"/>
      <c r="ZE239"/>
      <c r="ZF239"/>
      <c r="ZG239"/>
      <c r="ZH239"/>
      <c r="ZI239"/>
      <c r="ZJ239"/>
      <c r="ZK239"/>
      <c r="ZL239"/>
      <c r="ZM239"/>
      <c r="ZN239"/>
      <c r="ZO239"/>
      <c r="ZP239"/>
      <c r="ZQ239"/>
      <c r="ZR239"/>
      <c r="ZS239"/>
      <c r="ZT239"/>
      <c r="ZU239"/>
      <c r="ZV239"/>
      <c r="ZW239"/>
      <c r="ZX239"/>
      <c r="ZY239"/>
      <c r="ZZ239"/>
      <c r="AAA239"/>
    </row>
    <row r="240" spans="11:703" x14ac:dyDescent="0.35">
      <c r="K240" s="50">
        <v>413632480722</v>
      </c>
      <c r="L240" s="147">
        <v>46139</v>
      </c>
      <c r="M240" t="s">
        <v>7995</v>
      </c>
      <c r="N240" s="50">
        <v>870855071650</v>
      </c>
      <c r="O240" s="50">
        <f>_xlfn.XLOOKUP(DRE_Table[[#This Row],[MASTER]],Vessel_Cons[MASTER],Vessel_Cons[MASTER],"OVERAGE")</f>
        <v>870855071650</v>
      </c>
      <c r="P240"/>
      <c r="Q240" s="50">
        <v>305354649392</v>
      </c>
      <c r="R240" s="147">
        <v>46139</v>
      </c>
      <c r="S240" t="s">
        <v>7995</v>
      </c>
      <c r="T240" s="50">
        <v>870896106372</v>
      </c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  <c r="QY240"/>
      <c r="QZ240"/>
      <c r="RA240"/>
      <c r="RB240"/>
      <c r="RC240"/>
      <c r="RD240"/>
      <c r="RE240"/>
      <c r="RF240"/>
      <c r="RG240"/>
      <c r="RH240"/>
      <c r="RI240"/>
      <c r="RJ240"/>
      <c r="RK240"/>
      <c r="RL240"/>
      <c r="RM240"/>
      <c r="RN240"/>
      <c r="RO240"/>
      <c r="RP240"/>
      <c r="RQ240"/>
      <c r="RR240"/>
      <c r="RS240"/>
      <c r="RT240"/>
      <c r="RU240"/>
      <c r="RV240"/>
      <c r="RW240"/>
      <c r="RX240"/>
      <c r="RY240"/>
      <c r="RZ240"/>
      <c r="SA240"/>
      <c r="SB240"/>
      <c r="SC240"/>
      <c r="SD240"/>
      <c r="SE240"/>
      <c r="SF240"/>
      <c r="SG240"/>
      <c r="SH240"/>
      <c r="SI240"/>
      <c r="SJ240"/>
      <c r="SK240"/>
      <c r="SL240"/>
      <c r="SM240"/>
      <c r="SN240"/>
      <c r="SO240"/>
      <c r="SP240"/>
      <c r="SQ240"/>
      <c r="SR240"/>
      <c r="SS240"/>
      <c r="ST240"/>
      <c r="SU240"/>
      <c r="SV240"/>
      <c r="SW240"/>
      <c r="SX240"/>
      <c r="SY240"/>
      <c r="SZ240"/>
      <c r="TA240"/>
      <c r="TB240"/>
      <c r="TC240"/>
      <c r="TD240"/>
      <c r="TE240"/>
      <c r="TF240"/>
      <c r="TG240"/>
      <c r="TH240"/>
      <c r="TI240"/>
      <c r="TJ240"/>
      <c r="TK240"/>
      <c r="TL240"/>
      <c r="TM240"/>
      <c r="TN240"/>
      <c r="TO240"/>
      <c r="TP240"/>
      <c r="TQ240"/>
      <c r="TR240"/>
      <c r="TS240"/>
      <c r="TT240"/>
      <c r="TU240"/>
      <c r="TV240"/>
      <c r="TW240"/>
      <c r="TX240"/>
      <c r="TY240"/>
      <c r="TZ240"/>
      <c r="UA240"/>
      <c r="UB240"/>
      <c r="UC240"/>
      <c r="UD240"/>
      <c r="UE240"/>
      <c r="UF240"/>
      <c r="UG240"/>
      <c r="UH240"/>
      <c r="UI240"/>
      <c r="UJ240"/>
      <c r="UK240"/>
      <c r="UL240"/>
      <c r="UM240"/>
      <c r="UN240"/>
      <c r="UO240"/>
      <c r="UP240"/>
      <c r="UQ240"/>
      <c r="UR240"/>
      <c r="US240"/>
      <c r="UT240"/>
      <c r="UU240"/>
      <c r="UV240"/>
      <c r="UW240"/>
      <c r="UX240"/>
      <c r="UY240"/>
      <c r="UZ240"/>
      <c r="VA240"/>
      <c r="VB240"/>
      <c r="VC240"/>
      <c r="VD240"/>
      <c r="VE240"/>
      <c r="VF240"/>
      <c r="VG240"/>
      <c r="VH240"/>
      <c r="VI240"/>
      <c r="VJ240"/>
      <c r="VK240"/>
      <c r="VL240"/>
      <c r="VM240"/>
      <c r="VN240"/>
      <c r="VO240"/>
      <c r="VP240"/>
      <c r="VQ240"/>
      <c r="VR240"/>
      <c r="VS240"/>
      <c r="VT240"/>
      <c r="VU240"/>
      <c r="VV240"/>
      <c r="VW240"/>
      <c r="VX240"/>
      <c r="VY240"/>
      <c r="VZ240"/>
      <c r="WA240"/>
      <c r="WB240"/>
      <c r="WC240"/>
      <c r="WD240"/>
      <c r="WE240"/>
      <c r="WF240"/>
      <c r="WG240"/>
      <c r="WH240"/>
      <c r="WI240"/>
      <c r="WJ240"/>
      <c r="WK240"/>
      <c r="WL240"/>
      <c r="WM240"/>
      <c r="WN240"/>
      <c r="WO240"/>
      <c r="WP240"/>
      <c r="WQ240"/>
      <c r="WR240"/>
      <c r="WS240"/>
      <c r="WT240"/>
      <c r="WU240"/>
      <c r="WV240"/>
      <c r="WW240"/>
      <c r="WX240"/>
      <c r="WY240"/>
      <c r="WZ240"/>
      <c r="XA240"/>
      <c r="XB240"/>
      <c r="XC240"/>
      <c r="XD240"/>
      <c r="XE240"/>
      <c r="XF240"/>
      <c r="XG240"/>
      <c r="XH240"/>
      <c r="XI240"/>
      <c r="XJ240"/>
      <c r="XK240"/>
      <c r="XL240"/>
      <c r="XM240"/>
      <c r="XN240"/>
      <c r="XO240"/>
      <c r="XP240"/>
      <c r="XQ240"/>
      <c r="XR240"/>
      <c r="XS240"/>
      <c r="XT240"/>
      <c r="XU240"/>
      <c r="XV240"/>
      <c r="XW240"/>
      <c r="XX240"/>
      <c r="XY240"/>
      <c r="XZ240"/>
      <c r="YA240"/>
      <c r="YB240"/>
      <c r="YC240"/>
      <c r="YD240"/>
      <c r="YE240"/>
      <c r="YF240"/>
      <c r="YG240"/>
      <c r="YH240"/>
      <c r="YI240"/>
      <c r="YJ240"/>
      <c r="YK240"/>
      <c r="YL240"/>
      <c r="YM240"/>
      <c r="YN240"/>
      <c r="YO240"/>
      <c r="YP240"/>
      <c r="YQ240"/>
      <c r="YR240"/>
      <c r="YS240"/>
      <c r="YT240"/>
      <c r="YU240"/>
      <c r="YV240"/>
      <c r="YW240"/>
      <c r="YX240"/>
      <c r="YY240"/>
      <c r="YZ240"/>
      <c r="ZA240"/>
      <c r="ZB240"/>
      <c r="ZC240"/>
      <c r="ZD240"/>
      <c r="ZE240"/>
      <c r="ZF240"/>
      <c r="ZG240"/>
      <c r="ZH240"/>
      <c r="ZI240"/>
      <c r="ZJ240"/>
      <c r="ZK240"/>
      <c r="ZL240"/>
      <c r="ZM240"/>
      <c r="ZN240"/>
      <c r="ZO240"/>
      <c r="ZP240"/>
      <c r="ZQ240"/>
      <c r="ZR240"/>
      <c r="ZS240"/>
      <c r="ZT240"/>
      <c r="ZU240"/>
      <c r="ZV240"/>
      <c r="ZW240"/>
      <c r="ZX240"/>
      <c r="ZY240"/>
      <c r="ZZ240"/>
      <c r="AAA240"/>
    </row>
    <row r="241" spans="11:703" x14ac:dyDescent="0.35">
      <c r="K241" s="50">
        <v>413632480722</v>
      </c>
      <c r="L241" s="147">
        <v>46139</v>
      </c>
      <c r="M241" t="s">
        <v>7995</v>
      </c>
      <c r="N241" s="50">
        <v>870849891085</v>
      </c>
      <c r="O241" s="50">
        <f>_xlfn.XLOOKUP(DRE_Table[[#This Row],[MASTER]],Vessel_Cons[MASTER],Vessel_Cons[MASTER],"OVERAGE")</f>
        <v>870849891085</v>
      </c>
      <c r="P241"/>
      <c r="Q241" s="50">
        <v>305354649392</v>
      </c>
      <c r="R241" s="147">
        <v>46139</v>
      </c>
      <c r="S241" t="s">
        <v>7995</v>
      </c>
      <c r="T241" s="50">
        <v>871011600855</v>
      </c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  <c r="QY241"/>
      <c r="QZ241"/>
      <c r="RA241"/>
      <c r="RB241"/>
      <c r="RC241"/>
      <c r="RD241"/>
      <c r="RE241"/>
      <c r="RF241"/>
      <c r="RG241"/>
      <c r="RH241"/>
      <c r="RI241"/>
      <c r="RJ241"/>
      <c r="RK241"/>
      <c r="RL241"/>
      <c r="RM241"/>
      <c r="RN241"/>
      <c r="RO241"/>
      <c r="RP241"/>
      <c r="RQ241"/>
      <c r="RR241"/>
      <c r="RS241"/>
      <c r="RT241"/>
      <c r="RU241"/>
      <c r="RV241"/>
      <c r="RW241"/>
      <c r="RX241"/>
      <c r="RY241"/>
      <c r="RZ241"/>
      <c r="SA241"/>
      <c r="SB241"/>
      <c r="SC241"/>
      <c r="SD241"/>
      <c r="SE241"/>
      <c r="SF241"/>
      <c r="SG241"/>
      <c r="SH241"/>
      <c r="SI241"/>
      <c r="SJ241"/>
      <c r="SK241"/>
      <c r="SL241"/>
      <c r="SM241"/>
      <c r="SN241"/>
      <c r="SO241"/>
      <c r="SP241"/>
      <c r="SQ241"/>
      <c r="SR241"/>
      <c r="SS241"/>
      <c r="ST241"/>
      <c r="SU241"/>
      <c r="SV241"/>
      <c r="SW241"/>
      <c r="SX241"/>
      <c r="SY241"/>
      <c r="SZ241"/>
      <c r="TA241"/>
      <c r="TB241"/>
      <c r="TC241"/>
      <c r="TD241"/>
      <c r="TE241"/>
      <c r="TF241"/>
      <c r="TG241"/>
      <c r="TH241"/>
      <c r="TI241"/>
      <c r="TJ241"/>
      <c r="TK241"/>
      <c r="TL241"/>
      <c r="TM241"/>
      <c r="TN241"/>
      <c r="TO241"/>
      <c r="TP241"/>
      <c r="TQ241"/>
      <c r="TR241"/>
      <c r="TS241"/>
      <c r="TT241"/>
      <c r="TU241"/>
      <c r="TV241"/>
      <c r="TW241"/>
      <c r="TX241"/>
      <c r="TY241"/>
      <c r="TZ241"/>
      <c r="UA241"/>
      <c r="UB241"/>
      <c r="UC241"/>
      <c r="UD241"/>
      <c r="UE241"/>
      <c r="UF241"/>
      <c r="UG241"/>
      <c r="UH241"/>
      <c r="UI241"/>
      <c r="UJ241"/>
      <c r="UK241"/>
      <c r="UL241"/>
      <c r="UM241"/>
      <c r="UN241"/>
      <c r="UO241"/>
      <c r="UP241"/>
      <c r="UQ241"/>
      <c r="UR241"/>
      <c r="US241"/>
      <c r="UT241"/>
      <c r="UU241"/>
      <c r="UV241"/>
      <c r="UW241"/>
      <c r="UX241"/>
      <c r="UY241"/>
      <c r="UZ241"/>
      <c r="VA241"/>
      <c r="VB241"/>
      <c r="VC241"/>
      <c r="VD241"/>
      <c r="VE241"/>
      <c r="VF241"/>
      <c r="VG241"/>
      <c r="VH241"/>
      <c r="VI241"/>
      <c r="VJ241"/>
      <c r="VK241"/>
      <c r="VL241"/>
      <c r="VM241"/>
      <c r="VN241"/>
      <c r="VO241"/>
      <c r="VP241"/>
      <c r="VQ241"/>
      <c r="VR241"/>
      <c r="VS241"/>
      <c r="VT241"/>
      <c r="VU241"/>
      <c r="VV241"/>
      <c r="VW241"/>
      <c r="VX241"/>
      <c r="VY241"/>
      <c r="VZ241"/>
      <c r="WA241"/>
      <c r="WB241"/>
      <c r="WC241"/>
      <c r="WD241"/>
      <c r="WE241"/>
      <c r="WF241"/>
      <c r="WG241"/>
      <c r="WH241"/>
      <c r="WI241"/>
      <c r="WJ241"/>
      <c r="WK241"/>
      <c r="WL241"/>
      <c r="WM241"/>
      <c r="WN241"/>
      <c r="WO241"/>
      <c r="WP241"/>
      <c r="WQ241"/>
      <c r="WR241"/>
      <c r="WS241"/>
      <c r="WT241"/>
      <c r="WU241"/>
      <c r="WV241"/>
      <c r="WW241"/>
      <c r="WX241"/>
      <c r="WY241"/>
      <c r="WZ241"/>
      <c r="XA241"/>
      <c r="XB241"/>
      <c r="XC241"/>
      <c r="XD241"/>
      <c r="XE241"/>
      <c r="XF241"/>
      <c r="XG241"/>
      <c r="XH241"/>
      <c r="XI241"/>
      <c r="XJ241"/>
      <c r="XK241"/>
      <c r="XL241"/>
      <c r="XM241"/>
      <c r="XN241"/>
      <c r="XO241"/>
      <c r="XP241"/>
      <c r="XQ241"/>
      <c r="XR241"/>
      <c r="XS241"/>
      <c r="XT241"/>
      <c r="XU241"/>
      <c r="XV241"/>
      <c r="XW241"/>
      <c r="XX241"/>
      <c r="XY241"/>
      <c r="XZ241"/>
      <c r="YA241"/>
      <c r="YB241"/>
      <c r="YC241"/>
      <c r="YD241"/>
      <c r="YE241"/>
      <c r="YF241"/>
      <c r="YG241"/>
      <c r="YH241"/>
      <c r="YI241"/>
      <c r="YJ241"/>
      <c r="YK241"/>
      <c r="YL241"/>
      <c r="YM241"/>
      <c r="YN241"/>
      <c r="YO241"/>
      <c r="YP241"/>
      <c r="YQ241"/>
      <c r="YR241"/>
      <c r="YS241"/>
      <c r="YT241"/>
      <c r="YU241"/>
      <c r="YV241"/>
      <c r="YW241"/>
      <c r="YX241"/>
      <c r="YY241"/>
      <c r="YZ241"/>
      <c r="ZA241"/>
      <c r="ZB241"/>
      <c r="ZC241"/>
      <c r="ZD241"/>
      <c r="ZE241"/>
      <c r="ZF241"/>
      <c r="ZG241"/>
      <c r="ZH241"/>
      <c r="ZI241"/>
      <c r="ZJ241"/>
      <c r="ZK241"/>
      <c r="ZL241"/>
      <c r="ZM241"/>
      <c r="ZN241"/>
      <c r="ZO241"/>
      <c r="ZP241"/>
      <c r="ZQ241"/>
      <c r="ZR241"/>
      <c r="ZS241"/>
      <c r="ZT241"/>
      <c r="ZU241"/>
      <c r="ZV241"/>
      <c r="ZW241"/>
      <c r="ZX241"/>
      <c r="ZY241"/>
      <c r="ZZ241"/>
      <c r="AAA241"/>
    </row>
    <row r="242" spans="11:703" x14ac:dyDescent="0.35">
      <c r="K242" s="50">
        <v>413632480722</v>
      </c>
      <c r="L242" s="147">
        <v>46139</v>
      </c>
      <c r="M242" t="s">
        <v>7995</v>
      </c>
      <c r="N242" s="50">
        <v>870842165360</v>
      </c>
      <c r="O242" s="50">
        <f>_xlfn.XLOOKUP(DRE_Table[[#This Row],[MASTER]],Vessel_Cons[MASTER],Vessel_Cons[MASTER],"OVERAGE")</f>
        <v>870842165360</v>
      </c>
      <c r="P242"/>
      <c r="Q242" s="50">
        <v>305354649392</v>
      </c>
      <c r="R242" s="147">
        <v>46139</v>
      </c>
      <c r="S242" t="s">
        <v>7995</v>
      </c>
      <c r="T242" s="50">
        <v>870949594001</v>
      </c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  <c r="QY242"/>
      <c r="QZ242"/>
      <c r="RA242"/>
      <c r="RB242"/>
      <c r="RC242"/>
      <c r="RD242"/>
      <c r="RE242"/>
      <c r="RF242"/>
      <c r="RG242"/>
      <c r="RH242"/>
      <c r="RI242"/>
      <c r="RJ242"/>
      <c r="RK242"/>
      <c r="RL242"/>
      <c r="RM242"/>
      <c r="RN242"/>
      <c r="RO242"/>
      <c r="RP242"/>
      <c r="RQ242"/>
      <c r="RR242"/>
      <c r="RS242"/>
      <c r="RT242"/>
      <c r="RU242"/>
      <c r="RV242"/>
      <c r="RW242"/>
      <c r="RX242"/>
      <c r="RY242"/>
      <c r="RZ242"/>
      <c r="SA242"/>
      <c r="SB242"/>
      <c r="SC242"/>
      <c r="SD242"/>
      <c r="SE242"/>
      <c r="SF242"/>
      <c r="SG242"/>
      <c r="SH242"/>
      <c r="SI242"/>
      <c r="SJ242"/>
      <c r="SK242"/>
      <c r="SL242"/>
      <c r="SM242"/>
      <c r="SN242"/>
      <c r="SO242"/>
      <c r="SP242"/>
      <c r="SQ242"/>
      <c r="SR242"/>
      <c r="SS242"/>
      <c r="ST242"/>
      <c r="SU242"/>
      <c r="SV242"/>
      <c r="SW242"/>
      <c r="SX242"/>
      <c r="SY242"/>
      <c r="SZ242"/>
      <c r="TA242"/>
      <c r="TB242"/>
      <c r="TC242"/>
      <c r="TD242"/>
      <c r="TE242"/>
      <c r="TF242"/>
      <c r="TG242"/>
      <c r="TH242"/>
      <c r="TI242"/>
      <c r="TJ242"/>
      <c r="TK242"/>
      <c r="TL242"/>
      <c r="TM242"/>
      <c r="TN242"/>
      <c r="TO242"/>
      <c r="TP242"/>
      <c r="TQ242"/>
      <c r="TR242"/>
      <c r="TS242"/>
      <c r="TT242"/>
      <c r="TU242"/>
      <c r="TV242"/>
      <c r="TW242"/>
      <c r="TX242"/>
      <c r="TY242"/>
      <c r="TZ242"/>
      <c r="UA242"/>
      <c r="UB242"/>
      <c r="UC242"/>
      <c r="UD242"/>
      <c r="UE242"/>
      <c r="UF242"/>
      <c r="UG242"/>
      <c r="UH242"/>
      <c r="UI242"/>
      <c r="UJ242"/>
      <c r="UK242"/>
      <c r="UL242"/>
      <c r="UM242"/>
      <c r="UN242"/>
      <c r="UO242"/>
      <c r="UP242"/>
      <c r="UQ242"/>
      <c r="UR242"/>
      <c r="US242"/>
      <c r="UT242"/>
      <c r="UU242"/>
      <c r="UV242"/>
      <c r="UW242"/>
      <c r="UX242"/>
      <c r="UY242"/>
      <c r="UZ242"/>
      <c r="VA242"/>
      <c r="VB242"/>
      <c r="VC242"/>
      <c r="VD242"/>
      <c r="VE242"/>
      <c r="VF242"/>
      <c r="VG242"/>
      <c r="VH242"/>
      <c r="VI242"/>
      <c r="VJ242"/>
      <c r="VK242"/>
      <c r="VL242"/>
      <c r="VM242"/>
      <c r="VN242"/>
      <c r="VO242"/>
      <c r="VP242"/>
      <c r="VQ242"/>
      <c r="VR242"/>
      <c r="VS242"/>
      <c r="VT242"/>
      <c r="VU242"/>
      <c r="VV242"/>
      <c r="VW242"/>
      <c r="VX242"/>
      <c r="VY242"/>
      <c r="VZ242"/>
      <c r="WA242"/>
      <c r="WB242"/>
      <c r="WC242"/>
      <c r="WD242"/>
      <c r="WE242"/>
      <c r="WF242"/>
      <c r="WG242"/>
      <c r="WH242"/>
      <c r="WI242"/>
      <c r="WJ242"/>
      <c r="WK242"/>
      <c r="WL242"/>
      <c r="WM242"/>
      <c r="WN242"/>
      <c r="WO242"/>
      <c r="WP242"/>
      <c r="WQ242"/>
      <c r="WR242"/>
      <c r="WS242"/>
      <c r="WT242"/>
      <c r="WU242"/>
      <c r="WV242"/>
      <c r="WW242"/>
      <c r="WX242"/>
      <c r="WY242"/>
      <c r="WZ242"/>
      <c r="XA242"/>
      <c r="XB242"/>
      <c r="XC242"/>
      <c r="XD242"/>
      <c r="XE242"/>
      <c r="XF242"/>
      <c r="XG242"/>
      <c r="XH242"/>
      <c r="XI242"/>
      <c r="XJ242"/>
      <c r="XK242"/>
      <c r="XL242"/>
      <c r="XM242"/>
      <c r="XN242"/>
      <c r="XO242"/>
      <c r="XP242"/>
      <c r="XQ242"/>
      <c r="XR242"/>
      <c r="XS242"/>
      <c r="XT242"/>
      <c r="XU242"/>
      <c r="XV242"/>
      <c r="XW242"/>
      <c r="XX242"/>
      <c r="XY242"/>
      <c r="XZ242"/>
      <c r="YA242"/>
      <c r="YB242"/>
      <c r="YC242"/>
      <c r="YD242"/>
      <c r="YE242"/>
      <c r="YF242"/>
      <c r="YG242"/>
      <c r="YH242"/>
      <c r="YI242"/>
      <c r="YJ242"/>
      <c r="YK242"/>
      <c r="YL242"/>
      <c r="YM242"/>
      <c r="YN242"/>
      <c r="YO242"/>
      <c r="YP242"/>
      <c r="YQ242"/>
      <c r="YR242"/>
      <c r="YS242"/>
      <c r="YT242"/>
      <c r="YU242"/>
      <c r="YV242"/>
      <c r="YW242"/>
      <c r="YX242"/>
      <c r="YY242"/>
      <c r="YZ242"/>
      <c r="ZA242"/>
      <c r="ZB242"/>
      <c r="ZC242"/>
      <c r="ZD242"/>
      <c r="ZE242"/>
      <c r="ZF242"/>
      <c r="ZG242"/>
      <c r="ZH242"/>
      <c r="ZI242"/>
      <c r="ZJ242"/>
      <c r="ZK242"/>
      <c r="ZL242"/>
      <c r="ZM242"/>
      <c r="ZN242"/>
      <c r="ZO242"/>
      <c r="ZP242"/>
      <c r="ZQ242"/>
      <c r="ZR242"/>
      <c r="ZS242"/>
      <c r="ZT242"/>
      <c r="ZU242"/>
      <c r="ZV242"/>
      <c r="ZW242"/>
      <c r="ZX242"/>
      <c r="ZY242"/>
      <c r="ZZ242"/>
      <c r="AAA242"/>
    </row>
    <row r="243" spans="11:703" x14ac:dyDescent="0.35">
      <c r="K243" s="50">
        <v>413632480722</v>
      </c>
      <c r="L243" s="147">
        <v>46139</v>
      </c>
      <c r="M243" t="s">
        <v>7995</v>
      </c>
      <c r="N243" s="50">
        <v>870838298097</v>
      </c>
      <c r="O243" s="50">
        <f>_xlfn.XLOOKUP(DRE_Table[[#This Row],[MASTER]],Vessel_Cons[MASTER],Vessel_Cons[MASTER],"OVERAGE")</f>
        <v>870838298097</v>
      </c>
      <c r="P243"/>
      <c r="Q243" s="50">
        <v>305354649392</v>
      </c>
      <c r="R243" s="147">
        <v>46139</v>
      </c>
      <c r="S243" t="s">
        <v>7995</v>
      </c>
      <c r="T243" s="50">
        <v>870924330170</v>
      </c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  <c r="QY243"/>
      <c r="QZ243"/>
      <c r="RA243"/>
      <c r="RB243"/>
      <c r="RC243"/>
      <c r="RD243"/>
      <c r="RE243"/>
      <c r="RF243"/>
      <c r="RG243"/>
      <c r="RH243"/>
      <c r="RI243"/>
      <c r="RJ243"/>
      <c r="RK243"/>
      <c r="RL243"/>
      <c r="RM243"/>
      <c r="RN243"/>
      <c r="RO243"/>
      <c r="RP243"/>
      <c r="RQ243"/>
      <c r="RR243"/>
      <c r="RS243"/>
      <c r="RT243"/>
      <c r="RU243"/>
      <c r="RV243"/>
      <c r="RW243"/>
      <c r="RX243"/>
      <c r="RY243"/>
      <c r="RZ243"/>
      <c r="SA243"/>
      <c r="SB243"/>
      <c r="SC243"/>
      <c r="SD243"/>
      <c r="SE243"/>
      <c r="SF243"/>
      <c r="SG243"/>
      <c r="SH243"/>
      <c r="SI243"/>
      <c r="SJ243"/>
      <c r="SK243"/>
      <c r="SL243"/>
      <c r="SM243"/>
      <c r="SN243"/>
      <c r="SO243"/>
      <c r="SP243"/>
      <c r="SQ243"/>
      <c r="SR243"/>
      <c r="SS243"/>
      <c r="ST243"/>
      <c r="SU243"/>
      <c r="SV243"/>
      <c r="SW243"/>
      <c r="SX243"/>
      <c r="SY243"/>
      <c r="SZ243"/>
      <c r="TA243"/>
      <c r="TB243"/>
      <c r="TC243"/>
      <c r="TD243"/>
      <c r="TE243"/>
      <c r="TF243"/>
      <c r="TG243"/>
      <c r="TH243"/>
      <c r="TI243"/>
      <c r="TJ243"/>
      <c r="TK243"/>
      <c r="TL243"/>
      <c r="TM243"/>
      <c r="TN243"/>
      <c r="TO243"/>
      <c r="TP243"/>
      <c r="TQ243"/>
      <c r="TR243"/>
      <c r="TS243"/>
      <c r="TT243"/>
      <c r="TU243"/>
      <c r="TV243"/>
      <c r="TW243"/>
      <c r="TX243"/>
      <c r="TY243"/>
      <c r="TZ243"/>
      <c r="UA243"/>
      <c r="UB243"/>
      <c r="UC243"/>
      <c r="UD243"/>
      <c r="UE243"/>
      <c r="UF243"/>
      <c r="UG243"/>
      <c r="UH243"/>
      <c r="UI243"/>
      <c r="UJ243"/>
      <c r="UK243"/>
      <c r="UL243"/>
      <c r="UM243"/>
      <c r="UN243"/>
      <c r="UO243"/>
      <c r="UP243"/>
      <c r="UQ243"/>
      <c r="UR243"/>
      <c r="US243"/>
      <c r="UT243"/>
      <c r="UU243"/>
      <c r="UV243"/>
      <c r="UW243"/>
      <c r="UX243"/>
      <c r="UY243"/>
      <c r="UZ243"/>
      <c r="VA243"/>
      <c r="VB243"/>
      <c r="VC243"/>
      <c r="VD243"/>
      <c r="VE243"/>
      <c r="VF243"/>
      <c r="VG243"/>
      <c r="VH243"/>
      <c r="VI243"/>
      <c r="VJ243"/>
      <c r="VK243"/>
      <c r="VL243"/>
      <c r="VM243"/>
      <c r="VN243"/>
      <c r="VO243"/>
      <c r="VP243"/>
      <c r="VQ243"/>
      <c r="VR243"/>
      <c r="VS243"/>
      <c r="VT243"/>
      <c r="VU243"/>
      <c r="VV243"/>
      <c r="VW243"/>
      <c r="VX243"/>
      <c r="VY243"/>
      <c r="VZ243"/>
      <c r="WA243"/>
      <c r="WB243"/>
      <c r="WC243"/>
      <c r="WD243"/>
      <c r="WE243"/>
      <c r="WF243"/>
      <c r="WG243"/>
      <c r="WH243"/>
      <c r="WI243"/>
      <c r="WJ243"/>
      <c r="WK243"/>
      <c r="WL243"/>
      <c r="WM243"/>
      <c r="WN243"/>
      <c r="WO243"/>
      <c r="WP243"/>
      <c r="WQ243"/>
      <c r="WR243"/>
      <c r="WS243"/>
      <c r="WT243"/>
      <c r="WU243"/>
      <c r="WV243"/>
      <c r="WW243"/>
      <c r="WX243"/>
      <c r="WY243"/>
      <c r="WZ243"/>
      <c r="XA243"/>
      <c r="XB243"/>
      <c r="XC243"/>
      <c r="XD243"/>
      <c r="XE243"/>
      <c r="XF243"/>
      <c r="XG243"/>
      <c r="XH243"/>
      <c r="XI243"/>
      <c r="XJ243"/>
      <c r="XK243"/>
      <c r="XL243"/>
      <c r="XM243"/>
      <c r="XN243"/>
      <c r="XO243"/>
      <c r="XP243"/>
      <c r="XQ243"/>
      <c r="XR243"/>
      <c r="XS243"/>
      <c r="XT243"/>
      <c r="XU243"/>
      <c r="XV243"/>
      <c r="XW243"/>
      <c r="XX243"/>
      <c r="XY243"/>
      <c r="XZ243"/>
      <c r="YA243"/>
      <c r="YB243"/>
      <c r="YC243"/>
      <c r="YD243"/>
      <c r="YE243"/>
      <c r="YF243"/>
      <c r="YG243"/>
      <c r="YH243"/>
      <c r="YI243"/>
      <c r="YJ243"/>
      <c r="YK243"/>
      <c r="YL243"/>
      <c r="YM243"/>
      <c r="YN243"/>
      <c r="YO243"/>
      <c r="YP243"/>
      <c r="YQ243"/>
      <c r="YR243"/>
      <c r="YS243"/>
      <c r="YT243"/>
      <c r="YU243"/>
      <c r="YV243"/>
      <c r="YW243"/>
      <c r="YX243"/>
      <c r="YY243"/>
      <c r="YZ243"/>
      <c r="ZA243"/>
      <c r="ZB243"/>
      <c r="ZC243"/>
      <c r="ZD243"/>
      <c r="ZE243"/>
      <c r="ZF243"/>
      <c r="ZG243"/>
      <c r="ZH243"/>
      <c r="ZI243"/>
      <c r="ZJ243"/>
      <c r="ZK243"/>
      <c r="ZL243"/>
      <c r="ZM243"/>
      <c r="ZN243"/>
      <c r="ZO243"/>
      <c r="ZP243"/>
      <c r="ZQ243"/>
      <c r="ZR243"/>
      <c r="ZS243"/>
      <c r="ZT243"/>
      <c r="ZU243"/>
      <c r="ZV243"/>
      <c r="ZW243"/>
      <c r="ZX243"/>
      <c r="ZY243"/>
      <c r="ZZ243"/>
      <c r="AAA243"/>
    </row>
    <row r="244" spans="11:703" x14ac:dyDescent="0.35">
      <c r="K244" s="50">
        <v>413632480722</v>
      </c>
      <c r="L244" s="147">
        <v>46139</v>
      </c>
      <c r="M244" t="s">
        <v>7995</v>
      </c>
      <c r="N244" s="50">
        <v>870838131680</v>
      </c>
      <c r="O244" s="50">
        <f>_xlfn.XLOOKUP(DRE_Table[[#This Row],[MASTER]],Vessel_Cons[MASTER],Vessel_Cons[MASTER],"OVERAGE")</f>
        <v>870838131680</v>
      </c>
      <c r="P244"/>
      <c r="Q244" s="50">
        <v>305354649392</v>
      </c>
      <c r="R244" s="147">
        <v>46139</v>
      </c>
      <c r="S244" t="s">
        <v>7995</v>
      </c>
      <c r="T244" s="50">
        <v>870976295871</v>
      </c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  <c r="QY244"/>
      <c r="QZ244"/>
      <c r="RA244"/>
      <c r="RB244"/>
      <c r="RC244"/>
      <c r="RD244"/>
      <c r="RE244"/>
      <c r="RF244"/>
      <c r="RG244"/>
      <c r="RH244"/>
      <c r="RI244"/>
      <c r="RJ244"/>
      <c r="RK244"/>
      <c r="RL244"/>
      <c r="RM244"/>
      <c r="RN244"/>
      <c r="RO244"/>
      <c r="RP244"/>
      <c r="RQ244"/>
      <c r="RR244"/>
      <c r="RS244"/>
      <c r="RT244"/>
      <c r="RU244"/>
      <c r="RV244"/>
      <c r="RW244"/>
      <c r="RX244"/>
      <c r="RY244"/>
      <c r="RZ244"/>
      <c r="SA244"/>
      <c r="SB244"/>
      <c r="SC244"/>
      <c r="SD244"/>
      <c r="SE244"/>
      <c r="SF244"/>
      <c r="SG244"/>
      <c r="SH244"/>
      <c r="SI244"/>
      <c r="SJ244"/>
      <c r="SK244"/>
      <c r="SL244"/>
      <c r="SM244"/>
      <c r="SN244"/>
      <c r="SO244"/>
      <c r="SP244"/>
      <c r="SQ244"/>
      <c r="SR244"/>
      <c r="SS244"/>
      <c r="ST244"/>
      <c r="SU244"/>
      <c r="SV244"/>
      <c r="SW244"/>
      <c r="SX244"/>
      <c r="SY244"/>
      <c r="SZ244"/>
      <c r="TA244"/>
      <c r="TB244"/>
      <c r="TC244"/>
      <c r="TD244"/>
      <c r="TE244"/>
      <c r="TF244"/>
      <c r="TG244"/>
      <c r="TH244"/>
      <c r="TI244"/>
      <c r="TJ244"/>
      <c r="TK244"/>
      <c r="TL244"/>
      <c r="TM244"/>
      <c r="TN244"/>
      <c r="TO244"/>
      <c r="TP244"/>
      <c r="TQ244"/>
      <c r="TR244"/>
      <c r="TS244"/>
      <c r="TT244"/>
      <c r="TU244"/>
      <c r="TV244"/>
      <c r="TW244"/>
      <c r="TX244"/>
      <c r="TY244"/>
      <c r="TZ244"/>
      <c r="UA244"/>
      <c r="UB244"/>
      <c r="UC244"/>
      <c r="UD244"/>
      <c r="UE244"/>
      <c r="UF244"/>
      <c r="UG244"/>
      <c r="UH244"/>
      <c r="UI244"/>
      <c r="UJ244"/>
      <c r="UK244"/>
      <c r="UL244"/>
      <c r="UM244"/>
      <c r="UN244"/>
      <c r="UO244"/>
      <c r="UP244"/>
      <c r="UQ244"/>
      <c r="UR244"/>
      <c r="US244"/>
      <c r="UT244"/>
      <c r="UU244"/>
      <c r="UV244"/>
      <c r="UW244"/>
      <c r="UX244"/>
      <c r="UY244"/>
      <c r="UZ244"/>
      <c r="VA244"/>
      <c r="VB244"/>
      <c r="VC244"/>
      <c r="VD244"/>
      <c r="VE244"/>
      <c r="VF244"/>
      <c r="VG244"/>
      <c r="VH244"/>
      <c r="VI244"/>
      <c r="VJ244"/>
      <c r="VK244"/>
      <c r="VL244"/>
      <c r="VM244"/>
      <c r="VN244"/>
      <c r="VO244"/>
      <c r="VP244"/>
      <c r="VQ244"/>
      <c r="VR244"/>
      <c r="VS244"/>
      <c r="VT244"/>
      <c r="VU244"/>
      <c r="VV244"/>
      <c r="VW244"/>
      <c r="VX244"/>
      <c r="VY244"/>
      <c r="VZ244"/>
      <c r="WA244"/>
      <c r="WB244"/>
      <c r="WC244"/>
      <c r="WD244"/>
      <c r="WE244"/>
      <c r="WF244"/>
      <c r="WG244"/>
      <c r="WH244"/>
      <c r="WI244"/>
      <c r="WJ244"/>
      <c r="WK244"/>
      <c r="WL244"/>
      <c r="WM244"/>
      <c r="WN244"/>
      <c r="WO244"/>
      <c r="WP244"/>
      <c r="WQ244"/>
      <c r="WR244"/>
      <c r="WS244"/>
      <c r="WT244"/>
      <c r="WU244"/>
      <c r="WV244"/>
      <c r="WW244"/>
      <c r="WX244"/>
      <c r="WY244"/>
      <c r="WZ244"/>
      <c r="XA244"/>
      <c r="XB244"/>
      <c r="XC244"/>
      <c r="XD244"/>
      <c r="XE244"/>
      <c r="XF244"/>
      <c r="XG244"/>
      <c r="XH244"/>
      <c r="XI244"/>
      <c r="XJ244"/>
      <c r="XK244"/>
      <c r="XL244"/>
      <c r="XM244"/>
      <c r="XN244"/>
      <c r="XO244"/>
      <c r="XP244"/>
      <c r="XQ244"/>
      <c r="XR244"/>
      <c r="XS244"/>
      <c r="XT244"/>
      <c r="XU244"/>
      <c r="XV244"/>
      <c r="XW244"/>
      <c r="XX244"/>
      <c r="XY244"/>
      <c r="XZ244"/>
      <c r="YA244"/>
      <c r="YB244"/>
      <c r="YC244"/>
      <c r="YD244"/>
      <c r="YE244"/>
      <c r="YF244"/>
      <c r="YG244"/>
      <c r="YH244"/>
      <c r="YI244"/>
      <c r="YJ244"/>
      <c r="YK244"/>
      <c r="YL244"/>
      <c r="YM244"/>
      <c r="YN244"/>
      <c r="YO244"/>
      <c r="YP244"/>
      <c r="YQ244"/>
      <c r="YR244"/>
      <c r="YS244"/>
      <c r="YT244"/>
      <c r="YU244"/>
      <c r="YV244"/>
      <c r="YW244"/>
      <c r="YX244"/>
      <c r="YY244"/>
      <c r="YZ244"/>
      <c r="ZA244"/>
      <c r="ZB244"/>
      <c r="ZC244"/>
      <c r="ZD244"/>
      <c r="ZE244"/>
      <c r="ZF244"/>
      <c r="ZG244"/>
      <c r="ZH244"/>
      <c r="ZI244"/>
      <c r="ZJ244"/>
      <c r="ZK244"/>
      <c r="ZL244"/>
      <c r="ZM244"/>
      <c r="ZN244"/>
      <c r="ZO244"/>
      <c r="ZP244"/>
      <c r="ZQ244"/>
      <c r="ZR244"/>
      <c r="ZS244"/>
      <c r="ZT244"/>
      <c r="ZU244"/>
      <c r="ZV244"/>
      <c r="ZW244"/>
      <c r="ZX244"/>
      <c r="ZY244"/>
      <c r="ZZ244"/>
      <c r="AAA244"/>
    </row>
    <row r="245" spans="11:703" x14ac:dyDescent="0.35">
      <c r="K245" s="50">
        <v>413632480722</v>
      </c>
      <c r="L245" s="147">
        <v>46139</v>
      </c>
      <c r="M245" t="s">
        <v>7995</v>
      </c>
      <c r="N245" s="50">
        <v>870837846799</v>
      </c>
      <c r="O245" s="50">
        <f>_xlfn.XLOOKUP(DRE_Table[[#This Row],[MASTER]],Vessel_Cons[MASTER],Vessel_Cons[MASTER],"OVERAGE")</f>
        <v>870837846799</v>
      </c>
      <c r="P245"/>
      <c r="Q245" s="50">
        <v>305354649392</v>
      </c>
      <c r="R245" s="147">
        <v>46139</v>
      </c>
      <c r="S245" t="s">
        <v>7995</v>
      </c>
      <c r="T245" s="50">
        <v>870729882774</v>
      </c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  <c r="QY245"/>
      <c r="QZ245"/>
      <c r="RA245"/>
      <c r="RB245"/>
      <c r="RC245"/>
      <c r="RD245"/>
      <c r="RE245"/>
      <c r="RF245"/>
      <c r="RG245"/>
      <c r="RH245"/>
      <c r="RI245"/>
      <c r="RJ245"/>
      <c r="RK245"/>
      <c r="RL245"/>
      <c r="RM245"/>
      <c r="RN245"/>
      <c r="RO245"/>
      <c r="RP245"/>
      <c r="RQ245"/>
      <c r="RR245"/>
      <c r="RS245"/>
      <c r="RT245"/>
      <c r="RU245"/>
      <c r="RV245"/>
      <c r="RW245"/>
      <c r="RX245"/>
      <c r="RY245"/>
      <c r="RZ245"/>
      <c r="SA245"/>
      <c r="SB245"/>
      <c r="SC245"/>
      <c r="SD245"/>
      <c r="SE245"/>
      <c r="SF245"/>
      <c r="SG245"/>
      <c r="SH245"/>
      <c r="SI245"/>
      <c r="SJ245"/>
      <c r="SK245"/>
      <c r="SL245"/>
      <c r="SM245"/>
      <c r="SN245"/>
      <c r="SO245"/>
      <c r="SP245"/>
      <c r="SQ245"/>
      <c r="SR245"/>
      <c r="SS245"/>
      <c r="ST245"/>
      <c r="SU245"/>
      <c r="SV245"/>
      <c r="SW245"/>
      <c r="SX245"/>
      <c r="SY245"/>
      <c r="SZ245"/>
      <c r="TA245"/>
      <c r="TB245"/>
      <c r="TC245"/>
      <c r="TD245"/>
      <c r="TE245"/>
      <c r="TF245"/>
      <c r="TG245"/>
      <c r="TH245"/>
      <c r="TI245"/>
      <c r="TJ245"/>
      <c r="TK245"/>
      <c r="TL245"/>
      <c r="TM245"/>
      <c r="TN245"/>
      <c r="TO245"/>
      <c r="TP245"/>
      <c r="TQ245"/>
      <c r="TR245"/>
      <c r="TS245"/>
      <c r="TT245"/>
      <c r="TU245"/>
      <c r="TV245"/>
      <c r="TW245"/>
      <c r="TX245"/>
      <c r="TY245"/>
      <c r="TZ245"/>
      <c r="UA245"/>
      <c r="UB245"/>
      <c r="UC245"/>
      <c r="UD245"/>
      <c r="UE245"/>
      <c r="UF245"/>
      <c r="UG245"/>
      <c r="UH245"/>
      <c r="UI245"/>
      <c r="UJ245"/>
      <c r="UK245"/>
      <c r="UL245"/>
      <c r="UM245"/>
      <c r="UN245"/>
      <c r="UO245"/>
      <c r="UP245"/>
      <c r="UQ245"/>
      <c r="UR245"/>
      <c r="US245"/>
      <c r="UT245"/>
      <c r="UU245"/>
      <c r="UV245"/>
      <c r="UW245"/>
      <c r="UX245"/>
      <c r="UY245"/>
      <c r="UZ245"/>
      <c r="VA245"/>
      <c r="VB245"/>
      <c r="VC245"/>
      <c r="VD245"/>
      <c r="VE245"/>
      <c r="VF245"/>
      <c r="VG245"/>
      <c r="VH245"/>
      <c r="VI245"/>
      <c r="VJ245"/>
      <c r="VK245"/>
      <c r="VL245"/>
      <c r="VM245"/>
      <c r="VN245"/>
      <c r="VO245"/>
      <c r="VP245"/>
      <c r="VQ245"/>
      <c r="VR245"/>
      <c r="VS245"/>
      <c r="VT245"/>
      <c r="VU245"/>
      <c r="VV245"/>
      <c r="VW245"/>
      <c r="VX245"/>
      <c r="VY245"/>
      <c r="VZ245"/>
      <c r="WA245"/>
      <c r="WB245"/>
      <c r="WC245"/>
      <c r="WD245"/>
      <c r="WE245"/>
      <c r="WF245"/>
      <c r="WG245"/>
      <c r="WH245"/>
      <c r="WI245"/>
      <c r="WJ245"/>
      <c r="WK245"/>
      <c r="WL245"/>
      <c r="WM245"/>
      <c r="WN245"/>
      <c r="WO245"/>
      <c r="WP245"/>
      <c r="WQ245"/>
      <c r="WR245"/>
      <c r="WS245"/>
      <c r="WT245"/>
      <c r="WU245"/>
      <c r="WV245"/>
      <c r="WW245"/>
      <c r="WX245"/>
      <c r="WY245"/>
      <c r="WZ245"/>
      <c r="XA245"/>
      <c r="XB245"/>
      <c r="XC245"/>
      <c r="XD245"/>
      <c r="XE245"/>
      <c r="XF245"/>
      <c r="XG245"/>
      <c r="XH245"/>
      <c r="XI245"/>
      <c r="XJ245"/>
      <c r="XK245"/>
      <c r="XL245"/>
      <c r="XM245"/>
      <c r="XN245"/>
      <c r="XO245"/>
      <c r="XP245"/>
      <c r="XQ245"/>
      <c r="XR245"/>
      <c r="XS245"/>
      <c r="XT245"/>
      <c r="XU245"/>
      <c r="XV245"/>
      <c r="XW245"/>
      <c r="XX245"/>
      <c r="XY245"/>
      <c r="XZ245"/>
      <c r="YA245"/>
      <c r="YB245"/>
      <c r="YC245"/>
      <c r="YD245"/>
      <c r="YE245"/>
      <c r="YF245"/>
      <c r="YG245"/>
      <c r="YH245"/>
      <c r="YI245"/>
      <c r="YJ245"/>
      <c r="YK245"/>
      <c r="YL245"/>
      <c r="YM245"/>
      <c r="YN245"/>
      <c r="YO245"/>
      <c r="YP245"/>
      <c r="YQ245"/>
      <c r="YR245"/>
      <c r="YS245"/>
      <c r="YT245"/>
      <c r="YU245"/>
      <c r="YV245"/>
      <c r="YW245"/>
      <c r="YX245"/>
      <c r="YY245"/>
      <c r="YZ245"/>
      <c r="ZA245"/>
      <c r="ZB245"/>
      <c r="ZC245"/>
      <c r="ZD245"/>
      <c r="ZE245"/>
      <c r="ZF245"/>
      <c r="ZG245"/>
      <c r="ZH245"/>
      <c r="ZI245"/>
      <c r="ZJ245"/>
      <c r="ZK245"/>
      <c r="ZL245"/>
      <c r="ZM245"/>
      <c r="ZN245"/>
      <c r="ZO245"/>
      <c r="ZP245"/>
      <c r="ZQ245"/>
      <c r="ZR245"/>
      <c r="ZS245"/>
      <c r="ZT245"/>
      <c r="ZU245"/>
      <c r="ZV245"/>
      <c r="ZW245"/>
      <c r="ZX245"/>
      <c r="ZY245"/>
      <c r="ZZ245"/>
      <c r="AAA245"/>
    </row>
    <row r="246" spans="11:703" x14ac:dyDescent="0.35">
      <c r="K246" s="50">
        <v>413632480722</v>
      </c>
      <c r="L246" s="147">
        <v>46139</v>
      </c>
      <c r="M246" t="s">
        <v>7995</v>
      </c>
      <c r="N246" s="50">
        <v>870837265423</v>
      </c>
      <c r="O246" s="50">
        <f>_xlfn.XLOOKUP(DRE_Table[[#This Row],[MASTER]],Vessel_Cons[MASTER],Vessel_Cons[MASTER],"OVERAGE")</f>
        <v>870837265423</v>
      </c>
      <c r="P246"/>
      <c r="Q246" s="50">
        <v>305354649392</v>
      </c>
      <c r="R246" s="147">
        <v>46139</v>
      </c>
      <c r="S246" t="s">
        <v>7995</v>
      </c>
      <c r="T246" s="50">
        <v>871017840290</v>
      </c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  <c r="QY246"/>
      <c r="QZ246"/>
      <c r="RA246"/>
      <c r="RB246"/>
      <c r="RC246"/>
      <c r="RD246"/>
      <c r="RE246"/>
      <c r="RF246"/>
      <c r="RG246"/>
      <c r="RH246"/>
      <c r="RI246"/>
      <c r="RJ246"/>
      <c r="RK246"/>
      <c r="RL246"/>
      <c r="RM246"/>
      <c r="RN246"/>
      <c r="RO246"/>
      <c r="RP246"/>
      <c r="RQ246"/>
      <c r="RR246"/>
      <c r="RS246"/>
      <c r="RT246"/>
      <c r="RU246"/>
      <c r="RV246"/>
      <c r="RW246"/>
      <c r="RX246"/>
      <c r="RY246"/>
      <c r="RZ246"/>
      <c r="SA246"/>
      <c r="SB246"/>
      <c r="SC246"/>
      <c r="SD246"/>
      <c r="SE246"/>
      <c r="SF246"/>
      <c r="SG246"/>
      <c r="SH246"/>
      <c r="SI246"/>
      <c r="SJ246"/>
      <c r="SK246"/>
      <c r="SL246"/>
      <c r="SM246"/>
      <c r="SN246"/>
      <c r="SO246"/>
      <c r="SP246"/>
      <c r="SQ246"/>
      <c r="SR246"/>
      <c r="SS246"/>
      <c r="ST246"/>
      <c r="SU246"/>
      <c r="SV246"/>
      <c r="SW246"/>
      <c r="SX246"/>
      <c r="SY246"/>
      <c r="SZ246"/>
      <c r="TA246"/>
      <c r="TB246"/>
      <c r="TC246"/>
      <c r="TD246"/>
      <c r="TE246"/>
      <c r="TF246"/>
      <c r="TG246"/>
      <c r="TH246"/>
      <c r="TI246"/>
      <c r="TJ246"/>
      <c r="TK246"/>
      <c r="TL246"/>
      <c r="TM246"/>
      <c r="TN246"/>
      <c r="TO246"/>
      <c r="TP246"/>
      <c r="TQ246"/>
      <c r="TR246"/>
      <c r="TS246"/>
      <c r="TT246"/>
      <c r="TU246"/>
      <c r="TV246"/>
      <c r="TW246"/>
      <c r="TX246"/>
      <c r="TY246"/>
      <c r="TZ246"/>
      <c r="UA246"/>
      <c r="UB246"/>
      <c r="UC246"/>
      <c r="UD246"/>
      <c r="UE246"/>
      <c r="UF246"/>
      <c r="UG246"/>
      <c r="UH246"/>
      <c r="UI246"/>
      <c r="UJ246"/>
      <c r="UK246"/>
      <c r="UL246"/>
      <c r="UM246"/>
      <c r="UN246"/>
      <c r="UO246"/>
      <c r="UP246"/>
      <c r="UQ246"/>
      <c r="UR246"/>
      <c r="US246"/>
      <c r="UT246"/>
      <c r="UU246"/>
      <c r="UV246"/>
      <c r="UW246"/>
      <c r="UX246"/>
      <c r="UY246"/>
      <c r="UZ246"/>
      <c r="VA246"/>
      <c r="VB246"/>
      <c r="VC246"/>
      <c r="VD246"/>
      <c r="VE246"/>
      <c r="VF246"/>
      <c r="VG246"/>
      <c r="VH246"/>
      <c r="VI246"/>
      <c r="VJ246"/>
      <c r="VK246"/>
      <c r="VL246"/>
      <c r="VM246"/>
      <c r="VN246"/>
      <c r="VO246"/>
      <c r="VP246"/>
      <c r="VQ246"/>
      <c r="VR246"/>
      <c r="VS246"/>
      <c r="VT246"/>
      <c r="VU246"/>
      <c r="VV246"/>
      <c r="VW246"/>
      <c r="VX246"/>
      <c r="VY246"/>
      <c r="VZ246"/>
      <c r="WA246"/>
      <c r="WB246"/>
      <c r="WC246"/>
      <c r="WD246"/>
      <c r="WE246"/>
      <c r="WF246"/>
      <c r="WG246"/>
      <c r="WH246"/>
      <c r="WI246"/>
      <c r="WJ246"/>
      <c r="WK246"/>
      <c r="WL246"/>
      <c r="WM246"/>
      <c r="WN246"/>
      <c r="WO246"/>
      <c r="WP246"/>
      <c r="WQ246"/>
      <c r="WR246"/>
      <c r="WS246"/>
      <c r="WT246"/>
      <c r="WU246"/>
      <c r="WV246"/>
      <c r="WW246"/>
      <c r="WX246"/>
      <c r="WY246"/>
      <c r="WZ246"/>
      <c r="XA246"/>
      <c r="XB246"/>
      <c r="XC246"/>
      <c r="XD246"/>
      <c r="XE246"/>
      <c r="XF246"/>
      <c r="XG246"/>
      <c r="XH246"/>
      <c r="XI246"/>
      <c r="XJ246"/>
      <c r="XK246"/>
      <c r="XL246"/>
      <c r="XM246"/>
      <c r="XN246"/>
      <c r="XO246"/>
      <c r="XP246"/>
      <c r="XQ246"/>
      <c r="XR246"/>
      <c r="XS246"/>
      <c r="XT246"/>
      <c r="XU246"/>
      <c r="XV246"/>
      <c r="XW246"/>
      <c r="XX246"/>
      <c r="XY246"/>
      <c r="XZ246"/>
      <c r="YA246"/>
      <c r="YB246"/>
      <c r="YC246"/>
      <c r="YD246"/>
      <c r="YE246"/>
      <c r="YF246"/>
      <c r="YG246"/>
      <c r="YH246"/>
      <c r="YI246"/>
      <c r="YJ246"/>
      <c r="YK246"/>
      <c r="YL246"/>
      <c r="YM246"/>
      <c r="YN246"/>
      <c r="YO246"/>
      <c r="YP246"/>
      <c r="YQ246"/>
      <c r="YR246"/>
      <c r="YS246"/>
      <c r="YT246"/>
      <c r="YU246"/>
      <c r="YV246"/>
      <c r="YW246"/>
      <c r="YX246"/>
      <c r="YY246"/>
      <c r="YZ246"/>
      <c r="ZA246"/>
      <c r="ZB246"/>
      <c r="ZC246"/>
      <c r="ZD246"/>
      <c r="ZE246"/>
      <c r="ZF246"/>
      <c r="ZG246"/>
      <c r="ZH246"/>
      <c r="ZI246"/>
      <c r="ZJ246"/>
      <c r="ZK246"/>
      <c r="ZL246"/>
      <c r="ZM246"/>
      <c r="ZN246"/>
      <c r="ZO246"/>
      <c r="ZP246"/>
      <c r="ZQ246"/>
      <c r="ZR246"/>
      <c r="ZS246"/>
      <c r="ZT246"/>
      <c r="ZU246"/>
      <c r="ZV246"/>
      <c r="ZW246"/>
      <c r="ZX246"/>
      <c r="ZY246"/>
      <c r="ZZ246"/>
      <c r="AAA246"/>
    </row>
    <row r="247" spans="11:703" x14ac:dyDescent="0.35">
      <c r="K247" s="50">
        <v>413632480722</v>
      </c>
      <c r="L247" s="147">
        <v>46139</v>
      </c>
      <c r="M247" t="s">
        <v>7995</v>
      </c>
      <c r="N247" s="50">
        <v>870834773334</v>
      </c>
      <c r="O247" s="50">
        <f>_xlfn.XLOOKUP(DRE_Table[[#This Row],[MASTER]],Vessel_Cons[MASTER],Vessel_Cons[MASTER],"OVERAGE")</f>
        <v>870834773334</v>
      </c>
      <c r="P247"/>
      <c r="Q247" s="50">
        <v>305354649392</v>
      </c>
      <c r="R247" s="147">
        <v>46139</v>
      </c>
      <c r="S247" t="s">
        <v>7995</v>
      </c>
      <c r="T247" s="50">
        <v>870892292730</v>
      </c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  <c r="QY247"/>
      <c r="QZ247"/>
      <c r="RA247"/>
      <c r="RB247"/>
      <c r="RC247"/>
      <c r="RD247"/>
      <c r="RE247"/>
      <c r="RF247"/>
      <c r="RG247"/>
      <c r="RH247"/>
      <c r="RI247"/>
      <c r="RJ247"/>
      <c r="RK247"/>
      <c r="RL247"/>
      <c r="RM247"/>
      <c r="RN247"/>
      <c r="RO247"/>
      <c r="RP247"/>
      <c r="RQ247"/>
      <c r="RR247"/>
      <c r="RS247"/>
      <c r="RT247"/>
      <c r="RU247"/>
      <c r="RV247"/>
      <c r="RW247"/>
      <c r="RX247"/>
      <c r="RY247"/>
      <c r="RZ247"/>
      <c r="SA247"/>
      <c r="SB247"/>
      <c r="SC247"/>
      <c r="SD247"/>
      <c r="SE247"/>
      <c r="SF247"/>
      <c r="SG247"/>
      <c r="SH247"/>
      <c r="SI247"/>
      <c r="SJ247"/>
      <c r="SK247"/>
      <c r="SL247"/>
      <c r="SM247"/>
      <c r="SN247"/>
      <c r="SO247"/>
      <c r="SP247"/>
      <c r="SQ247"/>
      <c r="SR247"/>
      <c r="SS247"/>
      <c r="ST247"/>
      <c r="SU247"/>
      <c r="SV247"/>
      <c r="SW247"/>
      <c r="SX247"/>
      <c r="SY247"/>
      <c r="SZ247"/>
      <c r="TA247"/>
      <c r="TB247"/>
      <c r="TC247"/>
      <c r="TD247"/>
      <c r="TE247"/>
      <c r="TF247"/>
      <c r="TG247"/>
      <c r="TH247"/>
      <c r="TI247"/>
      <c r="TJ247"/>
      <c r="TK247"/>
      <c r="TL247"/>
      <c r="TM247"/>
      <c r="TN247"/>
      <c r="TO247"/>
      <c r="TP247"/>
      <c r="TQ247"/>
      <c r="TR247"/>
      <c r="TS247"/>
      <c r="TT247"/>
      <c r="TU247"/>
      <c r="TV247"/>
      <c r="TW247"/>
      <c r="TX247"/>
      <c r="TY247"/>
      <c r="TZ247"/>
      <c r="UA247"/>
      <c r="UB247"/>
      <c r="UC247"/>
      <c r="UD247"/>
      <c r="UE247"/>
      <c r="UF247"/>
      <c r="UG247"/>
      <c r="UH247"/>
      <c r="UI247"/>
      <c r="UJ247"/>
      <c r="UK247"/>
      <c r="UL247"/>
      <c r="UM247"/>
      <c r="UN247"/>
      <c r="UO247"/>
      <c r="UP247"/>
      <c r="UQ247"/>
      <c r="UR247"/>
      <c r="US247"/>
      <c r="UT247"/>
      <c r="UU247"/>
      <c r="UV247"/>
      <c r="UW247"/>
      <c r="UX247"/>
      <c r="UY247"/>
      <c r="UZ247"/>
      <c r="VA247"/>
      <c r="VB247"/>
      <c r="VC247"/>
      <c r="VD247"/>
      <c r="VE247"/>
      <c r="VF247"/>
      <c r="VG247"/>
      <c r="VH247"/>
      <c r="VI247"/>
      <c r="VJ247"/>
      <c r="VK247"/>
      <c r="VL247"/>
      <c r="VM247"/>
      <c r="VN247"/>
      <c r="VO247"/>
      <c r="VP247"/>
      <c r="VQ247"/>
      <c r="VR247"/>
      <c r="VS247"/>
      <c r="VT247"/>
      <c r="VU247"/>
      <c r="VV247"/>
      <c r="VW247"/>
      <c r="VX247"/>
      <c r="VY247"/>
      <c r="VZ247"/>
      <c r="WA247"/>
      <c r="WB247"/>
      <c r="WC247"/>
      <c r="WD247"/>
      <c r="WE247"/>
      <c r="WF247"/>
      <c r="WG247"/>
      <c r="WH247"/>
      <c r="WI247"/>
      <c r="WJ247"/>
      <c r="WK247"/>
      <c r="WL247"/>
      <c r="WM247"/>
      <c r="WN247"/>
      <c r="WO247"/>
      <c r="WP247"/>
      <c r="WQ247"/>
      <c r="WR247"/>
      <c r="WS247"/>
      <c r="WT247"/>
      <c r="WU247"/>
      <c r="WV247"/>
      <c r="WW247"/>
      <c r="WX247"/>
      <c r="WY247"/>
      <c r="WZ247"/>
      <c r="XA247"/>
      <c r="XB247"/>
      <c r="XC247"/>
      <c r="XD247"/>
      <c r="XE247"/>
      <c r="XF247"/>
      <c r="XG247"/>
      <c r="XH247"/>
      <c r="XI247"/>
      <c r="XJ247"/>
      <c r="XK247"/>
      <c r="XL247"/>
      <c r="XM247"/>
      <c r="XN247"/>
      <c r="XO247"/>
      <c r="XP247"/>
      <c r="XQ247"/>
      <c r="XR247"/>
      <c r="XS247"/>
      <c r="XT247"/>
      <c r="XU247"/>
      <c r="XV247"/>
      <c r="XW247"/>
      <c r="XX247"/>
      <c r="XY247"/>
      <c r="XZ247"/>
      <c r="YA247"/>
      <c r="YB247"/>
      <c r="YC247"/>
      <c r="YD247"/>
      <c r="YE247"/>
      <c r="YF247"/>
      <c r="YG247"/>
      <c r="YH247"/>
      <c r="YI247"/>
      <c r="YJ247"/>
      <c r="YK247"/>
      <c r="YL247"/>
      <c r="YM247"/>
      <c r="YN247"/>
      <c r="YO247"/>
      <c r="YP247"/>
      <c r="YQ247"/>
      <c r="YR247"/>
      <c r="YS247"/>
      <c r="YT247"/>
      <c r="YU247"/>
      <c r="YV247"/>
      <c r="YW247"/>
      <c r="YX247"/>
      <c r="YY247"/>
      <c r="YZ247"/>
      <c r="ZA247"/>
      <c r="ZB247"/>
      <c r="ZC247"/>
      <c r="ZD247"/>
      <c r="ZE247"/>
      <c r="ZF247"/>
      <c r="ZG247"/>
      <c r="ZH247"/>
      <c r="ZI247"/>
      <c r="ZJ247"/>
      <c r="ZK247"/>
      <c r="ZL247"/>
      <c r="ZM247"/>
      <c r="ZN247"/>
      <c r="ZO247"/>
      <c r="ZP247"/>
      <c r="ZQ247"/>
      <c r="ZR247"/>
      <c r="ZS247"/>
      <c r="ZT247"/>
      <c r="ZU247"/>
      <c r="ZV247"/>
      <c r="ZW247"/>
      <c r="ZX247"/>
      <c r="ZY247"/>
      <c r="ZZ247"/>
      <c r="AAA247"/>
    </row>
    <row r="248" spans="11:703" x14ac:dyDescent="0.35">
      <c r="K248" s="50">
        <v>413632480722</v>
      </c>
      <c r="L248" s="147">
        <v>46139</v>
      </c>
      <c r="M248" t="s">
        <v>7995</v>
      </c>
      <c r="N248" s="50">
        <v>870832076088</v>
      </c>
      <c r="O248" s="50">
        <f>_xlfn.XLOOKUP(DRE_Table[[#This Row],[MASTER]],Vessel_Cons[MASTER],Vessel_Cons[MASTER],"OVERAGE")</f>
        <v>870832076088</v>
      </c>
      <c r="P248"/>
      <c r="Q248" s="50">
        <v>305354649392</v>
      </c>
      <c r="R248" s="147">
        <v>46139</v>
      </c>
      <c r="S248" t="s">
        <v>7995</v>
      </c>
      <c r="T248" s="50">
        <v>870772169870</v>
      </c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  <c r="QY248"/>
      <c r="QZ248"/>
      <c r="RA248"/>
      <c r="RB248"/>
      <c r="RC248"/>
      <c r="RD248"/>
      <c r="RE248"/>
      <c r="RF248"/>
      <c r="RG248"/>
      <c r="RH248"/>
      <c r="RI248"/>
      <c r="RJ248"/>
      <c r="RK248"/>
      <c r="RL248"/>
      <c r="RM248"/>
      <c r="RN248"/>
      <c r="RO248"/>
      <c r="RP248"/>
      <c r="RQ248"/>
      <c r="RR248"/>
      <c r="RS248"/>
      <c r="RT248"/>
      <c r="RU248"/>
      <c r="RV248"/>
      <c r="RW248"/>
      <c r="RX248"/>
      <c r="RY248"/>
      <c r="RZ248"/>
      <c r="SA248"/>
      <c r="SB248"/>
      <c r="SC248"/>
      <c r="SD248"/>
      <c r="SE248"/>
      <c r="SF248"/>
      <c r="SG248"/>
      <c r="SH248"/>
      <c r="SI248"/>
      <c r="SJ248"/>
      <c r="SK248"/>
      <c r="SL248"/>
      <c r="SM248"/>
      <c r="SN248"/>
      <c r="SO248"/>
      <c r="SP248"/>
      <c r="SQ248"/>
      <c r="SR248"/>
      <c r="SS248"/>
      <c r="ST248"/>
      <c r="SU248"/>
      <c r="SV248"/>
      <c r="SW248"/>
      <c r="SX248"/>
      <c r="SY248"/>
      <c r="SZ248"/>
      <c r="TA248"/>
      <c r="TB248"/>
      <c r="TC248"/>
      <c r="TD248"/>
      <c r="TE248"/>
      <c r="TF248"/>
      <c r="TG248"/>
      <c r="TH248"/>
      <c r="TI248"/>
      <c r="TJ248"/>
      <c r="TK248"/>
      <c r="TL248"/>
      <c r="TM248"/>
      <c r="TN248"/>
      <c r="TO248"/>
      <c r="TP248"/>
      <c r="TQ248"/>
      <c r="TR248"/>
      <c r="TS248"/>
      <c r="TT248"/>
      <c r="TU248"/>
      <c r="TV248"/>
      <c r="TW248"/>
      <c r="TX248"/>
      <c r="TY248"/>
      <c r="TZ248"/>
      <c r="UA248"/>
      <c r="UB248"/>
      <c r="UC248"/>
      <c r="UD248"/>
      <c r="UE248"/>
      <c r="UF248"/>
      <c r="UG248"/>
      <c r="UH248"/>
      <c r="UI248"/>
      <c r="UJ248"/>
      <c r="UK248"/>
      <c r="UL248"/>
      <c r="UM248"/>
      <c r="UN248"/>
      <c r="UO248"/>
      <c r="UP248"/>
      <c r="UQ248"/>
      <c r="UR248"/>
      <c r="US248"/>
      <c r="UT248"/>
      <c r="UU248"/>
      <c r="UV248"/>
      <c r="UW248"/>
      <c r="UX248"/>
      <c r="UY248"/>
      <c r="UZ248"/>
      <c r="VA248"/>
      <c r="VB248"/>
      <c r="VC248"/>
      <c r="VD248"/>
      <c r="VE248"/>
      <c r="VF248"/>
      <c r="VG248"/>
      <c r="VH248"/>
      <c r="VI248"/>
      <c r="VJ248"/>
      <c r="VK248"/>
      <c r="VL248"/>
      <c r="VM248"/>
      <c r="VN248"/>
      <c r="VO248"/>
      <c r="VP248"/>
      <c r="VQ248"/>
      <c r="VR248"/>
      <c r="VS248"/>
      <c r="VT248"/>
      <c r="VU248"/>
      <c r="VV248"/>
      <c r="VW248"/>
      <c r="VX248"/>
      <c r="VY248"/>
      <c r="VZ248"/>
      <c r="WA248"/>
      <c r="WB248"/>
      <c r="WC248"/>
      <c r="WD248"/>
      <c r="WE248"/>
      <c r="WF248"/>
      <c r="WG248"/>
      <c r="WH248"/>
      <c r="WI248"/>
      <c r="WJ248"/>
      <c r="WK248"/>
      <c r="WL248"/>
      <c r="WM248"/>
      <c r="WN248"/>
      <c r="WO248"/>
      <c r="WP248"/>
      <c r="WQ248"/>
      <c r="WR248"/>
      <c r="WS248"/>
      <c r="WT248"/>
      <c r="WU248"/>
      <c r="WV248"/>
      <c r="WW248"/>
      <c r="WX248"/>
      <c r="WY248"/>
      <c r="WZ248"/>
      <c r="XA248"/>
      <c r="XB248"/>
      <c r="XC248"/>
      <c r="XD248"/>
      <c r="XE248"/>
      <c r="XF248"/>
      <c r="XG248"/>
      <c r="XH248"/>
      <c r="XI248"/>
      <c r="XJ248"/>
      <c r="XK248"/>
      <c r="XL248"/>
      <c r="XM248"/>
      <c r="XN248"/>
      <c r="XO248"/>
      <c r="XP248"/>
      <c r="XQ248"/>
      <c r="XR248"/>
      <c r="XS248"/>
      <c r="XT248"/>
      <c r="XU248"/>
      <c r="XV248"/>
      <c r="XW248"/>
      <c r="XX248"/>
      <c r="XY248"/>
      <c r="XZ248"/>
      <c r="YA248"/>
      <c r="YB248"/>
      <c r="YC248"/>
      <c r="YD248"/>
      <c r="YE248"/>
      <c r="YF248"/>
      <c r="YG248"/>
      <c r="YH248"/>
      <c r="YI248"/>
      <c r="YJ248"/>
      <c r="YK248"/>
      <c r="YL248"/>
      <c r="YM248"/>
      <c r="YN248"/>
      <c r="YO248"/>
      <c r="YP248"/>
      <c r="YQ248"/>
      <c r="YR248"/>
      <c r="YS248"/>
      <c r="YT248"/>
      <c r="YU248"/>
      <c r="YV248"/>
      <c r="YW248"/>
      <c r="YX248"/>
      <c r="YY248"/>
      <c r="YZ248"/>
      <c r="ZA248"/>
      <c r="ZB248"/>
      <c r="ZC248"/>
      <c r="ZD248"/>
      <c r="ZE248"/>
      <c r="ZF248"/>
      <c r="ZG248"/>
      <c r="ZH248"/>
      <c r="ZI248"/>
      <c r="ZJ248"/>
      <c r="ZK248"/>
      <c r="ZL248"/>
      <c r="ZM248"/>
      <c r="ZN248"/>
      <c r="ZO248"/>
      <c r="ZP248"/>
      <c r="ZQ248"/>
      <c r="ZR248"/>
      <c r="ZS248"/>
      <c r="ZT248"/>
      <c r="ZU248"/>
      <c r="ZV248"/>
      <c r="ZW248"/>
      <c r="ZX248"/>
      <c r="ZY248"/>
      <c r="ZZ248"/>
      <c r="AAA248"/>
    </row>
    <row r="249" spans="11:703" x14ac:dyDescent="0.35">
      <c r="K249" s="50">
        <v>413632480722</v>
      </c>
      <c r="L249" s="147">
        <v>46139</v>
      </c>
      <c r="M249" t="s">
        <v>7995</v>
      </c>
      <c r="N249" s="50">
        <v>870831534891</v>
      </c>
      <c r="O249" s="50">
        <f>_xlfn.XLOOKUP(DRE_Table[[#This Row],[MASTER]],Vessel_Cons[MASTER],Vessel_Cons[MASTER],"OVERAGE")</f>
        <v>870831534891</v>
      </c>
      <c r="P249"/>
      <c r="Q249" s="50">
        <v>305354649392</v>
      </c>
      <c r="R249" s="147">
        <v>46139</v>
      </c>
      <c r="S249" t="s">
        <v>7995</v>
      </c>
      <c r="T249" s="50">
        <v>870775338854</v>
      </c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  <c r="QY249"/>
      <c r="QZ249"/>
      <c r="RA249"/>
      <c r="RB249"/>
      <c r="RC249"/>
      <c r="RD249"/>
      <c r="RE249"/>
      <c r="RF249"/>
      <c r="RG249"/>
      <c r="RH249"/>
      <c r="RI249"/>
      <c r="RJ249"/>
      <c r="RK249"/>
      <c r="RL249"/>
      <c r="RM249"/>
      <c r="RN249"/>
      <c r="RO249"/>
      <c r="RP249"/>
      <c r="RQ249"/>
      <c r="RR249"/>
      <c r="RS249"/>
      <c r="RT249"/>
      <c r="RU249"/>
      <c r="RV249"/>
      <c r="RW249"/>
      <c r="RX249"/>
      <c r="RY249"/>
      <c r="RZ249"/>
      <c r="SA249"/>
      <c r="SB249"/>
      <c r="SC249"/>
      <c r="SD249"/>
      <c r="SE249"/>
      <c r="SF249"/>
      <c r="SG249"/>
      <c r="SH249"/>
      <c r="SI249"/>
      <c r="SJ249"/>
      <c r="SK249"/>
      <c r="SL249"/>
      <c r="SM249"/>
      <c r="SN249"/>
      <c r="SO249"/>
      <c r="SP249"/>
      <c r="SQ249"/>
      <c r="SR249"/>
      <c r="SS249"/>
      <c r="ST249"/>
      <c r="SU249"/>
      <c r="SV249"/>
      <c r="SW249"/>
      <c r="SX249"/>
      <c r="SY249"/>
      <c r="SZ249"/>
      <c r="TA249"/>
      <c r="TB249"/>
      <c r="TC249"/>
      <c r="TD249"/>
      <c r="TE249"/>
      <c r="TF249"/>
      <c r="TG249"/>
      <c r="TH249"/>
      <c r="TI249"/>
      <c r="TJ249"/>
      <c r="TK249"/>
      <c r="TL249"/>
      <c r="TM249"/>
      <c r="TN249"/>
      <c r="TO249"/>
      <c r="TP249"/>
      <c r="TQ249"/>
      <c r="TR249"/>
      <c r="TS249"/>
      <c r="TT249"/>
      <c r="TU249"/>
      <c r="TV249"/>
      <c r="TW249"/>
      <c r="TX249"/>
      <c r="TY249"/>
      <c r="TZ249"/>
      <c r="UA249"/>
      <c r="UB249"/>
      <c r="UC249"/>
      <c r="UD249"/>
      <c r="UE249"/>
      <c r="UF249"/>
      <c r="UG249"/>
      <c r="UH249"/>
      <c r="UI249"/>
      <c r="UJ249"/>
      <c r="UK249"/>
      <c r="UL249"/>
      <c r="UM249"/>
      <c r="UN249"/>
      <c r="UO249"/>
      <c r="UP249"/>
      <c r="UQ249"/>
      <c r="UR249"/>
      <c r="US249"/>
      <c r="UT249"/>
      <c r="UU249"/>
      <c r="UV249"/>
      <c r="UW249"/>
      <c r="UX249"/>
      <c r="UY249"/>
      <c r="UZ249"/>
      <c r="VA249"/>
      <c r="VB249"/>
      <c r="VC249"/>
      <c r="VD249"/>
      <c r="VE249"/>
      <c r="VF249"/>
      <c r="VG249"/>
      <c r="VH249"/>
      <c r="VI249"/>
      <c r="VJ249"/>
      <c r="VK249"/>
      <c r="VL249"/>
      <c r="VM249"/>
      <c r="VN249"/>
      <c r="VO249"/>
      <c r="VP249"/>
      <c r="VQ249"/>
      <c r="VR249"/>
      <c r="VS249"/>
      <c r="VT249"/>
      <c r="VU249"/>
      <c r="VV249"/>
      <c r="VW249"/>
      <c r="VX249"/>
      <c r="VY249"/>
      <c r="VZ249"/>
      <c r="WA249"/>
      <c r="WB249"/>
      <c r="WC249"/>
      <c r="WD249"/>
      <c r="WE249"/>
      <c r="WF249"/>
      <c r="WG249"/>
      <c r="WH249"/>
      <c r="WI249"/>
      <c r="WJ249"/>
      <c r="WK249"/>
      <c r="WL249"/>
      <c r="WM249"/>
      <c r="WN249"/>
      <c r="WO249"/>
      <c r="WP249"/>
      <c r="WQ249"/>
      <c r="WR249"/>
      <c r="WS249"/>
      <c r="WT249"/>
      <c r="WU249"/>
      <c r="WV249"/>
      <c r="WW249"/>
      <c r="WX249"/>
      <c r="WY249"/>
      <c r="WZ249"/>
      <c r="XA249"/>
      <c r="XB249"/>
      <c r="XC249"/>
      <c r="XD249"/>
      <c r="XE249"/>
      <c r="XF249"/>
      <c r="XG249"/>
      <c r="XH249"/>
      <c r="XI249"/>
      <c r="XJ249"/>
      <c r="XK249"/>
      <c r="XL249"/>
      <c r="XM249"/>
      <c r="XN249"/>
      <c r="XO249"/>
      <c r="XP249"/>
      <c r="XQ249"/>
      <c r="XR249"/>
      <c r="XS249"/>
      <c r="XT249"/>
      <c r="XU249"/>
      <c r="XV249"/>
      <c r="XW249"/>
      <c r="XX249"/>
      <c r="XY249"/>
      <c r="XZ249"/>
      <c r="YA249"/>
      <c r="YB249"/>
      <c r="YC249"/>
      <c r="YD249"/>
      <c r="YE249"/>
      <c r="YF249"/>
      <c r="YG249"/>
      <c r="YH249"/>
      <c r="YI249"/>
      <c r="YJ249"/>
      <c r="YK249"/>
      <c r="YL249"/>
      <c r="YM249"/>
      <c r="YN249"/>
      <c r="YO249"/>
      <c r="YP249"/>
      <c r="YQ249"/>
      <c r="YR249"/>
      <c r="YS249"/>
      <c r="YT249"/>
      <c r="YU249"/>
      <c r="YV249"/>
      <c r="YW249"/>
      <c r="YX249"/>
      <c r="YY249"/>
      <c r="YZ249"/>
      <c r="ZA249"/>
      <c r="ZB249"/>
      <c r="ZC249"/>
      <c r="ZD249"/>
      <c r="ZE249"/>
      <c r="ZF249"/>
      <c r="ZG249"/>
      <c r="ZH249"/>
      <c r="ZI249"/>
      <c r="ZJ249"/>
      <c r="ZK249"/>
      <c r="ZL249"/>
      <c r="ZM249"/>
      <c r="ZN249"/>
      <c r="ZO249"/>
      <c r="ZP249"/>
      <c r="ZQ249"/>
      <c r="ZR249"/>
      <c r="ZS249"/>
      <c r="ZT249"/>
      <c r="ZU249"/>
      <c r="ZV249"/>
      <c r="ZW249"/>
      <c r="ZX249"/>
      <c r="ZY249"/>
      <c r="ZZ249"/>
      <c r="AAA249"/>
    </row>
    <row r="250" spans="11:703" x14ac:dyDescent="0.35">
      <c r="K250" s="50">
        <v>413632480722</v>
      </c>
      <c r="L250" s="147">
        <v>46139</v>
      </c>
      <c r="M250" t="s">
        <v>7995</v>
      </c>
      <c r="N250" s="50">
        <v>870813357133</v>
      </c>
      <c r="O250" s="50">
        <f>_xlfn.XLOOKUP(DRE_Table[[#This Row],[MASTER]],Vessel_Cons[MASTER],Vessel_Cons[MASTER],"OVERAGE")</f>
        <v>870813357133</v>
      </c>
      <c r="P250"/>
      <c r="Q250" s="50">
        <v>305354649392</v>
      </c>
      <c r="R250" s="147">
        <v>46139</v>
      </c>
      <c r="S250" t="s">
        <v>7995</v>
      </c>
      <c r="T250" s="50">
        <v>472636687197</v>
      </c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  <c r="QY250"/>
      <c r="QZ250"/>
      <c r="RA250"/>
      <c r="RB250"/>
      <c r="RC250"/>
      <c r="RD250"/>
      <c r="RE250"/>
      <c r="RF250"/>
      <c r="RG250"/>
      <c r="RH250"/>
      <c r="RI250"/>
      <c r="RJ250"/>
      <c r="RK250"/>
      <c r="RL250"/>
      <c r="RM250"/>
      <c r="RN250"/>
      <c r="RO250"/>
      <c r="RP250"/>
      <c r="RQ250"/>
      <c r="RR250"/>
      <c r="RS250"/>
      <c r="RT250"/>
      <c r="RU250"/>
      <c r="RV250"/>
      <c r="RW250"/>
      <c r="RX250"/>
      <c r="RY250"/>
      <c r="RZ250"/>
      <c r="SA250"/>
      <c r="SB250"/>
      <c r="SC250"/>
      <c r="SD250"/>
      <c r="SE250"/>
      <c r="SF250"/>
      <c r="SG250"/>
      <c r="SH250"/>
      <c r="SI250"/>
      <c r="SJ250"/>
      <c r="SK250"/>
      <c r="SL250"/>
      <c r="SM250"/>
      <c r="SN250"/>
      <c r="SO250"/>
      <c r="SP250"/>
      <c r="SQ250"/>
      <c r="SR250"/>
      <c r="SS250"/>
      <c r="ST250"/>
      <c r="SU250"/>
      <c r="SV250"/>
      <c r="SW250"/>
      <c r="SX250"/>
      <c r="SY250"/>
      <c r="SZ250"/>
      <c r="TA250"/>
      <c r="TB250"/>
      <c r="TC250"/>
      <c r="TD250"/>
      <c r="TE250"/>
      <c r="TF250"/>
      <c r="TG250"/>
      <c r="TH250"/>
      <c r="TI250"/>
      <c r="TJ250"/>
      <c r="TK250"/>
      <c r="TL250"/>
      <c r="TM250"/>
      <c r="TN250"/>
      <c r="TO250"/>
      <c r="TP250"/>
      <c r="TQ250"/>
      <c r="TR250"/>
      <c r="TS250"/>
      <c r="TT250"/>
      <c r="TU250"/>
      <c r="TV250"/>
      <c r="TW250"/>
      <c r="TX250"/>
      <c r="TY250"/>
      <c r="TZ250"/>
      <c r="UA250"/>
      <c r="UB250"/>
      <c r="UC250"/>
      <c r="UD250"/>
      <c r="UE250"/>
      <c r="UF250"/>
      <c r="UG250"/>
      <c r="UH250"/>
      <c r="UI250"/>
      <c r="UJ250"/>
      <c r="UK250"/>
      <c r="UL250"/>
      <c r="UM250"/>
      <c r="UN250"/>
      <c r="UO250"/>
      <c r="UP250"/>
      <c r="UQ250"/>
      <c r="UR250"/>
      <c r="US250"/>
      <c r="UT250"/>
      <c r="UU250"/>
      <c r="UV250"/>
      <c r="UW250"/>
      <c r="UX250"/>
      <c r="UY250"/>
      <c r="UZ250"/>
      <c r="VA250"/>
      <c r="VB250"/>
      <c r="VC250"/>
      <c r="VD250"/>
      <c r="VE250"/>
      <c r="VF250"/>
      <c r="VG250"/>
      <c r="VH250"/>
      <c r="VI250"/>
      <c r="VJ250"/>
      <c r="VK250"/>
      <c r="VL250"/>
      <c r="VM250"/>
      <c r="VN250"/>
      <c r="VO250"/>
      <c r="VP250"/>
      <c r="VQ250"/>
      <c r="VR250"/>
      <c r="VS250"/>
      <c r="VT250"/>
      <c r="VU250"/>
      <c r="VV250"/>
      <c r="VW250"/>
      <c r="VX250"/>
      <c r="VY250"/>
      <c r="VZ250"/>
      <c r="WA250"/>
      <c r="WB250"/>
      <c r="WC250"/>
      <c r="WD250"/>
      <c r="WE250"/>
      <c r="WF250"/>
      <c r="WG250"/>
      <c r="WH250"/>
      <c r="WI250"/>
      <c r="WJ250"/>
      <c r="WK250"/>
      <c r="WL250"/>
      <c r="WM250"/>
      <c r="WN250"/>
      <c r="WO250"/>
      <c r="WP250"/>
      <c r="WQ250"/>
      <c r="WR250"/>
      <c r="WS250"/>
      <c r="WT250"/>
      <c r="WU250"/>
      <c r="WV250"/>
      <c r="WW250"/>
      <c r="WX250"/>
      <c r="WY250"/>
      <c r="WZ250"/>
      <c r="XA250"/>
      <c r="XB250"/>
      <c r="XC250"/>
      <c r="XD250"/>
      <c r="XE250"/>
      <c r="XF250"/>
      <c r="XG250"/>
      <c r="XH250"/>
      <c r="XI250"/>
      <c r="XJ250"/>
      <c r="XK250"/>
      <c r="XL250"/>
      <c r="XM250"/>
      <c r="XN250"/>
      <c r="XO250"/>
      <c r="XP250"/>
      <c r="XQ250"/>
      <c r="XR250"/>
      <c r="XS250"/>
      <c r="XT250"/>
      <c r="XU250"/>
      <c r="XV250"/>
      <c r="XW250"/>
      <c r="XX250"/>
      <c r="XY250"/>
      <c r="XZ250"/>
      <c r="YA250"/>
      <c r="YB250"/>
      <c r="YC250"/>
      <c r="YD250"/>
      <c r="YE250"/>
      <c r="YF250"/>
      <c r="YG250"/>
      <c r="YH250"/>
      <c r="YI250"/>
      <c r="YJ250"/>
      <c r="YK250"/>
      <c r="YL250"/>
      <c r="YM250"/>
      <c r="YN250"/>
      <c r="YO250"/>
      <c r="YP250"/>
      <c r="YQ250"/>
      <c r="YR250"/>
      <c r="YS250"/>
      <c r="YT250"/>
      <c r="YU250"/>
      <c r="YV250"/>
      <c r="YW250"/>
      <c r="YX250"/>
      <c r="YY250"/>
      <c r="YZ250"/>
      <c r="ZA250"/>
      <c r="ZB250"/>
      <c r="ZC250"/>
      <c r="ZD250"/>
      <c r="ZE250"/>
      <c r="ZF250"/>
      <c r="ZG250"/>
      <c r="ZH250"/>
      <c r="ZI250"/>
      <c r="ZJ250"/>
      <c r="ZK250"/>
      <c r="ZL250"/>
      <c r="ZM250"/>
      <c r="ZN250"/>
      <c r="ZO250"/>
      <c r="ZP250"/>
      <c r="ZQ250"/>
      <c r="ZR250"/>
      <c r="ZS250"/>
      <c r="ZT250"/>
      <c r="ZU250"/>
      <c r="ZV250"/>
      <c r="ZW250"/>
      <c r="ZX250"/>
      <c r="ZY250"/>
      <c r="ZZ250"/>
      <c r="AAA250"/>
    </row>
    <row r="251" spans="11:703" x14ac:dyDescent="0.35">
      <c r="K251" s="50">
        <v>413632480722</v>
      </c>
      <c r="L251" s="147">
        <v>46139</v>
      </c>
      <c r="M251" t="s">
        <v>7995</v>
      </c>
      <c r="N251" s="50">
        <v>870810521996</v>
      </c>
      <c r="O251" s="50">
        <f>_xlfn.XLOOKUP(DRE_Table[[#This Row],[MASTER]],Vessel_Cons[MASTER],Vessel_Cons[MASTER],"OVERAGE")</f>
        <v>870810521996</v>
      </c>
      <c r="P251"/>
      <c r="Q251" s="50">
        <v>305354649392</v>
      </c>
      <c r="R251" s="147">
        <v>46139</v>
      </c>
      <c r="S251" t="s">
        <v>7995</v>
      </c>
      <c r="T251" s="50">
        <v>514244959744</v>
      </c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  <c r="QY251"/>
      <c r="QZ251"/>
      <c r="RA251"/>
      <c r="RB251"/>
      <c r="RC251"/>
      <c r="RD251"/>
      <c r="RE251"/>
      <c r="RF251"/>
      <c r="RG251"/>
      <c r="RH251"/>
      <c r="RI251"/>
      <c r="RJ251"/>
      <c r="RK251"/>
      <c r="RL251"/>
      <c r="RM251"/>
      <c r="RN251"/>
      <c r="RO251"/>
      <c r="RP251"/>
      <c r="RQ251"/>
      <c r="RR251"/>
      <c r="RS251"/>
      <c r="RT251"/>
      <c r="RU251"/>
      <c r="RV251"/>
      <c r="RW251"/>
      <c r="RX251"/>
      <c r="RY251"/>
      <c r="RZ251"/>
      <c r="SA251"/>
      <c r="SB251"/>
      <c r="SC251"/>
      <c r="SD251"/>
      <c r="SE251"/>
      <c r="SF251"/>
      <c r="SG251"/>
      <c r="SH251"/>
      <c r="SI251"/>
      <c r="SJ251"/>
      <c r="SK251"/>
      <c r="SL251"/>
      <c r="SM251"/>
      <c r="SN251"/>
      <c r="SO251"/>
      <c r="SP251"/>
      <c r="SQ251"/>
      <c r="SR251"/>
      <c r="SS251"/>
      <c r="ST251"/>
      <c r="SU251"/>
      <c r="SV251"/>
      <c r="SW251"/>
      <c r="SX251"/>
      <c r="SY251"/>
      <c r="SZ251"/>
      <c r="TA251"/>
      <c r="TB251"/>
      <c r="TC251"/>
      <c r="TD251"/>
      <c r="TE251"/>
      <c r="TF251"/>
      <c r="TG251"/>
      <c r="TH251"/>
      <c r="TI251"/>
      <c r="TJ251"/>
      <c r="TK251"/>
      <c r="TL251"/>
      <c r="TM251"/>
      <c r="TN251"/>
      <c r="TO251"/>
      <c r="TP251"/>
      <c r="TQ251"/>
      <c r="TR251"/>
      <c r="TS251"/>
      <c r="TT251"/>
      <c r="TU251"/>
      <c r="TV251"/>
      <c r="TW251"/>
      <c r="TX251"/>
      <c r="TY251"/>
      <c r="TZ251"/>
      <c r="UA251"/>
      <c r="UB251"/>
      <c r="UC251"/>
      <c r="UD251"/>
      <c r="UE251"/>
      <c r="UF251"/>
      <c r="UG251"/>
      <c r="UH251"/>
      <c r="UI251"/>
      <c r="UJ251"/>
      <c r="UK251"/>
      <c r="UL251"/>
      <c r="UM251"/>
      <c r="UN251"/>
      <c r="UO251"/>
      <c r="UP251"/>
      <c r="UQ251"/>
      <c r="UR251"/>
      <c r="US251"/>
      <c r="UT251"/>
      <c r="UU251"/>
      <c r="UV251"/>
      <c r="UW251"/>
      <c r="UX251"/>
      <c r="UY251"/>
      <c r="UZ251"/>
      <c r="VA251"/>
      <c r="VB251"/>
      <c r="VC251"/>
      <c r="VD251"/>
      <c r="VE251"/>
      <c r="VF251"/>
      <c r="VG251"/>
      <c r="VH251"/>
      <c r="VI251"/>
      <c r="VJ251"/>
      <c r="VK251"/>
      <c r="VL251"/>
      <c r="VM251"/>
      <c r="VN251"/>
      <c r="VO251"/>
      <c r="VP251"/>
      <c r="VQ251"/>
      <c r="VR251"/>
      <c r="VS251"/>
      <c r="VT251"/>
      <c r="VU251"/>
      <c r="VV251"/>
      <c r="VW251"/>
      <c r="VX251"/>
      <c r="VY251"/>
      <c r="VZ251"/>
      <c r="WA251"/>
      <c r="WB251"/>
      <c r="WC251"/>
      <c r="WD251"/>
      <c r="WE251"/>
      <c r="WF251"/>
      <c r="WG251"/>
      <c r="WH251"/>
      <c r="WI251"/>
      <c r="WJ251"/>
      <c r="WK251"/>
      <c r="WL251"/>
      <c r="WM251"/>
      <c r="WN251"/>
      <c r="WO251"/>
      <c r="WP251"/>
      <c r="WQ251"/>
      <c r="WR251"/>
      <c r="WS251"/>
      <c r="WT251"/>
      <c r="WU251"/>
      <c r="WV251"/>
      <c r="WW251"/>
      <c r="WX251"/>
      <c r="WY251"/>
      <c r="WZ251"/>
      <c r="XA251"/>
      <c r="XB251"/>
      <c r="XC251"/>
      <c r="XD251"/>
      <c r="XE251"/>
      <c r="XF251"/>
      <c r="XG251"/>
      <c r="XH251"/>
      <c r="XI251"/>
      <c r="XJ251"/>
      <c r="XK251"/>
      <c r="XL251"/>
      <c r="XM251"/>
      <c r="XN251"/>
      <c r="XO251"/>
      <c r="XP251"/>
      <c r="XQ251"/>
      <c r="XR251"/>
      <c r="XS251"/>
      <c r="XT251"/>
      <c r="XU251"/>
      <c r="XV251"/>
      <c r="XW251"/>
      <c r="XX251"/>
      <c r="XY251"/>
      <c r="XZ251"/>
      <c r="YA251"/>
      <c r="YB251"/>
      <c r="YC251"/>
      <c r="YD251"/>
      <c r="YE251"/>
      <c r="YF251"/>
      <c r="YG251"/>
      <c r="YH251"/>
      <c r="YI251"/>
      <c r="YJ251"/>
      <c r="YK251"/>
      <c r="YL251"/>
      <c r="YM251"/>
      <c r="YN251"/>
      <c r="YO251"/>
      <c r="YP251"/>
      <c r="YQ251"/>
      <c r="YR251"/>
      <c r="YS251"/>
      <c r="YT251"/>
      <c r="YU251"/>
      <c r="YV251"/>
      <c r="YW251"/>
      <c r="YX251"/>
      <c r="YY251"/>
      <c r="YZ251"/>
      <c r="ZA251"/>
      <c r="ZB251"/>
      <c r="ZC251"/>
      <c r="ZD251"/>
      <c r="ZE251"/>
      <c r="ZF251"/>
      <c r="ZG251"/>
      <c r="ZH251"/>
      <c r="ZI251"/>
      <c r="ZJ251"/>
      <c r="ZK251"/>
      <c r="ZL251"/>
      <c r="ZM251"/>
      <c r="ZN251"/>
      <c r="ZO251"/>
      <c r="ZP251"/>
      <c r="ZQ251"/>
      <c r="ZR251"/>
      <c r="ZS251"/>
      <c r="ZT251"/>
      <c r="ZU251"/>
      <c r="ZV251"/>
      <c r="ZW251"/>
      <c r="ZX251"/>
      <c r="ZY251"/>
      <c r="ZZ251"/>
      <c r="AAA251"/>
    </row>
    <row r="252" spans="11:703" x14ac:dyDescent="0.35">
      <c r="K252" s="50">
        <v>413632480722</v>
      </c>
      <c r="L252" s="147">
        <v>46139</v>
      </c>
      <c r="M252" t="s">
        <v>7995</v>
      </c>
      <c r="N252" s="50">
        <v>870805568539</v>
      </c>
      <c r="O252" s="50">
        <f>_xlfn.XLOOKUP(DRE_Table[[#This Row],[MASTER]],Vessel_Cons[MASTER],Vessel_Cons[MASTER],"OVERAGE")</f>
        <v>870805568539</v>
      </c>
      <c r="P252"/>
      <c r="Q252" s="50">
        <v>305354649392</v>
      </c>
      <c r="R252" s="147">
        <v>46139</v>
      </c>
      <c r="S252" t="s">
        <v>7995</v>
      </c>
      <c r="T252" s="50">
        <v>870849891085</v>
      </c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  <c r="QY252"/>
      <c r="QZ252"/>
      <c r="RA252"/>
      <c r="RB252"/>
      <c r="RC252"/>
      <c r="RD252"/>
      <c r="RE252"/>
      <c r="RF252"/>
      <c r="RG252"/>
      <c r="RH252"/>
      <c r="RI252"/>
      <c r="RJ252"/>
      <c r="RK252"/>
      <c r="RL252"/>
      <c r="RM252"/>
      <c r="RN252"/>
      <c r="RO252"/>
      <c r="RP252"/>
      <c r="RQ252"/>
      <c r="RR252"/>
      <c r="RS252"/>
      <c r="RT252"/>
      <c r="RU252"/>
      <c r="RV252"/>
      <c r="RW252"/>
      <c r="RX252"/>
      <c r="RY252"/>
      <c r="RZ252"/>
      <c r="SA252"/>
      <c r="SB252"/>
      <c r="SC252"/>
      <c r="SD252"/>
      <c r="SE252"/>
      <c r="SF252"/>
      <c r="SG252"/>
      <c r="SH252"/>
      <c r="SI252"/>
      <c r="SJ252"/>
      <c r="SK252"/>
      <c r="SL252"/>
      <c r="SM252"/>
      <c r="SN252"/>
      <c r="SO252"/>
      <c r="SP252"/>
      <c r="SQ252"/>
      <c r="SR252"/>
      <c r="SS252"/>
      <c r="ST252"/>
      <c r="SU252"/>
      <c r="SV252"/>
      <c r="SW252"/>
      <c r="SX252"/>
      <c r="SY252"/>
      <c r="SZ252"/>
      <c r="TA252"/>
      <c r="TB252"/>
      <c r="TC252"/>
      <c r="TD252"/>
      <c r="TE252"/>
      <c r="TF252"/>
      <c r="TG252"/>
      <c r="TH252"/>
      <c r="TI252"/>
      <c r="TJ252"/>
      <c r="TK252"/>
      <c r="TL252"/>
      <c r="TM252"/>
      <c r="TN252"/>
      <c r="TO252"/>
      <c r="TP252"/>
      <c r="TQ252"/>
      <c r="TR252"/>
      <c r="TS252"/>
      <c r="TT252"/>
      <c r="TU252"/>
      <c r="TV252"/>
      <c r="TW252"/>
      <c r="TX252"/>
      <c r="TY252"/>
      <c r="TZ252"/>
      <c r="UA252"/>
      <c r="UB252"/>
      <c r="UC252"/>
      <c r="UD252"/>
      <c r="UE252"/>
      <c r="UF252"/>
      <c r="UG252"/>
      <c r="UH252"/>
      <c r="UI252"/>
      <c r="UJ252"/>
      <c r="UK252"/>
      <c r="UL252"/>
      <c r="UM252"/>
      <c r="UN252"/>
      <c r="UO252"/>
      <c r="UP252"/>
      <c r="UQ252"/>
      <c r="UR252"/>
      <c r="US252"/>
      <c r="UT252"/>
      <c r="UU252"/>
      <c r="UV252"/>
      <c r="UW252"/>
      <c r="UX252"/>
      <c r="UY252"/>
      <c r="UZ252"/>
      <c r="VA252"/>
      <c r="VB252"/>
      <c r="VC252"/>
      <c r="VD252"/>
      <c r="VE252"/>
      <c r="VF252"/>
      <c r="VG252"/>
      <c r="VH252"/>
      <c r="VI252"/>
      <c r="VJ252"/>
      <c r="VK252"/>
      <c r="VL252"/>
      <c r="VM252"/>
      <c r="VN252"/>
      <c r="VO252"/>
      <c r="VP252"/>
      <c r="VQ252"/>
      <c r="VR252"/>
      <c r="VS252"/>
      <c r="VT252"/>
      <c r="VU252"/>
      <c r="VV252"/>
      <c r="VW252"/>
      <c r="VX252"/>
      <c r="VY252"/>
      <c r="VZ252"/>
      <c r="WA252"/>
      <c r="WB252"/>
      <c r="WC252"/>
      <c r="WD252"/>
      <c r="WE252"/>
      <c r="WF252"/>
      <c r="WG252"/>
      <c r="WH252"/>
      <c r="WI252"/>
      <c r="WJ252"/>
      <c r="WK252"/>
      <c r="WL252"/>
      <c r="WM252"/>
      <c r="WN252"/>
      <c r="WO252"/>
      <c r="WP252"/>
      <c r="WQ252"/>
      <c r="WR252"/>
      <c r="WS252"/>
      <c r="WT252"/>
      <c r="WU252"/>
      <c r="WV252"/>
      <c r="WW252"/>
      <c r="WX252"/>
      <c r="WY252"/>
      <c r="WZ252"/>
      <c r="XA252"/>
      <c r="XB252"/>
      <c r="XC252"/>
      <c r="XD252"/>
      <c r="XE252"/>
      <c r="XF252"/>
      <c r="XG252"/>
      <c r="XH252"/>
      <c r="XI252"/>
      <c r="XJ252"/>
      <c r="XK252"/>
      <c r="XL252"/>
      <c r="XM252"/>
      <c r="XN252"/>
      <c r="XO252"/>
      <c r="XP252"/>
      <c r="XQ252"/>
      <c r="XR252"/>
      <c r="XS252"/>
      <c r="XT252"/>
      <c r="XU252"/>
      <c r="XV252"/>
      <c r="XW252"/>
      <c r="XX252"/>
      <c r="XY252"/>
      <c r="XZ252"/>
      <c r="YA252"/>
      <c r="YB252"/>
      <c r="YC252"/>
      <c r="YD252"/>
      <c r="YE252"/>
      <c r="YF252"/>
      <c r="YG252"/>
      <c r="YH252"/>
      <c r="YI252"/>
      <c r="YJ252"/>
      <c r="YK252"/>
      <c r="YL252"/>
      <c r="YM252"/>
      <c r="YN252"/>
      <c r="YO252"/>
      <c r="YP252"/>
      <c r="YQ252"/>
      <c r="YR252"/>
      <c r="YS252"/>
      <c r="YT252"/>
      <c r="YU252"/>
      <c r="YV252"/>
      <c r="YW252"/>
      <c r="YX252"/>
      <c r="YY252"/>
      <c r="YZ252"/>
      <c r="ZA252"/>
      <c r="ZB252"/>
      <c r="ZC252"/>
      <c r="ZD252"/>
      <c r="ZE252"/>
      <c r="ZF252"/>
      <c r="ZG252"/>
      <c r="ZH252"/>
      <c r="ZI252"/>
      <c r="ZJ252"/>
      <c r="ZK252"/>
      <c r="ZL252"/>
      <c r="ZM252"/>
      <c r="ZN252"/>
      <c r="ZO252"/>
      <c r="ZP252"/>
      <c r="ZQ252"/>
      <c r="ZR252"/>
      <c r="ZS252"/>
      <c r="ZT252"/>
      <c r="ZU252"/>
      <c r="ZV252"/>
      <c r="ZW252"/>
      <c r="ZX252"/>
      <c r="ZY252"/>
      <c r="ZZ252"/>
      <c r="AAA252"/>
    </row>
    <row r="253" spans="11:703" x14ac:dyDescent="0.35">
      <c r="K253" s="50">
        <v>413632480722</v>
      </c>
      <c r="L253" s="147">
        <v>46139</v>
      </c>
      <c r="M253" t="s">
        <v>7995</v>
      </c>
      <c r="N253" s="50">
        <v>870791263561</v>
      </c>
      <c r="O253" s="50">
        <f>_xlfn.XLOOKUP(DRE_Table[[#This Row],[MASTER]],Vessel_Cons[MASTER],Vessel_Cons[MASTER],"OVERAGE")</f>
        <v>870791263561</v>
      </c>
      <c r="P253"/>
      <c r="Q253" s="50">
        <v>305354649392</v>
      </c>
      <c r="R253" s="147">
        <v>46139</v>
      </c>
      <c r="S253" t="s">
        <v>7995</v>
      </c>
      <c r="T253" s="50">
        <v>380706026507</v>
      </c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  <c r="QY253"/>
      <c r="QZ253"/>
      <c r="RA253"/>
      <c r="RB253"/>
      <c r="RC253"/>
      <c r="RD253"/>
      <c r="RE253"/>
      <c r="RF253"/>
      <c r="RG253"/>
      <c r="RH253"/>
      <c r="RI253"/>
      <c r="RJ253"/>
      <c r="RK253"/>
      <c r="RL253"/>
      <c r="RM253"/>
      <c r="RN253"/>
      <c r="RO253"/>
      <c r="RP253"/>
      <c r="RQ253"/>
      <c r="RR253"/>
      <c r="RS253"/>
      <c r="RT253"/>
      <c r="RU253"/>
      <c r="RV253"/>
      <c r="RW253"/>
      <c r="RX253"/>
      <c r="RY253"/>
      <c r="RZ253"/>
      <c r="SA253"/>
      <c r="SB253"/>
      <c r="SC253"/>
      <c r="SD253"/>
      <c r="SE253"/>
      <c r="SF253"/>
      <c r="SG253"/>
      <c r="SH253"/>
      <c r="SI253"/>
      <c r="SJ253"/>
      <c r="SK253"/>
      <c r="SL253"/>
      <c r="SM253"/>
      <c r="SN253"/>
      <c r="SO253"/>
      <c r="SP253"/>
      <c r="SQ253"/>
      <c r="SR253"/>
      <c r="SS253"/>
      <c r="ST253"/>
      <c r="SU253"/>
      <c r="SV253"/>
      <c r="SW253"/>
      <c r="SX253"/>
      <c r="SY253"/>
      <c r="SZ253"/>
      <c r="TA253"/>
      <c r="TB253"/>
      <c r="TC253"/>
      <c r="TD253"/>
      <c r="TE253"/>
      <c r="TF253"/>
      <c r="TG253"/>
      <c r="TH253"/>
      <c r="TI253"/>
      <c r="TJ253"/>
      <c r="TK253"/>
      <c r="TL253"/>
      <c r="TM253"/>
      <c r="TN253"/>
      <c r="TO253"/>
      <c r="TP253"/>
      <c r="TQ253"/>
      <c r="TR253"/>
      <c r="TS253"/>
      <c r="TT253"/>
      <c r="TU253"/>
      <c r="TV253"/>
      <c r="TW253"/>
      <c r="TX253"/>
      <c r="TY253"/>
      <c r="TZ253"/>
      <c r="UA253"/>
      <c r="UB253"/>
      <c r="UC253"/>
      <c r="UD253"/>
      <c r="UE253"/>
      <c r="UF253"/>
      <c r="UG253"/>
      <c r="UH253"/>
      <c r="UI253"/>
      <c r="UJ253"/>
      <c r="UK253"/>
      <c r="UL253"/>
      <c r="UM253"/>
      <c r="UN253"/>
      <c r="UO253"/>
      <c r="UP253"/>
      <c r="UQ253"/>
      <c r="UR253"/>
      <c r="US253"/>
      <c r="UT253"/>
      <c r="UU253"/>
      <c r="UV253"/>
      <c r="UW253"/>
      <c r="UX253"/>
      <c r="UY253"/>
      <c r="UZ253"/>
      <c r="VA253"/>
      <c r="VB253"/>
      <c r="VC253"/>
      <c r="VD253"/>
      <c r="VE253"/>
      <c r="VF253"/>
      <c r="VG253"/>
      <c r="VH253"/>
      <c r="VI253"/>
      <c r="VJ253"/>
      <c r="VK253"/>
      <c r="VL253"/>
      <c r="VM253"/>
      <c r="VN253"/>
      <c r="VO253"/>
      <c r="VP253"/>
      <c r="VQ253"/>
      <c r="VR253"/>
      <c r="VS253"/>
      <c r="VT253"/>
      <c r="VU253"/>
      <c r="VV253"/>
      <c r="VW253"/>
      <c r="VX253"/>
      <c r="VY253"/>
      <c r="VZ253"/>
      <c r="WA253"/>
      <c r="WB253"/>
      <c r="WC253"/>
      <c r="WD253"/>
      <c r="WE253"/>
      <c r="WF253"/>
      <c r="WG253"/>
      <c r="WH253"/>
      <c r="WI253"/>
      <c r="WJ253"/>
      <c r="WK253"/>
      <c r="WL253"/>
      <c r="WM253"/>
      <c r="WN253"/>
      <c r="WO253"/>
      <c r="WP253"/>
      <c r="WQ253"/>
      <c r="WR253"/>
      <c r="WS253"/>
      <c r="WT253"/>
      <c r="WU253"/>
      <c r="WV253"/>
      <c r="WW253"/>
      <c r="WX253"/>
      <c r="WY253"/>
      <c r="WZ253"/>
      <c r="XA253"/>
      <c r="XB253"/>
      <c r="XC253"/>
      <c r="XD253"/>
      <c r="XE253"/>
      <c r="XF253"/>
      <c r="XG253"/>
      <c r="XH253"/>
      <c r="XI253"/>
      <c r="XJ253"/>
      <c r="XK253"/>
      <c r="XL253"/>
      <c r="XM253"/>
      <c r="XN253"/>
      <c r="XO253"/>
      <c r="XP253"/>
      <c r="XQ253"/>
      <c r="XR253"/>
      <c r="XS253"/>
      <c r="XT253"/>
      <c r="XU253"/>
      <c r="XV253"/>
      <c r="XW253"/>
      <c r="XX253"/>
      <c r="XY253"/>
      <c r="XZ253"/>
      <c r="YA253"/>
      <c r="YB253"/>
      <c r="YC253"/>
      <c r="YD253"/>
      <c r="YE253"/>
      <c r="YF253"/>
      <c r="YG253"/>
      <c r="YH253"/>
      <c r="YI253"/>
      <c r="YJ253"/>
      <c r="YK253"/>
      <c r="YL253"/>
      <c r="YM253"/>
      <c r="YN253"/>
      <c r="YO253"/>
      <c r="YP253"/>
      <c r="YQ253"/>
      <c r="YR253"/>
      <c r="YS253"/>
      <c r="YT253"/>
      <c r="YU253"/>
      <c r="YV253"/>
      <c r="YW253"/>
      <c r="YX253"/>
      <c r="YY253"/>
      <c r="YZ253"/>
      <c r="ZA253"/>
      <c r="ZB253"/>
      <c r="ZC253"/>
      <c r="ZD253"/>
      <c r="ZE253"/>
      <c r="ZF253"/>
      <c r="ZG253"/>
      <c r="ZH253"/>
      <c r="ZI253"/>
      <c r="ZJ253"/>
      <c r="ZK253"/>
      <c r="ZL253"/>
      <c r="ZM253"/>
      <c r="ZN253"/>
      <c r="ZO253"/>
      <c r="ZP253"/>
      <c r="ZQ253"/>
      <c r="ZR253"/>
      <c r="ZS253"/>
      <c r="ZT253"/>
      <c r="ZU253"/>
      <c r="ZV253"/>
      <c r="ZW253"/>
      <c r="ZX253"/>
      <c r="ZY253"/>
      <c r="ZZ253"/>
      <c r="AAA253"/>
    </row>
    <row r="254" spans="11:703" x14ac:dyDescent="0.35">
      <c r="K254" s="50">
        <v>413632480722</v>
      </c>
      <c r="L254" s="147">
        <v>46139</v>
      </c>
      <c r="M254" t="s">
        <v>7995</v>
      </c>
      <c r="N254" s="50">
        <v>870776886661</v>
      </c>
      <c r="O254" s="50">
        <f>_xlfn.XLOOKUP(DRE_Table[[#This Row],[MASTER]],Vessel_Cons[MASTER],Vessel_Cons[MASTER],"OVERAGE")</f>
        <v>870776886661</v>
      </c>
      <c r="P254"/>
      <c r="Q254" s="50">
        <v>305354649392</v>
      </c>
      <c r="R254" s="147">
        <v>46139</v>
      </c>
      <c r="S254" t="s">
        <v>7995</v>
      </c>
      <c r="T254" s="50">
        <v>870892400160</v>
      </c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  <c r="QY254"/>
      <c r="QZ254"/>
      <c r="RA254"/>
      <c r="RB254"/>
      <c r="RC254"/>
      <c r="RD254"/>
      <c r="RE254"/>
      <c r="RF254"/>
      <c r="RG254"/>
      <c r="RH254"/>
      <c r="RI254"/>
      <c r="RJ254"/>
      <c r="RK254"/>
      <c r="RL254"/>
      <c r="RM254"/>
      <c r="RN254"/>
      <c r="RO254"/>
      <c r="RP254"/>
      <c r="RQ254"/>
      <c r="RR254"/>
      <c r="RS254"/>
      <c r="RT254"/>
      <c r="RU254"/>
      <c r="RV254"/>
      <c r="RW254"/>
      <c r="RX254"/>
      <c r="RY254"/>
      <c r="RZ254"/>
      <c r="SA254"/>
      <c r="SB254"/>
      <c r="SC254"/>
      <c r="SD254"/>
      <c r="SE254"/>
      <c r="SF254"/>
      <c r="SG254"/>
      <c r="SH254"/>
      <c r="SI254"/>
      <c r="SJ254"/>
      <c r="SK254"/>
      <c r="SL254"/>
      <c r="SM254"/>
      <c r="SN254"/>
      <c r="SO254"/>
      <c r="SP254"/>
      <c r="SQ254"/>
      <c r="SR254"/>
      <c r="SS254"/>
      <c r="ST254"/>
      <c r="SU254"/>
      <c r="SV254"/>
      <c r="SW254"/>
      <c r="SX254"/>
      <c r="SY254"/>
      <c r="SZ254"/>
      <c r="TA254"/>
      <c r="TB254"/>
      <c r="TC254"/>
      <c r="TD254"/>
      <c r="TE254"/>
      <c r="TF254"/>
      <c r="TG254"/>
      <c r="TH254"/>
      <c r="TI254"/>
      <c r="TJ254"/>
      <c r="TK254"/>
      <c r="TL254"/>
      <c r="TM254"/>
      <c r="TN254"/>
      <c r="TO254"/>
      <c r="TP254"/>
      <c r="TQ254"/>
      <c r="TR254"/>
      <c r="TS254"/>
      <c r="TT254"/>
      <c r="TU254"/>
      <c r="TV254"/>
      <c r="TW254"/>
      <c r="TX254"/>
      <c r="TY254"/>
      <c r="TZ254"/>
      <c r="UA254"/>
      <c r="UB254"/>
      <c r="UC254"/>
      <c r="UD254"/>
      <c r="UE254"/>
      <c r="UF254"/>
      <c r="UG254"/>
      <c r="UH254"/>
      <c r="UI254"/>
      <c r="UJ254"/>
      <c r="UK254"/>
      <c r="UL254"/>
      <c r="UM254"/>
      <c r="UN254"/>
      <c r="UO254"/>
      <c r="UP254"/>
      <c r="UQ254"/>
      <c r="UR254"/>
      <c r="US254"/>
      <c r="UT254"/>
      <c r="UU254"/>
      <c r="UV254"/>
      <c r="UW254"/>
      <c r="UX254"/>
      <c r="UY254"/>
      <c r="UZ254"/>
      <c r="VA254"/>
      <c r="VB254"/>
      <c r="VC254"/>
      <c r="VD254"/>
      <c r="VE254"/>
      <c r="VF254"/>
      <c r="VG254"/>
      <c r="VH254"/>
      <c r="VI254"/>
      <c r="VJ254"/>
      <c r="VK254"/>
      <c r="VL254"/>
      <c r="VM254"/>
      <c r="VN254"/>
      <c r="VO254"/>
      <c r="VP254"/>
      <c r="VQ254"/>
      <c r="VR254"/>
      <c r="VS254"/>
      <c r="VT254"/>
      <c r="VU254"/>
      <c r="VV254"/>
      <c r="VW254"/>
      <c r="VX254"/>
      <c r="VY254"/>
      <c r="VZ254"/>
      <c r="WA254"/>
      <c r="WB254"/>
      <c r="WC254"/>
      <c r="WD254"/>
      <c r="WE254"/>
      <c r="WF254"/>
      <c r="WG254"/>
      <c r="WH254"/>
      <c r="WI254"/>
      <c r="WJ254"/>
      <c r="WK254"/>
      <c r="WL254"/>
      <c r="WM254"/>
      <c r="WN254"/>
      <c r="WO254"/>
      <c r="WP254"/>
      <c r="WQ254"/>
      <c r="WR254"/>
      <c r="WS254"/>
      <c r="WT254"/>
      <c r="WU254"/>
      <c r="WV254"/>
      <c r="WW254"/>
      <c r="WX254"/>
      <c r="WY254"/>
      <c r="WZ254"/>
      <c r="XA254"/>
      <c r="XB254"/>
      <c r="XC254"/>
      <c r="XD254"/>
      <c r="XE254"/>
      <c r="XF254"/>
      <c r="XG254"/>
      <c r="XH254"/>
      <c r="XI254"/>
      <c r="XJ254"/>
      <c r="XK254"/>
      <c r="XL254"/>
      <c r="XM254"/>
      <c r="XN254"/>
      <c r="XO254"/>
      <c r="XP254"/>
      <c r="XQ254"/>
      <c r="XR254"/>
      <c r="XS254"/>
      <c r="XT254"/>
      <c r="XU254"/>
      <c r="XV254"/>
      <c r="XW254"/>
      <c r="XX254"/>
      <c r="XY254"/>
      <c r="XZ254"/>
      <c r="YA254"/>
      <c r="YB254"/>
      <c r="YC254"/>
      <c r="YD254"/>
      <c r="YE254"/>
      <c r="YF254"/>
      <c r="YG254"/>
      <c r="YH254"/>
      <c r="YI254"/>
      <c r="YJ254"/>
      <c r="YK254"/>
      <c r="YL254"/>
      <c r="YM254"/>
      <c r="YN254"/>
      <c r="YO254"/>
      <c r="YP254"/>
      <c r="YQ254"/>
      <c r="YR254"/>
      <c r="YS254"/>
      <c r="YT254"/>
      <c r="YU254"/>
      <c r="YV254"/>
      <c r="YW254"/>
      <c r="YX254"/>
      <c r="YY254"/>
      <c r="YZ254"/>
      <c r="ZA254"/>
      <c r="ZB254"/>
      <c r="ZC254"/>
      <c r="ZD254"/>
      <c r="ZE254"/>
      <c r="ZF254"/>
      <c r="ZG254"/>
      <c r="ZH254"/>
      <c r="ZI254"/>
      <c r="ZJ254"/>
      <c r="ZK254"/>
      <c r="ZL254"/>
      <c r="ZM254"/>
      <c r="ZN254"/>
      <c r="ZO254"/>
      <c r="ZP254"/>
      <c r="ZQ254"/>
      <c r="ZR254"/>
      <c r="ZS254"/>
      <c r="ZT254"/>
      <c r="ZU254"/>
      <c r="ZV254"/>
      <c r="ZW254"/>
      <c r="ZX254"/>
      <c r="ZY254"/>
      <c r="ZZ254"/>
      <c r="AAA254"/>
    </row>
    <row r="255" spans="11:703" x14ac:dyDescent="0.35">
      <c r="K255" s="50">
        <v>413632480722</v>
      </c>
      <c r="L255" s="147">
        <v>46139</v>
      </c>
      <c r="M255" t="s">
        <v>7995</v>
      </c>
      <c r="N255" s="50">
        <v>870776241410</v>
      </c>
      <c r="O255" s="50">
        <f>_xlfn.XLOOKUP(DRE_Table[[#This Row],[MASTER]],Vessel_Cons[MASTER],Vessel_Cons[MASTER],"OVERAGE")</f>
        <v>870776241410</v>
      </c>
      <c r="P255"/>
      <c r="Q255" s="50">
        <v>305354649392</v>
      </c>
      <c r="R255" s="147">
        <v>46139</v>
      </c>
      <c r="S255" t="s">
        <v>7995</v>
      </c>
      <c r="T255" s="50">
        <v>520865010495</v>
      </c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  <c r="QY255"/>
      <c r="QZ255"/>
      <c r="RA255"/>
      <c r="RB255"/>
      <c r="RC255"/>
      <c r="RD255"/>
      <c r="RE255"/>
      <c r="RF255"/>
      <c r="RG255"/>
      <c r="RH255"/>
      <c r="RI255"/>
      <c r="RJ255"/>
      <c r="RK255"/>
      <c r="RL255"/>
      <c r="RM255"/>
      <c r="RN255"/>
      <c r="RO255"/>
      <c r="RP255"/>
      <c r="RQ255"/>
      <c r="RR255"/>
      <c r="RS255"/>
      <c r="RT255"/>
      <c r="RU255"/>
      <c r="RV255"/>
      <c r="RW255"/>
      <c r="RX255"/>
      <c r="RY255"/>
      <c r="RZ255"/>
      <c r="SA255"/>
      <c r="SB255"/>
      <c r="SC255"/>
      <c r="SD255"/>
      <c r="SE255"/>
      <c r="SF255"/>
      <c r="SG255"/>
      <c r="SH255"/>
      <c r="SI255"/>
      <c r="SJ255"/>
      <c r="SK255"/>
      <c r="SL255"/>
      <c r="SM255"/>
      <c r="SN255"/>
      <c r="SO255"/>
      <c r="SP255"/>
      <c r="SQ255"/>
      <c r="SR255"/>
      <c r="SS255"/>
      <c r="ST255"/>
      <c r="SU255"/>
      <c r="SV255"/>
      <c r="SW255"/>
      <c r="SX255"/>
      <c r="SY255"/>
      <c r="SZ255"/>
      <c r="TA255"/>
      <c r="TB255"/>
      <c r="TC255"/>
      <c r="TD255"/>
      <c r="TE255"/>
      <c r="TF255"/>
      <c r="TG255"/>
      <c r="TH255"/>
      <c r="TI255"/>
      <c r="TJ255"/>
      <c r="TK255"/>
      <c r="TL255"/>
      <c r="TM255"/>
      <c r="TN255"/>
      <c r="TO255"/>
      <c r="TP255"/>
      <c r="TQ255"/>
      <c r="TR255"/>
      <c r="TS255"/>
      <c r="TT255"/>
      <c r="TU255"/>
      <c r="TV255"/>
      <c r="TW255"/>
      <c r="TX255"/>
      <c r="TY255"/>
      <c r="TZ255"/>
      <c r="UA255"/>
      <c r="UB255"/>
      <c r="UC255"/>
      <c r="UD255"/>
      <c r="UE255"/>
      <c r="UF255"/>
      <c r="UG255"/>
      <c r="UH255"/>
      <c r="UI255"/>
      <c r="UJ255"/>
      <c r="UK255"/>
      <c r="UL255"/>
      <c r="UM255"/>
      <c r="UN255"/>
      <c r="UO255"/>
      <c r="UP255"/>
      <c r="UQ255"/>
      <c r="UR255"/>
      <c r="US255"/>
      <c r="UT255"/>
      <c r="UU255"/>
      <c r="UV255"/>
      <c r="UW255"/>
      <c r="UX255"/>
      <c r="UY255"/>
      <c r="UZ255"/>
      <c r="VA255"/>
      <c r="VB255"/>
      <c r="VC255"/>
      <c r="VD255"/>
      <c r="VE255"/>
      <c r="VF255"/>
      <c r="VG255"/>
      <c r="VH255"/>
      <c r="VI255"/>
      <c r="VJ255"/>
      <c r="VK255"/>
      <c r="VL255"/>
      <c r="VM255"/>
      <c r="VN255"/>
      <c r="VO255"/>
      <c r="VP255"/>
      <c r="VQ255"/>
      <c r="VR255"/>
      <c r="VS255"/>
      <c r="VT255"/>
      <c r="VU255"/>
      <c r="VV255"/>
      <c r="VW255"/>
      <c r="VX255"/>
      <c r="VY255"/>
      <c r="VZ255"/>
      <c r="WA255"/>
      <c r="WB255"/>
      <c r="WC255"/>
      <c r="WD255"/>
      <c r="WE255"/>
      <c r="WF255"/>
      <c r="WG255"/>
      <c r="WH255"/>
      <c r="WI255"/>
      <c r="WJ255"/>
      <c r="WK255"/>
      <c r="WL255"/>
      <c r="WM255"/>
      <c r="WN255"/>
      <c r="WO255"/>
      <c r="WP255"/>
      <c r="WQ255"/>
      <c r="WR255"/>
      <c r="WS255"/>
      <c r="WT255"/>
      <c r="WU255"/>
      <c r="WV255"/>
      <c r="WW255"/>
      <c r="WX255"/>
      <c r="WY255"/>
      <c r="WZ255"/>
      <c r="XA255"/>
      <c r="XB255"/>
      <c r="XC255"/>
      <c r="XD255"/>
      <c r="XE255"/>
      <c r="XF255"/>
      <c r="XG255"/>
      <c r="XH255"/>
      <c r="XI255"/>
      <c r="XJ255"/>
      <c r="XK255"/>
      <c r="XL255"/>
      <c r="XM255"/>
      <c r="XN255"/>
      <c r="XO255"/>
      <c r="XP255"/>
      <c r="XQ255"/>
      <c r="XR255"/>
      <c r="XS255"/>
      <c r="XT255"/>
      <c r="XU255"/>
      <c r="XV255"/>
      <c r="XW255"/>
      <c r="XX255"/>
      <c r="XY255"/>
      <c r="XZ255"/>
      <c r="YA255"/>
      <c r="YB255"/>
      <c r="YC255"/>
      <c r="YD255"/>
      <c r="YE255"/>
      <c r="YF255"/>
      <c r="YG255"/>
      <c r="YH255"/>
      <c r="YI255"/>
      <c r="YJ255"/>
      <c r="YK255"/>
      <c r="YL255"/>
      <c r="YM255"/>
      <c r="YN255"/>
      <c r="YO255"/>
      <c r="YP255"/>
      <c r="YQ255"/>
      <c r="YR255"/>
      <c r="YS255"/>
      <c r="YT255"/>
      <c r="YU255"/>
      <c r="YV255"/>
      <c r="YW255"/>
      <c r="YX255"/>
      <c r="YY255"/>
      <c r="YZ255"/>
      <c r="ZA255"/>
      <c r="ZB255"/>
      <c r="ZC255"/>
      <c r="ZD255"/>
      <c r="ZE255"/>
      <c r="ZF255"/>
      <c r="ZG255"/>
      <c r="ZH255"/>
      <c r="ZI255"/>
      <c r="ZJ255"/>
      <c r="ZK255"/>
      <c r="ZL255"/>
      <c r="ZM255"/>
      <c r="ZN255"/>
      <c r="ZO255"/>
      <c r="ZP255"/>
      <c r="ZQ255"/>
      <c r="ZR255"/>
      <c r="ZS255"/>
      <c r="ZT255"/>
      <c r="ZU255"/>
      <c r="ZV255"/>
      <c r="ZW255"/>
      <c r="ZX255"/>
      <c r="ZY255"/>
      <c r="ZZ255"/>
      <c r="AAA255"/>
    </row>
    <row r="256" spans="11:703" x14ac:dyDescent="0.35">
      <c r="K256" s="50">
        <v>413632480722</v>
      </c>
      <c r="L256" s="147">
        <v>46139</v>
      </c>
      <c r="M256" t="s">
        <v>7995</v>
      </c>
      <c r="N256" s="50">
        <v>870775338854</v>
      </c>
      <c r="O256" s="50">
        <f>_xlfn.XLOOKUP(DRE_Table[[#This Row],[MASTER]],Vessel_Cons[MASTER],Vessel_Cons[MASTER],"OVERAGE")</f>
        <v>870775338854</v>
      </c>
      <c r="P256"/>
      <c r="Q256" s="50">
        <v>305354649392</v>
      </c>
      <c r="R256" s="147">
        <v>46139</v>
      </c>
      <c r="S256" t="s">
        <v>7995</v>
      </c>
      <c r="T256" s="50">
        <v>380622251941</v>
      </c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  <c r="QY256"/>
      <c r="QZ256"/>
      <c r="RA256"/>
      <c r="RB256"/>
      <c r="RC256"/>
      <c r="RD256"/>
      <c r="RE256"/>
      <c r="RF256"/>
      <c r="RG256"/>
      <c r="RH256"/>
      <c r="RI256"/>
      <c r="RJ256"/>
      <c r="RK256"/>
      <c r="RL256"/>
      <c r="RM256"/>
      <c r="RN256"/>
      <c r="RO256"/>
      <c r="RP256"/>
      <c r="RQ256"/>
      <c r="RR256"/>
      <c r="RS256"/>
      <c r="RT256"/>
      <c r="RU256"/>
      <c r="RV256"/>
      <c r="RW256"/>
      <c r="RX256"/>
      <c r="RY256"/>
      <c r="RZ256"/>
      <c r="SA256"/>
      <c r="SB256"/>
      <c r="SC256"/>
      <c r="SD256"/>
      <c r="SE256"/>
      <c r="SF256"/>
      <c r="SG256"/>
      <c r="SH256"/>
      <c r="SI256"/>
      <c r="SJ256"/>
      <c r="SK256"/>
      <c r="SL256"/>
      <c r="SM256"/>
      <c r="SN256"/>
      <c r="SO256"/>
      <c r="SP256"/>
      <c r="SQ256"/>
      <c r="SR256"/>
      <c r="SS256"/>
      <c r="ST256"/>
      <c r="SU256"/>
      <c r="SV256"/>
      <c r="SW256"/>
      <c r="SX256"/>
      <c r="SY256"/>
      <c r="SZ256"/>
      <c r="TA256"/>
      <c r="TB256"/>
      <c r="TC256"/>
      <c r="TD256"/>
      <c r="TE256"/>
      <c r="TF256"/>
      <c r="TG256"/>
      <c r="TH256"/>
      <c r="TI256"/>
      <c r="TJ256"/>
      <c r="TK256"/>
      <c r="TL256"/>
      <c r="TM256"/>
      <c r="TN256"/>
      <c r="TO256"/>
      <c r="TP256"/>
      <c r="TQ256"/>
      <c r="TR256"/>
      <c r="TS256"/>
      <c r="TT256"/>
      <c r="TU256"/>
      <c r="TV256"/>
      <c r="TW256"/>
      <c r="TX256"/>
      <c r="TY256"/>
      <c r="TZ256"/>
      <c r="UA256"/>
      <c r="UB256"/>
      <c r="UC256"/>
      <c r="UD256"/>
      <c r="UE256"/>
      <c r="UF256"/>
      <c r="UG256"/>
      <c r="UH256"/>
      <c r="UI256"/>
      <c r="UJ256"/>
      <c r="UK256"/>
      <c r="UL256"/>
      <c r="UM256"/>
      <c r="UN256"/>
      <c r="UO256"/>
      <c r="UP256"/>
      <c r="UQ256"/>
      <c r="UR256"/>
      <c r="US256"/>
      <c r="UT256"/>
      <c r="UU256"/>
      <c r="UV256"/>
      <c r="UW256"/>
      <c r="UX256"/>
      <c r="UY256"/>
      <c r="UZ256"/>
      <c r="VA256"/>
      <c r="VB256"/>
      <c r="VC256"/>
      <c r="VD256"/>
      <c r="VE256"/>
      <c r="VF256"/>
      <c r="VG256"/>
      <c r="VH256"/>
      <c r="VI256"/>
      <c r="VJ256"/>
      <c r="VK256"/>
      <c r="VL256"/>
      <c r="VM256"/>
      <c r="VN256"/>
      <c r="VO256"/>
      <c r="VP256"/>
      <c r="VQ256"/>
      <c r="VR256"/>
      <c r="VS256"/>
      <c r="VT256"/>
      <c r="VU256"/>
      <c r="VV256"/>
      <c r="VW256"/>
      <c r="VX256"/>
      <c r="VY256"/>
      <c r="VZ256"/>
      <c r="WA256"/>
      <c r="WB256"/>
      <c r="WC256"/>
      <c r="WD256"/>
      <c r="WE256"/>
      <c r="WF256"/>
      <c r="WG256"/>
      <c r="WH256"/>
      <c r="WI256"/>
      <c r="WJ256"/>
      <c r="WK256"/>
      <c r="WL256"/>
      <c r="WM256"/>
      <c r="WN256"/>
      <c r="WO256"/>
      <c r="WP256"/>
      <c r="WQ256"/>
      <c r="WR256"/>
      <c r="WS256"/>
      <c r="WT256"/>
      <c r="WU256"/>
      <c r="WV256"/>
      <c r="WW256"/>
      <c r="WX256"/>
      <c r="WY256"/>
      <c r="WZ256"/>
      <c r="XA256"/>
      <c r="XB256"/>
      <c r="XC256"/>
      <c r="XD256"/>
      <c r="XE256"/>
      <c r="XF256"/>
      <c r="XG256"/>
      <c r="XH256"/>
      <c r="XI256"/>
      <c r="XJ256"/>
      <c r="XK256"/>
      <c r="XL256"/>
      <c r="XM256"/>
      <c r="XN256"/>
      <c r="XO256"/>
      <c r="XP256"/>
      <c r="XQ256"/>
      <c r="XR256"/>
      <c r="XS256"/>
      <c r="XT256"/>
      <c r="XU256"/>
      <c r="XV256"/>
      <c r="XW256"/>
      <c r="XX256"/>
      <c r="XY256"/>
      <c r="XZ256"/>
      <c r="YA256"/>
      <c r="YB256"/>
      <c r="YC256"/>
      <c r="YD256"/>
      <c r="YE256"/>
      <c r="YF256"/>
      <c r="YG256"/>
      <c r="YH256"/>
      <c r="YI256"/>
      <c r="YJ256"/>
      <c r="YK256"/>
      <c r="YL256"/>
      <c r="YM256"/>
      <c r="YN256"/>
      <c r="YO256"/>
      <c r="YP256"/>
      <c r="YQ256"/>
      <c r="YR256"/>
      <c r="YS256"/>
      <c r="YT256"/>
      <c r="YU256"/>
      <c r="YV256"/>
      <c r="YW256"/>
      <c r="YX256"/>
      <c r="YY256"/>
      <c r="YZ256"/>
      <c r="ZA256"/>
      <c r="ZB256"/>
      <c r="ZC256"/>
      <c r="ZD256"/>
      <c r="ZE256"/>
      <c r="ZF256"/>
      <c r="ZG256"/>
      <c r="ZH256"/>
      <c r="ZI256"/>
      <c r="ZJ256"/>
      <c r="ZK256"/>
      <c r="ZL256"/>
      <c r="ZM256"/>
      <c r="ZN256"/>
      <c r="ZO256"/>
      <c r="ZP256"/>
      <c r="ZQ256"/>
      <c r="ZR256"/>
      <c r="ZS256"/>
      <c r="ZT256"/>
      <c r="ZU256"/>
      <c r="ZV256"/>
      <c r="ZW256"/>
      <c r="ZX256"/>
      <c r="ZY256"/>
      <c r="ZZ256"/>
      <c r="AAA256"/>
    </row>
    <row r="257" spans="11:703" x14ac:dyDescent="0.35">
      <c r="K257" s="50">
        <v>413632480722</v>
      </c>
      <c r="L257" s="147">
        <v>46139</v>
      </c>
      <c r="M257" t="s">
        <v>7995</v>
      </c>
      <c r="N257" s="50">
        <v>870772169870</v>
      </c>
      <c r="O257" s="50">
        <f>_xlfn.XLOOKUP(DRE_Table[[#This Row],[MASTER]],Vessel_Cons[MASTER],Vessel_Cons[MASTER],"OVERAGE")</f>
        <v>870772169870</v>
      </c>
      <c r="P257"/>
      <c r="Q257" s="50">
        <v>305354649392</v>
      </c>
      <c r="R257" s="147">
        <v>46139</v>
      </c>
      <c r="S257" t="s">
        <v>7995</v>
      </c>
      <c r="T257" s="50">
        <v>871020158266</v>
      </c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  <c r="QY257"/>
      <c r="QZ257"/>
      <c r="RA257"/>
      <c r="RB257"/>
      <c r="RC257"/>
      <c r="RD257"/>
      <c r="RE257"/>
      <c r="RF257"/>
      <c r="RG257"/>
      <c r="RH257"/>
      <c r="RI257"/>
      <c r="RJ257"/>
      <c r="RK257"/>
      <c r="RL257"/>
      <c r="RM257"/>
      <c r="RN257"/>
      <c r="RO257"/>
      <c r="RP257"/>
      <c r="RQ257"/>
      <c r="RR257"/>
      <c r="RS257"/>
      <c r="RT257"/>
      <c r="RU257"/>
      <c r="RV257"/>
      <c r="RW257"/>
      <c r="RX257"/>
      <c r="RY257"/>
      <c r="RZ257"/>
      <c r="SA257"/>
      <c r="SB257"/>
      <c r="SC257"/>
      <c r="SD257"/>
      <c r="SE257"/>
      <c r="SF257"/>
      <c r="SG257"/>
      <c r="SH257"/>
      <c r="SI257"/>
      <c r="SJ257"/>
      <c r="SK257"/>
      <c r="SL257"/>
      <c r="SM257"/>
      <c r="SN257"/>
      <c r="SO257"/>
      <c r="SP257"/>
      <c r="SQ257"/>
      <c r="SR257"/>
      <c r="SS257"/>
      <c r="ST257"/>
      <c r="SU257"/>
      <c r="SV257"/>
      <c r="SW257"/>
      <c r="SX257"/>
      <c r="SY257"/>
      <c r="SZ257"/>
      <c r="TA257"/>
      <c r="TB257"/>
      <c r="TC257"/>
      <c r="TD257"/>
      <c r="TE257"/>
      <c r="TF257"/>
      <c r="TG257"/>
      <c r="TH257"/>
      <c r="TI257"/>
      <c r="TJ257"/>
      <c r="TK257"/>
      <c r="TL257"/>
      <c r="TM257"/>
      <c r="TN257"/>
      <c r="TO257"/>
      <c r="TP257"/>
      <c r="TQ257"/>
      <c r="TR257"/>
      <c r="TS257"/>
      <c r="TT257"/>
      <c r="TU257"/>
      <c r="TV257"/>
      <c r="TW257"/>
      <c r="TX257"/>
      <c r="TY257"/>
      <c r="TZ257"/>
      <c r="UA257"/>
      <c r="UB257"/>
      <c r="UC257"/>
      <c r="UD257"/>
      <c r="UE257"/>
      <c r="UF257"/>
      <c r="UG257"/>
      <c r="UH257"/>
      <c r="UI257"/>
      <c r="UJ257"/>
      <c r="UK257"/>
      <c r="UL257"/>
      <c r="UM257"/>
      <c r="UN257"/>
      <c r="UO257"/>
      <c r="UP257"/>
      <c r="UQ257"/>
      <c r="UR257"/>
      <c r="US257"/>
      <c r="UT257"/>
      <c r="UU257"/>
      <c r="UV257"/>
      <c r="UW257"/>
      <c r="UX257"/>
      <c r="UY257"/>
      <c r="UZ257"/>
      <c r="VA257"/>
      <c r="VB257"/>
      <c r="VC257"/>
      <c r="VD257"/>
      <c r="VE257"/>
      <c r="VF257"/>
      <c r="VG257"/>
      <c r="VH257"/>
      <c r="VI257"/>
      <c r="VJ257"/>
      <c r="VK257"/>
      <c r="VL257"/>
      <c r="VM257"/>
      <c r="VN257"/>
      <c r="VO257"/>
      <c r="VP257"/>
      <c r="VQ257"/>
      <c r="VR257"/>
      <c r="VS257"/>
      <c r="VT257"/>
      <c r="VU257"/>
      <c r="VV257"/>
      <c r="VW257"/>
      <c r="VX257"/>
      <c r="VY257"/>
      <c r="VZ257"/>
      <c r="WA257"/>
      <c r="WB257"/>
      <c r="WC257"/>
      <c r="WD257"/>
      <c r="WE257"/>
      <c r="WF257"/>
      <c r="WG257"/>
      <c r="WH257"/>
      <c r="WI257"/>
      <c r="WJ257"/>
      <c r="WK257"/>
      <c r="WL257"/>
      <c r="WM257"/>
      <c r="WN257"/>
      <c r="WO257"/>
      <c r="WP257"/>
      <c r="WQ257"/>
      <c r="WR257"/>
      <c r="WS257"/>
      <c r="WT257"/>
      <c r="WU257"/>
      <c r="WV257"/>
      <c r="WW257"/>
      <c r="WX257"/>
      <c r="WY257"/>
      <c r="WZ257"/>
      <c r="XA257"/>
      <c r="XB257"/>
      <c r="XC257"/>
      <c r="XD257"/>
      <c r="XE257"/>
      <c r="XF257"/>
      <c r="XG257"/>
      <c r="XH257"/>
      <c r="XI257"/>
      <c r="XJ257"/>
      <c r="XK257"/>
      <c r="XL257"/>
      <c r="XM257"/>
      <c r="XN257"/>
      <c r="XO257"/>
      <c r="XP257"/>
      <c r="XQ257"/>
      <c r="XR257"/>
      <c r="XS257"/>
      <c r="XT257"/>
      <c r="XU257"/>
      <c r="XV257"/>
      <c r="XW257"/>
      <c r="XX257"/>
      <c r="XY257"/>
      <c r="XZ257"/>
      <c r="YA257"/>
      <c r="YB257"/>
      <c r="YC257"/>
      <c r="YD257"/>
      <c r="YE257"/>
      <c r="YF257"/>
      <c r="YG257"/>
      <c r="YH257"/>
      <c r="YI257"/>
      <c r="YJ257"/>
      <c r="YK257"/>
      <c r="YL257"/>
      <c r="YM257"/>
      <c r="YN257"/>
      <c r="YO257"/>
      <c r="YP257"/>
      <c r="YQ257"/>
      <c r="YR257"/>
      <c r="YS257"/>
      <c r="YT257"/>
      <c r="YU257"/>
      <c r="YV257"/>
      <c r="YW257"/>
      <c r="YX257"/>
      <c r="YY257"/>
      <c r="YZ257"/>
      <c r="ZA257"/>
      <c r="ZB257"/>
      <c r="ZC257"/>
      <c r="ZD257"/>
      <c r="ZE257"/>
      <c r="ZF257"/>
      <c r="ZG257"/>
      <c r="ZH257"/>
      <c r="ZI257"/>
      <c r="ZJ257"/>
      <c r="ZK257"/>
      <c r="ZL257"/>
      <c r="ZM257"/>
      <c r="ZN257"/>
      <c r="ZO257"/>
      <c r="ZP257"/>
      <c r="ZQ257"/>
      <c r="ZR257"/>
      <c r="ZS257"/>
      <c r="ZT257"/>
      <c r="ZU257"/>
      <c r="ZV257"/>
      <c r="ZW257"/>
      <c r="ZX257"/>
      <c r="ZY257"/>
      <c r="ZZ257"/>
      <c r="AAA257"/>
    </row>
    <row r="258" spans="11:703" x14ac:dyDescent="0.35">
      <c r="K258" s="50">
        <v>413632480722</v>
      </c>
      <c r="L258" s="147">
        <v>46139</v>
      </c>
      <c r="M258" t="s">
        <v>7995</v>
      </c>
      <c r="N258" s="50">
        <v>870769519789</v>
      </c>
      <c r="O258" s="50">
        <f>_xlfn.XLOOKUP(DRE_Table[[#This Row],[MASTER]],Vessel_Cons[MASTER],Vessel_Cons[MASTER],"OVERAGE")</f>
        <v>870769519789</v>
      </c>
      <c r="P258"/>
      <c r="Q258" s="50">
        <v>305354649392</v>
      </c>
      <c r="R258" s="147">
        <v>46139</v>
      </c>
      <c r="S258" t="s">
        <v>7995</v>
      </c>
      <c r="T258" s="50">
        <v>870889087566</v>
      </c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  <c r="QY258"/>
      <c r="QZ258"/>
      <c r="RA258"/>
      <c r="RB258"/>
      <c r="RC258"/>
      <c r="RD258"/>
      <c r="RE258"/>
      <c r="RF258"/>
      <c r="RG258"/>
      <c r="RH258"/>
      <c r="RI258"/>
      <c r="RJ258"/>
      <c r="RK258"/>
      <c r="RL258"/>
      <c r="RM258"/>
      <c r="RN258"/>
      <c r="RO258"/>
      <c r="RP258"/>
      <c r="RQ258"/>
      <c r="RR258"/>
      <c r="RS258"/>
      <c r="RT258"/>
      <c r="RU258"/>
      <c r="RV258"/>
      <c r="RW258"/>
      <c r="RX258"/>
      <c r="RY258"/>
      <c r="RZ258"/>
      <c r="SA258"/>
      <c r="SB258"/>
      <c r="SC258"/>
      <c r="SD258"/>
      <c r="SE258"/>
      <c r="SF258"/>
      <c r="SG258"/>
      <c r="SH258"/>
      <c r="SI258"/>
      <c r="SJ258"/>
      <c r="SK258"/>
      <c r="SL258"/>
      <c r="SM258"/>
      <c r="SN258"/>
      <c r="SO258"/>
      <c r="SP258"/>
      <c r="SQ258"/>
      <c r="SR258"/>
      <c r="SS258"/>
      <c r="ST258"/>
      <c r="SU258"/>
      <c r="SV258"/>
      <c r="SW258"/>
      <c r="SX258"/>
      <c r="SY258"/>
      <c r="SZ258"/>
      <c r="TA258"/>
      <c r="TB258"/>
      <c r="TC258"/>
      <c r="TD258"/>
      <c r="TE258"/>
      <c r="TF258"/>
      <c r="TG258"/>
      <c r="TH258"/>
      <c r="TI258"/>
      <c r="TJ258"/>
      <c r="TK258"/>
      <c r="TL258"/>
      <c r="TM258"/>
      <c r="TN258"/>
      <c r="TO258"/>
      <c r="TP258"/>
      <c r="TQ258"/>
      <c r="TR258"/>
      <c r="TS258"/>
      <c r="TT258"/>
      <c r="TU258"/>
      <c r="TV258"/>
      <c r="TW258"/>
      <c r="TX258"/>
      <c r="TY258"/>
      <c r="TZ258"/>
      <c r="UA258"/>
      <c r="UB258"/>
      <c r="UC258"/>
      <c r="UD258"/>
      <c r="UE258"/>
      <c r="UF258"/>
      <c r="UG258"/>
      <c r="UH258"/>
      <c r="UI258"/>
      <c r="UJ258"/>
      <c r="UK258"/>
      <c r="UL258"/>
      <c r="UM258"/>
      <c r="UN258"/>
      <c r="UO258"/>
      <c r="UP258"/>
      <c r="UQ258"/>
      <c r="UR258"/>
      <c r="US258"/>
      <c r="UT258"/>
      <c r="UU258"/>
      <c r="UV258"/>
      <c r="UW258"/>
      <c r="UX258"/>
      <c r="UY258"/>
      <c r="UZ258"/>
      <c r="VA258"/>
      <c r="VB258"/>
      <c r="VC258"/>
      <c r="VD258"/>
      <c r="VE258"/>
      <c r="VF258"/>
      <c r="VG258"/>
      <c r="VH258"/>
      <c r="VI258"/>
      <c r="VJ258"/>
      <c r="VK258"/>
      <c r="VL258"/>
      <c r="VM258"/>
      <c r="VN258"/>
      <c r="VO258"/>
      <c r="VP258"/>
      <c r="VQ258"/>
      <c r="VR258"/>
      <c r="VS258"/>
      <c r="VT258"/>
      <c r="VU258"/>
      <c r="VV258"/>
      <c r="VW258"/>
      <c r="VX258"/>
      <c r="VY258"/>
      <c r="VZ258"/>
      <c r="WA258"/>
      <c r="WB258"/>
      <c r="WC258"/>
      <c r="WD258"/>
      <c r="WE258"/>
      <c r="WF258"/>
      <c r="WG258"/>
      <c r="WH258"/>
      <c r="WI258"/>
      <c r="WJ258"/>
      <c r="WK258"/>
      <c r="WL258"/>
      <c r="WM258"/>
      <c r="WN258"/>
      <c r="WO258"/>
      <c r="WP258"/>
      <c r="WQ258"/>
      <c r="WR258"/>
      <c r="WS258"/>
      <c r="WT258"/>
      <c r="WU258"/>
      <c r="WV258"/>
      <c r="WW258"/>
      <c r="WX258"/>
      <c r="WY258"/>
      <c r="WZ258"/>
      <c r="XA258"/>
      <c r="XB258"/>
      <c r="XC258"/>
      <c r="XD258"/>
      <c r="XE258"/>
      <c r="XF258"/>
      <c r="XG258"/>
      <c r="XH258"/>
      <c r="XI258"/>
      <c r="XJ258"/>
      <c r="XK258"/>
      <c r="XL258"/>
      <c r="XM258"/>
      <c r="XN258"/>
      <c r="XO258"/>
      <c r="XP258"/>
      <c r="XQ258"/>
      <c r="XR258"/>
      <c r="XS258"/>
      <c r="XT258"/>
      <c r="XU258"/>
      <c r="XV258"/>
      <c r="XW258"/>
      <c r="XX258"/>
      <c r="XY258"/>
      <c r="XZ258"/>
      <c r="YA258"/>
      <c r="YB258"/>
      <c r="YC258"/>
      <c r="YD258"/>
      <c r="YE258"/>
      <c r="YF258"/>
      <c r="YG258"/>
      <c r="YH258"/>
      <c r="YI258"/>
      <c r="YJ258"/>
      <c r="YK258"/>
      <c r="YL258"/>
      <c r="YM258"/>
      <c r="YN258"/>
      <c r="YO258"/>
      <c r="YP258"/>
      <c r="YQ258"/>
      <c r="YR258"/>
      <c r="YS258"/>
      <c r="YT258"/>
      <c r="YU258"/>
      <c r="YV258"/>
      <c r="YW258"/>
      <c r="YX258"/>
      <c r="YY258"/>
      <c r="YZ258"/>
      <c r="ZA258"/>
      <c r="ZB258"/>
      <c r="ZC258"/>
      <c r="ZD258"/>
      <c r="ZE258"/>
      <c r="ZF258"/>
      <c r="ZG258"/>
      <c r="ZH258"/>
      <c r="ZI258"/>
      <c r="ZJ258"/>
      <c r="ZK258"/>
      <c r="ZL258"/>
      <c r="ZM258"/>
      <c r="ZN258"/>
      <c r="ZO258"/>
      <c r="ZP258"/>
      <c r="ZQ258"/>
      <c r="ZR258"/>
      <c r="ZS258"/>
      <c r="ZT258"/>
      <c r="ZU258"/>
      <c r="ZV258"/>
      <c r="ZW258"/>
      <c r="ZX258"/>
      <c r="ZY258"/>
      <c r="ZZ258"/>
      <c r="AAA258"/>
    </row>
    <row r="259" spans="11:703" x14ac:dyDescent="0.35">
      <c r="K259" s="50">
        <v>413632480722</v>
      </c>
      <c r="L259" s="147">
        <v>46139</v>
      </c>
      <c r="M259" t="s">
        <v>7995</v>
      </c>
      <c r="N259" s="50">
        <v>870768952738</v>
      </c>
      <c r="O259" s="50">
        <f>_xlfn.XLOOKUP(DRE_Table[[#This Row],[MASTER]],Vessel_Cons[MASTER],Vessel_Cons[MASTER],"OVERAGE")</f>
        <v>870768952738</v>
      </c>
      <c r="P259"/>
      <c r="Q259" s="50">
        <v>305354649392</v>
      </c>
      <c r="R259" s="147">
        <v>46139</v>
      </c>
      <c r="S259" t="s">
        <v>7995</v>
      </c>
      <c r="T259" s="50">
        <v>448476890398</v>
      </c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  <c r="QY259"/>
      <c r="QZ259"/>
      <c r="RA259"/>
      <c r="RB259"/>
      <c r="RC259"/>
      <c r="RD259"/>
      <c r="RE259"/>
      <c r="RF259"/>
      <c r="RG259"/>
      <c r="RH259"/>
      <c r="RI259"/>
      <c r="RJ259"/>
      <c r="RK259"/>
      <c r="RL259"/>
      <c r="RM259"/>
      <c r="RN259"/>
      <c r="RO259"/>
      <c r="RP259"/>
      <c r="RQ259"/>
      <c r="RR259"/>
      <c r="RS259"/>
      <c r="RT259"/>
      <c r="RU259"/>
      <c r="RV259"/>
      <c r="RW259"/>
      <c r="RX259"/>
      <c r="RY259"/>
      <c r="RZ259"/>
      <c r="SA259"/>
      <c r="SB259"/>
      <c r="SC259"/>
      <c r="SD259"/>
      <c r="SE259"/>
      <c r="SF259"/>
      <c r="SG259"/>
      <c r="SH259"/>
      <c r="SI259"/>
      <c r="SJ259"/>
      <c r="SK259"/>
      <c r="SL259"/>
      <c r="SM259"/>
      <c r="SN259"/>
      <c r="SO259"/>
      <c r="SP259"/>
      <c r="SQ259"/>
      <c r="SR259"/>
      <c r="SS259"/>
      <c r="ST259"/>
      <c r="SU259"/>
      <c r="SV259"/>
      <c r="SW259"/>
      <c r="SX259"/>
      <c r="SY259"/>
      <c r="SZ259"/>
      <c r="TA259"/>
      <c r="TB259"/>
      <c r="TC259"/>
      <c r="TD259"/>
      <c r="TE259"/>
      <c r="TF259"/>
      <c r="TG259"/>
      <c r="TH259"/>
      <c r="TI259"/>
      <c r="TJ259"/>
      <c r="TK259"/>
      <c r="TL259"/>
      <c r="TM259"/>
      <c r="TN259"/>
      <c r="TO259"/>
      <c r="TP259"/>
      <c r="TQ259"/>
      <c r="TR259"/>
      <c r="TS259"/>
      <c r="TT259"/>
      <c r="TU259"/>
      <c r="TV259"/>
      <c r="TW259"/>
      <c r="TX259"/>
      <c r="TY259"/>
      <c r="TZ259"/>
      <c r="UA259"/>
      <c r="UB259"/>
      <c r="UC259"/>
      <c r="UD259"/>
      <c r="UE259"/>
      <c r="UF259"/>
      <c r="UG259"/>
      <c r="UH259"/>
      <c r="UI259"/>
      <c r="UJ259"/>
      <c r="UK259"/>
      <c r="UL259"/>
      <c r="UM259"/>
      <c r="UN259"/>
      <c r="UO259"/>
      <c r="UP259"/>
      <c r="UQ259"/>
      <c r="UR259"/>
      <c r="US259"/>
      <c r="UT259"/>
      <c r="UU259"/>
      <c r="UV259"/>
      <c r="UW259"/>
      <c r="UX259"/>
      <c r="UY259"/>
      <c r="UZ259"/>
      <c r="VA259"/>
      <c r="VB259"/>
      <c r="VC259"/>
      <c r="VD259"/>
      <c r="VE259"/>
      <c r="VF259"/>
      <c r="VG259"/>
      <c r="VH259"/>
      <c r="VI259"/>
      <c r="VJ259"/>
      <c r="VK259"/>
      <c r="VL259"/>
      <c r="VM259"/>
      <c r="VN259"/>
      <c r="VO259"/>
      <c r="VP259"/>
      <c r="VQ259"/>
      <c r="VR259"/>
      <c r="VS259"/>
      <c r="VT259"/>
      <c r="VU259"/>
      <c r="VV259"/>
      <c r="VW259"/>
      <c r="VX259"/>
      <c r="VY259"/>
      <c r="VZ259"/>
      <c r="WA259"/>
      <c r="WB259"/>
      <c r="WC259"/>
      <c r="WD259"/>
      <c r="WE259"/>
      <c r="WF259"/>
      <c r="WG259"/>
      <c r="WH259"/>
      <c r="WI259"/>
      <c r="WJ259"/>
      <c r="WK259"/>
      <c r="WL259"/>
      <c r="WM259"/>
      <c r="WN259"/>
      <c r="WO259"/>
      <c r="WP259"/>
      <c r="WQ259"/>
      <c r="WR259"/>
      <c r="WS259"/>
      <c r="WT259"/>
      <c r="WU259"/>
      <c r="WV259"/>
      <c r="WW259"/>
      <c r="WX259"/>
      <c r="WY259"/>
      <c r="WZ259"/>
      <c r="XA259"/>
      <c r="XB259"/>
      <c r="XC259"/>
      <c r="XD259"/>
      <c r="XE259"/>
      <c r="XF259"/>
      <c r="XG259"/>
      <c r="XH259"/>
      <c r="XI259"/>
      <c r="XJ259"/>
      <c r="XK259"/>
      <c r="XL259"/>
      <c r="XM259"/>
      <c r="XN259"/>
      <c r="XO259"/>
      <c r="XP259"/>
      <c r="XQ259"/>
      <c r="XR259"/>
      <c r="XS259"/>
      <c r="XT259"/>
      <c r="XU259"/>
      <c r="XV259"/>
      <c r="XW259"/>
      <c r="XX259"/>
      <c r="XY259"/>
      <c r="XZ259"/>
      <c r="YA259"/>
      <c r="YB259"/>
      <c r="YC259"/>
      <c r="YD259"/>
      <c r="YE259"/>
      <c r="YF259"/>
      <c r="YG259"/>
      <c r="YH259"/>
      <c r="YI259"/>
      <c r="YJ259"/>
      <c r="YK259"/>
      <c r="YL259"/>
      <c r="YM259"/>
      <c r="YN259"/>
      <c r="YO259"/>
      <c r="YP259"/>
      <c r="YQ259"/>
      <c r="YR259"/>
      <c r="YS259"/>
      <c r="YT259"/>
      <c r="YU259"/>
      <c r="YV259"/>
      <c r="YW259"/>
      <c r="YX259"/>
      <c r="YY259"/>
      <c r="YZ259"/>
      <c r="ZA259"/>
      <c r="ZB259"/>
      <c r="ZC259"/>
      <c r="ZD259"/>
      <c r="ZE259"/>
      <c r="ZF259"/>
      <c r="ZG259"/>
      <c r="ZH259"/>
      <c r="ZI259"/>
      <c r="ZJ259"/>
      <c r="ZK259"/>
      <c r="ZL259"/>
      <c r="ZM259"/>
      <c r="ZN259"/>
      <c r="ZO259"/>
      <c r="ZP259"/>
      <c r="ZQ259"/>
      <c r="ZR259"/>
      <c r="ZS259"/>
      <c r="ZT259"/>
      <c r="ZU259"/>
      <c r="ZV259"/>
      <c r="ZW259"/>
      <c r="ZX259"/>
      <c r="ZY259"/>
      <c r="ZZ259"/>
      <c r="AAA259"/>
    </row>
    <row r="260" spans="11:703" x14ac:dyDescent="0.35">
      <c r="K260" s="50">
        <v>413632480722</v>
      </c>
      <c r="L260" s="147">
        <v>46139</v>
      </c>
      <c r="M260" t="s">
        <v>7995</v>
      </c>
      <c r="N260" s="50">
        <v>870768885233</v>
      </c>
      <c r="O260" s="50">
        <f>_xlfn.XLOOKUP(DRE_Table[[#This Row],[MASTER]],Vessel_Cons[MASTER],Vessel_Cons[MASTER],"OVERAGE")</f>
        <v>870768885233</v>
      </c>
      <c r="P260"/>
      <c r="Q260" s="50">
        <v>305354649392</v>
      </c>
      <c r="R260" s="147">
        <v>46139</v>
      </c>
      <c r="S260" t="s">
        <v>7995</v>
      </c>
      <c r="T260" s="50">
        <v>870722962862</v>
      </c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  <c r="QY260"/>
      <c r="QZ260"/>
      <c r="RA260"/>
      <c r="RB260"/>
      <c r="RC260"/>
      <c r="RD260"/>
      <c r="RE260"/>
      <c r="RF260"/>
      <c r="RG260"/>
      <c r="RH260"/>
      <c r="RI260"/>
      <c r="RJ260"/>
      <c r="RK260"/>
      <c r="RL260"/>
      <c r="RM260"/>
      <c r="RN260"/>
      <c r="RO260"/>
      <c r="RP260"/>
      <c r="RQ260"/>
      <c r="RR260"/>
      <c r="RS260"/>
      <c r="RT260"/>
      <c r="RU260"/>
      <c r="RV260"/>
      <c r="RW260"/>
      <c r="RX260"/>
      <c r="RY260"/>
      <c r="RZ260"/>
      <c r="SA260"/>
      <c r="SB260"/>
      <c r="SC260"/>
      <c r="SD260"/>
      <c r="SE260"/>
      <c r="SF260"/>
      <c r="SG260"/>
      <c r="SH260"/>
      <c r="SI260"/>
      <c r="SJ260"/>
      <c r="SK260"/>
      <c r="SL260"/>
      <c r="SM260"/>
      <c r="SN260"/>
      <c r="SO260"/>
      <c r="SP260"/>
      <c r="SQ260"/>
      <c r="SR260"/>
      <c r="SS260"/>
      <c r="ST260"/>
      <c r="SU260"/>
      <c r="SV260"/>
      <c r="SW260"/>
      <c r="SX260"/>
      <c r="SY260"/>
      <c r="SZ260"/>
      <c r="TA260"/>
      <c r="TB260"/>
      <c r="TC260"/>
      <c r="TD260"/>
      <c r="TE260"/>
      <c r="TF260"/>
      <c r="TG260"/>
      <c r="TH260"/>
      <c r="TI260"/>
      <c r="TJ260"/>
      <c r="TK260"/>
      <c r="TL260"/>
      <c r="TM260"/>
      <c r="TN260"/>
      <c r="TO260"/>
      <c r="TP260"/>
      <c r="TQ260"/>
      <c r="TR260"/>
      <c r="TS260"/>
      <c r="TT260"/>
      <c r="TU260"/>
      <c r="TV260"/>
      <c r="TW260"/>
      <c r="TX260"/>
      <c r="TY260"/>
      <c r="TZ260"/>
      <c r="UA260"/>
      <c r="UB260"/>
      <c r="UC260"/>
      <c r="UD260"/>
      <c r="UE260"/>
      <c r="UF260"/>
      <c r="UG260"/>
      <c r="UH260"/>
      <c r="UI260"/>
      <c r="UJ260"/>
      <c r="UK260"/>
      <c r="UL260"/>
      <c r="UM260"/>
      <c r="UN260"/>
      <c r="UO260"/>
      <c r="UP260"/>
      <c r="UQ260"/>
      <c r="UR260"/>
      <c r="US260"/>
      <c r="UT260"/>
      <c r="UU260"/>
      <c r="UV260"/>
      <c r="UW260"/>
      <c r="UX260"/>
      <c r="UY260"/>
      <c r="UZ260"/>
      <c r="VA260"/>
      <c r="VB260"/>
      <c r="VC260"/>
      <c r="VD260"/>
      <c r="VE260"/>
      <c r="VF260"/>
      <c r="VG260"/>
      <c r="VH260"/>
      <c r="VI260"/>
      <c r="VJ260"/>
      <c r="VK260"/>
      <c r="VL260"/>
      <c r="VM260"/>
      <c r="VN260"/>
      <c r="VO260"/>
      <c r="VP260"/>
      <c r="VQ260"/>
      <c r="VR260"/>
      <c r="VS260"/>
      <c r="VT260"/>
      <c r="VU260"/>
      <c r="VV260"/>
      <c r="VW260"/>
      <c r="VX260"/>
      <c r="VY260"/>
      <c r="VZ260"/>
      <c r="WA260"/>
      <c r="WB260"/>
      <c r="WC260"/>
      <c r="WD260"/>
      <c r="WE260"/>
      <c r="WF260"/>
      <c r="WG260"/>
      <c r="WH260"/>
      <c r="WI260"/>
      <c r="WJ260"/>
      <c r="WK260"/>
      <c r="WL260"/>
      <c r="WM260"/>
      <c r="WN260"/>
      <c r="WO260"/>
      <c r="WP260"/>
      <c r="WQ260"/>
      <c r="WR260"/>
      <c r="WS260"/>
      <c r="WT260"/>
      <c r="WU260"/>
      <c r="WV260"/>
      <c r="WW260"/>
      <c r="WX260"/>
      <c r="WY260"/>
      <c r="WZ260"/>
      <c r="XA260"/>
      <c r="XB260"/>
      <c r="XC260"/>
      <c r="XD260"/>
      <c r="XE260"/>
      <c r="XF260"/>
      <c r="XG260"/>
      <c r="XH260"/>
      <c r="XI260"/>
      <c r="XJ260"/>
      <c r="XK260"/>
      <c r="XL260"/>
      <c r="XM260"/>
      <c r="XN260"/>
      <c r="XO260"/>
      <c r="XP260"/>
      <c r="XQ260"/>
      <c r="XR260"/>
      <c r="XS260"/>
      <c r="XT260"/>
      <c r="XU260"/>
      <c r="XV260"/>
      <c r="XW260"/>
      <c r="XX260"/>
      <c r="XY260"/>
      <c r="XZ260"/>
      <c r="YA260"/>
      <c r="YB260"/>
      <c r="YC260"/>
      <c r="YD260"/>
      <c r="YE260"/>
      <c r="YF260"/>
      <c r="YG260"/>
      <c r="YH260"/>
      <c r="YI260"/>
      <c r="YJ260"/>
      <c r="YK260"/>
      <c r="YL260"/>
      <c r="YM260"/>
      <c r="YN260"/>
      <c r="YO260"/>
      <c r="YP260"/>
      <c r="YQ260"/>
      <c r="YR260"/>
      <c r="YS260"/>
      <c r="YT260"/>
      <c r="YU260"/>
      <c r="YV260"/>
      <c r="YW260"/>
      <c r="YX260"/>
      <c r="YY260"/>
      <c r="YZ260"/>
      <c r="ZA260"/>
      <c r="ZB260"/>
      <c r="ZC260"/>
      <c r="ZD260"/>
      <c r="ZE260"/>
      <c r="ZF260"/>
      <c r="ZG260"/>
      <c r="ZH260"/>
      <c r="ZI260"/>
      <c r="ZJ260"/>
      <c r="ZK260"/>
      <c r="ZL260"/>
      <c r="ZM260"/>
      <c r="ZN260"/>
      <c r="ZO260"/>
      <c r="ZP260"/>
      <c r="ZQ260"/>
      <c r="ZR260"/>
      <c r="ZS260"/>
      <c r="ZT260"/>
      <c r="ZU260"/>
      <c r="ZV260"/>
      <c r="ZW260"/>
      <c r="ZX260"/>
      <c r="ZY260"/>
      <c r="ZZ260"/>
      <c r="AAA260"/>
    </row>
    <row r="261" spans="11:703" x14ac:dyDescent="0.35">
      <c r="K261" s="50">
        <v>413632480722</v>
      </c>
      <c r="L261" s="147">
        <v>46139</v>
      </c>
      <c r="M261" t="s">
        <v>7995</v>
      </c>
      <c r="N261" s="50">
        <v>870768424995</v>
      </c>
      <c r="O261" s="50">
        <f>_xlfn.XLOOKUP(DRE_Table[[#This Row],[MASTER]],Vessel_Cons[MASTER],Vessel_Cons[MASTER],"OVERAGE")</f>
        <v>870768424995</v>
      </c>
      <c r="P261"/>
      <c r="Q261" s="50">
        <v>305354649392</v>
      </c>
      <c r="R261" s="147">
        <v>46139</v>
      </c>
      <c r="S261" t="s">
        <v>7995</v>
      </c>
      <c r="T261" s="50">
        <v>870973733650</v>
      </c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  <c r="QY261"/>
      <c r="QZ261"/>
      <c r="RA261"/>
      <c r="RB261"/>
      <c r="RC261"/>
      <c r="RD261"/>
      <c r="RE261"/>
      <c r="RF261"/>
      <c r="RG261"/>
      <c r="RH261"/>
      <c r="RI261"/>
      <c r="RJ261"/>
      <c r="RK261"/>
      <c r="RL261"/>
      <c r="RM261"/>
      <c r="RN261"/>
      <c r="RO261"/>
      <c r="RP261"/>
      <c r="RQ261"/>
      <c r="RR261"/>
      <c r="RS261"/>
      <c r="RT261"/>
      <c r="RU261"/>
      <c r="RV261"/>
      <c r="RW261"/>
      <c r="RX261"/>
      <c r="RY261"/>
      <c r="RZ261"/>
      <c r="SA261"/>
      <c r="SB261"/>
      <c r="SC261"/>
      <c r="SD261"/>
      <c r="SE261"/>
      <c r="SF261"/>
      <c r="SG261"/>
      <c r="SH261"/>
      <c r="SI261"/>
      <c r="SJ261"/>
      <c r="SK261"/>
      <c r="SL261"/>
      <c r="SM261"/>
      <c r="SN261"/>
      <c r="SO261"/>
      <c r="SP261"/>
      <c r="SQ261"/>
      <c r="SR261"/>
      <c r="SS261"/>
      <c r="ST261"/>
      <c r="SU261"/>
      <c r="SV261"/>
      <c r="SW261"/>
      <c r="SX261"/>
      <c r="SY261"/>
      <c r="SZ261"/>
      <c r="TA261"/>
      <c r="TB261"/>
      <c r="TC261"/>
      <c r="TD261"/>
      <c r="TE261"/>
      <c r="TF261"/>
      <c r="TG261"/>
      <c r="TH261"/>
      <c r="TI261"/>
      <c r="TJ261"/>
      <c r="TK261"/>
      <c r="TL261"/>
      <c r="TM261"/>
      <c r="TN261"/>
      <c r="TO261"/>
      <c r="TP261"/>
      <c r="TQ261"/>
      <c r="TR261"/>
      <c r="TS261"/>
      <c r="TT261"/>
      <c r="TU261"/>
      <c r="TV261"/>
      <c r="TW261"/>
      <c r="TX261"/>
      <c r="TY261"/>
      <c r="TZ261"/>
      <c r="UA261"/>
      <c r="UB261"/>
      <c r="UC261"/>
      <c r="UD261"/>
      <c r="UE261"/>
      <c r="UF261"/>
      <c r="UG261"/>
      <c r="UH261"/>
      <c r="UI261"/>
      <c r="UJ261"/>
      <c r="UK261"/>
      <c r="UL261"/>
      <c r="UM261"/>
      <c r="UN261"/>
      <c r="UO261"/>
      <c r="UP261"/>
      <c r="UQ261"/>
      <c r="UR261"/>
      <c r="US261"/>
      <c r="UT261"/>
      <c r="UU261"/>
      <c r="UV261"/>
      <c r="UW261"/>
      <c r="UX261"/>
      <c r="UY261"/>
      <c r="UZ261"/>
      <c r="VA261"/>
      <c r="VB261"/>
      <c r="VC261"/>
      <c r="VD261"/>
      <c r="VE261"/>
      <c r="VF261"/>
      <c r="VG261"/>
      <c r="VH261"/>
      <c r="VI261"/>
      <c r="VJ261"/>
      <c r="VK261"/>
      <c r="VL261"/>
      <c r="VM261"/>
      <c r="VN261"/>
      <c r="VO261"/>
      <c r="VP261"/>
      <c r="VQ261"/>
      <c r="VR261"/>
      <c r="VS261"/>
      <c r="VT261"/>
      <c r="VU261"/>
      <c r="VV261"/>
      <c r="VW261"/>
      <c r="VX261"/>
      <c r="VY261"/>
      <c r="VZ261"/>
      <c r="WA261"/>
      <c r="WB261"/>
      <c r="WC261"/>
      <c r="WD261"/>
      <c r="WE261"/>
      <c r="WF261"/>
      <c r="WG261"/>
      <c r="WH261"/>
      <c r="WI261"/>
      <c r="WJ261"/>
      <c r="WK261"/>
      <c r="WL261"/>
      <c r="WM261"/>
      <c r="WN261"/>
      <c r="WO261"/>
      <c r="WP261"/>
      <c r="WQ261"/>
      <c r="WR261"/>
      <c r="WS261"/>
      <c r="WT261"/>
      <c r="WU261"/>
      <c r="WV261"/>
      <c r="WW261"/>
      <c r="WX261"/>
      <c r="WY261"/>
      <c r="WZ261"/>
      <c r="XA261"/>
      <c r="XB261"/>
      <c r="XC261"/>
      <c r="XD261"/>
      <c r="XE261"/>
      <c r="XF261"/>
      <c r="XG261"/>
      <c r="XH261"/>
      <c r="XI261"/>
      <c r="XJ261"/>
      <c r="XK261"/>
      <c r="XL261"/>
      <c r="XM261"/>
      <c r="XN261"/>
      <c r="XO261"/>
      <c r="XP261"/>
      <c r="XQ261"/>
      <c r="XR261"/>
      <c r="XS261"/>
      <c r="XT261"/>
      <c r="XU261"/>
      <c r="XV261"/>
      <c r="XW261"/>
      <c r="XX261"/>
      <c r="XY261"/>
      <c r="XZ261"/>
      <c r="YA261"/>
      <c r="YB261"/>
      <c r="YC261"/>
      <c r="YD261"/>
      <c r="YE261"/>
      <c r="YF261"/>
      <c r="YG261"/>
      <c r="YH261"/>
      <c r="YI261"/>
      <c r="YJ261"/>
      <c r="YK261"/>
      <c r="YL261"/>
      <c r="YM261"/>
      <c r="YN261"/>
      <c r="YO261"/>
      <c r="YP261"/>
      <c r="YQ261"/>
      <c r="YR261"/>
      <c r="YS261"/>
      <c r="YT261"/>
      <c r="YU261"/>
      <c r="YV261"/>
      <c r="YW261"/>
      <c r="YX261"/>
      <c r="YY261"/>
      <c r="YZ261"/>
      <c r="ZA261"/>
      <c r="ZB261"/>
      <c r="ZC261"/>
      <c r="ZD261"/>
      <c r="ZE261"/>
      <c r="ZF261"/>
      <c r="ZG261"/>
      <c r="ZH261"/>
      <c r="ZI261"/>
      <c r="ZJ261"/>
      <c r="ZK261"/>
      <c r="ZL261"/>
      <c r="ZM261"/>
      <c r="ZN261"/>
      <c r="ZO261"/>
      <c r="ZP261"/>
      <c r="ZQ261"/>
      <c r="ZR261"/>
      <c r="ZS261"/>
      <c r="ZT261"/>
      <c r="ZU261"/>
      <c r="ZV261"/>
      <c r="ZW261"/>
      <c r="ZX261"/>
      <c r="ZY261"/>
      <c r="ZZ261"/>
      <c r="AAA261"/>
    </row>
    <row r="262" spans="11:703" x14ac:dyDescent="0.35">
      <c r="K262" s="50">
        <v>413632480722</v>
      </c>
      <c r="L262" s="147">
        <v>46139</v>
      </c>
      <c r="M262" t="s">
        <v>7995</v>
      </c>
      <c r="N262" s="50">
        <v>870747940129</v>
      </c>
      <c r="O262" s="50">
        <f>_xlfn.XLOOKUP(DRE_Table[[#This Row],[MASTER]],Vessel_Cons[MASTER],Vessel_Cons[MASTER],"OVERAGE")</f>
        <v>870747940129</v>
      </c>
      <c r="P262"/>
      <c r="Q262" s="50">
        <v>305354649392</v>
      </c>
      <c r="R262" s="147">
        <v>46139</v>
      </c>
      <c r="S262" t="s">
        <v>7995</v>
      </c>
      <c r="T262" s="50">
        <v>520865010782</v>
      </c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  <c r="QY262"/>
      <c r="QZ262"/>
      <c r="RA262"/>
      <c r="RB262"/>
      <c r="RC262"/>
      <c r="RD262"/>
      <c r="RE262"/>
      <c r="RF262"/>
      <c r="RG262"/>
      <c r="RH262"/>
      <c r="RI262"/>
      <c r="RJ262"/>
      <c r="RK262"/>
      <c r="RL262"/>
      <c r="RM262"/>
      <c r="RN262"/>
      <c r="RO262"/>
      <c r="RP262"/>
      <c r="RQ262"/>
      <c r="RR262"/>
      <c r="RS262"/>
      <c r="RT262"/>
      <c r="RU262"/>
      <c r="RV262"/>
      <c r="RW262"/>
      <c r="RX262"/>
      <c r="RY262"/>
      <c r="RZ262"/>
      <c r="SA262"/>
      <c r="SB262"/>
      <c r="SC262"/>
      <c r="SD262"/>
      <c r="SE262"/>
      <c r="SF262"/>
      <c r="SG262"/>
      <c r="SH262"/>
      <c r="SI262"/>
      <c r="SJ262"/>
      <c r="SK262"/>
      <c r="SL262"/>
      <c r="SM262"/>
      <c r="SN262"/>
      <c r="SO262"/>
      <c r="SP262"/>
      <c r="SQ262"/>
      <c r="SR262"/>
      <c r="SS262"/>
      <c r="ST262"/>
      <c r="SU262"/>
      <c r="SV262"/>
      <c r="SW262"/>
      <c r="SX262"/>
      <c r="SY262"/>
      <c r="SZ262"/>
      <c r="TA262"/>
      <c r="TB262"/>
      <c r="TC262"/>
      <c r="TD262"/>
      <c r="TE262"/>
      <c r="TF262"/>
      <c r="TG262"/>
      <c r="TH262"/>
      <c r="TI262"/>
      <c r="TJ262"/>
      <c r="TK262"/>
      <c r="TL262"/>
      <c r="TM262"/>
      <c r="TN262"/>
      <c r="TO262"/>
      <c r="TP262"/>
      <c r="TQ262"/>
      <c r="TR262"/>
      <c r="TS262"/>
      <c r="TT262"/>
      <c r="TU262"/>
      <c r="TV262"/>
      <c r="TW262"/>
      <c r="TX262"/>
      <c r="TY262"/>
      <c r="TZ262"/>
      <c r="UA262"/>
      <c r="UB262"/>
      <c r="UC262"/>
      <c r="UD262"/>
      <c r="UE262"/>
      <c r="UF262"/>
      <c r="UG262"/>
      <c r="UH262"/>
      <c r="UI262"/>
      <c r="UJ262"/>
      <c r="UK262"/>
      <c r="UL262"/>
      <c r="UM262"/>
      <c r="UN262"/>
      <c r="UO262"/>
      <c r="UP262"/>
      <c r="UQ262"/>
      <c r="UR262"/>
      <c r="US262"/>
      <c r="UT262"/>
      <c r="UU262"/>
      <c r="UV262"/>
      <c r="UW262"/>
      <c r="UX262"/>
      <c r="UY262"/>
      <c r="UZ262"/>
      <c r="VA262"/>
      <c r="VB262"/>
      <c r="VC262"/>
      <c r="VD262"/>
      <c r="VE262"/>
      <c r="VF262"/>
      <c r="VG262"/>
      <c r="VH262"/>
      <c r="VI262"/>
      <c r="VJ262"/>
      <c r="VK262"/>
      <c r="VL262"/>
      <c r="VM262"/>
      <c r="VN262"/>
      <c r="VO262"/>
      <c r="VP262"/>
      <c r="VQ262"/>
      <c r="VR262"/>
      <c r="VS262"/>
      <c r="VT262"/>
      <c r="VU262"/>
      <c r="VV262"/>
      <c r="VW262"/>
      <c r="VX262"/>
      <c r="VY262"/>
      <c r="VZ262"/>
      <c r="WA262"/>
      <c r="WB262"/>
      <c r="WC262"/>
      <c r="WD262"/>
      <c r="WE262"/>
      <c r="WF262"/>
      <c r="WG262"/>
      <c r="WH262"/>
      <c r="WI262"/>
      <c r="WJ262"/>
      <c r="WK262"/>
      <c r="WL262"/>
      <c r="WM262"/>
      <c r="WN262"/>
      <c r="WO262"/>
      <c r="WP262"/>
      <c r="WQ262"/>
      <c r="WR262"/>
      <c r="WS262"/>
      <c r="WT262"/>
      <c r="WU262"/>
      <c r="WV262"/>
      <c r="WW262"/>
      <c r="WX262"/>
      <c r="WY262"/>
      <c r="WZ262"/>
      <c r="XA262"/>
      <c r="XB262"/>
      <c r="XC262"/>
      <c r="XD262"/>
      <c r="XE262"/>
      <c r="XF262"/>
      <c r="XG262"/>
      <c r="XH262"/>
      <c r="XI262"/>
      <c r="XJ262"/>
      <c r="XK262"/>
      <c r="XL262"/>
      <c r="XM262"/>
      <c r="XN262"/>
      <c r="XO262"/>
      <c r="XP262"/>
      <c r="XQ262"/>
      <c r="XR262"/>
      <c r="XS262"/>
      <c r="XT262"/>
      <c r="XU262"/>
      <c r="XV262"/>
      <c r="XW262"/>
      <c r="XX262"/>
      <c r="XY262"/>
      <c r="XZ262"/>
      <c r="YA262"/>
      <c r="YB262"/>
      <c r="YC262"/>
      <c r="YD262"/>
      <c r="YE262"/>
      <c r="YF262"/>
      <c r="YG262"/>
      <c r="YH262"/>
      <c r="YI262"/>
      <c r="YJ262"/>
      <c r="YK262"/>
      <c r="YL262"/>
      <c r="YM262"/>
      <c r="YN262"/>
      <c r="YO262"/>
      <c r="YP262"/>
      <c r="YQ262"/>
      <c r="YR262"/>
      <c r="YS262"/>
      <c r="YT262"/>
      <c r="YU262"/>
      <c r="YV262"/>
      <c r="YW262"/>
      <c r="YX262"/>
      <c r="YY262"/>
      <c r="YZ262"/>
      <c r="ZA262"/>
      <c r="ZB262"/>
      <c r="ZC262"/>
      <c r="ZD262"/>
      <c r="ZE262"/>
      <c r="ZF262"/>
      <c r="ZG262"/>
      <c r="ZH262"/>
      <c r="ZI262"/>
      <c r="ZJ262"/>
      <c r="ZK262"/>
      <c r="ZL262"/>
      <c r="ZM262"/>
      <c r="ZN262"/>
      <c r="ZO262"/>
      <c r="ZP262"/>
      <c r="ZQ262"/>
      <c r="ZR262"/>
      <c r="ZS262"/>
      <c r="ZT262"/>
      <c r="ZU262"/>
      <c r="ZV262"/>
      <c r="ZW262"/>
      <c r="ZX262"/>
      <c r="ZY262"/>
      <c r="ZZ262"/>
      <c r="AAA262"/>
    </row>
    <row r="263" spans="11:703" x14ac:dyDescent="0.35">
      <c r="K263" s="50">
        <v>413632480722</v>
      </c>
      <c r="L263" s="147">
        <v>46139</v>
      </c>
      <c r="M263" t="s">
        <v>7995</v>
      </c>
      <c r="N263" s="50">
        <v>870746764694</v>
      </c>
      <c r="O263" s="50">
        <f>_xlfn.XLOOKUP(DRE_Table[[#This Row],[MASTER]],Vessel_Cons[MASTER],Vessel_Cons[MASTER],"OVERAGE")</f>
        <v>870746764694</v>
      </c>
      <c r="P263"/>
      <c r="Q263" s="50">
        <v>305354649392</v>
      </c>
      <c r="R263" s="147">
        <v>46139</v>
      </c>
      <c r="S263" t="s">
        <v>7995</v>
      </c>
      <c r="T263" s="50">
        <v>870987882901</v>
      </c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  <c r="QY263"/>
      <c r="QZ263"/>
      <c r="RA263"/>
      <c r="RB263"/>
      <c r="RC263"/>
      <c r="RD263"/>
      <c r="RE263"/>
      <c r="RF263"/>
      <c r="RG263"/>
      <c r="RH263"/>
      <c r="RI263"/>
      <c r="RJ263"/>
      <c r="RK263"/>
      <c r="RL263"/>
      <c r="RM263"/>
      <c r="RN263"/>
      <c r="RO263"/>
      <c r="RP263"/>
      <c r="RQ263"/>
      <c r="RR263"/>
      <c r="RS263"/>
      <c r="RT263"/>
      <c r="RU263"/>
      <c r="RV263"/>
      <c r="RW263"/>
      <c r="RX263"/>
      <c r="RY263"/>
      <c r="RZ263"/>
      <c r="SA263"/>
      <c r="SB263"/>
      <c r="SC263"/>
      <c r="SD263"/>
      <c r="SE263"/>
      <c r="SF263"/>
      <c r="SG263"/>
      <c r="SH263"/>
      <c r="SI263"/>
      <c r="SJ263"/>
      <c r="SK263"/>
      <c r="SL263"/>
      <c r="SM263"/>
      <c r="SN263"/>
      <c r="SO263"/>
      <c r="SP263"/>
      <c r="SQ263"/>
      <c r="SR263"/>
      <c r="SS263"/>
      <c r="ST263"/>
      <c r="SU263"/>
      <c r="SV263"/>
      <c r="SW263"/>
      <c r="SX263"/>
      <c r="SY263"/>
      <c r="SZ263"/>
      <c r="TA263"/>
      <c r="TB263"/>
      <c r="TC263"/>
      <c r="TD263"/>
      <c r="TE263"/>
      <c r="TF263"/>
      <c r="TG263"/>
      <c r="TH263"/>
      <c r="TI263"/>
      <c r="TJ263"/>
      <c r="TK263"/>
      <c r="TL263"/>
      <c r="TM263"/>
      <c r="TN263"/>
      <c r="TO263"/>
      <c r="TP263"/>
      <c r="TQ263"/>
      <c r="TR263"/>
      <c r="TS263"/>
      <c r="TT263"/>
      <c r="TU263"/>
      <c r="TV263"/>
      <c r="TW263"/>
      <c r="TX263"/>
      <c r="TY263"/>
      <c r="TZ263"/>
      <c r="UA263"/>
      <c r="UB263"/>
      <c r="UC263"/>
      <c r="UD263"/>
      <c r="UE263"/>
      <c r="UF263"/>
      <c r="UG263"/>
      <c r="UH263"/>
      <c r="UI263"/>
      <c r="UJ263"/>
      <c r="UK263"/>
      <c r="UL263"/>
      <c r="UM263"/>
      <c r="UN263"/>
      <c r="UO263"/>
      <c r="UP263"/>
      <c r="UQ263"/>
      <c r="UR263"/>
      <c r="US263"/>
      <c r="UT263"/>
      <c r="UU263"/>
      <c r="UV263"/>
      <c r="UW263"/>
      <c r="UX263"/>
      <c r="UY263"/>
      <c r="UZ263"/>
      <c r="VA263"/>
      <c r="VB263"/>
      <c r="VC263"/>
      <c r="VD263"/>
      <c r="VE263"/>
      <c r="VF263"/>
      <c r="VG263"/>
      <c r="VH263"/>
      <c r="VI263"/>
      <c r="VJ263"/>
      <c r="VK263"/>
      <c r="VL263"/>
      <c r="VM263"/>
      <c r="VN263"/>
      <c r="VO263"/>
      <c r="VP263"/>
      <c r="VQ263"/>
      <c r="VR263"/>
      <c r="VS263"/>
      <c r="VT263"/>
      <c r="VU263"/>
      <c r="VV263"/>
      <c r="VW263"/>
      <c r="VX263"/>
      <c r="VY263"/>
      <c r="VZ263"/>
      <c r="WA263"/>
      <c r="WB263"/>
      <c r="WC263"/>
      <c r="WD263"/>
      <c r="WE263"/>
      <c r="WF263"/>
      <c r="WG263"/>
      <c r="WH263"/>
      <c r="WI263"/>
      <c r="WJ263"/>
      <c r="WK263"/>
      <c r="WL263"/>
      <c r="WM263"/>
      <c r="WN263"/>
      <c r="WO263"/>
      <c r="WP263"/>
      <c r="WQ263"/>
      <c r="WR263"/>
      <c r="WS263"/>
      <c r="WT263"/>
      <c r="WU263"/>
      <c r="WV263"/>
      <c r="WW263"/>
      <c r="WX263"/>
      <c r="WY263"/>
      <c r="WZ263"/>
      <c r="XA263"/>
      <c r="XB263"/>
      <c r="XC263"/>
      <c r="XD263"/>
      <c r="XE263"/>
      <c r="XF263"/>
      <c r="XG263"/>
      <c r="XH263"/>
      <c r="XI263"/>
      <c r="XJ263"/>
      <c r="XK263"/>
      <c r="XL263"/>
      <c r="XM263"/>
      <c r="XN263"/>
      <c r="XO263"/>
      <c r="XP263"/>
      <c r="XQ263"/>
      <c r="XR263"/>
      <c r="XS263"/>
      <c r="XT263"/>
      <c r="XU263"/>
      <c r="XV263"/>
      <c r="XW263"/>
      <c r="XX263"/>
      <c r="XY263"/>
      <c r="XZ263"/>
      <c r="YA263"/>
      <c r="YB263"/>
      <c r="YC263"/>
      <c r="YD263"/>
      <c r="YE263"/>
      <c r="YF263"/>
      <c r="YG263"/>
      <c r="YH263"/>
      <c r="YI263"/>
      <c r="YJ263"/>
      <c r="YK263"/>
      <c r="YL263"/>
      <c r="YM263"/>
      <c r="YN263"/>
      <c r="YO263"/>
      <c r="YP263"/>
      <c r="YQ263"/>
      <c r="YR263"/>
      <c r="YS263"/>
      <c r="YT263"/>
      <c r="YU263"/>
      <c r="YV263"/>
      <c r="YW263"/>
      <c r="YX263"/>
      <c r="YY263"/>
      <c r="YZ263"/>
      <c r="ZA263"/>
      <c r="ZB263"/>
      <c r="ZC263"/>
      <c r="ZD263"/>
      <c r="ZE263"/>
      <c r="ZF263"/>
      <c r="ZG263"/>
      <c r="ZH263"/>
      <c r="ZI263"/>
      <c r="ZJ263"/>
      <c r="ZK263"/>
      <c r="ZL263"/>
      <c r="ZM263"/>
      <c r="ZN263"/>
      <c r="ZO263"/>
      <c r="ZP263"/>
      <c r="ZQ263"/>
      <c r="ZR263"/>
      <c r="ZS263"/>
      <c r="ZT263"/>
      <c r="ZU263"/>
      <c r="ZV263"/>
      <c r="ZW263"/>
      <c r="ZX263"/>
      <c r="ZY263"/>
      <c r="ZZ263"/>
      <c r="AAA263"/>
    </row>
    <row r="264" spans="11:703" x14ac:dyDescent="0.35">
      <c r="K264" s="50">
        <v>413632480722</v>
      </c>
      <c r="L264" s="147">
        <v>46139</v>
      </c>
      <c r="M264" t="s">
        <v>7995</v>
      </c>
      <c r="N264" s="50">
        <v>870733236852</v>
      </c>
      <c r="O264" s="50">
        <f>_xlfn.XLOOKUP(DRE_Table[[#This Row],[MASTER]],Vessel_Cons[MASTER],Vessel_Cons[MASTER],"OVERAGE")</f>
        <v>870733236852</v>
      </c>
      <c r="P264"/>
      <c r="Q264" s="50">
        <v>305354649392</v>
      </c>
      <c r="R264" s="147">
        <v>46139</v>
      </c>
      <c r="S264" t="s">
        <v>7995</v>
      </c>
      <c r="T264" s="50">
        <v>380734297240</v>
      </c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  <c r="QY264"/>
      <c r="QZ264"/>
      <c r="RA264"/>
      <c r="RB264"/>
      <c r="RC264"/>
      <c r="RD264"/>
      <c r="RE264"/>
      <c r="RF264"/>
      <c r="RG264"/>
      <c r="RH264"/>
      <c r="RI264"/>
      <c r="RJ264"/>
      <c r="RK264"/>
      <c r="RL264"/>
      <c r="RM264"/>
      <c r="RN264"/>
      <c r="RO264"/>
      <c r="RP264"/>
      <c r="RQ264"/>
      <c r="RR264"/>
      <c r="RS264"/>
      <c r="RT264"/>
      <c r="RU264"/>
      <c r="RV264"/>
      <c r="RW264"/>
      <c r="RX264"/>
      <c r="RY264"/>
      <c r="RZ264"/>
      <c r="SA264"/>
      <c r="SB264"/>
      <c r="SC264"/>
      <c r="SD264"/>
      <c r="SE264"/>
      <c r="SF264"/>
      <c r="SG264"/>
      <c r="SH264"/>
      <c r="SI264"/>
      <c r="SJ264"/>
      <c r="SK264"/>
      <c r="SL264"/>
      <c r="SM264"/>
      <c r="SN264"/>
      <c r="SO264"/>
      <c r="SP264"/>
      <c r="SQ264"/>
      <c r="SR264"/>
      <c r="SS264"/>
      <c r="ST264"/>
      <c r="SU264"/>
      <c r="SV264"/>
      <c r="SW264"/>
      <c r="SX264"/>
      <c r="SY264"/>
      <c r="SZ264"/>
      <c r="TA264"/>
      <c r="TB264"/>
      <c r="TC264"/>
      <c r="TD264"/>
      <c r="TE264"/>
      <c r="TF264"/>
      <c r="TG264"/>
      <c r="TH264"/>
      <c r="TI264"/>
      <c r="TJ264"/>
      <c r="TK264"/>
      <c r="TL264"/>
      <c r="TM264"/>
      <c r="TN264"/>
      <c r="TO264"/>
      <c r="TP264"/>
      <c r="TQ264"/>
      <c r="TR264"/>
      <c r="TS264"/>
      <c r="TT264"/>
      <c r="TU264"/>
      <c r="TV264"/>
      <c r="TW264"/>
      <c r="TX264"/>
      <c r="TY264"/>
      <c r="TZ264"/>
      <c r="UA264"/>
      <c r="UB264"/>
      <c r="UC264"/>
      <c r="UD264"/>
      <c r="UE264"/>
      <c r="UF264"/>
      <c r="UG264"/>
      <c r="UH264"/>
      <c r="UI264"/>
      <c r="UJ264"/>
      <c r="UK264"/>
      <c r="UL264"/>
      <c r="UM264"/>
      <c r="UN264"/>
      <c r="UO264"/>
      <c r="UP264"/>
      <c r="UQ264"/>
      <c r="UR264"/>
      <c r="US264"/>
      <c r="UT264"/>
      <c r="UU264"/>
      <c r="UV264"/>
      <c r="UW264"/>
      <c r="UX264"/>
      <c r="UY264"/>
      <c r="UZ264"/>
      <c r="VA264"/>
      <c r="VB264"/>
      <c r="VC264"/>
      <c r="VD264"/>
      <c r="VE264"/>
      <c r="VF264"/>
      <c r="VG264"/>
      <c r="VH264"/>
      <c r="VI264"/>
      <c r="VJ264"/>
      <c r="VK264"/>
      <c r="VL264"/>
      <c r="VM264"/>
      <c r="VN264"/>
      <c r="VO264"/>
      <c r="VP264"/>
      <c r="VQ264"/>
      <c r="VR264"/>
      <c r="VS264"/>
      <c r="VT264"/>
      <c r="VU264"/>
      <c r="VV264"/>
      <c r="VW264"/>
      <c r="VX264"/>
      <c r="VY264"/>
      <c r="VZ264"/>
      <c r="WA264"/>
      <c r="WB264"/>
      <c r="WC264"/>
      <c r="WD264"/>
      <c r="WE264"/>
      <c r="WF264"/>
      <c r="WG264"/>
      <c r="WH264"/>
      <c r="WI264"/>
      <c r="WJ264"/>
      <c r="WK264"/>
      <c r="WL264"/>
      <c r="WM264"/>
      <c r="WN264"/>
      <c r="WO264"/>
      <c r="WP264"/>
      <c r="WQ264"/>
      <c r="WR264"/>
      <c r="WS264"/>
      <c r="WT264"/>
      <c r="WU264"/>
      <c r="WV264"/>
      <c r="WW264"/>
      <c r="WX264"/>
      <c r="WY264"/>
      <c r="WZ264"/>
      <c r="XA264"/>
      <c r="XB264"/>
      <c r="XC264"/>
      <c r="XD264"/>
      <c r="XE264"/>
      <c r="XF264"/>
      <c r="XG264"/>
      <c r="XH264"/>
      <c r="XI264"/>
      <c r="XJ264"/>
      <c r="XK264"/>
      <c r="XL264"/>
      <c r="XM264"/>
      <c r="XN264"/>
      <c r="XO264"/>
      <c r="XP264"/>
      <c r="XQ264"/>
      <c r="XR264"/>
      <c r="XS264"/>
      <c r="XT264"/>
      <c r="XU264"/>
      <c r="XV264"/>
      <c r="XW264"/>
      <c r="XX264"/>
      <c r="XY264"/>
      <c r="XZ264"/>
      <c r="YA264"/>
      <c r="YB264"/>
      <c r="YC264"/>
      <c r="YD264"/>
      <c r="YE264"/>
      <c r="YF264"/>
      <c r="YG264"/>
      <c r="YH264"/>
      <c r="YI264"/>
      <c r="YJ264"/>
      <c r="YK264"/>
      <c r="YL264"/>
      <c r="YM264"/>
      <c r="YN264"/>
      <c r="YO264"/>
      <c r="YP264"/>
      <c r="YQ264"/>
      <c r="YR264"/>
      <c r="YS264"/>
      <c r="YT264"/>
      <c r="YU264"/>
      <c r="YV264"/>
      <c r="YW264"/>
      <c r="YX264"/>
      <c r="YY264"/>
      <c r="YZ264"/>
      <c r="ZA264"/>
      <c r="ZB264"/>
      <c r="ZC264"/>
      <c r="ZD264"/>
      <c r="ZE264"/>
      <c r="ZF264"/>
      <c r="ZG264"/>
      <c r="ZH264"/>
      <c r="ZI264"/>
      <c r="ZJ264"/>
      <c r="ZK264"/>
      <c r="ZL264"/>
      <c r="ZM264"/>
      <c r="ZN264"/>
      <c r="ZO264"/>
      <c r="ZP264"/>
      <c r="ZQ264"/>
      <c r="ZR264"/>
      <c r="ZS264"/>
      <c r="ZT264"/>
      <c r="ZU264"/>
      <c r="ZV264"/>
      <c r="ZW264"/>
      <c r="ZX264"/>
      <c r="ZY264"/>
      <c r="ZZ264"/>
      <c r="AAA264"/>
    </row>
    <row r="265" spans="11:703" x14ac:dyDescent="0.35">
      <c r="K265" s="50">
        <v>413632480722</v>
      </c>
      <c r="L265" s="147">
        <v>46139</v>
      </c>
      <c r="M265" t="s">
        <v>7995</v>
      </c>
      <c r="N265" s="50">
        <v>870730935477</v>
      </c>
      <c r="O265" s="50">
        <f>_xlfn.XLOOKUP(DRE_Table[[#This Row],[MASTER]],Vessel_Cons[MASTER],Vessel_Cons[MASTER],"OVERAGE")</f>
        <v>870730935477</v>
      </c>
      <c r="P265"/>
      <c r="Q265" s="50">
        <v>305354649392</v>
      </c>
      <c r="R265" s="147">
        <v>46139</v>
      </c>
      <c r="S265" t="s">
        <v>7995</v>
      </c>
      <c r="T265" s="50">
        <v>870687856983</v>
      </c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  <c r="QY265"/>
      <c r="QZ265"/>
      <c r="RA265"/>
      <c r="RB265"/>
      <c r="RC265"/>
      <c r="RD265"/>
      <c r="RE265"/>
      <c r="RF265"/>
      <c r="RG265"/>
      <c r="RH265"/>
      <c r="RI265"/>
      <c r="RJ265"/>
      <c r="RK265"/>
      <c r="RL265"/>
      <c r="RM265"/>
      <c r="RN265"/>
      <c r="RO265"/>
      <c r="RP265"/>
      <c r="RQ265"/>
      <c r="RR265"/>
      <c r="RS265"/>
      <c r="RT265"/>
      <c r="RU265"/>
      <c r="RV265"/>
      <c r="RW265"/>
      <c r="RX265"/>
      <c r="RY265"/>
      <c r="RZ265"/>
      <c r="SA265"/>
      <c r="SB265"/>
      <c r="SC265"/>
      <c r="SD265"/>
      <c r="SE265"/>
      <c r="SF265"/>
      <c r="SG265"/>
      <c r="SH265"/>
      <c r="SI265"/>
      <c r="SJ265"/>
      <c r="SK265"/>
      <c r="SL265"/>
      <c r="SM265"/>
      <c r="SN265"/>
      <c r="SO265"/>
      <c r="SP265"/>
      <c r="SQ265"/>
      <c r="SR265"/>
      <c r="SS265"/>
      <c r="ST265"/>
      <c r="SU265"/>
      <c r="SV265"/>
      <c r="SW265"/>
      <c r="SX265"/>
      <c r="SY265"/>
      <c r="SZ265"/>
      <c r="TA265"/>
      <c r="TB265"/>
      <c r="TC265"/>
      <c r="TD265"/>
      <c r="TE265"/>
      <c r="TF265"/>
      <c r="TG265"/>
      <c r="TH265"/>
      <c r="TI265"/>
      <c r="TJ265"/>
      <c r="TK265"/>
      <c r="TL265"/>
      <c r="TM265"/>
      <c r="TN265"/>
      <c r="TO265"/>
      <c r="TP265"/>
      <c r="TQ265"/>
      <c r="TR265"/>
      <c r="TS265"/>
      <c r="TT265"/>
      <c r="TU265"/>
      <c r="TV265"/>
      <c r="TW265"/>
      <c r="TX265"/>
      <c r="TY265"/>
      <c r="TZ265"/>
      <c r="UA265"/>
      <c r="UB265"/>
      <c r="UC265"/>
      <c r="UD265"/>
      <c r="UE265"/>
      <c r="UF265"/>
      <c r="UG265"/>
      <c r="UH265"/>
      <c r="UI265"/>
      <c r="UJ265"/>
      <c r="UK265"/>
      <c r="UL265"/>
      <c r="UM265"/>
      <c r="UN265"/>
      <c r="UO265"/>
      <c r="UP265"/>
      <c r="UQ265"/>
      <c r="UR265"/>
      <c r="US265"/>
      <c r="UT265"/>
      <c r="UU265"/>
      <c r="UV265"/>
      <c r="UW265"/>
      <c r="UX265"/>
      <c r="UY265"/>
      <c r="UZ265"/>
      <c r="VA265"/>
      <c r="VB265"/>
      <c r="VC265"/>
      <c r="VD265"/>
      <c r="VE265"/>
      <c r="VF265"/>
      <c r="VG265"/>
      <c r="VH265"/>
      <c r="VI265"/>
      <c r="VJ265"/>
      <c r="VK265"/>
      <c r="VL265"/>
      <c r="VM265"/>
      <c r="VN265"/>
      <c r="VO265"/>
      <c r="VP265"/>
      <c r="VQ265"/>
      <c r="VR265"/>
      <c r="VS265"/>
      <c r="VT265"/>
      <c r="VU265"/>
      <c r="VV265"/>
      <c r="VW265"/>
      <c r="VX265"/>
      <c r="VY265"/>
      <c r="VZ265"/>
      <c r="WA265"/>
      <c r="WB265"/>
      <c r="WC265"/>
      <c r="WD265"/>
      <c r="WE265"/>
      <c r="WF265"/>
      <c r="WG265"/>
      <c r="WH265"/>
      <c r="WI265"/>
      <c r="WJ265"/>
      <c r="WK265"/>
      <c r="WL265"/>
      <c r="WM265"/>
      <c r="WN265"/>
      <c r="WO265"/>
      <c r="WP265"/>
      <c r="WQ265"/>
      <c r="WR265"/>
      <c r="WS265"/>
      <c r="WT265"/>
      <c r="WU265"/>
      <c r="WV265"/>
      <c r="WW265"/>
      <c r="WX265"/>
      <c r="WY265"/>
      <c r="WZ265"/>
      <c r="XA265"/>
      <c r="XB265"/>
      <c r="XC265"/>
      <c r="XD265"/>
      <c r="XE265"/>
      <c r="XF265"/>
      <c r="XG265"/>
      <c r="XH265"/>
      <c r="XI265"/>
      <c r="XJ265"/>
      <c r="XK265"/>
      <c r="XL265"/>
      <c r="XM265"/>
      <c r="XN265"/>
      <c r="XO265"/>
      <c r="XP265"/>
      <c r="XQ265"/>
      <c r="XR265"/>
      <c r="XS265"/>
      <c r="XT265"/>
      <c r="XU265"/>
      <c r="XV265"/>
      <c r="XW265"/>
      <c r="XX265"/>
      <c r="XY265"/>
      <c r="XZ265"/>
      <c r="YA265"/>
      <c r="YB265"/>
      <c r="YC265"/>
      <c r="YD265"/>
      <c r="YE265"/>
      <c r="YF265"/>
      <c r="YG265"/>
      <c r="YH265"/>
      <c r="YI265"/>
      <c r="YJ265"/>
      <c r="YK265"/>
      <c r="YL265"/>
      <c r="YM265"/>
      <c r="YN265"/>
      <c r="YO265"/>
      <c r="YP265"/>
      <c r="YQ265"/>
      <c r="YR265"/>
      <c r="YS265"/>
      <c r="YT265"/>
      <c r="YU265"/>
      <c r="YV265"/>
      <c r="YW265"/>
      <c r="YX265"/>
      <c r="YY265"/>
      <c r="YZ265"/>
      <c r="ZA265"/>
      <c r="ZB265"/>
      <c r="ZC265"/>
      <c r="ZD265"/>
      <c r="ZE265"/>
      <c r="ZF265"/>
      <c r="ZG265"/>
      <c r="ZH265"/>
      <c r="ZI265"/>
      <c r="ZJ265"/>
      <c r="ZK265"/>
      <c r="ZL265"/>
      <c r="ZM265"/>
      <c r="ZN265"/>
      <c r="ZO265"/>
      <c r="ZP265"/>
      <c r="ZQ265"/>
      <c r="ZR265"/>
      <c r="ZS265"/>
      <c r="ZT265"/>
      <c r="ZU265"/>
      <c r="ZV265"/>
      <c r="ZW265"/>
      <c r="ZX265"/>
      <c r="ZY265"/>
      <c r="ZZ265"/>
      <c r="AAA265"/>
    </row>
    <row r="266" spans="11:703" x14ac:dyDescent="0.35">
      <c r="K266" s="50">
        <v>413632480722</v>
      </c>
      <c r="L266" s="147">
        <v>46139</v>
      </c>
      <c r="M266" t="s">
        <v>7995</v>
      </c>
      <c r="N266" s="50">
        <v>870730538431</v>
      </c>
      <c r="O266" s="50">
        <f>_xlfn.XLOOKUP(DRE_Table[[#This Row],[MASTER]],Vessel_Cons[MASTER],Vessel_Cons[MASTER],"OVERAGE")</f>
        <v>870730538431</v>
      </c>
      <c r="P266"/>
      <c r="Q266" s="50">
        <v>305354649392</v>
      </c>
      <c r="R266" s="147">
        <v>46139</v>
      </c>
      <c r="S266" t="s">
        <v>7995</v>
      </c>
      <c r="T266" s="50">
        <v>870810521996</v>
      </c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  <c r="QY266"/>
      <c r="QZ266"/>
      <c r="RA266"/>
      <c r="RB266"/>
      <c r="RC266"/>
      <c r="RD266"/>
      <c r="RE266"/>
      <c r="RF266"/>
      <c r="RG266"/>
      <c r="RH266"/>
      <c r="RI266"/>
      <c r="RJ266"/>
      <c r="RK266"/>
      <c r="RL266"/>
      <c r="RM266"/>
      <c r="RN266"/>
      <c r="RO266"/>
      <c r="RP266"/>
      <c r="RQ266"/>
      <c r="RR266"/>
      <c r="RS266"/>
      <c r="RT266"/>
      <c r="RU266"/>
      <c r="RV266"/>
      <c r="RW266"/>
      <c r="RX266"/>
      <c r="RY266"/>
      <c r="RZ266"/>
      <c r="SA266"/>
      <c r="SB266"/>
      <c r="SC266"/>
      <c r="SD266"/>
      <c r="SE266"/>
      <c r="SF266"/>
      <c r="SG266"/>
      <c r="SH266"/>
      <c r="SI266"/>
      <c r="SJ266"/>
      <c r="SK266"/>
      <c r="SL266"/>
      <c r="SM266"/>
      <c r="SN266"/>
      <c r="SO266"/>
      <c r="SP266"/>
      <c r="SQ266"/>
      <c r="SR266"/>
      <c r="SS266"/>
      <c r="ST266"/>
      <c r="SU266"/>
      <c r="SV266"/>
      <c r="SW266"/>
      <c r="SX266"/>
      <c r="SY266"/>
      <c r="SZ266"/>
      <c r="TA266"/>
      <c r="TB266"/>
      <c r="TC266"/>
      <c r="TD266"/>
      <c r="TE266"/>
      <c r="TF266"/>
      <c r="TG266"/>
      <c r="TH266"/>
      <c r="TI266"/>
      <c r="TJ266"/>
      <c r="TK266"/>
      <c r="TL266"/>
      <c r="TM266"/>
      <c r="TN266"/>
      <c r="TO266"/>
      <c r="TP266"/>
      <c r="TQ266"/>
      <c r="TR266"/>
      <c r="TS266"/>
      <c r="TT266"/>
      <c r="TU266"/>
      <c r="TV266"/>
      <c r="TW266"/>
      <c r="TX266"/>
      <c r="TY266"/>
      <c r="TZ266"/>
      <c r="UA266"/>
      <c r="UB266"/>
      <c r="UC266"/>
      <c r="UD266"/>
      <c r="UE266"/>
      <c r="UF266"/>
      <c r="UG266"/>
      <c r="UH266"/>
      <c r="UI266"/>
      <c r="UJ266"/>
      <c r="UK266"/>
      <c r="UL266"/>
      <c r="UM266"/>
      <c r="UN266"/>
      <c r="UO266"/>
      <c r="UP266"/>
      <c r="UQ266"/>
      <c r="UR266"/>
      <c r="US266"/>
      <c r="UT266"/>
      <c r="UU266"/>
      <c r="UV266"/>
      <c r="UW266"/>
      <c r="UX266"/>
      <c r="UY266"/>
      <c r="UZ266"/>
      <c r="VA266"/>
      <c r="VB266"/>
      <c r="VC266"/>
      <c r="VD266"/>
      <c r="VE266"/>
      <c r="VF266"/>
      <c r="VG266"/>
      <c r="VH266"/>
      <c r="VI266"/>
      <c r="VJ266"/>
      <c r="VK266"/>
      <c r="VL266"/>
      <c r="VM266"/>
      <c r="VN266"/>
      <c r="VO266"/>
      <c r="VP266"/>
      <c r="VQ266"/>
      <c r="VR266"/>
      <c r="VS266"/>
      <c r="VT266"/>
      <c r="VU266"/>
      <c r="VV266"/>
      <c r="VW266"/>
      <c r="VX266"/>
      <c r="VY266"/>
      <c r="VZ266"/>
      <c r="WA266"/>
      <c r="WB266"/>
      <c r="WC266"/>
      <c r="WD266"/>
      <c r="WE266"/>
      <c r="WF266"/>
      <c r="WG266"/>
      <c r="WH266"/>
      <c r="WI266"/>
      <c r="WJ266"/>
      <c r="WK266"/>
      <c r="WL266"/>
      <c r="WM266"/>
      <c r="WN266"/>
      <c r="WO266"/>
      <c r="WP266"/>
      <c r="WQ266"/>
      <c r="WR266"/>
      <c r="WS266"/>
      <c r="WT266"/>
      <c r="WU266"/>
      <c r="WV266"/>
      <c r="WW266"/>
      <c r="WX266"/>
      <c r="WY266"/>
      <c r="WZ266"/>
      <c r="XA266"/>
      <c r="XB266"/>
      <c r="XC266"/>
      <c r="XD266"/>
      <c r="XE266"/>
      <c r="XF266"/>
      <c r="XG266"/>
      <c r="XH266"/>
      <c r="XI266"/>
      <c r="XJ266"/>
      <c r="XK266"/>
      <c r="XL266"/>
      <c r="XM266"/>
      <c r="XN266"/>
      <c r="XO266"/>
      <c r="XP266"/>
      <c r="XQ266"/>
      <c r="XR266"/>
      <c r="XS266"/>
      <c r="XT266"/>
      <c r="XU266"/>
      <c r="XV266"/>
      <c r="XW266"/>
      <c r="XX266"/>
      <c r="XY266"/>
      <c r="XZ266"/>
      <c r="YA266"/>
      <c r="YB266"/>
      <c r="YC266"/>
      <c r="YD266"/>
      <c r="YE266"/>
      <c r="YF266"/>
      <c r="YG266"/>
      <c r="YH266"/>
      <c r="YI266"/>
      <c r="YJ266"/>
      <c r="YK266"/>
      <c r="YL266"/>
      <c r="YM266"/>
      <c r="YN266"/>
      <c r="YO266"/>
      <c r="YP266"/>
      <c r="YQ266"/>
      <c r="YR266"/>
      <c r="YS266"/>
      <c r="YT266"/>
      <c r="YU266"/>
      <c r="YV266"/>
      <c r="YW266"/>
      <c r="YX266"/>
      <c r="YY266"/>
      <c r="YZ266"/>
      <c r="ZA266"/>
      <c r="ZB266"/>
      <c r="ZC266"/>
      <c r="ZD266"/>
      <c r="ZE266"/>
      <c r="ZF266"/>
      <c r="ZG266"/>
      <c r="ZH266"/>
      <c r="ZI266"/>
      <c r="ZJ266"/>
      <c r="ZK266"/>
      <c r="ZL266"/>
      <c r="ZM266"/>
      <c r="ZN266"/>
      <c r="ZO266"/>
      <c r="ZP266"/>
      <c r="ZQ266"/>
      <c r="ZR266"/>
      <c r="ZS266"/>
      <c r="ZT266"/>
      <c r="ZU266"/>
      <c r="ZV266"/>
      <c r="ZW266"/>
      <c r="ZX266"/>
      <c r="ZY266"/>
      <c r="ZZ266"/>
      <c r="AAA266"/>
    </row>
    <row r="267" spans="11:703" x14ac:dyDescent="0.35">
      <c r="K267" s="50">
        <v>413632480722</v>
      </c>
      <c r="L267" s="147">
        <v>46139</v>
      </c>
      <c r="M267" t="s">
        <v>7995</v>
      </c>
      <c r="N267" s="50">
        <v>870729882774</v>
      </c>
      <c r="O267" s="50">
        <f>_xlfn.XLOOKUP(DRE_Table[[#This Row],[MASTER]],Vessel_Cons[MASTER],Vessel_Cons[MASTER],"OVERAGE")</f>
        <v>870729882774</v>
      </c>
      <c r="P267"/>
      <c r="Q267" s="50">
        <v>305354649392</v>
      </c>
      <c r="R267" s="147">
        <v>46139</v>
      </c>
      <c r="S267" t="s">
        <v>7995</v>
      </c>
      <c r="T267" s="50">
        <v>870726166850</v>
      </c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  <c r="QY267"/>
      <c r="QZ267"/>
      <c r="RA267"/>
      <c r="RB267"/>
      <c r="RC267"/>
      <c r="RD267"/>
      <c r="RE267"/>
      <c r="RF267"/>
      <c r="RG267"/>
      <c r="RH267"/>
      <c r="RI267"/>
      <c r="RJ267"/>
      <c r="RK267"/>
      <c r="RL267"/>
      <c r="RM267"/>
      <c r="RN267"/>
      <c r="RO267"/>
      <c r="RP267"/>
      <c r="RQ267"/>
      <c r="RR267"/>
      <c r="RS267"/>
      <c r="RT267"/>
      <c r="RU267"/>
      <c r="RV267"/>
      <c r="RW267"/>
      <c r="RX267"/>
      <c r="RY267"/>
      <c r="RZ267"/>
      <c r="SA267"/>
      <c r="SB267"/>
      <c r="SC267"/>
      <c r="SD267"/>
      <c r="SE267"/>
      <c r="SF267"/>
      <c r="SG267"/>
      <c r="SH267"/>
      <c r="SI267"/>
      <c r="SJ267"/>
      <c r="SK267"/>
      <c r="SL267"/>
      <c r="SM267"/>
      <c r="SN267"/>
      <c r="SO267"/>
      <c r="SP267"/>
      <c r="SQ267"/>
      <c r="SR267"/>
      <c r="SS267"/>
      <c r="ST267"/>
      <c r="SU267"/>
      <c r="SV267"/>
      <c r="SW267"/>
      <c r="SX267"/>
      <c r="SY267"/>
      <c r="SZ267"/>
      <c r="TA267"/>
      <c r="TB267"/>
      <c r="TC267"/>
      <c r="TD267"/>
      <c r="TE267"/>
      <c r="TF267"/>
      <c r="TG267"/>
      <c r="TH267"/>
      <c r="TI267"/>
      <c r="TJ267"/>
      <c r="TK267"/>
      <c r="TL267"/>
      <c r="TM267"/>
      <c r="TN267"/>
      <c r="TO267"/>
      <c r="TP267"/>
      <c r="TQ267"/>
      <c r="TR267"/>
      <c r="TS267"/>
      <c r="TT267"/>
      <c r="TU267"/>
      <c r="TV267"/>
      <c r="TW267"/>
      <c r="TX267"/>
      <c r="TY267"/>
      <c r="TZ267"/>
      <c r="UA267"/>
      <c r="UB267"/>
      <c r="UC267"/>
      <c r="UD267"/>
      <c r="UE267"/>
      <c r="UF267"/>
      <c r="UG267"/>
      <c r="UH267"/>
      <c r="UI267"/>
      <c r="UJ267"/>
      <c r="UK267"/>
      <c r="UL267"/>
      <c r="UM267"/>
      <c r="UN267"/>
      <c r="UO267"/>
      <c r="UP267"/>
      <c r="UQ267"/>
      <c r="UR267"/>
      <c r="US267"/>
      <c r="UT267"/>
      <c r="UU267"/>
      <c r="UV267"/>
      <c r="UW267"/>
      <c r="UX267"/>
      <c r="UY267"/>
      <c r="UZ267"/>
      <c r="VA267"/>
      <c r="VB267"/>
      <c r="VC267"/>
      <c r="VD267"/>
      <c r="VE267"/>
      <c r="VF267"/>
      <c r="VG267"/>
      <c r="VH267"/>
      <c r="VI267"/>
      <c r="VJ267"/>
      <c r="VK267"/>
      <c r="VL267"/>
      <c r="VM267"/>
      <c r="VN267"/>
      <c r="VO267"/>
      <c r="VP267"/>
      <c r="VQ267"/>
      <c r="VR267"/>
      <c r="VS267"/>
      <c r="VT267"/>
      <c r="VU267"/>
      <c r="VV267"/>
      <c r="VW267"/>
      <c r="VX267"/>
      <c r="VY267"/>
      <c r="VZ267"/>
      <c r="WA267"/>
      <c r="WB267"/>
      <c r="WC267"/>
      <c r="WD267"/>
      <c r="WE267"/>
      <c r="WF267"/>
      <c r="WG267"/>
      <c r="WH267"/>
      <c r="WI267"/>
      <c r="WJ267"/>
      <c r="WK267"/>
      <c r="WL267"/>
      <c r="WM267"/>
      <c r="WN267"/>
      <c r="WO267"/>
      <c r="WP267"/>
      <c r="WQ267"/>
      <c r="WR267"/>
      <c r="WS267"/>
      <c r="WT267"/>
      <c r="WU267"/>
      <c r="WV267"/>
      <c r="WW267"/>
      <c r="WX267"/>
      <c r="WY267"/>
      <c r="WZ267"/>
      <c r="XA267"/>
      <c r="XB267"/>
      <c r="XC267"/>
      <c r="XD267"/>
      <c r="XE267"/>
      <c r="XF267"/>
      <c r="XG267"/>
      <c r="XH267"/>
      <c r="XI267"/>
      <c r="XJ267"/>
      <c r="XK267"/>
      <c r="XL267"/>
      <c r="XM267"/>
      <c r="XN267"/>
      <c r="XO267"/>
      <c r="XP267"/>
      <c r="XQ267"/>
      <c r="XR267"/>
      <c r="XS267"/>
      <c r="XT267"/>
      <c r="XU267"/>
      <c r="XV267"/>
      <c r="XW267"/>
      <c r="XX267"/>
      <c r="XY267"/>
      <c r="XZ267"/>
      <c r="YA267"/>
      <c r="YB267"/>
      <c r="YC267"/>
      <c r="YD267"/>
      <c r="YE267"/>
      <c r="YF267"/>
      <c r="YG267"/>
      <c r="YH267"/>
      <c r="YI267"/>
      <c r="YJ267"/>
      <c r="YK267"/>
      <c r="YL267"/>
      <c r="YM267"/>
      <c r="YN267"/>
      <c r="YO267"/>
      <c r="YP267"/>
      <c r="YQ267"/>
      <c r="YR267"/>
      <c r="YS267"/>
      <c r="YT267"/>
      <c r="YU267"/>
      <c r="YV267"/>
      <c r="YW267"/>
      <c r="YX267"/>
      <c r="YY267"/>
      <c r="YZ267"/>
      <c r="ZA267"/>
      <c r="ZB267"/>
      <c r="ZC267"/>
      <c r="ZD267"/>
      <c r="ZE267"/>
      <c r="ZF267"/>
      <c r="ZG267"/>
      <c r="ZH267"/>
      <c r="ZI267"/>
      <c r="ZJ267"/>
      <c r="ZK267"/>
      <c r="ZL267"/>
      <c r="ZM267"/>
      <c r="ZN267"/>
      <c r="ZO267"/>
      <c r="ZP267"/>
      <c r="ZQ267"/>
      <c r="ZR267"/>
      <c r="ZS267"/>
      <c r="ZT267"/>
      <c r="ZU267"/>
      <c r="ZV267"/>
      <c r="ZW267"/>
      <c r="ZX267"/>
      <c r="ZY267"/>
      <c r="ZZ267"/>
      <c r="AAA267"/>
    </row>
    <row r="268" spans="11:703" x14ac:dyDescent="0.35">
      <c r="K268" s="50">
        <v>413632480722</v>
      </c>
      <c r="L268" s="147">
        <v>46139</v>
      </c>
      <c r="M268" t="s">
        <v>7995</v>
      </c>
      <c r="N268" s="50">
        <v>870724467771</v>
      </c>
      <c r="O268" s="50">
        <f>_xlfn.XLOOKUP(DRE_Table[[#This Row],[MASTER]],Vessel_Cons[MASTER],Vessel_Cons[MASTER],"OVERAGE")</f>
        <v>870724467771</v>
      </c>
      <c r="P268"/>
      <c r="Q268" s="50">
        <v>305354649392</v>
      </c>
      <c r="R268" s="147">
        <v>46139</v>
      </c>
      <c r="S268" t="s">
        <v>7995</v>
      </c>
      <c r="T268" s="50">
        <v>870838298097</v>
      </c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  <c r="QY268"/>
      <c r="QZ268"/>
      <c r="RA268"/>
      <c r="RB268"/>
      <c r="RC268"/>
      <c r="RD268"/>
      <c r="RE268"/>
      <c r="RF268"/>
      <c r="RG268"/>
      <c r="RH268"/>
      <c r="RI268"/>
      <c r="RJ268"/>
      <c r="RK268"/>
      <c r="RL268"/>
      <c r="RM268"/>
      <c r="RN268"/>
      <c r="RO268"/>
      <c r="RP268"/>
      <c r="RQ268"/>
      <c r="RR268"/>
      <c r="RS268"/>
      <c r="RT268"/>
      <c r="RU268"/>
      <c r="RV268"/>
      <c r="RW268"/>
      <c r="RX268"/>
      <c r="RY268"/>
      <c r="RZ268"/>
      <c r="SA268"/>
      <c r="SB268"/>
      <c r="SC268"/>
      <c r="SD268"/>
      <c r="SE268"/>
      <c r="SF268"/>
      <c r="SG268"/>
      <c r="SH268"/>
      <c r="SI268"/>
      <c r="SJ268"/>
      <c r="SK268"/>
      <c r="SL268"/>
      <c r="SM268"/>
      <c r="SN268"/>
      <c r="SO268"/>
      <c r="SP268"/>
      <c r="SQ268"/>
      <c r="SR268"/>
      <c r="SS268"/>
      <c r="ST268"/>
      <c r="SU268"/>
      <c r="SV268"/>
      <c r="SW268"/>
      <c r="SX268"/>
      <c r="SY268"/>
      <c r="SZ268"/>
      <c r="TA268"/>
      <c r="TB268"/>
      <c r="TC268"/>
      <c r="TD268"/>
      <c r="TE268"/>
      <c r="TF268"/>
      <c r="TG268"/>
      <c r="TH268"/>
      <c r="TI268"/>
      <c r="TJ268"/>
      <c r="TK268"/>
      <c r="TL268"/>
      <c r="TM268"/>
      <c r="TN268"/>
      <c r="TO268"/>
      <c r="TP268"/>
      <c r="TQ268"/>
      <c r="TR268"/>
      <c r="TS268"/>
      <c r="TT268"/>
      <c r="TU268"/>
      <c r="TV268"/>
      <c r="TW268"/>
      <c r="TX268"/>
      <c r="TY268"/>
      <c r="TZ268"/>
      <c r="UA268"/>
      <c r="UB268"/>
      <c r="UC268"/>
      <c r="UD268"/>
      <c r="UE268"/>
      <c r="UF268"/>
      <c r="UG268"/>
      <c r="UH268"/>
      <c r="UI268"/>
      <c r="UJ268"/>
      <c r="UK268"/>
      <c r="UL268"/>
      <c r="UM268"/>
      <c r="UN268"/>
      <c r="UO268"/>
      <c r="UP268"/>
      <c r="UQ268"/>
      <c r="UR268"/>
      <c r="US268"/>
      <c r="UT268"/>
      <c r="UU268"/>
      <c r="UV268"/>
      <c r="UW268"/>
      <c r="UX268"/>
      <c r="UY268"/>
      <c r="UZ268"/>
      <c r="VA268"/>
      <c r="VB268"/>
      <c r="VC268"/>
      <c r="VD268"/>
      <c r="VE268"/>
      <c r="VF268"/>
      <c r="VG268"/>
      <c r="VH268"/>
      <c r="VI268"/>
      <c r="VJ268"/>
      <c r="VK268"/>
      <c r="VL268"/>
      <c r="VM268"/>
      <c r="VN268"/>
      <c r="VO268"/>
      <c r="VP268"/>
      <c r="VQ268"/>
      <c r="VR268"/>
      <c r="VS268"/>
      <c r="VT268"/>
      <c r="VU268"/>
      <c r="VV268"/>
      <c r="VW268"/>
      <c r="VX268"/>
      <c r="VY268"/>
      <c r="VZ268"/>
      <c r="WA268"/>
      <c r="WB268"/>
      <c r="WC268"/>
      <c r="WD268"/>
      <c r="WE268"/>
      <c r="WF268"/>
      <c r="WG268"/>
      <c r="WH268"/>
      <c r="WI268"/>
      <c r="WJ268"/>
      <c r="WK268"/>
      <c r="WL268"/>
      <c r="WM268"/>
      <c r="WN268"/>
      <c r="WO268"/>
      <c r="WP268"/>
      <c r="WQ268"/>
      <c r="WR268"/>
      <c r="WS268"/>
      <c r="WT268"/>
      <c r="WU268"/>
      <c r="WV268"/>
      <c r="WW268"/>
      <c r="WX268"/>
      <c r="WY268"/>
      <c r="WZ268"/>
      <c r="XA268"/>
      <c r="XB268"/>
      <c r="XC268"/>
      <c r="XD268"/>
      <c r="XE268"/>
      <c r="XF268"/>
      <c r="XG268"/>
      <c r="XH268"/>
      <c r="XI268"/>
      <c r="XJ268"/>
      <c r="XK268"/>
      <c r="XL268"/>
      <c r="XM268"/>
      <c r="XN268"/>
      <c r="XO268"/>
      <c r="XP268"/>
      <c r="XQ268"/>
      <c r="XR268"/>
      <c r="XS268"/>
      <c r="XT268"/>
      <c r="XU268"/>
      <c r="XV268"/>
      <c r="XW268"/>
      <c r="XX268"/>
      <c r="XY268"/>
      <c r="XZ268"/>
      <c r="YA268"/>
      <c r="YB268"/>
      <c r="YC268"/>
      <c r="YD268"/>
      <c r="YE268"/>
      <c r="YF268"/>
      <c r="YG268"/>
      <c r="YH268"/>
      <c r="YI268"/>
      <c r="YJ268"/>
      <c r="YK268"/>
      <c r="YL268"/>
      <c r="YM268"/>
      <c r="YN268"/>
      <c r="YO268"/>
      <c r="YP268"/>
      <c r="YQ268"/>
      <c r="YR268"/>
      <c r="YS268"/>
      <c r="YT268"/>
      <c r="YU268"/>
      <c r="YV268"/>
      <c r="YW268"/>
      <c r="YX268"/>
      <c r="YY268"/>
      <c r="YZ268"/>
      <c r="ZA268"/>
      <c r="ZB268"/>
      <c r="ZC268"/>
      <c r="ZD268"/>
      <c r="ZE268"/>
      <c r="ZF268"/>
      <c r="ZG268"/>
      <c r="ZH268"/>
      <c r="ZI268"/>
      <c r="ZJ268"/>
      <c r="ZK268"/>
      <c r="ZL268"/>
      <c r="ZM268"/>
      <c r="ZN268"/>
      <c r="ZO268"/>
      <c r="ZP268"/>
      <c r="ZQ268"/>
      <c r="ZR268"/>
      <c r="ZS268"/>
      <c r="ZT268"/>
      <c r="ZU268"/>
      <c r="ZV268"/>
      <c r="ZW268"/>
      <c r="ZX268"/>
      <c r="ZY268"/>
      <c r="ZZ268"/>
      <c r="AAA268"/>
    </row>
    <row r="269" spans="11:703" x14ac:dyDescent="0.35">
      <c r="K269" s="50">
        <v>413632480722</v>
      </c>
      <c r="L269" s="147">
        <v>46139</v>
      </c>
      <c r="M269" t="s">
        <v>7995</v>
      </c>
      <c r="N269" s="50">
        <v>870722962862</v>
      </c>
      <c r="O269" s="50">
        <f>_xlfn.XLOOKUP(DRE_Table[[#This Row],[MASTER]],Vessel_Cons[MASTER],Vessel_Cons[MASTER],"OVERAGE")</f>
        <v>870722962862</v>
      </c>
      <c r="P269"/>
      <c r="Q269" s="50">
        <v>305354649392</v>
      </c>
      <c r="R269" s="147">
        <v>46139</v>
      </c>
      <c r="S269" t="s">
        <v>7995</v>
      </c>
      <c r="T269" s="50">
        <v>520322032840</v>
      </c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  <c r="QY269"/>
      <c r="QZ269"/>
      <c r="RA269"/>
      <c r="RB269"/>
      <c r="RC269"/>
      <c r="RD269"/>
      <c r="RE269"/>
      <c r="RF269"/>
      <c r="RG269"/>
      <c r="RH269"/>
      <c r="RI269"/>
      <c r="RJ269"/>
      <c r="RK269"/>
      <c r="RL269"/>
      <c r="RM269"/>
      <c r="RN269"/>
      <c r="RO269"/>
      <c r="RP269"/>
      <c r="RQ269"/>
      <c r="RR269"/>
      <c r="RS269"/>
      <c r="RT269"/>
      <c r="RU269"/>
      <c r="RV269"/>
      <c r="RW269"/>
      <c r="RX269"/>
      <c r="RY269"/>
      <c r="RZ269"/>
      <c r="SA269"/>
      <c r="SB269"/>
      <c r="SC269"/>
      <c r="SD269"/>
      <c r="SE269"/>
      <c r="SF269"/>
      <c r="SG269"/>
      <c r="SH269"/>
      <c r="SI269"/>
      <c r="SJ269"/>
      <c r="SK269"/>
      <c r="SL269"/>
      <c r="SM269"/>
      <c r="SN269"/>
      <c r="SO269"/>
      <c r="SP269"/>
      <c r="SQ269"/>
      <c r="SR269"/>
      <c r="SS269"/>
      <c r="ST269"/>
      <c r="SU269"/>
      <c r="SV269"/>
      <c r="SW269"/>
      <c r="SX269"/>
      <c r="SY269"/>
      <c r="SZ269"/>
      <c r="TA269"/>
      <c r="TB269"/>
      <c r="TC269"/>
      <c r="TD269"/>
      <c r="TE269"/>
      <c r="TF269"/>
      <c r="TG269"/>
      <c r="TH269"/>
      <c r="TI269"/>
      <c r="TJ269"/>
      <c r="TK269"/>
      <c r="TL269"/>
      <c r="TM269"/>
      <c r="TN269"/>
      <c r="TO269"/>
      <c r="TP269"/>
      <c r="TQ269"/>
      <c r="TR269"/>
      <c r="TS269"/>
      <c r="TT269"/>
      <c r="TU269"/>
      <c r="TV269"/>
      <c r="TW269"/>
      <c r="TX269"/>
      <c r="TY269"/>
      <c r="TZ269"/>
      <c r="UA269"/>
      <c r="UB269"/>
      <c r="UC269"/>
      <c r="UD269"/>
      <c r="UE269"/>
      <c r="UF269"/>
      <c r="UG269"/>
      <c r="UH269"/>
      <c r="UI269"/>
      <c r="UJ269"/>
      <c r="UK269"/>
      <c r="UL269"/>
      <c r="UM269"/>
      <c r="UN269"/>
      <c r="UO269"/>
      <c r="UP269"/>
      <c r="UQ269"/>
      <c r="UR269"/>
      <c r="US269"/>
      <c r="UT269"/>
      <c r="UU269"/>
      <c r="UV269"/>
      <c r="UW269"/>
      <c r="UX269"/>
      <c r="UY269"/>
      <c r="UZ269"/>
      <c r="VA269"/>
      <c r="VB269"/>
      <c r="VC269"/>
      <c r="VD269"/>
      <c r="VE269"/>
      <c r="VF269"/>
      <c r="VG269"/>
      <c r="VH269"/>
      <c r="VI269"/>
      <c r="VJ269"/>
      <c r="VK269"/>
      <c r="VL269"/>
      <c r="VM269"/>
      <c r="VN269"/>
      <c r="VO269"/>
      <c r="VP269"/>
      <c r="VQ269"/>
      <c r="VR269"/>
      <c r="VS269"/>
      <c r="VT269"/>
      <c r="VU269"/>
      <c r="VV269"/>
      <c r="VW269"/>
      <c r="VX269"/>
      <c r="VY269"/>
      <c r="VZ269"/>
      <c r="WA269"/>
      <c r="WB269"/>
      <c r="WC269"/>
      <c r="WD269"/>
      <c r="WE269"/>
      <c r="WF269"/>
      <c r="WG269"/>
      <c r="WH269"/>
      <c r="WI269"/>
      <c r="WJ269"/>
      <c r="WK269"/>
      <c r="WL269"/>
      <c r="WM269"/>
      <c r="WN269"/>
      <c r="WO269"/>
      <c r="WP269"/>
      <c r="WQ269"/>
      <c r="WR269"/>
      <c r="WS269"/>
      <c r="WT269"/>
      <c r="WU269"/>
      <c r="WV269"/>
      <c r="WW269"/>
      <c r="WX269"/>
      <c r="WY269"/>
      <c r="WZ269"/>
      <c r="XA269"/>
      <c r="XB269"/>
      <c r="XC269"/>
      <c r="XD269"/>
      <c r="XE269"/>
      <c r="XF269"/>
      <c r="XG269"/>
      <c r="XH269"/>
      <c r="XI269"/>
      <c r="XJ269"/>
      <c r="XK269"/>
      <c r="XL269"/>
      <c r="XM269"/>
      <c r="XN269"/>
      <c r="XO269"/>
      <c r="XP269"/>
      <c r="XQ269"/>
      <c r="XR269"/>
      <c r="XS269"/>
      <c r="XT269"/>
      <c r="XU269"/>
      <c r="XV269"/>
      <c r="XW269"/>
      <c r="XX269"/>
      <c r="XY269"/>
      <c r="XZ269"/>
      <c r="YA269"/>
      <c r="YB269"/>
      <c r="YC269"/>
      <c r="YD269"/>
      <c r="YE269"/>
      <c r="YF269"/>
      <c r="YG269"/>
      <c r="YH269"/>
      <c r="YI269"/>
      <c r="YJ269"/>
      <c r="YK269"/>
      <c r="YL269"/>
      <c r="YM269"/>
      <c r="YN269"/>
      <c r="YO269"/>
      <c r="YP269"/>
      <c r="YQ269"/>
      <c r="YR269"/>
      <c r="YS269"/>
      <c r="YT269"/>
      <c r="YU269"/>
      <c r="YV269"/>
      <c r="YW269"/>
      <c r="YX269"/>
      <c r="YY269"/>
      <c r="YZ269"/>
      <c r="ZA269"/>
      <c r="ZB269"/>
      <c r="ZC269"/>
      <c r="ZD269"/>
      <c r="ZE269"/>
      <c r="ZF269"/>
      <c r="ZG269"/>
      <c r="ZH269"/>
      <c r="ZI269"/>
      <c r="ZJ269"/>
      <c r="ZK269"/>
      <c r="ZL269"/>
      <c r="ZM269"/>
      <c r="ZN269"/>
      <c r="ZO269"/>
      <c r="ZP269"/>
      <c r="ZQ269"/>
      <c r="ZR269"/>
      <c r="ZS269"/>
      <c r="ZT269"/>
      <c r="ZU269"/>
      <c r="ZV269"/>
      <c r="ZW269"/>
      <c r="ZX269"/>
      <c r="ZY269"/>
      <c r="ZZ269"/>
      <c r="AAA269"/>
    </row>
    <row r="270" spans="11:703" x14ac:dyDescent="0.35">
      <c r="K270" s="50">
        <v>413632480722</v>
      </c>
      <c r="L270" s="147">
        <v>46139</v>
      </c>
      <c r="M270" t="s">
        <v>7995</v>
      </c>
      <c r="N270" s="50">
        <v>870687856983</v>
      </c>
      <c r="O270" s="50">
        <f>_xlfn.XLOOKUP(DRE_Table[[#This Row],[MASTER]],Vessel_Cons[MASTER],Vessel_Cons[MASTER],"OVERAGE")</f>
        <v>870687856983</v>
      </c>
      <c r="P270"/>
      <c r="Q270" s="50">
        <v>305354649392</v>
      </c>
      <c r="R270" s="147">
        <v>46139</v>
      </c>
      <c r="S270" t="s">
        <v>7995</v>
      </c>
      <c r="T270" s="50">
        <v>870999953290</v>
      </c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  <c r="QY270"/>
      <c r="QZ270"/>
      <c r="RA270"/>
      <c r="RB270"/>
      <c r="RC270"/>
      <c r="RD270"/>
      <c r="RE270"/>
      <c r="RF270"/>
      <c r="RG270"/>
      <c r="RH270"/>
      <c r="RI270"/>
      <c r="RJ270"/>
      <c r="RK270"/>
      <c r="RL270"/>
      <c r="RM270"/>
      <c r="RN270"/>
      <c r="RO270"/>
      <c r="RP270"/>
      <c r="RQ270"/>
      <c r="RR270"/>
      <c r="RS270"/>
      <c r="RT270"/>
      <c r="RU270"/>
      <c r="RV270"/>
      <c r="RW270"/>
      <c r="RX270"/>
      <c r="RY270"/>
      <c r="RZ270"/>
      <c r="SA270"/>
      <c r="SB270"/>
      <c r="SC270"/>
      <c r="SD270"/>
      <c r="SE270"/>
      <c r="SF270"/>
      <c r="SG270"/>
      <c r="SH270"/>
      <c r="SI270"/>
      <c r="SJ270"/>
      <c r="SK270"/>
      <c r="SL270"/>
      <c r="SM270"/>
      <c r="SN270"/>
      <c r="SO270"/>
      <c r="SP270"/>
      <c r="SQ270"/>
      <c r="SR270"/>
      <c r="SS270"/>
      <c r="ST270"/>
      <c r="SU270"/>
      <c r="SV270"/>
      <c r="SW270"/>
      <c r="SX270"/>
      <c r="SY270"/>
      <c r="SZ270"/>
      <c r="TA270"/>
      <c r="TB270"/>
      <c r="TC270"/>
      <c r="TD270"/>
      <c r="TE270"/>
      <c r="TF270"/>
      <c r="TG270"/>
      <c r="TH270"/>
      <c r="TI270"/>
      <c r="TJ270"/>
      <c r="TK270"/>
      <c r="TL270"/>
      <c r="TM270"/>
      <c r="TN270"/>
      <c r="TO270"/>
      <c r="TP270"/>
      <c r="TQ270"/>
      <c r="TR270"/>
      <c r="TS270"/>
      <c r="TT270"/>
      <c r="TU270"/>
      <c r="TV270"/>
      <c r="TW270"/>
      <c r="TX270"/>
      <c r="TY270"/>
      <c r="TZ270"/>
      <c r="UA270"/>
      <c r="UB270"/>
      <c r="UC270"/>
      <c r="UD270"/>
      <c r="UE270"/>
      <c r="UF270"/>
      <c r="UG270"/>
      <c r="UH270"/>
      <c r="UI270"/>
      <c r="UJ270"/>
      <c r="UK270"/>
      <c r="UL270"/>
      <c r="UM270"/>
      <c r="UN270"/>
      <c r="UO270"/>
      <c r="UP270"/>
      <c r="UQ270"/>
      <c r="UR270"/>
      <c r="US270"/>
      <c r="UT270"/>
      <c r="UU270"/>
      <c r="UV270"/>
      <c r="UW270"/>
      <c r="UX270"/>
      <c r="UY270"/>
      <c r="UZ270"/>
      <c r="VA270"/>
      <c r="VB270"/>
      <c r="VC270"/>
      <c r="VD270"/>
      <c r="VE270"/>
      <c r="VF270"/>
      <c r="VG270"/>
      <c r="VH270"/>
      <c r="VI270"/>
      <c r="VJ270"/>
      <c r="VK270"/>
      <c r="VL270"/>
      <c r="VM270"/>
      <c r="VN270"/>
      <c r="VO270"/>
      <c r="VP270"/>
      <c r="VQ270"/>
      <c r="VR270"/>
      <c r="VS270"/>
      <c r="VT270"/>
      <c r="VU270"/>
      <c r="VV270"/>
      <c r="VW270"/>
      <c r="VX270"/>
      <c r="VY270"/>
      <c r="VZ270"/>
      <c r="WA270"/>
      <c r="WB270"/>
      <c r="WC270"/>
      <c r="WD270"/>
      <c r="WE270"/>
      <c r="WF270"/>
      <c r="WG270"/>
      <c r="WH270"/>
      <c r="WI270"/>
      <c r="WJ270"/>
      <c r="WK270"/>
      <c r="WL270"/>
      <c r="WM270"/>
      <c r="WN270"/>
      <c r="WO270"/>
      <c r="WP270"/>
      <c r="WQ270"/>
      <c r="WR270"/>
      <c r="WS270"/>
      <c r="WT270"/>
      <c r="WU270"/>
      <c r="WV270"/>
      <c r="WW270"/>
      <c r="WX270"/>
      <c r="WY270"/>
      <c r="WZ270"/>
      <c r="XA270"/>
      <c r="XB270"/>
      <c r="XC270"/>
      <c r="XD270"/>
      <c r="XE270"/>
      <c r="XF270"/>
      <c r="XG270"/>
      <c r="XH270"/>
      <c r="XI270"/>
      <c r="XJ270"/>
      <c r="XK270"/>
      <c r="XL270"/>
      <c r="XM270"/>
      <c r="XN270"/>
      <c r="XO270"/>
      <c r="XP270"/>
      <c r="XQ270"/>
      <c r="XR270"/>
      <c r="XS270"/>
      <c r="XT270"/>
      <c r="XU270"/>
      <c r="XV270"/>
      <c r="XW270"/>
      <c r="XX270"/>
      <c r="XY270"/>
      <c r="XZ270"/>
      <c r="YA270"/>
      <c r="YB270"/>
      <c r="YC270"/>
      <c r="YD270"/>
      <c r="YE270"/>
      <c r="YF270"/>
      <c r="YG270"/>
      <c r="YH270"/>
      <c r="YI270"/>
      <c r="YJ270"/>
      <c r="YK270"/>
      <c r="YL270"/>
      <c r="YM270"/>
      <c r="YN270"/>
      <c r="YO270"/>
      <c r="YP270"/>
      <c r="YQ270"/>
      <c r="YR270"/>
      <c r="YS270"/>
      <c r="YT270"/>
      <c r="YU270"/>
      <c r="YV270"/>
      <c r="YW270"/>
      <c r="YX270"/>
      <c r="YY270"/>
      <c r="YZ270"/>
      <c r="ZA270"/>
      <c r="ZB270"/>
      <c r="ZC270"/>
      <c r="ZD270"/>
      <c r="ZE270"/>
      <c r="ZF270"/>
      <c r="ZG270"/>
      <c r="ZH270"/>
      <c r="ZI270"/>
      <c r="ZJ270"/>
      <c r="ZK270"/>
      <c r="ZL270"/>
      <c r="ZM270"/>
      <c r="ZN270"/>
      <c r="ZO270"/>
      <c r="ZP270"/>
      <c r="ZQ270"/>
      <c r="ZR270"/>
      <c r="ZS270"/>
      <c r="ZT270"/>
      <c r="ZU270"/>
      <c r="ZV270"/>
      <c r="ZW270"/>
      <c r="ZX270"/>
      <c r="ZY270"/>
      <c r="ZZ270"/>
      <c r="AAA270"/>
    </row>
    <row r="271" spans="11:703" x14ac:dyDescent="0.35">
      <c r="K271" s="50">
        <v>413632480722</v>
      </c>
      <c r="L271" s="147">
        <v>46139</v>
      </c>
      <c r="M271" t="s">
        <v>7995</v>
      </c>
      <c r="N271" s="50">
        <v>870686295635</v>
      </c>
      <c r="O271" s="50">
        <f>_xlfn.XLOOKUP(DRE_Table[[#This Row],[MASTER]],Vessel_Cons[MASTER],Vessel_Cons[MASTER],"OVERAGE")</f>
        <v>870686295635</v>
      </c>
      <c r="P271"/>
      <c r="Q271" s="50">
        <v>305354649392</v>
      </c>
      <c r="R271" s="147">
        <v>46139</v>
      </c>
      <c r="S271" t="s">
        <v>7995</v>
      </c>
      <c r="T271" s="50">
        <v>380755682729</v>
      </c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  <c r="QY271"/>
      <c r="QZ271"/>
      <c r="RA271"/>
      <c r="RB271"/>
      <c r="RC271"/>
      <c r="RD271"/>
      <c r="RE271"/>
      <c r="RF271"/>
      <c r="RG271"/>
      <c r="RH271"/>
      <c r="RI271"/>
      <c r="RJ271"/>
      <c r="RK271"/>
      <c r="RL271"/>
      <c r="RM271"/>
      <c r="RN271"/>
      <c r="RO271"/>
      <c r="RP271"/>
      <c r="RQ271"/>
      <c r="RR271"/>
      <c r="RS271"/>
      <c r="RT271"/>
      <c r="RU271"/>
      <c r="RV271"/>
      <c r="RW271"/>
      <c r="RX271"/>
      <c r="RY271"/>
      <c r="RZ271"/>
      <c r="SA271"/>
      <c r="SB271"/>
      <c r="SC271"/>
      <c r="SD271"/>
      <c r="SE271"/>
      <c r="SF271"/>
      <c r="SG271"/>
      <c r="SH271"/>
      <c r="SI271"/>
      <c r="SJ271"/>
      <c r="SK271"/>
      <c r="SL271"/>
      <c r="SM271"/>
      <c r="SN271"/>
      <c r="SO271"/>
      <c r="SP271"/>
      <c r="SQ271"/>
      <c r="SR271"/>
      <c r="SS271"/>
      <c r="ST271"/>
      <c r="SU271"/>
      <c r="SV271"/>
      <c r="SW271"/>
      <c r="SX271"/>
      <c r="SY271"/>
      <c r="SZ271"/>
      <c r="TA271"/>
      <c r="TB271"/>
      <c r="TC271"/>
      <c r="TD271"/>
      <c r="TE271"/>
      <c r="TF271"/>
      <c r="TG271"/>
      <c r="TH271"/>
      <c r="TI271"/>
      <c r="TJ271"/>
      <c r="TK271"/>
      <c r="TL271"/>
      <c r="TM271"/>
      <c r="TN271"/>
      <c r="TO271"/>
      <c r="TP271"/>
      <c r="TQ271"/>
      <c r="TR271"/>
      <c r="TS271"/>
      <c r="TT271"/>
      <c r="TU271"/>
      <c r="TV271"/>
      <c r="TW271"/>
      <c r="TX271"/>
      <c r="TY271"/>
      <c r="TZ271"/>
      <c r="UA271"/>
      <c r="UB271"/>
      <c r="UC271"/>
      <c r="UD271"/>
      <c r="UE271"/>
      <c r="UF271"/>
      <c r="UG271"/>
      <c r="UH271"/>
      <c r="UI271"/>
      <c r="UJ271"/>
      <c r="UK271"/>
      <c r="UL271"/>
      <c r="UM271"/>
      <c r="UN271"/>
      <c r="UO271"/>
      <c r="UP271"/>
      <c r="UQ271"/>
      <c r="UR271"/>
      <c r="US271"/>
      <c r="UT271"/>
      <c r="UU271"/>
      <c r="UV271"/>
      <c r="UW271"/>
      <c r="UX271"/>
      <c r="UY271"/>
      <c r="UZ271"/>
      <c r="VA271"/>
      <c r="VB271"/>
      <c r="VC271"/>
      <c r="VD271"/>
      <c r="VE271"/>
      <c r="VF271"/>
      <c r="VG271"/>
      <c r="VH271"/>
      <c r="VI271"/>
      <c r="VJ271"/>
      <c r="VK271"/>
      <c r="VL271"/>
      <c r="VM271"/>
      <c r="VN271"/>
      <c r="VO271"/>
      <c r="VP271"/>
      <c r="VQ271"/>
      <c r="VR271"/>
      <c r="VS271"/>
      <c r="VT271"/>
      <c r="VU271"/>
      <c r="VV271"/>
      <c r="VW271"/>
      <c r="VX271"/>
      <c r="VY271"/>
      <c r="VZ271"/>
      <c r="WA271"/>
      <c r="WB271"/>
      <c r="WC271"/>
      <c r="WD271"/>
      <c r="WE271"/>
      <c r="WF271"/>
      <c r="WG271"/>
      <c r="WH271"/>
      <c r="WI271"/>
      <c r="WJ271"/>
      <c r="WK271"/>
      <c r="WL271"/>
      <c r="WM271"/>
      <c r="WN271"/>
      <c r="WO271"/>
      <c r="WP271"/>
      <c r="WQ271"/>
      <c r="WR271"/>
      <c r="WS271"/>
      <c r="WT271"/>
      <c r="WU271"/>
      <c r="WV271"/>
      <c r="WW271"/>
      <c r="WX271"/>
      <c r="WY271"/>
      <c r="WZ271"/>
      <c r="XA271"/>
      <c r="XB271"/>
      <c r="XC271"/>
      <c r="XD271"/>
      <c r="XE271"/>
      <c r="XF271"/>
      <c r="XG271"/>
      <c r="XH271"/>
      <c r="XI271"/>
      <c r="XJ271"/>
      <c r="XK271"/>
      <c r="XL271"/>
      <c r="XM271"/>
      <c r="XN271"/>
      <c r="XO271"/>
      <c r="XP271"/>
      <c r="XQ271"/>
      <c r="XR271"/>
      <c r="XS271"/>
      <c r="XT271"/>
      <c r="XU271"/>
      <c r="XV271"/>
      <c r="XW271"/>
      <c r="XX271"/>
      <c r="XY271"/>
      <c r="XZ271"/>
      <c r="YA271"/>
      <c r="YB271"/>
      <c r="YC271"/>
      <c r="YD271"/>
      <c r="YE271"/>
      <c r="YF271"/>
      <c r="YG271"/>
      <c r="YH271"/>
      <c r="YI271"/>
      <c r="YJ271"/>
      <c r="YK271"/>
      <c r="YL271"/>
      <c r="YM271"/>
      <c r="YN271"/>
      <c r="YO271"/>
      <c r="YP271"/>
      <c r="YQ271"/>
      <c r="YR271"/>
      <c r="YS271"/>
      <c r="YT271"/>
      <c r="YU271"/>
      <c r="YV271"/>
      <c r="YW271"/>
      <c r="YX271"/>
      <c r="YY271"/>
      <c r="YZ271"/>
      <c r="ZA271"/>
      <c r="ZB271"/>
      <c r="ZC271"/>
      <c r="ZD271"/>
      <c r="ZE271"/>
      <c r="ZF271"/>
      <c r="ZG271"/>
      <c r="ZH271"/>
      <c r="ZI271"/>
      <c r="ZJ271"/>
      <c r="ZK271"/>
      <c r="ZL271"/>
      <c r="ZM271"/>
      <c r="ZN271"/>
      <c r="ZO271"/>
      <c r="ZP271"/>
      <c r="ZQ271"/>
      <c r="ZR271"/>
      <c r="ZS271"/>
      <c r="ZT271"/>
      <c r="ZU271"/>
      <c r="ZV271"/>
      <c r="ZW271"/>
      <c r="ZX271"/>
      <c r="ZY271"/>
      <c r="ZZ271"/>
      <c r="AAA271"/>
    </row>
    <row r="272" spans="11:703" x14ac:dyDescent="0.35">
      <c r="K272" s="50">
        <v>413632480722</v>
      </c>
      <c r="L272" s="147">
        <v>46139</v>
      </c>
      <c r="M272" t="s">
        <v>7995</v>
      </c>
      <c r="N272" s="50">
        <v>870677984003</v>
      </c>
      <c r="O272" s="50">
        <f>_xlfn.XLOOKUP(DRE_Table[[#This Row],[MASTER]],Vessel_Cons[MASTER],Vessel_Cons[MASTER],"OVERAGE")</f>
        <v>870677984003</v>
      </c>
      <c r="P272"/>
      <c r="Q272" s="50">
        <v>305354649392</v>
      </c>
      <c r="R272" s="147">
        <v>46139</v>
      </c>
      <c r="S272" t="s">
        <v>7995</v>
      </c>
      <c r="T272" s="50">
        <v>870914049950</v>
      </c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  <c r="QY272"/>
      <c r="QZ272"/>
      <c r="RA272"/>
      <c r="RB272"/>
      <c r="RC272"/>
      <c r="RD272"/>
      <c r="RE272"/>
      <c r="RF272"/>
      <c r="RG272"/>
      <c r="RH272"/>
      <c r="RI272"/>
      <c r="RJ272"/>
      <c r="RK272"/>
      <c r="RL272"/>
      <c r="RM272"/>
      <c r="RN272"/>
      <c r="RO272"/>
      <c r="RP272"/>
      <c r="RQ272"/>
      <c r="RR272"/>
      <c r="RS272"/>
      <c r="RT272"/>
      <c r="RU272"/>
      <c r="RV272"/>
      <c r="RW272"/>
      <c r="RX272"/>
      <c r="RY272"/>
      <c r="RZ272"/>
      <c r="SA272"/>
      <c r="SB272"/>
      <c r="SC272"/>
      <c r="SD272"/>
      <c r="SE272"/>
      <c r="SF272"/>
      <c r="SG272"/>
      <c r="SH272"/>
      <c r="SI272"/>
      <c r="SJ272"/>
      <c r="SK272"/>
      <c r="SL272"/>
      <c r="SM272"/>
      <c r="SN272"/>
      <c r="SO272"/>
      <c r="SP272"/>
      <c r="SQ272"/>
      <c r="SR272"/>
      <c r="SS272"/>
      <c r="ST272"/>
      <c r="SU272"/>
      <c r="SV272"/>
      <c r="SW272"/>
      <c r="SX272"/>
      <c r="SY272"/>
      <c r="SZ272"/>
      <c r="TA272"/>
      <c r="TB272"/>
      <c r="TC272"/>
      <c r="TD272"/>
      <c r="TE272"/>
      <c r="TF272"/>
      <c r="TG272"/>
      <c r="TH272"/>
      <c r="TI272"/>
      <c r="TJ272"/>
      <c r="TK272"/>
      <c r="TL272"/>
      <c r="TM272"/>
      <c r="TN272"/>
      <c r="TO272"/>
      <c r="TP272"/>
      <c r="TQ272"/>
      <c r="TR272"/>
      <c r="TS272"/>
      <c r="TT272"/>
      <c r="TU272"/>
      <c r="TV272"/>
      <c r="TW272"/>
      <c r="TX272"/>
      <c r="TY272"/>
      <c r="TZ272"/>
      <c r="UA272"/>
      <c r="UB272"/>
      <c r="UC272"/>
      <c r="UD272"/>
      <c r="UE272"/>
      <c r="UF272"/>
      <c r="UG272"/>
      <c r="UH272"/>
      <c r="UI272"/>
      <c r="UJ272"/>
      <c r="UK272"/>
      <c r="UL272"/>
      <c r="UM272"/>
      <c r="UN272"/>
      <c r="UO272"/>
      <c r="UP272"/>
      <c r="UQ272"/>
      <c r="UR272"/>
      <c r="US272"/>
      <c r="UT272"/>
      <c r="UU272"/>
      <c r="UV272"/>
      <c r="UW272"/>
      <c r="UX272"/>
      <c r="UY272"/>
      <c r="UZ272"/>
      <c r="VA272"/>
      <c r="VB272"/>
      <c r="VC272"/>
      <c r="VD272"/>
      <c r="VE272"/>
      <c r="VF272"/>
      <c r="VG272"/>
      <c r="VH272"/>
      <c r="VI272"/>
      <c r="VJ272"/>
      <c r="VK272"/>
      <c r="VL272"/>
      <c r="VM272"/>
      <c r="VN272"/>
      <c r="VO272"/>
      <c r="VP272"/>
      <c r="VQ272"/>
      <c r="VR272"/>
      <c r="VS272"/>
      <c r="VT272"/>
      <c r="VU272"/>
      <c r="VV272"/>
      <c r="VW272"/>
      <c r="VX272"/>
      <c r="VY272"/>
      <c r="VZ272"/>
      <c r="WA272"/>
      <c r="WB272"/>
      <c r="WC272"/>
      <c r="WD272"/>
      <c r="WE272"/>
      <c r="WF272"/>
      <c r="WG272"/>
      <c r="WH272"/>
      <c r="WI272"/>
      <c r="WJ272"/>
      <c r="WK272"/>
      <c r="WL272"/>
      <c r="WM272"/>
      <c r="WN272"/>
      <c r="WO272"/>
      <c r="WP272"/>
      <c r="WQ272"/>
      <c r="WR272"/>
      <c r="WS272"/>
      <c r="WT272"/>
      <c r="WU272"/>
      <c r="WV272"/>
      <c r="WW272"/>
      <c r="WX272"/>
      <c r="WY272"/>
      <c r="WZ272"/>
      <c r="XA272"/>
      <c r="XB272"/>
      <c r="XC272"/>
      <c r="XD272"/>
      <c r="XE272"/>
      <c r="XF272"/>
      <c r="XG272"/>
      <c r="XH272"/>
      <c r="XI272"/>
      <c r="XJ272"/>
      <c r="XK272"/>
      <c r="XL272"/>
      <c r="XM272"/>
      <c r="XN272"/>
      <c r="XO272"/>
      <c r="XP272"/>
      <c r="XQ272"/>
      <c r="XR272"/>
      <c r="XS272"/>
      <c r="XT272"/>
      <c r="XU272"/>
      <c r="XV272"/>
      <c r="XW272"/>
      <c r="XX272"/>
      <c r="XY272"/>
      <c r="XZ272"/>
      <c r="YA272"/>
      <c r="YB272"/>
      <c r="YC272"/>
      <c r="YD272"/>
      <c r="YE272"/>
      <c r="YF272"/>
      <c r="YG272"/>
      <c r="YH272"/>
      <c r="YI272"/>
      <c r="YJ272"/>
      <c r="YK272"/>
      <c r="YL272"/>
      <c r="YM272"/>
      <c r="YN272"/>
      <c r="YO272"/>
      <c r="YP272"/>
      <c r="YQ272"/>
      <c r="YR272"/>
      <c r="YS272"/>
      <c r="YT272"/>
      <c r="YU272"/>
      <c r="YV272"/>
      <c r="YW272"/>
      <c r="YX272"/>
      <c r="YY272"/>
      <c r="YZ272"/>
      <c r="ZA272"/>
      <c r="ZB272"/>
      <c r="ZC272"/>
      <c r="ZD272"/>
      <c r="ZE272"/>
      <c r="ZF272"/>
      <c r="ZG272"/>
      <c r="ZH272"/>
      <c r="ZI272"/>
      <c r="ZJ272"/>
      <c r="ZK272"/>
      <c r="ZL272"/>
      <c r="ZM272"/>
      <c r="ZN272"/>
      <c r="ZO272"/>
      <c r="ZP272"/>
      <c r="ZQ272"/>
      <c r="ZR272"/>
      <c r="ZS272"/>
      <c r="ZT272"/>
      <c r="ZU272"/>
      <c r="ZV272"/>
      <c r="ZW272"/>
      <c r="ZX272"/>
      <c r="ZY272"/>
      <c r="ZZ272"/>
      <c r="AAA272"/>
    </row>
    <row r="273" spans="11:703" x14ac:dyDescent="0.35">
      <c r="K273" s="50">
        <v>413632480722</v>
      </c>
      <c r="L273" s="147">
        <v>46139</v>
      </c>
      <c r="M273" t="s">
        <v>7995</v>
      </c>
      <c r="N273" s="50">
        <v>870644151615</v>
      </c>
      <c r="O273" s="50">
        <f>_xlfn.XLOOKUP(DRE_Table[[#This Row],[MASTER]],Vessel_Cons[MASTER],Vessel_Cons[MASTER],"OVERAGE")</f>
        <v>870644151615</v>
      </c>
      <c r="P273"/>
      <c r="Q273" s="50">
        <v>305354649392</v>
      </c>
      <c r="R273" s="147">
        <v>46139</v>
      </c>
      <c r="S273" t="s">
        <v>7995</v>
      </c>
      <c r="T273" s="50">
        <v>380694941504</v>
      </c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  <c r="QY273"/>
      <c r="QZ273"/>
      <c r="RA273"/>
      <c r="RB273"/>
      <c r="RC273"/>
      <c r="RD273"/>
      <c r="RE273"/>
      <c r="RF273"/>
      <c r="RG273"/>
      <c r="RH273"/>
      <c r="RI273"/>
      <c r="RJ273"/>
      <c r="RK273"/>
      <c r="RL273"/>
      <c r="RM273"/>
      <c r="RN273"/>
      <c r="RO273"/>
      <c r="RP273"/>
      <c r="RQ273"/>
      <c r="RR273"/>
      <c r="RS273"/>
      <c r="RT273"/>
      <c r="RU273"/>
      <c r="RV273"/>
      <c r="RW273"/>
      <c r="RX273"/>
      <c r="RY273"/>
      <c r="RZ273"/>
      <c r="SA273"/>
      <c r="SB273"/>
      <c r="SC273"/>
      <c r="SD273"/>
      <c r="SE273"/>
      <c r="SF273"/>
      <c r="SG273"/>
      <c r="SH273"/>
      <c r="SI273"/>
      <c r="SJ273"/>
      <c r="SK273"/>
      <c r="SL273"/>
      <c r="SM273"/>
      <c r="SN273"/>
      <c r="SO273"/>
      <c r="SP273"/>
      <c r="SQ273"/>
      <c r="SR273"/>
      <c r="SS273"/>
      <c r="ST273"/>
      <c r="SU273"/>
      <c r="SV273"/>
      <c r="SW273"/>
      <c r="SX273"/>
      <c r="SY273"/>
      <c r="SZ273"/>
      <c r="TA273"/>
      <c r="TB273"/>
      <c r="TC273"/>
      <c r="TD273"/>
      <c r="TE273"/>
      <c r="TF273"/>
      <c r="TG273"/>
      <c r="TH273"/>
      <c r="TI273"/>
      <c r="TJ273"/>
      <c r="TK273"/>
      <c r="TL273"/>
      <c r="TM273"/>
      <c r="TN273"/>
      <c r="TO273"/>
      <c r="TP273"/>
      <c r="TQ273"/>
      <c r="TR273"/>
      <c r="TS273"/>
      <c r="TT273"/>
      <c r="TU273"/>
      <c r="TV273"/>
      <c r="TW273"/>
      <c r="TX273"/>
      <c r="TY273"/>
      <c r="TZ273"/>
      <c r="UA273"/>
      <c r="UB273"/>
      <c r="UC273"/>
      <c r="UD273"/>
      <c r="UE273"/>
      <c r="UF273"/>
      <c r="UG273"/>
      <c r="UH273"/>
      <c r="UI273"/>
      <c r="UJ273"/>
      <c r="UK273"/>
      <c r="UL273"/>
      <c r="UM273"/>
      <c r="UN273"/>
      <c r="UO273"/>
      <c r="UP273"/>
      <c r="UQ273"/>
      <c r="UR273"/>
      <c r="US273"/>
      <c r="UT273"/>
      <c r="UU273"/>
      <c r="UV273"/>
      <c r="UW273"/>
      <c r="UX273"/>
      <c r="UY273"/>
      <c r="UZ273"/>
      <c r="VA273"/>
      <c r="VB273"/>
      <c r="VC273"/>
      <c r="VD273"/>
      <c r="VE273"/>
      <c r="VF273"/>
      <c r="VG273"/>
      <c r="VH273"/>
      <c r="VI273"/>
      <c r="VJ273"/>
      <c r="VK273"/>
      <c r="VL273"/>
      <c r="VM273"/>
      <c r="VN273"/>
      <c r="VO273"/>
      <c r="VP273"/>
      <c r="VQ273"/>
      <c r="VR273"/>
      <c r="VS273"/>
      <c r="VT273"/>
      <c r="VU273"/>
      <c r="VV273"/>
      <c r="VW273"/>
      <c r="VX273"/>
      <c r="VY273"/>
      <c r="VZ273"/>
      <c r="WA273"/>
      <c r="WB273"/>
      <c r="WC273"/>
      <c r="WD273"/>
      <c r="WE273"/>
      <c r="WF273"/>
      <c r="WG273"/>
      <c r="WH273"/>
      <c r="WI273"/>
      <c r="WJ273"/>
      <c r="WK273"/>
      <c r="WL273"/>
      <c r="WM273"/>
      <c r="WN273"/>
      <c r="WO273"/>
      <c r="WP273"/>
      <c r="WQ273"/>
      <c r="WR273"/>
      <c r="WS273"/>
      <c r="WT273"/>
      <c r="WU273"/>
      <c r="WV273"/>
      <c r="WW273"/>
      <c r="WX273"/>
      <c r="WY273"/>
      <c r="WZ273"/>
      <c r="XA273"/>
      <c r="XB273"/>
      <c r="XC273"/>
      <c r="XD273"/>
      <c r="XE273"/>
      <c r="XF273"/>
      <c r="XG273"/>
      <c r="XH273"/>
      <c r="XI273"/>
      <c r="XJ273"/>
      <c r="XK273"/>
      <c r="XL273"/>
      <c r="XM273"/>
      <c r="XN273"/>
      <c r="XO273"/>
      <c r="XP273"/>
      <c r="XQ273"/>
      <c r="XR273"/>
      <c r="XS273"/>
      <c r="XT273"/>
      <c r="XU273"/>
      <c r="XV273"/>
      <c r="XW273"/>
      <c r="XX273"/>
      <c r="XY273"/>
      <c r="XZ273"/>
      <c r="YA273"/>
      <c r="YB273"/>
      <c r="YC273"/>
      <c r="YD273"/>
      <c r="YE273"/>
      <c r="YF273"/>
      <c r="YG273"/>
      <c r="YH273"/>
      <c r="YI273"/>
      <c r="YJ273"/>
      <c r="YK273"/>
      <c r="YL273"/>
      <c r="YM273"/>
      <c r="YN273"/>
      <c r="YO273"/>
      <c r="YP273"/>
      <c r="YQ273"/>
      <c r="YR273"/>
      <c r="YS273"/>
      <c r="YT273"/>
      <c r="YU273"/>
      <c r="YV273"/>
      <c r="YW273"/>
      <c r="YX273"/>
      <c r="YY273"/>
      <c r="YZ273"/>
      <c r="ZA273"/>
      <c r="ZB273"/>
      <c r="ZC273"/>
      <c r="ZD273"/>
      <c r="ZE273"/>
      <c r="ZF273"/>
      <c r="ZG273"/>
      <c r="ZH273"/>
      <c r="ZI273"/>
      <c r="ZJ273"/>
      <c r="ZK273"/>
      <c r="ZL273"/>
      <c r="ZM273"/>
      <c r="ZN273"/>
      <c r="ZO273"/>
      <c r="ZP273"/>
      <c r="ZQ273"/>
      <c r="ZR273"/>
      <c r="ZS273"/>
      <c r="ZT273"/>
      <c r="ZU273"/>
      <c r="ZV273"/>
      <c r="ZW273"/>
      <c r="ZX273"/>
      <c r="ZY273"/>
      <c r="ZZ273"/>
      <c r="AAA273"/>
    </row>
    <row r="274" spans="11:703" x14ac:dyDescent="0.35">
      <c r="K274" s="50">
        <v>413632480722</v>
      </c>
      <c r="L274" s="147">
        <v>46139</v>
      </c>
      <c r="M274" t="s">
        <v>7995</v>
      </c>
      <c r="N274" s="50">
        <v>870640221414</v>
      </c>
      <c r="O274" s="50">
        <f>_xlfn.XLOOKUP(DRE_Table[[#This Row],[MASTER]],Vessel_Cons[MASTER],Vessel_Cons[MASTER],"OVERAGE")</f>
        <v>870640221414</v>
      </c>
      <c r="P274"/>
      <c r="Q274" s="50">
        <v>305354649392</v>
      </c>
      <c r="R274" s="147">
        <v>46139</v>
      </c>
      <c r="S274" t="s">
        <v>7995</v>
      </c>
      <c r="T274" s="50">
        <v>441235515979</v>
      </c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  <c r="QY274"/>
      <c r="QZ274"/>
      <c r="RA274"/>
      <c r="RB274"/>
      <c r="RC274"/>
      <c r="RD274"/>
      <c r="RE274"/>
      <c r="RF274"/>
      <c r="RG274"/>
      <c r="RH274"/>
      <c r="RI274"/>
      <c r="RJ274"/>
      <c r="RK274"/>
      <c r="RL274"/>
      <c r="RM274"/>
      <c r="RN274"/>
      <c r="RO274"/>
      <c r="RP274"/>
      <c r="RQ274"/>
      <c r="RR274"/>
      <c r="RS274"/>
      <c r="RT274"/>
      <c r="RU274"/>
      <c r="RV274"/>
      <c r="RW274"/>
      <c r="RX274"/>
      <c r="RY274"/>
      <c r="RZ274"/>
      <c r="SA274"/>
      <c r="SB274"/>
      <c r="SC274"/>
      <c r="SD274"/>
      <c r="SE274"/>
      <c r="SF274"/>
      <c r="SG274"/>
      <c r="SH274"/>
      <c r="SI274"/>
      <c r="SJ274"/>
      <c r="SK274"/>
      <c r="SL274"/>
      <c r="SM274"/>
      <c r="SN274"/>
      <c r="SO274"/>
      <c r="SP274"/>
      <c r="SQ274"/>
      <c r="SR274"/>
      <c r="SS274"/>
      <c r="ST274"/>
      <c r="SU274"/>
      <c r="SV274"/>
      <c r="SW274"/>
      <c r="SX274"/>
      <c r="SY274"/>
      <c r="SZ274"/>
      <c r="TA274"/>
      <c r="TB274"/>
      <c r="TC274"/>
      <c r="TD274"/>
      <c r="TE274"/>
      <c r="TF274"/>
      <c r="TG274"/>
      <c r="TH274"/>
      <c r="TI274"/>
      <c r="TJ274"/>
      <c r="TK274"/>
      <c r="TL274"/>
      <c r="TM274"/>
      <c r="TN274"/>
      <c r="TO274"/>
      <c r="TP274"/>
      <c r="TQ274"/>
      <c r="TR274"/>
      <c r="TS274"/>
      <c r="TT274"/>
      <c r="TU274"/>
      <c r="TV274"/>
      <c r="TW274"/>
      <c r="TX274"/>
      <c r="TY274"/>
      <c r="TZ274"/>
      <c r="UA274"/>
      <c r="UB274"/>
      <c r="UC274"/>
      <c r="UD274"/>
      <c r="UE274"/>
      <c r="UF274"/>
      <c r="UG274"/>
      <c r="UH274"/>
      <c r="UI274"/>
      <c r="UJ274"/>
      <c r="UK274"/>
      <c r="UL274"/>
      <c r="UM274"/>
      <c r="UN274"/>
      <c r="UO274"/>
      <c r="UP274"/>
      <c r="UQ274"/>
      <c r="UR274"/>
      <c r="US274"/>
      <c r="UT274"/>
      <c r="UU274"/>
      <c r="UV274"/>
      <c r="UW274"/>
      <c r="UX274"/>
      <c r="UY274"/>
      <c r="UZ274"/>
      <c r="VA274"/>
      <c r="VB274"/>
      <c r="VC274"/>
      <c r="VD274"/>
      <c r="VE274"/>
      <c r="VF274"/>
      <c r="VG274"/>
      <c r="VH274"/>
      <c r="VI274"/>
      <c r="VJ274"/>
      <c r="VK274"/>
      <c r="VL274"/>
      <c r="VM274"/>
      <c r="VN274"/>
      <c r="VO274"/>
      <c r="VP274"/>
      <c r="VQ274"/>
      <c r="VR274"/>
      <c r="VS274"/>
      <c r="VT274"/>
      <c r="VU274"/>
      <c r="VV274"/>
      <c r="VW274"/>
      <c r="VX274"/>
      <c r="VY274"/>
      <c r="VZ274"/>
      <c r="WA274"/>
      <c r="WB274"/>
      <c r="WC274"/>
      <c r="WD274"/>
      <c r="WE274"/>
      <c r="WF274"/>
      <c r="WG274"/>
      <c r="WH274"/>
      <c r="WI274"/>
      <c r="WJ274"/>
      <c r="WK274"/>
      <c r="WL274"/>
      <c r="WM274"/>
      <c r="WN274"/>
      <c r="WO274"/>
      <c r="WP274"/>
      <c r="WQ274"/>
      <c r="WR274"/>
      <c r="WS274"/>
      <c r="WT274"/>
      <c r="WU274"/>
      <c r="WV274"/>
      <c r="WW274"/>
      <c r="WX274"/>
      <c r="WY274"/>
      <c r="WZ274"/>
      <c r="XA274"/>
      <c r="XB274"/>
      <c r="XC274"/>
      <c r="XD274"/>
      <c r="XE274"/>
      <c r="XF274"/>
      <c r="XG274"/>
      <c r="XH274"/>
      <c r="XI274"/>
      <c r="XJ274"/>
      <c r="XK274"/>
      <c r="XL274"/>
      <c r="XM274"/>
      <c r="XN274"/>
      <c r="XO274"/>
      <c r="XP274"/>
      <c r="XQ274"/>
      <c r="XR274"/>
      <c r="XS274"/>
      <c r="XT274"/>
      <c r="XU274"/>
      <c r="XV274"/>
      <c r="XW274"/>
      <c r="XX274"/>
      <c r="XY274"/>
      <c r="XZ274"/>
      <c r="YA274"/>
      <c r="YB274"/>
      <c r="YC274"/>
      <c r="YD274"/>
      <c r="YE274"/>
      <c r="YF274"/>
      <c r="YG274"/>
      <c r="YH274"/>
      <c r="YI274"/>
      <c r="YJ274"/>
      <c r="YK274"/>
      <c r="YL274"/>
      <c r="YM274"/>
      <c r="YN274"/>
      <c r="YO274"/>
      <c r="YP274"/>
      <c r="YQ274"/>
      <c r="YR274"/>
      <c r="YS274"/>
      <c r="YT274"/>
      <c r="YU274"/>
      <c r="YV274"/>
      <c r="YW274"/>
      <c r="YX274"/>
      <c r="YY274"/>
      <c r="YZ274"/>
      <c r="ZA274"/>
      <c r="ZB274"/>
      <c r="ZC274"/>
      <c r="ZD274"/>
      <c r="ZE274"/>
      <c r="ZF274"/>
      <c r="ZG274"/>
      <c r="ZH274"/>
      <c r="ZI274"/>
      <c r="ZJ274"/>
      <c r="ZK274"/>
      <c r="ZL274"/>
      <c r="ZM274"/>
      <c r="ZN274"/>
      <c r="ZO274"/>
      <c r="ZP274"/>
      <c r="ZQ274"/>
      <c r="ZR274"/>
      <c r="ZS274"/>
      <c r="ZT274"/>
      <c r="ZU274"/>
      <c r="ZV274"/>
      <c r="ZW274"/>
      <c r="ZX274"/>
      <c r="ZY274"/>
      <c r="ZZ274"/>
      <c r="AAA274"/>
    </row>
    <row r="275" spans="11:703" x14ac:dyDescent="0.35">
      <c r="K275" s="50">
        <v>413632480722</v>
      </c>
      <c r="L275" s="147">
        <v>46139</v>
      </c>
      <c r="M275" t="s">
        <v>7995</v>
      </c>
      <c r="N275" s="50">
        <v>870637679057</v>
      </c>
      <c r="O275" s="50">
        <f>_xlfn.XLOOKUP(DRE_Table[[#This Row],[MASTER]],Vessel_Cons[MASTER],Vessel_Cons[MASTER],"OVERAGE")</f>
        <v>870637679057</v>
      </c>
      <c r="P275"/>
      <c r="Q275" s="50">
        <v>305354649392</v>
      </c>
      <c r="R275" s="147">
        <v>46139</v>
      </c>
      <c r="S275" t="s">
        <v>7995</v>
      </c>
      <c r="T275" s="50">
        <v>870932009771</v>
      </c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  <c r="QY275"/>
      <c r="QZ275"/>
      <c r="RA275"/>
      <c r="RB275"/>
      <c r="RC275"/>
      <c r="RD275"/>
      <c r="RE275"/>
      <c r="RF275"/>
      <c r="RG275"/>
      <c r="RH275"/>
      <c r="RI275"/>
      <c r="RJ275"/>
      <c r="RK275"/>
      <c r="RL275"/>
      <c r="RM275"/>
      <c r="RN275"/>
      <c r="RO275"/>
      <c r="RP275"/>
      <c r="RQ275"/>
      <c r="RR275"/>
      <c r="RS275"/>
      <c r="RT275"/>
      <c r="RU275"/>
      <c r="RV275"/>
      <c r="RW275"/>
      <c r="RX275"/>
      <c r="RY275"/>
      <c r="RZ275"/>
      <c r="SA275"/>
      <c r="SB275"/>
      <c r="SC275"/>
      <c r="SD275"/>
      <c r="SE275"/>
      <c r="SF275"/>
      <c r="SG275"/>
      <c r="SH275"/>
      <c r="SI275"/>
      <c r="SJ275"/>
      <c r="SK275"/>
      <c r="SL275"/>
      <c r="SM275"/>
      <c r="SN275"/>
      <c r="SO275"/>
      <c r="SP275"/>
      <c r="SQ275"/>
      <c r="SR275"/>
      <c r="SS275"/>
      <c r="ST275"/>
      <c r="SU275"/>
      <c r="SV275"/>
      <c r="SW275"/>
      <c r="SX275"/>
      <c r="SY275"/>
      <c r="SZ275"/>
      <c r="TA275"/>
      <c r="TB275"/>
      <c r="TC275"/>
      <c r="TD275"/>
      <c r="TE275"/>
      <c r="TF275"/>
      <c r="TG275"/>
      <c r="TH275"/>
      <c r="TI275"/>
      <c r="TJ275"/>
      <c r="TK275"/>
      <c r="TL275"/>
      <c r="TM275"/>
      <c r="TN275"/>
      <c r="TO275"/>
      <c r="TP275"/>
      <c r="TQ275"/>
      <c r="TR275"/>
      <c r="TS275"/>
      <c r="TT275"/>
      <c r="TU275"/>
      <c r="TV275"/>
      <c r="TW275"/>
      <c r="TX275"/>
      <c r="TY275"/>
      <c r="TZ275"/>
      <c r="UA275"/>
      <c r="UB275"/>
      <c r="UC275"/>
      <c r="UD275"/>
      <c r="UE275"/>
      <c r="UF275"/>
      <c r="UG275"/>
      <c r="UH275"/>
      <c r="UI275"/>
      <c r="UJ275"/>
      <c r="UK275"/>
      <c r="UL275"/>
      <c r="UM275"/>
      <c r="UN275"/>
      <c r="UO275"/>
      <c r="UP275"/>
      <c r="UQ275"/>
      <c r="UR275"/>
      <c r="US275"/>
      <c r="UT275"/>
      <c r="UU275"/>
      <c r="UV275"/>
      <c r="UW275"/>
      <c r="UX275"/>
      <c r="UY275"/>
      <c r="UZ275"/>
      <c r="VA275"/>
      <c r="VB275"/>
      <c r="VC275"/>
      <c r="VD275"/>
      <c r="VE275"/>
      <c r="VF275"/>
      <c r="VG275"/>
      <c r="VH275"/>
      <c r="VI275"/>
      <c r="VJ275"/>
      <c r="VK275"/>
      <c r="VL275"/>
      <c r="VM275"/>
      <c r="VN275"/>
      <c r="VO275"/>
      <c r="VP275"/>
      <c r="VQ275"/>
      <c r="VR275"/>
      <c r="VS275"/>
      <c r="VT275"/>
      <c r="VU275"/>
      <c r="VV275"/>
      <c r="VW275"/>
      <c r="VX275"/>
      <c r="VY275"/>
      <c r="VZ275"/>
      <c r="WA275"/>
      <c r="WB275"/>
      <c r="WC275"/>
      <c r="WD275"/>
      <c r="WE275"/>
      <c r="WF275"/>
      <c r="WG275"/>
      <c r="WH275"/>
      <c r="WI275"/>
      <c r="WJ275"/>
      <c r="WK275"/>
      <c r="WL275"/>
      <c r="WM275"/>
      <c r="WN275"/>
      <c r="WO275"/>
      <c r="WP275"/>
      <c r="WQ275"/>
      <c r="WR275"/>
      <c r="WS275"/>
      <c r="WT275"/>
      <c r="WU275"/>
      <c r="WV275"/>
      <c r="WW275"/>
      <c r="WX275"/>
      <c r="WY275"/>
      <c r="WZ275"/>
      <c r="XA275"/>
      <c r="XB275"/>
      <c r="XC275"/>
      <c r="XD275"/>
      <c r="XE275"/>
      <c r="XF275"/>
      <c r="XG275"/>
      <c r="XH275"/>
      <c r="XI275"/>
      <c r="XJ275"/>
      <c r="XK275"/>
      <c r="XL275"/>
      <c r="XM275"/>
      <c r="XN275"/>
      <c r="XO275"/>
      <c r="XP275"/>
      <c r="XQ275"/>
      <c r="XR275"/>
      <c r="XS275"/>
      <c r="XT275"/>
      <c r="XU275"/>
      <c r="XV275"/>
      <c r="XW275"/>
      <c r="XX275"/>
      <c r="XY275"/>
      <c r="XZ275"/>
      <c r="YA275"/>
      <c r="YB275"/>
      <c r="YC275"/>
      <c r="YD275"/>
      <c r="YE275"/>
      <c r="YF275"/>
      <c r="YG275"/>
      <c r="YH275"/>
      <c r="YI275"/>
      <c r="YJ275"/>
      <c r="YK275"/>
      <c r="YL275"/>
      <c r="YM275"/>
      <c r="YN275"/>
      <c r="YO275"/>
      <c r="YP275"/>
      <c r="YQ275"/>
      <c r="YR275"/>
      <c r="YS275"/>
      <c r="YT275"/>
      <c r="YU275"/>
      <c r="YV275"/>
      <c r="YW275"/>
      <c r="YX275"/>
      <c r="YY275"/>
      <c r="YZ275"/>
      <c r="ZA275"/>
      <c r="ZB275"/>
      <c r="ZC275"/>
      <c r="ZD275"/>
      <c r="ZE275"/>
      <c r="ZF275"/>
      <c r="ZG275"/>
      <c r="ZH275"/>
      <c r="ZI275"/>
      <c r="ZJ275"/>
      <c r="ZK275"/>
      <c r="ZL275"/>
      <c r="ZM275"/>
      <c r="ZN275"/>
      <c r="ZO275"/>
      <c r="ZP275"/>
      <c r="ZQ275"/>
      <c r="ZR275"/>
      <c r="ZS275"/>
      <c r="ZT275"/>
      <c r="ZU275"/>
      <c r="ZV275"/>
      <c r="ZW275"/>
      <c r="ZX275"/>
      <c r="ZY275"/>
      <c r="ZZ275"/>
      <c r="AAA275"/>
    </row>
    <row r="276" spans="11:703" x14ac:dyDescent="0.35">
      <c r="K276" s="50">
        <v>413632480722</v>
      </c>
      <c r="L276" s="147">
        <v>46139</v>
      </c>
      <c r="M276" t="s">
        <v>7995</v>
      </c>
      <c r="N276" s="50">
        <v>870632913900</v>
      </c>
      <c r="O276" s="50">
        <f>_xlfn.XLOOKUP(DRE_Table[[#This Row],[MASTER]],Vessel_Cons[MASTER],Vessel_Cons[MASTER],"OVERAGE")</f>
        <v>870632913900</v>
      </c>
      <c r="P276"/>
      <c r="Q276" s="50">
        <v>305354649392</v>
      </c>
      <c r="R276" s="147">
        <v>46139</v>
      </c>
      <c r="S276" t="s">
        <v>7995</v>
      </c>
      <c r="T276" s="50">
        <v>870982359996</v>
      </c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  <c r="QY276"/>
      <c r="QZ276"/>
      <c r="RA276"/>
      <c r="RB276"/>
      <c r="RC276"/>
      <c r="RD276"/>
      <c r="RE276"/>
      <c r="RF276"/>
      <c r="RG276"/>
      <c r="RH276"/>
      <c r="RI276"/>
      <c r="RJ276"/>
      <c r="RK276"/>
      <c r="RL276"/>
      <c r="RM276"/>
      <c r="RN276"/>
      <c r="RO276"/>
      <c r="RP276"/>
      <c r="RQ276"/>
      <c r="RR276"/>
      <c r="RS276"/>
      <c r="RT276"/>
      <c r="RU276"/>
      <c r="RV276"/>
      <c r="RW276"/>
      <c r="RX276"/>
      <c r="RY276"/>
      <c r="RZ276"/>
      <c r="SA276"/>
      <c r="SB276"/>
      <c r="SC276"/>
      <c r="SD276"/>
      <c r="SE276"/>
      <c r="SF276"/>
      <c r="SG276"/>
      <c r="SH276"/>
      <c r="SI276"/>
      <c r="SJ276"/>
      <c r="SK276"/>
      <c r="SL276"/>
      <c r="SM276"/>
      <c r="SN276"/>
      <c r="SO276"/>
      <c r="SP276"/>
      <c r="SQ276"/>
      <c r="SR276"/>
      <c r="SS276"/>
      <c r="ST276"/>
      <c r="SU276"/>
      <c r="SV276"/>
      <c r="SW276"/>
      <c r="SX276"/>
      <c r="SY276"/>
      <c r="SZ276"/>
      <c r="TA276"/>
      <c r="TB276"/>
      <c r="TC276"/>
      <c r="TD276"/>
      <c r="TE276"/>
      <c r="TF276"/>
      <c r="TG276"/>
      <c r="TH276"/>
      <c r="TI276"/>
      <c r="TJ276"/>
      <c r="TK276"/>
      <c r="TL276"/>
      <c r="TM276"/>
      <c r="TN276"/>
      <c r="TO276"/>
      <c r="TP276"/>
      <c r="TQ276"/>
      <c r="TR276"/>
      <c r="TS276"/>
      <c r="TT276"/>
      <c r="TU276"/>
      <c r="TV276"/>
      <c r="TW276"/>
      <c r="TX276"/>
      <c r="TY276"/>
      <c r="TZ276"/>
      <c r="UA276"/>
      <c r="UB276"/>
      <c r="UC276"/>
      <c r="UD276"/>
      <c r="UE276"/>
      <c r="UF276"/>
      <c r="UG276"/>
      <c r="UH276"/>
      <c r="UI276"/>
      <c r="UJ276"/>
      <c r="UK276"/>
      <c r="UL276"/>
      <c r="UM276"/>
      <c r="UN276"/>
      <c r="UO276"/>
      <c r="UP276"/>
      <c r="UQ276"/>
      <c r="UR276"/>
      <c r="US276"/>
      <c r="UT276"/>
      <c r="UU276"/>
      <c r="UV276"/>
      <c r="UW276"/>
      <c r="UX276"/>
      <c r="UY276"/>
      <c r="UZ276"/>
      <c r="VA276"/>
      <c r="VB276"/>
      <c r="VC276"/>
      <c r="VD276"/>
      <c r="VE276"/>
      <c r="VF276"/>
      <c r="VG276"/>
      <c r="VH276"/>
      <c r="VI276"/>
      <c r="VJ276"/>
      <c r="VK276"/>
      <c r="VL276"/>
      <c r="VM276"/>
      <c r="VN276"/>
      <c r="VO276"/>
      <c r="VP276"/>
      <c r="VQ276"/>
      <c r="VR276"/>
      <c r="VS276"/>
      <c r="VT276"/>
      <c r="VU276"/>
      <c r="VV276"/>
      <c r="VW276"/>
      <c r="VX276"/>
      <c r="VY276"/>
      <c r="VZ276"/>
      <c r="WA276"/>
      <c r="WB276"/>
      <c r="WC276"/>
      <c r="WD276"/>
      <c r="WE276"/>
      <c r="WF276"/>
      <c r="WG276"/>
      <c r="WH276"/>
      <c r="WI276"/>
      <c r="WJ276"/>
      <c r="WK276"/>
      <c r="WL276"/>
      <c r="WM276"/>
      <c r="WN276"/>
      <c r="WO276"/>
      <c r="WP276"/>
      <c r="WQ276"/>
      <c r="WR276"/>
      <c r="WS276"/>
      <c r="WT276"/>
      <c r="WU276"/>
      <c r="WV276"/>
      <c r="WW276"/>
      <c r="WX276"/>
      <c r="WY276"/>
      <c r="WZ276"/>
      <c r="XA276"/>
      <c r="XB276"/>
      <c r="XC276"/>
      <c r="XD276"/>
      <c r="XE276"/>
      <c r="XF276"/>
      <c r="XG276"/>
      <c r="XH276"/>
      <c r="XI276"/>
      <c r="XJ276"/>
      <c r="XK276"/>
      <c r="XL276"/>
      <c r="XM276"/>
      <c r="XN276"/>
      <c r="XO276"/>
      <c r="XP276"/>
      <c r="XQ276"/>
      <c r="XR276"/>
      <c r="XS276"/>
      <c r="XT276"/>
      <c r="XU276"/>
      <c r="XV276"/>
      <c r="XW276"/>
      <c r="XX276"/>
      <c r="XY276"/>
      <c r="XZ276"/>
      <c r="YA276"/>
      <c r="YB276"/>
      <c r="YC276"/>
      <c r="YD276"/>
      <c r="YE276"/>
      <c r="YF276"/>
      <c r="YG276"/>
      <c r="YH276"/>
      <c r="YI276"/>
      <c r="YJ276"/>
      <c r="YK276"/>
      <c r="YL276"/>
      <c r="YM276"/>
      <c r="YN276"/>
      <c r="YO276"/>
      <c r="YP276"/>
      <c r="YQ276"/>
      <c r="YR276"/>
      <c r="YS276"/>
      <c r="YT276"/>
      <c r="YU276"/>
      <c r="YV276"/>
      <c r="YW276"/>
      <c r="YX276"/>
      <c r="YY276"/>
      <c r="YZ276"/>
      <c r="ZA276"/>
      <c r="ZB276"/>
      <c r="ZC276"/>
      <c r="ZD276"/>
      <c r="ZE276"/>
      <c r="ZF276"/>
      <c r="ZG276"/>
      <c r="ZH276"/>
      <c r="ZI276"/>
      <c r="ZJ276"/>
      <c r="ZK276"/>
      <c r="ZL276"/>
      <c r="ZM276"/>
      <c r="ZN276"/>
      <c r="ZO276"/>
      <c r="ZP276"/>
      <c r="ZQ276"/>
      <c r="ZR276"/>
      <c r="ZS276"/>
      <c r="ZT276"/>
      <c r="ZU276"/>
      <c r="ZV276"/>
      <c r="ZW276"/>
      <c r="ZX276"/>
      <c r="ZY276"/>
      <c r="ZZ276"/>
      <c r="AAA276"/>
    </row>
    <row r="277" spans="11:703" x14ac:dyDescent="0.35">
      <c r="K277" s="50">
        <v>413632480722</v>
      </c>
      <c r="L277" s="147">
        <v>46139</v>
      </c>
      <c r="M277" t="s">
        <v>7995</v>
      </c>
      <c r="N277" s="50">
        <v>818819827583</v>
      </c>
      <c r="O277" s="50">
        <f>_xlfn.XLOOKUP(DRE_Table[[#This Row],[MASTER]],Vessel_Cons[MASTER],Vessel_Cons[MASTER],"OVERAGE")</f>
        <v>818819827583</v>
      </c>
      <c r="P277"/>
      <c r="Q277" s="50">
        <v>305354649392</v>
      </c>
      <c r="R277" s="147">
        <v>46139</v>
      </c>
      <c r="S277" t="s">
        <v>7995</v>
      </c>
      <c r="T277" s="50">
        <v>380704677604</v>
      </c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  <c r="QY277"/>
      <c r="QZ277"/>
      <c r="RA277"/>
      <c r="RB277"/>
      <c r="RC277"/>
      <c r="RD277"/>
      <c r="RE277"/>
      <c r="RF277"/>
      <c r="RG277"/>
      <c r="RH277"/>
      <c r="RI277"/>
      <c r="RJ277"/>
      <c r="RK277"/>
      <c r="RL277"/>
      <c r="RM277"/>
      <c r="RN277"/>
      <c r="RO277"/>
      <c r="RP277"/>
      <c r="RQ277"/>
      <c r="RR277"/>
      <c r="RS277"/>
      <c r="RT277"/>
      <c r="RU277"/>
      <c r="RV277"/>
      <c r="RW277"/>
      <c r="RX277"/>
      <c r="RY277"/>
      <c r="RZ277"/>
      <c r="SA277"/>
      <c r="SB277"/>
      <c r="SC277"/>
      <c r="SD277"/>
      <c r="SE277"/>
      <c r="SF277"/>
      <c r="SG277"/>
      <c r="SH277"/>
      <c r="SI277"/>
      <c r="SJ277"/>
      <c r="SK277"/>
      <c r="SL277"/>
      <c r="SM277"/>
      <c r="SN277"/>
      <c r="SO277"/>
      <c r="SP277"/>
      <c r="SQ277"/>
      <c r="SR277"/>
      <c r="SS277"/>
      <c r="ST277"/>
      <c r="SU277"/>
      <c r="SV277"/>
      <c r="SW277"/>
      <c r="SX277"/>
      <c r="SY277"/>
      <c r="SZ277"/>
      <c r="TA277"/>
      <c r="TB277"/>
      <c r="TC277"/>
      <c r="TD277"/>
      <c r="TE277"/>
      <c r="TF277"/>
      <c r="TG277"/>
      <c r="TH277"/>
      <c r="TI277"/>
      <c r="TJ277"/>
      <c r="TK277"/>
      <c r="TL277"/>
      <c r="TM277"/>
      <c r="TN277"/>
      <c r="TO277"/>
      <c r="TP277"/>
      <c r="TQ277"/>
      <c r="TR277"/>
      <c r="TS277"/>
      <c r="TT277"/>
      <c r="TU277"/>
      <c r="TV277"/>
      <c r="TW277"/>
      <c r="TX277"/>
      <c r="TY277"/>
      <c r="TZ277"/>
      <c r="UA277"/>
      <c r="UB277"/>
      <c r="UC277"/>
      <c r="UD277"/>
      <c r="UE277"/>
      <c r="UF277"/>
      <c r="UG277"/>
      <c r="UH277"/>
      <c r="UI277"/>
      <c r="UJ277"/>
      <c r="UK277"/>
      <c r="UL277"/>
      <c r="UM277"/>
      <c r="UN277"/>
      <c r="UO277"/>
      <c r="UP277"/>
      <c r="UQ277"/>
      <c r="UR277"/>
      <c r="US277"/>
      <c r="UT277"/>
      <c r="UU277"/>
      <c r="UV277"/>
      <c r="UW277"/>
      <c r="UX277"/>
      <c r="UY277"/>
      <c r="UZ277"/>
      <c r="VA277"/>
      <c r="VB277"/>
      <c r="VC277"/>
      <c r="VD277"/>
      <c r="VE277"/>
      <c r="VF277"/>
      <c r="VG277"/>
      <c r="VH277"/>
      <c r="VI277"/>
      <c r="VJ277"/>
      <c r="VK277"/>
      <c r="VL277"/>
      <c r="VM277"/>
      <c r="VN277"/>
      <c r="VO277"/>
      <c r="VP277"/>
      <c r="VQ277"/>
      <c r="VR277"/>
      <c r="VS277"/>
      <c r="VT277"/>
      <c r="VU277"/>
      <c r="VV277"/>
      <c r="VW277"/>
      <c r="VX277"/>
      <c r="VY277"/>
      <c r="VZ277"/>
      <c r="WA277"/>
      <c r="WB277"/>
      <c r="WC277"/>
      <c r="WD277"/>
      <c r="WE277"/>
      <c r="WF277"/>
      <c r="WG277"/>
      <c r="WH277"/>
      <c r="WI277"/>
      <c r="WJ277"/>
      <c r="WK277"/>
      <c r="WL277"/>
      <c r="WM277"/>
      <c r="WN277"/>
      <c r="WO277"/>
      <c r="WP277"/>
      <c r="WQ277"/>
      <c r="WR277"/>
      <c r="WS277"/>
      <c r="WT277"/>
      <c r="WU277"/>
      <c r="WV277"/>
      <c r="WW277"/>
      <c r="WX277"/>
      <c r="WY277"/>
      <c r="WZ277"/>
      <c r="XA277"/>
      <c r="XB277"/>
      <c r="XC277"/>
      <c r="XD277"/>
      <c r="XE277"/>
      <c r="XF277"/>
      <c r="XG277"/>
      <c r="XH277"/>
      <c r="XI277"/>
      <c r="XJ277"/>
      <c r="XK277"/>
      <c r="XL277"/>
      <c r="XM277"/>
      <c r="XN277"/>
      <c r="XO277"/>
      <c r="XP277"/>
      <c r="XQ277"/>
      <c r="XR277"/>
      <c r="XS277"/>
      <c r="XT277"/>
      <c r="XU277"/>
      <c r="XV277"/>
      <c r="XW277"/>
      <c r="XX277"/>
      <c r="XY277"/>
      <c r="XZ277"/>
      <c r="YA277"/>
      <c r="YB277"/>
      <c r="YC277"/>
      <c r="YD277"/>
      <c r="YE277"/>
      <c r="YF277"/>
      <c r="YG277"/>
      <c r="YH277"/>
      <c r="YI277"/>
      <c r="YJ277"/>
      <c r="YK277"/>
      <c r="YL277"/>
      <c r="YM277"/>
      <c r="YN277"/>
      <c r="YO277"/>
      <c r="YP277"/>
      <c r="YQ277"/>
      <c r="YR277"/>
      <c r="YS277"/>
      <c r="YT277"/>
      <c r="YU277"/>
      <c r="YV277"/>
      <c r="YW277"/>
      <c r="YX277"/>
      <c r="YY277"/>
      <c r="YZ277"/>
      <c r="ZA277"/>
      <c r="ZB277"/>
      <c r="ZC277"/>
      <c r="ZD277"/>
      <c r="ZE277"/>
      <c r="ZF277"/>
      <c r="ZG277"/>
      <c r="ZH277"/>
      <c r="ZI277"/>
      <c r="ZJ277"/>
      <c r="ZK277"/>
      <c r="ZL277"/>
      <c r="ZM277"/>
      <c r="ZN277"/>
      <c r="ZO277"/>
      <c r="ZP277"/>
      <c r="ZQ277"/>
      <c r="ZR277"/>
      <c r="ZS277"/>
      <c r="ZT277"/>
      <c r="ZU277"/>
      <c r="ZV277"/>
      <c r="ZW277"/>
      <c r="ZX277"/>
      <c r="ZY277"/>
      <c r="ZZ277"/>
      <c r="AAA277"/>
    </row>
    <row r="278" spans="11:703" x14ac:dyDescent="0.35">
      <c r="K278" s="50">
        <v>413632480722</v>
      </c>
      <c r="L278" s="147">
        <v>46139</v>
      </c>
      <c r="M278" t="s">
        <v>7995</v>
      </c>
      <c r="N278" s="50">
        <v>708863676660</v>
      </c>
      <c r="O278" s="50">
        <f>_xlfn.XLOOKUP(DRE_Table[[#This Row],[MASTER]],Vessel_Cons[MASTER],Vessel_Cons[MASTER],"OVERAGE")</f>
        <v>708863676660</v>
      </c>
      <c r="P278"/>
      <c r="Q278" s="50">
        <v>305354649392</v>
      </c>
      <c r="R278" s="147">
        <v>46139</v>
      </c>
      <c r="S278" t="s">
        <v>7995</v>
      </c>
      <c r="T278" s="50">
        <v>870918895246</v>
      </c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  <c r="QY278"/>
      <c r="QZ278"/>
      <c r="RA278"/>
      <c r="RB278"/>
      <c r="RC278"/>
      <c r="RD278"/>
      <c r="RE278"/>
      <c r="RF278"/>
      <c r="RG278"/>
      <c r="RH278"/>
      <c r="RI278"/>
      <c r="RJ278"/>
      <c r="RK278"/>
      <c r="RL278"/>
      <c r="RM278"/>
      <c r="RN278"/>
      <c r="RO278"/>
      <c r="RP278"/>
      <c r="RQ278"/>
      <c r="RR278"/>
      <c r="RS278"/>
      <c r="RT278"/>
      <c r="RU278"/>
      <c r="RV278"/>
      <c r="RW278"/>
      <c r="RX278"/>
      <c r="RY278"/>
      <c r="RZ278"/>
      <c r="SA278"/>
      <c r="SB278"/>
      <c r="SC278"/>
      <c r="SD278"/>
      <c r="SE278"/>
      <c r="SF278"/>
      <c r="SG278"/>
      <c r="SH278"/>
      <c r="SI278"/>
      <c r="SJ278"/>
      <c r="SK278"/>
      <c r="SL278"/>
      <c r="SM278"/>
      <c r="SN278"/>
      <c r="SO278"/>
      <c r="SP278"/>
      <c r="SQ278"/>
      <c r="SR278"/>
      <c r="SS278"/>
      <c r="ST278"/>
      <c r="SU278"/>
      <c r="SV278"/>
      <c r="SW278"/>
      <c r="SX278"/>
      <c r="SY278"/>
      <c r="SZ278"/>
      <c r="TA278"/>
      <c r="TB278"/>
      <c r="TC278"/>
      <c r="TD278"/>
      <c r="TE278"/>
      <c r="TF278"/>
      <c r="TG278"/>
      <c r="TH278"/>
      <c r="TI278"/>
      <c r="TJ278"/>
      <c r="TK278"/>
      <c r="TL278"/>
      <c r="TM278"/>
      <c r="TN278"/>
      <c r="TO278"/>
      <c r="TP278"/>
      <c r="TQ278"/>
      <c r="TR278"/>
      <c r="TS278"/>
      <c r="TT278"/>
      <c r="TU278"/>
      <c r="TV278"/>
      <c r="TW278"/>
      <c r="TX278"/>
      <c r="TY278"/>
      <c r="TZ278"/>
      <c r="UA278"/>
      <c r="UB278"/>
      <c r="UC278"/>
      <c r="UD278"/>
      <c r="UE278"/>
      <c r="UF278"/>
      <c r="UG278"/>
      <c r="UH278"/>
      <c r="UI278"/>
      <c r="UJ278"/>
      <c r="UK278"/>
      <c r="UL278"/>
      <c r="UM278"/>
      <c r="UN278"/>
      <c r="UO278"/>
      <c r="UP278"/>
      <c r="UQ278"/>
      <c r="UR278"/>
      <c r="US278"/>
      <c r="UT278"/>
      <c r="UU278"/>
      <c r="UV278"/>
      <c r="UW278"/>
      <c r="UX278"/>
      <c r="UY278"/>
      <c r="UZ278"/>
      <c r="VA278"/>
      <c r="VB278"/>
      <c r="VC278"/>
      <c r="VD278"/>
      <c r="VE278"/>
      <c r="VF278"/>
      <c r="VG278"/>
      <c r="VH278"/>
      <c r="VI278"/>
      <c r="VJ278"/>
      <c r="VK278"/>
      <c r="VL278"/>
      <c r="VM278"/>
      <c r="VN278"/>
      <c r="VO278"/>
      <c r="VP278"/>
      <c r="VQ278"/>
      <c r="VR278"/>
      <c r="VS278"/>
      <c r="VT278"/>
      <c r="VU278"/>
      <c r="VV278"/>
      <c r="VW278"/>
      <c r="VX278"/>
      <c r="VY278"/>
      <c r="VZ278"/>
      <c r="WA278"/>
      <c r="WB278"/>
      <c r="WC278"/>
      <c r="WD278"/>
      <c r="WE278"/>
      <c r="WF278"/>
      <c r="WG278"/>
      <c r="WH278"/>
      <c r="WI278"/>
      <c r="WJ278"/>
      <c r="WK278"/>
      <c r="WL278"/>
      <c r="WM278"/>
      <c r="WN278"/>
      <c r="WO278"/>
      <c r="WP278"/>
      <c r="WQ278"/>
      <c r="WR278"/>
      <c r="WS278"/>
      <c r="WT278"/>
      <c r="WU278"/>
      <c r="WV278"/>
      <c r="WW278"/>
      <c r="WX278"/>
      <c r="WY278"/>
      <c r="WZ278"/>
      <c r="XA278"/>
      <c r="XB278"/>
      <c r="XC278"/>
      <c r="XD278"/>
      <c r="XE278"/>
      <c r="XF278"/>
      <c r="XG278"/>
      <c r="XH278"/>
      <c r="XI278"/>
      <c r="XJ278"/>
      <c r="XK278"/>
      <c r="XL278"/>
      <c r="XM278"/>
      <c r="XN278"/>
      <c r="XO278"/>
      <c r="XP278"/>
      <c r="XQ278"/>
      <c r="XR278"/>
      <c r="XS278"/>
      <c r="XT278"/>
      <c r="XU278"/>
      <c r="XV278"/>
      <c r="XW278"/>
      <c r="XX278"/>
      <c r="XY278"/>
      <c r="XZ278"/>
      <c r="YA278"/>
      <c r="YB278"/>
      <c r="YC278"/>
      <c r="YD278"/>
      <c r="YE278"/>
      <c r="YF278"/>
      <c r="YG278"/>
      <c r="YH278"/>
      <c r="YI278"/>
      <c r="YJ278"/>
      <c r="YK278"/>
      <c r="YL278"/>
      <c r="YM278"/>
      <c r="YN278"/>
      <c r="YO278"/>
      <c r="YP278"/>
      <c r="YQ278"/>
      <c r="YR278"/>
      <c r="YS278"/>
      <c r="YT278"/>
      <c r="YU278"/>
      <c r="YV278"/>
      <c r="YW278"/>
      <c r="YX278"/>
      <c r="YY278"/>
      <c r="YZ278"/>
      <c r="ZA278"/>
      <c r="ZB278"/>
      <c r="ZC278"/>
      <c r="ZD278"/>
      <c r="ZE278"/>
      <c r="ZF278"/>
      <c r="ZG278"/>
      <c r="ZH278"/>
      <c r="ZI278"/>
      <c r="ZJ278"/>
      <c r="ZK278"/>
      <c r="ZL278"/>
      <c r="ZM278"/>
      <c r="ZN278"/>
      <c r="ZO278"/>
      <c r="ZP278"/>
      <c r="ZQ278"/>
      <c r="ZR278"/>
      <c r="ZS278"/>
      <c r="ZT278"/>
      <c r="ZU278"/>
      <c r="ZV278"/>
      <c r="ZW278"/>
      <c r="ZX278"/>
      <c r="ZY278"/>
      <c r="ZZ278"/>
      <c r="AAA278"/>
    </row>
    <row r="279" spans="11:703" x14ac:dyDescent="0.35">
      <c r="K279" s="50">
        <v>413632480722</v>
      </c>
      <c r="L279" s="147">
        <v>46139</v>
      </c>
      <c r="M279" t="s">
        <v>7995</v>
      </c>
      <c r="N279" s="50">
        <v>708863676604</v>
      </c>
      <c r="O279" s="50">
        <f>_xlfn.XLOOKUP(DRE_Table[[#This Row],[MASTER]],Vessel_Cons[MASTER],Vessel_Cons[MASTER],"OVERAGE")</f>
        <v>708863676604</v>
      </c>
      <c r="P279"/>
      <c r="Q279" s="50">
        <v>305354649392</v>
      </c>
      <c r="R279" s="147">
        <v>46139</v>
      </c>
      <c r="S279" t="s">
        <v>7995</v>
      </c>
      <c r="T279" s="50">
        <v>870914069610</v>
      </c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  <c r="QY279"/>
      <c r="QZ279"/>
      <c r="RA279"/>
      <c r="RB279"/>
      <c r="RC279"/>
      <c r="RD279"/>
      <c r="RE279"/>
      <c r="RF279"/>
      <c r="RG279"/>
      <c r="RH279"/>
      <c r="RI279"/>
      <c r="RJ279"/>
      <c r="RK279"/>
      <c r="RL279"/>
      <c r="RM279"/>
      <c r="RN279"/>
      <c r="RO279"/>
      <c r="RP279"/>
      <c r="RQ279"/>
      <c r="RR279"/>
      <c r="RS279"/>
      <c r="RT279"/>
      <c r="RU279"/>
      <c r="RV279"/>
      <c r="RW279"/>
      <c r="RX279"/>
      <c r="RY279"/>
      <c r="RZ279"/>
      <c r="SA279"/>
      <c r="SB279"/>
      <c r="SC279"/>
      <c r="SD279"/>
      <c r="SE279"/>
      <c r="SF279"/>
      <c r="SG279"/>
      <c r="SH279"/>
      <c r="SI279"/>
      <c r="SJ279"/>
      <c r="SK279"/>
      <c r="SL279"/>
      <c r="SM279"/>
      <c r="SN279"/>
      <c r="SO279"/>
      <c r="SP279"/>
      <c r="SQ279"/>
      <c r="SR279"/>
      <c r="SS279"/>
      <c r="ST279"/>
      <c r="SU279"/>
      <c r="SV279"/>
      <c r="SW279"/>
      <c r="SX279"/>
      <c r="SY279"/>
      <c r="SZ279"/>
      <c r="TA279"/>
      <c r="TB279"/>
      <c r="TC279"/>
      <c r="TD279"/>
      <c r="TE279"/>
      <c r="TF279"/>
      <c r="TG279"/>
      <c r="TH279"/>
      <c r="TI279"/>
      <c r="TJ279"/>
      <c r="TK279"/>
      <c r="TL279"/>
      <c r="TM279"/>
      <c r="TN279"/>
      <c r="TO279"/>
      <c r="TP279"/>
      <c r="TQ279"/>
      <c r="TR279"/>
      <c r="TS279"/>
      <c r="TT279"/>
      <c r="TU279"/>
      <c r="TV279"/>
      <c r="TW279"/>
      <c r="TX279"/>
      <c r="TY279"/>
      <c r="TZ279"/>
      <c r="UA279"/>
      <c r="UB279"/>
      <c r="UC279"/>
      <c r="UD279"/>
      <c r="UE279"/>
      <c r="UF279"/>
      <c r="UG279"/>
      <c r="UH279"/>
      <c r="UI279"/>
      <c r="UJ279"/>
      <c r="UK279"/>
      <c r="UL279"/>
      <c r="UM279"/>
      <c r="UN279"/>
      <c r="UO279"/>
      <c r="UP279"/>
      <c r="UQ279"/>
      <c r="UR279"/>
      <c r="US279"/>
      <c r="UT279"/>
      <c r="UU279"/>
      <c r="UV279"/>
      <c r="UW279"/>
      <c r="UX279"/>
      <c r="UY279"/>
      <c r="UZ279"/>
      <c r="VA279"/>
      <c r="VB279"/>
      <c r="VC279"/>
      <c r="VD279"/>
      <c r="VE279"/>
      <c r="VF279"/>
      <c r="VG279"/>
      <c r="VH279"/>
      <c r="VI279"/>
      <c r="VJ279"/>
      <c r="VK279"/>
      <c r="VL279"/>
      <c r="VM279"/>
      <c r="VN279"/>
      <c r="VO279"/>
      <c r="VP279"/>
      <c r="VQ279"/>
      <c r="VR279"/>
      <c r="VS279"/>
      <c r="VT279"/>
      <c r="VU279"/>
      <c r="VV279"/>
      <c r="VW279"/>
      <c r="VX279"/>
      <c r="VY279"/>
      <c r="VZ279"/>
      <c r="WA279"/>
      <c r="WB279"/>
      <c r="WC279"/>
      <c r="WD279"/>
      <c r="WE279"/>
      <c r="WF279"/>
      <c r="WG279"/>
      <c r="WH279"/>
      <c r="WI279"/>
      <c r="WJ279"/>
      <c r="WK279"/>
      <c r="WL279"/>
      <c r="WM279"/>
      <c r="WN279"/>
      <c r="WO279"/>
      <c r="WP279"/>
      <c r="WQ279"/>
      <c r="WR279"/>
      <c r="WS279"/>
      <c r="WT279"/>
      <c r="WU279"/>
      <c r="WV279"/>
      <c r="WW279"/>
      <c r="WX279"/>
      <c r="WY279"/>
      <c r="WZ279"/>
      <c r="XA279"/>
      <c r="XB279"/>
      <c r="XC279"/>
      <c r="XD279"/>
      <c r="XE279"/>
      <c r="XF279"/>
      <c r="XG279"/>
      <c r="XH279"/>
      <c r="XI279"/>
      <c r="XJ279"/>
      <c r="XK279"/>
      <c r="XL279"/>
      <c r="XM279"/>
      <c r="XN279"/>
      <c r="XO279"/>
      <c r="XP279"/>
      <c r="XQ279"/>
      <c r="XR279"/>
      <c r="XS279"/>
      <c r="XT279"/>
      <c r="XU279"/>
      <c r="XV279"/>
      <c r="XW279"/>
      <c r="XX279"/>
      <c r="XY279"/>
      <c r="XZ279"/>
      <c r="YA279"/>
      <c r="YB279"/>
      <c r="YC279"/>
      <c r="YD279"/>
      <c r="YE279"/>
      <c r="YF279"/>
      <c r="YG279"/>
      <c r="YH279"/>
      <c r="YI279"/>
      <c r="YJ279"/>
      <c r="YK279"/>
      <c r="YL279"/>
      <c r="YM279"/>
      <c r="YN279"/>
      <c r="YO279"/>
      <c r="YP279"/>
      <c r="YQ279"/>
      <c r="YR279"/>
      <c r="YS279"/>
      <c r="YT279"/>
      <c r="YU279"/>
      <c r="YV279"/>
      <c r="YW279"/>
      <c r="YX279"/>
      <c r="YY279"/>
      <c r="YZ279"/>
      <c r="ZA279"/>
      <c r="ZB279"/>
      <c r="ZC279"/>
      <c r="ZD279"/>
      <c r="ZE279"/>
      <c r="ZF279"/>
      <c r="ZG279"/>
      <c r="ZH279"/>
      <c r="ZI279"/>
      <c r="ZJ279"/>
      <c r="ZK279"/>
      <c r="ZL279"/>
      <c r="ZM279"/>
      <c r="ZN279"/>
      <c r="ZO279"/>
      <c r="ZP279"/>
      <c r="ZQ279"/>
      <c r="ZR279"/>
      <c r="ZS279"/>
      <c r="ZT279"/>
      <c r="ZU279"/>
      <c r="ZV279"/>
      <c r="ZW279"/>
      <c r="ZX279"/>
      <c r="ZY279"/>
      <c r="ZZ279"/>
      <c r="AAA279"/>
    </row>
    <row r="280" spans="11:703" x14ac:dyDescent="0.35">
      <c r="K280" s="50">
        <v>413632480722</v>
      </c>
      <c r="L280" s="147">
        <v>46139</v>
      </c>
      <c r="M280" t="s">
        <v>7995</v>
      </c>
      <c r="N280" s="50">
        <v>708863676361</v>
      </c>
      <c r="O280" s="50">
        <f>_xlfn.XLOOKUP(DRE_Table[[#This Row],[MASTER]],Vessel_Cons[MASTER],Vessel_Cons[MASTER],"OVERAGE")</f>
        <v>708863676361</v>
      </c>
      <c r="P280"/>
      <c r="Q280" s="50">
        <v>305354649392</v>
      </c>
      <c r="R280" s="147">
        <v>46139</v>
      </c>
      <c r="S280" t="s">
        <v>7995</v>
      </c>
      <c r="T280" s="50">
        <v>870991980087</v>
      </c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  <c r="QY280"/>
      <c r="QZ280"/>
      <c r="RA280"/>
      <c r="RB280"/>
      <c r="RC280"/>
      <c r="RD280"/>
      <c r="RE280"/>
      <c r="RF280"/>
      <c r="RG280"/>
      <c r="RH280"/>
      <c r="RI280"/>
      <c r="RJ280"/>
      <c r="RK280"/>
      <c r="RL280"/>
      <c r="RM280"/>
      <c r="RN280"/>
      <c r="RO280"/>
      <c r="RP280"/>
      <c r="RQ280"/>
      <c r="RR280"/>
      <c r="RS280"/>
      <c r="RT280"/>
      <c r="RU280"/>
      <c r="RV280"/>
      <c r="RW280"/>
      <c r="RX280"/>
      <c r="RY280"/>
      <c r="RZ280"/>
      <c r="SA280"/>
      <c r="SB280"/>
      <c r="SC280"/>
      <c r="SD280"/>
      <c r="SE280"/>
      <c r="SF280"/>
      <c r="SG280"/>
      <c r="SH280"/>
      <c r="SI280"/>
      <c r="SJ280"/>
      <c r="SK280"/>
      <c r="SL280"/>
      <c r="SM280"/>
      <c r="SN280"/>
      <c r="SO280"/>
      <c r="SP280"/>
      <c r="SQ280"/>
      <c r="SR280"/>
      <c r="SS280"/>
      <c r="ST280"/>
      <c r="SU280"/>
      <c r="SV280"/>
      <c r="SW280"/>
      <c r="SX280"/>
      <c r="SY280"/>
      <c r="SZ280"/>
      <c r="TA280"/>
      <c r="TB280"/>
      <c r="TC280"/>
      <c r="TD280"/>
      <c r="TE280"/>
      <c r="TF280"/>
      <c r="TG280"/>
      <c r="TH280"/>
      <c r="TI280"/>
      <c r="TJ280"/>
      <c r="TK280"/>
      <c r="TL280"/>
      <c r="TM280"/>
      <c r="TN280"/>
      <c r="TO280"/>
      <c r="TP280"/>
      <c r="TQ280"/>
      <c r="TR280"/>
      <c r="TS280"/>
      <c r="TT280"/>
      <c r="TU280"/>
      <c r="TV280"/>
      <c r="TW280"/>
      <c r="TX280"/>
      <c r="TY280"/>
      <c r="TZ280"/>
      <c r="UA280"/>
      <c r="UB280"/>
      <c r="UC280"/>
      <c r="UD280"/>
      <c r="UE280"/>
      <c r="UF280"/>
      <c r="UG280"/>
      <c r="UH280"/>
      <c r="UI280"/>
      <c r="UJ280"/>
      <c r="UK280"/>
      <c r="UL280"/>
      <c r="UM280"/>
      <c r="UN280"/>
      <c r="UO280"/>
      <c r="UP280"/>
      <c r="UQ280"/>
      <c r="UR280"/>
      <c r="US280"/>
      <c r="UT280"/>
      <c r="UU280"/>
      <c r="UV280"/>
      <c r="UW280"/>
      <c r="UX280"/>
      <c r="UY280"/>
      <c r="UZ280"/>
      <c r="VA280"/>
      <c r="VB280"/>
      <c r="VC280"/>
      <c r="VD280"/>
      <c r="VE280"/>
      <c r="VF280"/>
      <c r="VG280"/>
      <c r="VH280"/>
      <c r="VI280"/>
      <c r="VJ280"/>
      <c r="VK280"/>
      <c r="VL280"/>
      <c r="VM280"/>
      <c r="VN280"/>
      <c r="VO280"/>
      <c r="VP280"/>
      <c r="VQ280"/>
      <c r="VR280"/>
      <c r="VS280"/>
      <c r="VT280"/>
      <c r="VU280"/>
      <c r="VV280"/>
      <c r="VW280"/>
      <c r="VX280"/>
      <c r="VY280"/>
      <c r="VZ280"/>
      <c r="WA280"/>
      <c r="WB280"/>
      <c r="WC280"/>
      <c r="WD280"/>
      <c r="WE280"/>
      <c r="WF280"/>
      <c r="WG280"/>
      <c r="WH280"/>
      <c r="WI280"/>
      <c r="WJ280"/>
      <c r="WK280"/>
      <c r="WL280"/>
      <c r="WM280"/>
      <c r="WN280"/>
      <c r="WO280"/>
      <c r="WP280"/>
      <c r="WQ280"/>
      <c r="WR280"/>
      <c r="WS280"/>
      <c r="WT280"/>
      <c r="WU280"/>
      <c r="WV280"/>
      <c r="WW280"/>
      <c r="WX280"/>
      <c r="WY280"/>
      <c r="WZ280"/>
      <c r="XA280"/>
      <c r="XB280"/>
      <c r="XC280"/>
      <c r="XD280"/>
      <c r="XE280"/>
      <c r="XF280"/>
      <c r="XG280"/>
      <c r="XH280"/>
      <c r="XI280"/>
      <c r="XJ280"/>
      <c r="XK280"/>
      <c r="XL280"/>
      <c r="XM280"/>
      <c r="XN280"/>
      <c r="XO280"/>
      <c r="XP280"/>
      <c r="XQ280"/>
      <c r="XR280"/>
      <c r="XS280"/>
      <c r="XT280"/>
      <c r="XU280"/>
      <c r="XV280"/>
      <c r="XW280"/>
      <c r="XX280"/>
      <c r="XY280"/>
      <c r="XZ280"/>
      <c r="YA280"/>
      <c r="YB280"/>
      <c r="YC280"/>
      <c r="YD280"/>
      <c r="YE280"/>
      <c r="YF280"/>
      <c r="YG280"/>
      <c r="YH280"/>
      <c r="YI280"/>
      <c r="YJ280"/>
      <c r="YK280"/>
      <c r="YL280"/>
      <c r="YM280"/>
      <c r="YN280"/>
      <c r="YO280"/>
      <c r="YP280"/>
      <c r="YQ280"/>
      <c r="YR280"/>
      <c r="YS280"/>
      <c r="YT280"/>
      <c r="YU280"/>
      <c r="YV280"/>
      <c r="YW280"/>
      <c r="YX280"/>
      <c r="YY280"/>
      <c r="YZ280"/>
      <c r="ZA280"/>
      <c r="ZB280"/>
      <c r="ZC280"/>
      <c r="ZD280"/>
      <c r="ZE280"/>
      <c r="ZF280"/>
      <c r="ZG280"/>
      <c r="ZH280"/>
      <c r="ZI280"/>
      <c r="ZJ280"/>
      <c r="ZK280"/>
      <c r="ZL280"/>
      <c r="ZM280"/>
      <c r="ZN280"/>
      <c r="ZO280"/>
      <c r="ZP280"/>
      <c r="ZQ280"/>
      <c r="ZR280"/>
      <c r="ZS280"/>
      <c r="ZT280"/>
      <c r="ZU280"/>
      <c r="ZV280"/>
      <c r="ZW280"/>
      <c r="ZX280"/>
      <c r="ZY280"/>
      <c r="ZZ280"/>
      <c r="AAA280"/>
    </row>
    <row r="281" spans="11:703" x14ac:dyDescent="0.35">
      <c r="K281" s="50">
        <v>413632480722</v>
      </c>
      <c r="L281" s="147">
        <v>46139</v>
      </c>
      <c r="M281" t="s">
        <v>7995</v>
      </c>
      <c r="N281" s="50">
        <v>708863669690</v>
      </c>
      <c r="O281" s="50">
        <f>_xlfn.XLOOKUP(DRE_Table[[#This Row],[MASTER]],Vessel_Cons[MASTER],Vessel_Cons[MASTER],"OVERAGE")</f>
        <v>708863669690</v>
      </c>
      <c r="P281"/>
      <c r="Q281" s="50">
        <v>305354649392</v>
      </c>
      <c r="R281" s="147">
        <v>46139</v>
      </c>
      <c r="S281" t="s">
        <v>7995</v>
      </c>
      <c r="T281" s="50">
        <v>520068597226</v>
      </c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  <c r="QY281"/>
      <c r="QZ281"/>
      <c r="RA281"/>
      <c r="RB281"/>
      <c r="RC281"/>
      <c r="RD281"/>
      <c r="RE281"/>
      <c r="RF281"/>
      <c r="RG281"/>
      <c r="RH281"/>
      <c r="RI281"/>
      <c r="RJ281"/>
      <c r="RK281"/>
      <c r="RL281"/>
      <c r="RM281"/>
      <c r="RN281"/>
      <c r="RO281"/>
      <c r="RP281"/>
      <c r="RQ281"/>
      <c r="RR281"/>
      <c r="RS281"/>
      <c r="RT281"/>
      <c r="RU281"/>
      <c r="RV281"/>
      <c r="RW281"/>
      <c r="RX281"/>
      <c r="RY281"/>
      <c r="RZ281"/>
      <c r="SA281"/>
      <c r="SB281"/>
      <c r="SC281"/>
      <c r="SD281"/>
      <c r="SE281"/>
      <c r="SF281"/>
      <c r="SG281"/>
      <c r="SH281"/>
      <c r="SI281"/>
      <c r="SJ281"/>
      <c r="SK281"/>
      <c r="SL281"/>
      <c r="SM281"/>
      <c r="SN281"/>
      <c r="SO281"/>
      <c r="SP281"/>
      <c r="SQ281"/>
      <c r="SR281"/>
      <c r="SS281"/>
      <c r="ST281"/>
      <c r="SU281"/>
      <c r="SV281"/>
      <c r="SW281"/>
      <c r="SX281"/>
      <c r="SY281"/>
      <c r="SZ281"/>
      <c r="TA281"/>
      <c r="TB281"/>
      <c r="TC281"/>
      <c r="TD281"/>
      <c r="TE281"/>
      <c r="TF281"/>
      <c r="TG281"/>
      <c r="TH281"/>
      <c r="TI281"/>
      <c r="TJ281"/>
      <c r="TK281"/>
      <c r="TL281"/>
      <c r="TM281"/>
      <c r="TN281"/>
      <c r="TO281"/>
      <c r="TP281"/>
      <c r="TQ281"/>
      <c r="TR281"/>
      <c r="TS281"/>
      <c r="TT281"/>
      <c r="TU281"/>
      <c r="TV281"/>
      <c r="TW281"/>
      <c r="TX281"/>
      <c r="TY281"/>
      <c r="TZ281"/>
      <c r="UA281"/>
      <c r="UB281"/>
      <c r="UC281"/>
      <c r="UD281"/>
      <c r="UE281"/>
      <c r="UF281"/>
      <c r="UG281"/>
      <c r="UH281"/>
      <c r="UI281"/>
      <c r="UJ281"/>
      <c r="UK281"/>
      <c r="UL281"/>
      <c r="UM281"/>
      <c r="UN281"/>
      <c r="UO281"/>
      <c r="UP281"/>
      <c r="UQ281"/>
      <c r="UR281"/>
      <c r="US281"/>
      <c r="UT281"/>
      <c r="UU281"/>
      <c r="UV281"/>
      <c r="UW281"/>
      <c r="UX281"/>
      <c r="UY281"/>
      <c r="UZ281"/>
      <c r="VA281"/>
      <c r="VB281"/>
      <c r="VC281"/>
      <c r="VD281"/>
      <c r="VE281"/>
      <c r="VF281"/>
      <c r="VG281"/>
      <c r="VH281"/>
      <c r="VI281"/>
      <c r="VJ281"/>
      <c r="VK281"/>
      <c r="VL281"/>
      <c r="VM281"/>
      <c r="VN281"/>
      <c r="VO281"/>
      <c r="VP281"/>
      <c r="VQ281"/>
      <c r="VR281"/>
      <c r="VS281"/>
      <c r="VT281"/>
      <c r="VU281"/>
      <c r="VV281"/>
      <c r="VW281"/>
      <c r="VX281"/>
      <c r="VY281"/>
      <c r="VZ281"/>
      <c r="WA281"/>
      <c r="WB281"/>
      <c r="WC281"/>
      <c r="WD281"/>
      <c r="WE281"/>
      <c r="WF281"/>
      <c r="WG281"/>
      <c r="WH281"/>
      <c r="WI281"/>
      <c r="WJ281"/>
      <c r="WK281"/>
      <c r="WL281"/>
      <c r="WM281"/>
      <c r="WN281"/>
      <c r="WO281"/>
      <c r="WP281"/>
      <c r="WQ281"/>
      <c r="WR281"/>
      <c r="WS281"/>
      <c r="WT281"/>
      <c r="WU281"/>
      <c r="WV281"/>
      <c r="WW281"/>
      <c r="WX281"/>
      <c r="WY281"/>
      <c r="WZ281"/>
      <c r="XA281"/>
      <c r="XB281"/>
      <c r="XC281"/>
      <c r="XD281"/>
      <c r="XE281"/>
      <c r="XF281"/>
      <c r="XG281"/>
      <c r="XH281"/>
      <c r="XI281"/>
      <c r="XJ281"/>
      <c r="XK281"/>
      <c r="XL281"/>
      <c r="XM281"/>
      <c r="XN281"/>
      <c r="XO281"/>
      <c r="XP281"/>
      <c r="XQ281"/>
      <c r="XR281"/>
      <c r="XS281"/>
      <c r="XT281"/>
      <c r="XU281"/>
      <c r="XV281"/>
      <c r="XW281"/>
      <c r="XX281"/>
      <c r="XY281"/>
      <c r="XZ281"/>
      <c r="YA281"/>
      <c r="YB281"/>
      <c r="YC281"/>
      <c r="YD281"/>
      <c r="YE281"/>
      <c r="YF281"/>
      <c r="YG281"/>
      <c r="YH281"/>
      <c r="YI281"/>
      <c r="YJ281"/>
      <c r="YK281"/>
      <c r="YL281"/>
      <c r="YM281"/>
      <c r="YN281"/>
      <c r="YO281"/>
      <c r="YP281"/>
      <c r="YQ281"/>
      <c r="YR281"/>
      <c r="YS281"/>
      <c r="YT281"/>
      <c r="YU281"/>
      <c r="YV281"/>
      <c r="YW281"/>
      <c r="YX281"/>
      <c r="YY281"/>
      <c r="YZ281"/>
      <c r="ZA281"/>
      <c r="ZB281"/>
      <c r="ZC281"/>
      <c r="ZD281"/>
      <c r="ZE281"/>
      <c r="ZF281"/>
      <c r="ZG281"/>
      <c r="ZH281"/>
      <c r="ZI281"/>
      <c r="ZJ281"/>
      <c r="ZK281"/>
      <c r="ZL281"/>
      <c r="ZM281"/>
      <c r="ZN281"/>
      <c r="ZO281"/>
      <c r="ZP281"/>
      <c r="ZQ281"/>
      <c r="ZR281"/>
      <c r="ZS281"/>
      <c r="ZT281"/>
      <c r="ZU281"/>
      <c r="ZV281"/>
      <c r="ZW281"/>
      <c r="ZX281"/>
      <c r="ZY281"/>
      <c r="ZZ281"/>
      <c r="AAA281"/>
    </row>
    <row r="282" spans="11:703" x14ac:dyDescent="0.35">
      <c r="K282" s="50">
        <v>413632480722</v>
      </c>
      <c r="L282" s="147">
        <v>46139</v>
      </c>
      <c r="M282" t="s">
        <v>7995</v>
      </c>
      <c r="N282" s="50">
        <v>708863669197</v>
      </c>
      <c r="O282" s="50">
        <f>_xlfn.XLOOKUP(DRE_Table[[#This Row],[MASTER]],Vessel_Cons[MASTER],Vessel_Cons[MASTER],"OVERAGE")</f>
        <v>708863669197</v>
      </c>
      <c r="P282"/>
      <c r="Q282" s="50">
        <v>305354649392</v>
      </c>
      <c r="R282" s="147">
        <v>46139</v>
      </c>
      <c r="S282" t="s">
        <v>7995</v>
      </c>
      <c r="T282" s="50">
        <v>870980514787</v>
      </c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  <c r="QY282"/>
      <c r="QZ282"/>
      <c r="RA282"/>
      <c r="RB282"/>
      <c r="RC282"/>
      <c r="RD282"/>
      <c r="RE282"/>
      <c r="RF282"/>
      <c r="RG282"/>
      <c r="RH282"/>
      <c r="RI282"/>
      <c r="RJ282"/>
      <c r="RK282"/>
      <c r="RL282"/>
      <c r="RM282"/>
      <c r="RN282"/>
      <c r="RO282"/>
      <c r="RP282"/>
      <c r="RQ282"/>
      <c r="RR282"/>
      <c r="RS282"/>
      <c r="RT282"/>
      <c r="RU282"/>
      <c r="RV282"/>
      <c r="RW282"/>
      <c r="RX282"/>
      <c r="RY282"/>
      <c r="RZ282"/>
      <c r="SA282"/>
      <c r="SB282"/>
      <c r="SC282"/>
      <c r="SD282"/>
      <c r="SE282"/>
      <c r="SF282"/>
      <c r="SG282"/>
      <c r="SH282"/>
      <c r="SI282"/>
      <c r="SJ282"/>
      <c r="SK282"/>
      <c r="SL282"/>
      <c r="SM282"/>
      <c r="SN282"/>
      <c r="SO282"/>
      <c r="SP282"/>
      <c r="SQ282"/>
      <c r="SR282"/>
      <c r="SS282"/>
      <c r="ST282"/>
      <c r="SU282"/>
      <c r="SV282"/>
      <c r="SW282"/>
      <c r="SX282"/>
      <c r="SY282"/>
      <c r="SZ282"/>
      <c r="TA282"/>
      <c r="TB282"/>
      <c r="TC282"/>
      <c r="TD282"/>
      <c r="TE282"/>
      <c r="TF282"/>
      <c r="TG282"/>
      <c r="TH282"/>
      <c r="TI282"/>
      <c r="TJ282"/>
      <c r="TK282"/>
      <c r="TL282"/>
      <c r="TM282"/>
      <c r="TN282"/>
      <c r="TO282"/>
      <c r="TP282"/>
      <c r="TQ282"/>
      <c r="TR282"/>
      <c r="TS282"/>
      <c r="TT282"/>
      <c r="TU282"/>
      <c r="TV282"/>
      <c r="TW282"/>
      <c r="TX282"/>
      <c r="TY282"/>
      <c r="TZ282"/>
      <c r="UA282"/>
      <c r="UB282"/>
      <c r="UC282"/>
      <c r="UD282"/>
      <c r="UE282"/>
      <c r="UF282"/>
      <c r="UG282"/>
      <c r="UH282"/>
      <c r="UI282"/>
      <c r="UJ282"/>
      <c r="UK282"/>
      <c r="UL282"/>
      <c r="UM282"/>
      <c r="UN282"/>
      <c r="UO282"/>
      <c r="UP282"/>
      <c r="UQ282"/>
      <c r="UR282"/>
      <c r="US282"/>
      <c r="UT282"/>
      <c r="UU282"/>
      <c r="UV282"/>
      <c r="UW282"/>
      <c r="UX282"/>
      <c r="UY282"/>
      <c r="UZ282"/>
      <c r="VA282"/>
      <c r="VB282"/>
      <c r="VC282"/>
      <c r="VD282"/>
      <c r="VE282"/>
      <c r="VF282"/>
      <c r="VG282"/>
      <c r="VH282"/>
      <c r="VI282"/>
      <c r="VJ282"/>
      <c r="VK282"/>
      <c r="VL282"/>
      <c r="VM282"/>
      <c r="VN282"/>
      <c r="VO282"/>
      <c r="VP282"/>
      <c r="VQ282"/>
      <c r="VR282"/>
      <c r="VS282"/>
      <c r="VT282"/>
      <c r="VU282"/>
      <c r="VV282"/>
      <c r="VW282"/>
      <c r="VX282"/>
      <c r="VY282"/>
      <c r="VZ282"/>
      <c r="WA282"/>
      <c r="WB282"/>
      <c r="WC282"/>
      <c r="WD282"/>
      <c r="WE282"/>
      <c r="WF282"/>
      <c r="WG282"/>
      <c r="WH282"/>
      <c r="WI282"/>
      <c r="WJ282"/>
      <c r="WK282"/>
      <c r="WL282"/>
      <c r="WM282"/>
      <c r="WN282"/>
      <c r="WO282"/>
      <c r="WP282"/>
      <c r="WQ282"/>
      <c r="WR282"/>
      <c r="WS282"/>
      <c r="WT282"/>
      <c r="WU282"/>
      <c r="WV282"/>
      <c r="WW282"/>
      <c r="WX282"/>
      <c r="WY282"/>
      <c r="WZ282"/>
      <c r="XA282"/>
      <c r="XB282"/>
      <c r="XC282"/>
      <c r="XD282"/>
      <c r="XE282"/>
      <c r="XF282"/>
      <c r="XG282"/>
      <c r="XH282"/>
      <c r="XI282"/>
      <c r="XJ282"/>
      <c r="XK282"/>
      <c r="XL282"/>
      <c r="XM282"/>
      <c r="XN282"/>
      <c r="XO282"/>
      <c r="XP282"/>
      <c r="XQ282"/>
      <c r="XR282"/>
      <c r="XS282"/>
      <c r="XT282"/>
      <c r="XU282"/>
      <c r="XV282"/>
      <c r="XW282"/>
      <c r="XX282"/>
      <c r="XY282"/>
      <c r="XZ282"/>
      <c r="YA282"/>
      <c r="YB282"/>
      <c r="YC282"/>
      <c r="YD282"/>
      <c r="YE282"/>
      <c r="YF282"/>
      <c r="YG282"/>
      <c r="YH282"/>
      <c r="YI282"/>
      <c r="YJ282"/>
      <c r="YK282"/>
      <c r="YL282"/>
      <c r="YM282"/>
      <c r="YN282"/>
      <c r="YO282"/>
      <c r="YP282"/>
      <c r="YQ282"/>
      <c r="YR282"/>
      <c r="YS282"/>
      <c r="YT282"/>
      <c r="YU282"/>
      <c r="YV282"/>
      <c r="YW282"/>
      <c r="YX282"/>
      <c r="YY282"/>
      <c r="YZ282"/>
      <c r="ZA282"/>
      <c r="ZB282"/>
      <c r="ZC282"/>
      <c r="ZD282"/>
      <c r="ZE282"/>
      <c r="ZF282"/>
      <c r="ZG282"/>
      <c r="ZH282"/>
      <c r="ZI282"/>
      <c r="ZJ282"/>
      <c r="ZK282"/>
      <c r="ZL282"/>
      <c r="ZM282"/>
      <c r="ZN282"/>
      <c r="ZO282"/>
      <c r="ZP282"/>
      <c r="ZQ282"/>
      <c r="ZR282"/>
      <c r="ZS282"/>
      <c r="ZT282"/>
      <c r="ZU282"/>
      <c r="ZV282"/>
      <c r="ZW282"/>
      <c r="ZX282"/>
      <c r="ZY282"/>
      <c r="ZZ282"/>
      <c r="AAA282"/>
    </row>
    <row r="283" spans="11:703" x14ac:dyDescent="0.35">
      <c r="K283" s="50">
        <v>413632480722</v>
      </c>
      <c r="L283" s="147">
        <v>46139</v>
      </c>
      <c r="M283" t="s">
        <v>7995</v>
      </c>
      <c r="N283" s="50">
        <v>708863668102</v>
      </c>
      <c r="O283" s="50">
        <f>_xlfn.XLOOKUP(DRE_Table[[#This Row],[MASTER]],Vessel_Cons[MASTER],Vessel_Cons[MASTER],"OVERAGE")</f>
        <v>708863668102</v>
      </c>
      <c r="P283"/>
      <c r="Q283" s="50">
        <v>305354649392</v>
      </c>
      <c r="R283" s="147">
        <v>46139</v>
      </c>
      <c r="S283" t="s">
        <v>7995</v>
      </c>
      <c r="T283" s="50">
        <v>496908361838</v>
      </c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  <c r="QY283"/>
      <c r="QZ283"/>
      <c r="RA283"/>
      <c r="RB283"/>
      <c r="RC283"/>
      <c r="RD283"/>
      <c r="RE283"/>
      <c r="RF283"/>
      <c r="RG283"/>
      <c r="RH283"/>
      <c r="RI283"/>
      <c r="RJ283"/>
      <c r="RK283"/>
      <c r="RL283"/>
      <c r="RM283"/>
      <c r="RN283"/>
      <c r="RO283"/>
      <c r="RP283"/>
      <c r="RQ283"/>
      <c r="RR283"/>
      <c r="RS283"/>
      <c r="RT283"/>
      <c r="RU283"/>
      <c r="RV283"/>
      <c r="RW283"/>
      <c r="RX283"/>
      <c r="RY283"/>
      <c r="RZ283"/>
      <c r="SA283"/>
      <c r="SB283"/>
      <c r="SC283"/>
      <c r="SD283"/>
      <c r="SE283"/>
      <c r="SF283"/>
      <c r="SG283"/>
      <c r="SH283"/>
      <c r="SI283"/>
      <c r="SJ283"/>
      <c r="SK283"/>
      <c r="SL283"/>
      <c r="SM283"/>
      <c r="SN283"/>
      <c r="SO283"/>
      <c r="SP283"/>
      <c r="SQ283"/>
      <c r="SR283"/>
      <c r="SS283"/>
      <c r="ST283"/>
      <c r="SU283"/>
      <c r="SV283"/>
      <c r="SW283"/>
      <c r="SX283"/>
      <c r="SY283"/>
      <c r="SZ283"/>
      <c r="TA283"/>
      <c r="TB283"/>
      <c r="TC283"/>
      <c r="TD283"/>
      <c r="TE283"/>
      <c r="TF283"/>
      <c r="TG283"/>
      <c r="TH283"/>
      <c r="TI283"/>
      <c r="TJ283"/>
      <c r="TK283"/>
      <c r="TL283"/>
      <c r="TM283"/>
      <c r="TN283"/>
      <c r="TO283"/>
      <c r="TP283"/>
      <c r="TQ283"/>
      <c r="TR283"/>
      <c r="TS283"/>
      <c r="TT283"/>
      <c r="TU283"/>
      <c r="TV283"/>
      <c r="TW283"/>
      <c r="TX283"/>
      <c r="TY283"/>
      <c r="TZ283"/>
      <c r="UA283"/>
      <c r="UB283"/>
      <c r="UC283"/>
      <c r="UD283"/>
      <c r="UE283"/>
      <c r="UF283"/>
      <c r="UG283"/>
      <c r="UH283"/>
      <c r="UI283"/>
      <c r="UJ283"/>
      <c r="UK283"/>
      <c r="UL283"/>
      <c r="UM283"/>
      <c r="UN283"/>
      <c r="UO283"/>
      <c r="UP283"/>
      <c r="UQ283"/>
      <c r="UR283"/>
      <c r="US283"/>
      <c r="UT283"/>
      <c r="UU283"/>
      <c r="UV283"/>
      <c r="UW283"/>
      <c r="UX283"/>
      <c r="UY283"/>
      <c r="UZ283"/>
      <c r="VA283"/>
      <c r="VB283"/>
      <c r="VC283"/>
      <c r="VD283"/>
      <c r="VE283"/>
      <c r="VF283"/>
      <c r="VG283"/>
      <c r="VH283"/>
      <c r="VI283"/>
      <c r="VJ283"/>
      <c r="VK283"/>
      <c r="VL283"/>
      <c r="VM283"/>
      <c r="VN283"/>
      <c r="VO283"/>
      <c r="VP283"/>
      <c r="VQ283"/>
      <c r="VR283"/>
      <c r="VS283"/>
      <c r="VT283"/>
      <c r="VU283"/>
      <c r="VV283"/>
      <c r="VW283"/>
      <c r="VX283"/>
      <c r="VY283"/>
      <c r="VZ283"/>
      <c r="WA283"/>
      <c r="WB283"/>
      <c r="WC283"/>
      <c r="WD283"/>
      <c r="WE283"/>
      <c r="WF283"/>
      <c r="WG283"/>
      <c r="WH283"/>
      <c r="WI283"/>
      <c r="WJ283"/>
      <c r="WK283"/>
      <c r="WL283"/>
      <c r="WM283"/>
      <c r="WN283"/>
      <c r="WO283"/>
      <c r="WP283"/>
      <c r="WQ283"/>
      <c r="WR283"/>
      <c r="WS283"/>
      <c r="WT283"/>
      <c r="WU283"/>
      <c r="WV283"/>
      <c r="WW283"/>
      <c r="WX283"/>
      <c r="WY283"/>
      <c r="WZ283"/>
      <c r="XA283"/>
      <c r="XB283"/>
      <c r="XC283"/>
      <c r="XD283"/>
      <c r="XE283"/>
      <c r="XF283"/>
      <c r="XG283"/>
      <c r="XH283"/>
      <c r="XI283"/>
      <c r="XJ283"/>
      <c r="XK283"/>
      <c r="XL283"/>
      <c r="XM283"/>
      <c r="XN283"/>
      <c r="XO283"/>
      <c r="XP283"/>
      <c r="XQ283"/>
      <c r="XR283"/>
      <c r="XS283"/>
      <c r="XT283"/>
      <c r="XU283"/>
      <c r="XV283"/>
      <c r="XW283"/>
      <c r="XX283"/>
      <c r="XY283"/>
      <c r="XZ283"/>
      <c r="YA283"/>
      <c r="YB283"/>
      <c r="YC283"/>
      <c r="YD283"/>
      <c r="YE283"/>
      <c r="YF283"/>
      <c r="YG283"/>
      <c r="YH283"/>
      <c r="YI283"/>
      <c r="YJ283"/>
      <c r="YK283"/>
      <c r="YL283"/>
      <c r="YM283"/>
      <c r="YN283"/>
      <c r="YO283"/>
      <c r="YP283"/>
      <c r="YQ283"/>
      <c r="YR283"/>
      <c r="YS283"/>
      <c r="YT283"/>
      <c r="YU283"/>
      <c r="YV283"/>
      <c r="YW283"/>
      <c r="YX283"/>
      <c r="YY283"/>
      <c r="YZ283"/>
      <c r="ZA283"/>
      <c r="ZB283"/>
      <c r="ZC283"/>
      <c r="ZD283"/>
      <c r="ZE283"/>
      <c r="ZF283"/>
      <c r="ZG283"/>
      <c r="ZH283"/>
      <c r="ZI283"/>
      <c r="ZJ283"/>
      <c r="ZK283"/>
      <c r="ZL283"/>
      <c r="ZM283"/>
      <c r="ZN283"/>
      <c r="ZO283"/>
      <c r="ZP283"/>
      <c r="ZQ283"/>
      <c r="ZR283"/>
      <c r="ZS283"/>
      <c r="ZT283"/>
      <c r="ZU283"/>
      <c r="ZV283"/>
      <c r="ZW283"/>
      <c r="ZX283"/>
      <c r="ZY283"/>
      <c r="ZZ283"/>
      <c r="AAA283"/>
    </row>
    <row r="284" spans="11:703" x14ac:dyDescent="0.35">
      <c r="K284" s="50">
        <v>413632480722</v>
      </c>
      <c r="L284" s="147">
        <v>46139</v>
      </c>
      <c r="M284" t="s">
        <v>7995</v>
      </c>
      <c r="N284" s="50">
        <v>549515584177</v>
      </c>
      <c r="O284" s="50">
        <f>_xlfn.XLOOKUP(DRE_Table[[#This Row],[MASTER]],Vessel_Cons[MASTER],Vessel_Cons[MASTER],"OVERAGE")</f>
        <v>549515584177</v>
      </c>
      <c r="P284"/>
      <c r="Q284" s="50">
        <v>305354649392</v>
      </c>
      <c r="R284" s="147">
        <v>46139</v>
      </c>
      <c r="S284" t="s">
        <v>7995</v>
      </c>
      <c r="T284" s="50">
        <v>870640221414</v>
      </c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  <c r="QY284"/>
      <c r="QZ284"/>
      <c r="RA284"/>
      <c r="RB284"/>
      <c r="RC284"/>
      <c r="RD284"/>
      <c r="RE284"/>
      <c r="RF284"/>
      <c r="RG284"/>
      <c r="RH284"/>
      <c r="RI284"/>
      <c r="RJ284"/>
      <c r="RK284"/>
      <c r="RL284"/>
      <c r="RM284"/>
      <c r="RN284"/>
      <c r="RO284"/>
      <c r="RP284"/>
      <c r="RQ284"/>
      <c r="RR284"/>
      <c r="RS284"/>
      <c r="RT284"/>
      <c r="RU284"/>
      <c r="RV284"/>
      <c r="RW284"/>
      <c r="RX284"/>
      <c r="RY284"/>
      <c r="RZ284"/>
      <c r="SA284"/>
      <c r="SB284"/>
      <c r="SC284"/>
      <c r="SD284"/>
      <c r="SE284"/>
      <c r="SF284"/>
      <c r="SG284"/>
      <c r="SH284"/>
      <c r="SI284"/>
      <c r="SJ284"/>
      <c r="SK284"/>
      <c r="SL284"/>
      <c r="SM284"/>
      <c r="SN284"/>
      <c r="SO284"/>
      <c r="SP284"/>
      <c r="SQ284"/>
      <c r="SR284"/>
      <c r="SS284"/>
      <c r="ST284"/>
      <c r="SU284"/>
      <c r="SV284"/>
      <c r="SW284"/>
      <c r="SX284"/>
      <c r="SY284"/>
      <c r="SZ284"/>
      <c r="TA284"/>
      <c r="TB284"/>
      <c r="TC284"/>
      <c r="TD284"/>
      <c r="TE284"/>
      <c r="TF284"/>
      <c r="TG284"/>
      <c r="TH284"/>
      <c r="TI284"/>
      <c r="TJ284"/>
      <c r="TK284"/>
      <c r="TL284"/>
      <c r="TM284"/>
      <c r="TN284"/>
      <c r="TO284"/>
      <c r="TP284"/>
      <c r="TQ284"/>
      <c r="TR284"/>
      <c r="TS284"/>
      <c r="TT284"/>
      <c r="TU284"/>
      <c r="TV284"/>
      <c r="TW284"/>
      <c r="TX284"/>
      <c r="TY284"/>
      <c r="TZ284"/>
      <c r="UA284"/>
      <c r="UB284"/>
      <c r="UC284"/>
      <c r="UD284"/>
      <c r="UE284"/>
      <c r="UF284"/>
      <c r="UG284"/>
      <c r="UH284"/>
      <c r="UI284"/>
      <c r="UJ284"/>
      <c r="UK284"/>
      <c r="UL284"/>
      <c r="UM284"/>
      <c r="UN284"/>
      <c r="UO284"/>
      <c r="UP284"/>
      <c r="UQ284"/>
      <c r="UR284"/>
      <c r="US284"/>
      <c r="UT284"/>
      <c r="UU284"/>
      <c r="UV284"/>
      <c r="UW284"/>
      <c r="UX284"/>
      <c r="UY284"/>
      <c r="UZ284"/>
      <c r="VA284"/>
      <c r="VB284"/>
      <c r="VC284"/>
      <c r="VD284"/>
      <c r="VE284"/>
      <c r="VF284"/>
      <c r="VG284"/>
      <c r="VH284"/>
      <c r="VI284"/>
      <c r="VJ284"/>
      <c r="VK284"/>
      <c r="VL284"/>
      <c r="VM284"/>
      <c r="VN284"/>
      <c r="VO284"/>
      <c r="VP284"/>
      <c r="VQ284"/>
      <c r="VR284"/>
      <c r="VS284"/>
      <c r="VT284"/>
      <c r="VU284"/>
      <c r="VV284"/>
      <c r="VW284"/>
      <c r="VX284"/>
      <c r="VY284"/>
      <c r="VZ284"/>
      <c r="WA284"/>
      <c r="WB284"/>
      <c r="WC284"/>
      <c r="WD284"/>
      <c r="WE284"/>
      <c r="WF284"/>
      <c r="WG284"/>
      <c r="WH284"/>
      <c r="WI284"/>
      <c r="WJ284"/>
      <c r="WK284"/>
      <c r="WL284"/>
      <c r="WM284"/>
      <c r="WN284"/>
      <c r="WO284"/>
      <c r="WP284"/>
      <c r="WQ284"/>
      <c r="WR284"/>
      <c r="WS284"/>
      <c r="WT284"/>
      <c r="WU284"/>
      <c r="WV284"/>
      <c r="WW284"/>
      <c r="WX284"/>
      <c r="WY284"/>
      <c r="WZ284"/>
      <c r="XA284"/>
      <c r="XB284"/>
      <c r="XC284"/>
      <c r="XD284"/>
      <c r="XE284"/>
      <c r="XF284"/>
      <c r="XG284"/>
      <c r="XH284"/>
      <c r="XI284"/>
      <c r="XJ284"/>
      <c r="XK284"/>
      <c r="XL284"/>
      <c r="XM284"/>
      <c r="XN284"/>
      <c r="XO284"/>
      <c r="XP284"/>
      <c r="XQ284"/>
      <c r="XR284"/>
      <c r="XS284"/>
      <c r="XT284"/>
      <c r="XU284"/>
      <c r="XV284"/>
      <c r="XW284"/>
      <c r="XX284"/>
      <c r="XY284"/>
      <c r="XZ284"/>
      <c r="YA284"/>
      <c r="YB284"/>
      <c r="YC284"/>
      <c r="YD284"/>
      <c r="YE284"/>
      <c r="YF284"/>
      <c r="YG284"/>
      <c r="YH284"/>
      <c r="YI284"/>
      <c r="YJ284"/>
      <c r="YK284"/>
      <c r="YL284"/>
      <c r="YM284"/>
      <c r="YN284"/>
      <c r="YO284"/>
      <c r="YP284"/>
      <c r="YQ284"/>
      <c r="YR284"/>
      <c r="YS284"/>
      <c r="YT284"/>
      <c r="YU284"/>
      <c r="YV284"/>
      <c r="YW284"/>
      <c r="YX284"/>
      <c r="YY284"/>
      <c r="YZ284"/>
      <c r="ZA284"/>
      <c r="ZB284"/>
      <c r="ZC284"/>
      <c r="ZD284"/>
      <c r="ZE284"/>
      <c r="ZF284"/>
      <c r="ZG284"/>
      <c r="ZH284"/>
      <c r="ZI284"/>
      <c r="ZJ284"/>
      <c r="ZK284"/>
      <c r="ZL284"/>
      <c r="ZM284"/>
      <c r="ZN284"/>
      <c r="ZO284"/>
      <c r="ZP284"/>
      <c r="ZQ284"/>
      <c r="ZR284"/>
      <c r="ZS284"/>
      <c r="ZT284"/>
      <c r="ZU284"/>
      <c r="ZV284"/>
      <c r="ZW284"/>
      <c r="ZX284"/>
      <c r="ZY284"/>
      <c r="ZZ284"/>
      <c r="AAA284"/>
    </row>
    <row r="285" spans="11:703" x14ac:dyDescent="0.35">
      <c r="K285" s="50">
        <v>413632480722</v>
      </c>
      <c r="L285" s="147">
        <v>46139</v>
      </c>
      <c r="M285" t="s">
        <v>7995</v>
      </c>
      <c r="N285" s="50">
        <v>549515584166</v>
      </c>
      <c r="O285" s="50">
        <f>_xlfn.XLOOKUP(DRE_Table[[#This Row],[MASTER]],Vessel_Cons[MASTER],Vessel_Cons[MASTER],"OVERAGE")</f>
        <v>549515584166</v>
      </c>
      <c r="P285"/>
      <c r="Q285" s="50">
        <v>305354649392</v>
      </c>
      <c r="R285" s="147">
        <v>46139</v>
      </c>
      <c r="S285" t="s">
        <v>7995</v>
      </c>
      <c r="T285" s="50">
        <v>870979936712</v>
      </c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  <c r="QY285"/>
      <c r="QZ285"/>
      <c r="RA285"/>
      <c r="RB285"/>
      <c r="RC285"/>
      <c r="RD285"/>
      <c r="RE285"/>
      <c r="RF285"/>
      <c r="RG285"/>
      <c r="RH285"/>
      <c r="RI285"/>
      <c r="RJ285"/>
      <c r="RK285"/>
      <c r="RL285"/>
      <c r="RM285"/>
      <c r="RN285"/>
      <c r="RO285"/>
      <c r="RP285"/>
      <c r="RQ285"/>
      <c r="RR285"/>
      <c r="RS285"/>
      <c r="RT285"/>
      <c r="RU285"/>
      <c r="RV285"/>
      <c r="RW285"/>
      <c r="RX285"/>
      <c r="RY285"/>
      <c r="RZ285"/>
      <c r="SA285"/>
      <c r="SB285"/>
      <c r="SC285"/>
      <c r="SD285"/>
      <c r="SE285"/>
      <c r="SF285"/>
      <c r="SG285"/>
      <c r="SH285"/>
      <c r="SI285"/>
      <c r="SJ285"/>
      <c r="SK285"/>
      <c r="SL285"/>
      <c r="SM285"/>
      <c r="SN285"/>
      <c r="SO285"/>
      <c r="SP285"/>
      <c r="SQ285"/>
      <c r="SR285"/>
      <c r="SS285"/>
      <c r="ST285"/>
      <c r="SU285"/>
      <c r="SV285"/>
      <c r="SW285"/>
      <c r="SX285"/>
      <c r="SY285"/>
      <c r="SZ285"/>
      <c r="TA285"/>
      <c r="TB285"/>
      <c r="TC285"/>
      <c r="TD285"/>
      <c r="TE285"/>
      <c r="TF285"/>
      <c r="TG285"/>
      <c r="TH285"/>
      <c r="TI285"/>
      <c r="TJ285"/>
      <c r="TK285"/>
      <c r="TL285"/>
      <c r="TM285"/>
      <c r="TN285"/>
      <c r="TO285"/>
      <c r="TP285"/>
      <c r="TQ285"/>
      <c r="TR285"/>
      <c r="TS285"/>
      <c r="TT285"/>
      <c r="TU285"/>
      <c r="TV285"/>
      <c r="TW285"/>
      <c r="TX285"/>
      <c r="TY285"/>
      <c r="TZ285"/>
      <c r="UA285"/>
      <c r="UB285"/>
      <c r="UC285"/>
      <c r="UD285"/>
      <c r="UE285"/>
      <c r="UF285"/>
      <c r="UG285"/>
      <c r="UH285"/>
      <c r="UI285"/>
      <c r="UJ285"/>
      <c r="UK285"/>
      <c r="UL285"/>
      <c r="UM285"/>
      <c r="UN285"/>
      <c r="UO285"/>
      <c r="UP285"/>
      <c r="UQ285"/>
      <c r="UR285"/>
      <c r="US285"/>
      <c r="UT285"/>
      <c r="UU285"/>
      <c r="UV285"/>
      <c r="UW285"/>
      <c r="UX285"/>
      <c r="UY285"/>
      <c r="UZ285"/>
      <c r="VA285"/>
      <c r="VB285"/>
      <c r="VC285"/>
      <c r="VD285"/>
      <c r="VE285"/>
      <c r="VF285"/>
      <c r="VG285"/>
      <c r="VH285"/>
      <c r="VI285"/>
      <c r="VJ285"/>
      <c r="VK285"/>
      <c r="VL285"/>
      <c r="VM285"/>
      <c r="VN285"/>
      <c r="VO285"/>
      <c r="VP285"/>
      <c r="VQ285"/>
      <c r="VR285"/>
      <c r="VS285"/>
      <c r="VT285"/>
      <c r="VU285"/>
      <c r="VV285"/>
      <c r="VW285"/>
      <c r="VX285"/>
      <c r="VY285"/>
      <c r="VZ285"/>
      <c r="WA285"/>
      <c r="WB285"/>
      <c r="WC285"/>
      <c r="WD285"/>
      <c r="WE285"/>
      <c r="WF285"/>
      <c r="WG285"/>
      <c r="WH285"/>
      <c r="WI285"/>
      <c r="WJ285"/>
      <c r="WK285"/>
      <c r="WL285"/>
      <c r="WM285"/>
      <c r="WN285"/>
      <c r="WO285"/>
      <c r="WP285"/>
      <c r="WQ285"/>
      <c r="WR285"/>
      <c r="WS285"/>
      <c r="WT285"/>
      <c r="WU285"/>
      <c r="WV285"/>
      <c r="WW285"/>
      <c r="WX285"/>
      <c r="WY285"/>
      <c r="WZ285"/>
      <c r="XA285"/>
      <c r="XB285"/>
      <c r="XC285"/>
      <c r="XD285"/>
      <c r="XE285"/>
      <c r="XF285"/>
      <c r="XG285"/>
      <c r="XH285"/>
      <c r="XI285"/>
      <c r="XJ285"/>
      <c r="XK285"/>
      <c r="XL285"/>
      <c r="XM285"/>
      <c r="XN285"/>
      <c r="XO285"/>
      <c r="XP285"/>
      <c r="XQ285"/>
      <c r="XR285"/>
      <c r="XS285"/>
      <c r="XT285"/>
      <c r="XU285"/>
      <c r="XV285"/>
      <c r="XW285"/>
      <c r="XX285"/>
      <c r="XY285"/>
      <c r="XZ285"/>
      <c r="YA285"/>
      <c r="YB285"/>
      <c r="YC285"/>
      <c r="YD285"/>
      <c r="YE285"/>
      <c r="YF285"/>
      <c r="YG285"/>
      <c r="YH285"/>
      <c r="YI285"/>
      <c r="YJ285"/>
      <c r="YK285"/>
      <c r="YL285"/>
      <c r="YM285"/>
      <c r="YN285"/>
      <c r="YO285"/>
      <c r="YP285"/>
      <c r="YQ285"/>
      <c r="YR285"/>
      <c r="YS285"/>
      <c r="YT285"/>
      <c r="YU285"/>
      <c r="YV285"/>
      <c r="YW285"/>
      <c r="YX285"/>
      <c r="YY285"/>
      <c r="YZ285"/>
      <c r="ZA285"/>
      <c r="ZB285"/>
      <c r="ZC285"/>
      <c r="ZD285"/>
      <c r="ZE285"/>
      <c r="ZF285"/>
      <c r="ZG285"/>
      <c r="ZH285"/>
      <c r="ZI285"/>
      <c r="ZJ285"/>
      <c r="ZK285"/>
      <c r="ZL285"/>
      <c r="ZM285"/>
      <c r="ZN285"/>
      <c r="ZO285"/>
      <c r="ZP285"/>
      <c r="ZQ285"/>
      <c r="ZR285"/>
      <c r="ZS285"/>
      <c r="ZT285"/>
      <c r="ZU285"/>
      <c r="ZV285"/>
      <c r="ZW285"/>
      <c r="ZX285"/>
      <c r="ZY285"/>
      <c r="ZZ285"/>
      <c r="AAA285"/>
    </row>
    <row r="286" spans="11:703" x14ac:dyDescent="0.35">
      <c r="K286" s="50">
        <v>413632480722</v>
      </c>
      <c r="L286" s="147">
        <v>46139</v>
      </c>
      <c r="M286" t="s">
        <v>7995</v>
      </c>
      <c r="N286" s="50">
        <v>549515584144</v>
      </c>
      <c r="O286" s="50">
        <f>_xlfn.XLOOKUP(DRE_Table[[#This Row],[MASTER]],Vessel_Cons[MASTER],Vessel_Cons[MASTER],"OVERAGE")</f>
        <v>549515584144</v>
      </c>
      <c r="P286"/>
      <c r="Q286" s="50">
        <v>305354649392</v>
      </c>
      <c r="R286" s="147">
        <v>46139</v>
      </c>
      <c r="S286" t="s">
        <v>7995</v>
      </c>
      <c r="T286" s="50">
        <v>380750166598</v>
      </c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  <c r="QY286"/>
      <c r="QZ286"/>
      <c r="RA286"/>
      <c r="RB286"/>
      <c r="RC286"/>
      <c r="RD286"/>
      <c r="RE286"/>
      <c r="RF286"/>
      <c r="RG286"/>
      <c r="RH286"/>
      <c r="RI286"/>
      <c r="RJ286"/>
      <c r="RK286"/>
      <c r="RL286"/>
      <c r="RM286"/>
      <c r="RN286"/>
      <c r="RO286"/>
      <c r="RP286"/>
      <c r="RQ286"/>
      <c r="RR286"/>
      <c r="RS286"/>
      <c r="RT286"/>
      <c r="RU286"/>
      <c r="RV286"/>
      <c r="RW286"/>
      <c r="RX286"/>
      <c r="RY286"/>
      <c r="RZ286"/>
      <c r="SA286"/>
      <c r="SB286"/>
      <c r="SC286"/>
      <c r="SD286"/>
      <c r="SE286"/>
      <c r="SF286"/>
      <c r="SG286"/>
      <c r="SH286"/>
      <c r="SI286"/>
      <c r="SJ286"/>
      <c r="SK286"/>
      <c r="SL286"/>
      <c r="SM286"/>
      <c r="SN286"/>
      <c r="SO286"/>
      <c r="SP286"/>
      <c r="SQ286"/>
      <c r="SR286"/>
      <c r="SS286"/>
      <c r="ST286"/>
      <c r="SU286"/>
      <c r="SV286"/>
      <c r="SW286"/>
      <c r="SX286"/>
      <c r="SY286"/>
      <c r="SZ286"/>
      <c r="TA286"/>
      <c r="TB286"/>
      <c r="TC286"/>
      <c r="TD286"/>
      <c r="TE286"/>
      <c r="TF286"/>
      <c r="TG286"/>
      <c r="TH286"/>
      <c r="TI286"/>
      <c r="TJ286"/>
      <c r="TK286"/>
      <c r="TL286"/>
      <c r="TM286"/>
      <c r="TN286"/>
      <c r="TO286"/>
      <c r="TP286"/>
      <c r="TQ286"/>
      <c r="TR286"/>
      <c r="TS286"/>
      <c r="TT286"/>
      <c r="TU286"/>
      <c r="TV286"/>
      <c r="TW286"/>
      <c r="TX286"/>
      <c r="TY286"/>
      <c r="TZ286"/>
      <c r="UA286"/>
      <c r="UB286"/>
      <c r="UC286"/>
      <c r="UD286"/>
      <c r="UE286"/>
      <c r="UF286"/>
      <c r="UG286"/>
      <c r="UH286"/>
      <c r="UI286"/>
      <c r="UJ286"/>
      <c r="UK286"/>
      <c r="UL286"/>
      <c r="UM286"/>
      <c r="UN286"/>
      <c r="UO286"/>
      <c r="UP286"/>
      <c r="UQ286"/>
      <c r="UR286"/>
      <c r="US286"/>
      <c r="UT286"/>
      <c r="UU286"/>
      <c r="UV286"/>
      <c r="UW286"/>
      <c r="UX286"/>
      <c r="UY286"/>
      <c r="UZ286"/>
      <c r="VA286"/>
      <c r="VB286"/>
      <c r="VC286"/>
      <c r="VD286"/>
      <c r="VE286"/>
      <c r="VF286"/>
      <c r="VG286"/>
      <c r="VH286"/>
      <c r="VI286"/>
      <c r="VJ286"/>
      <c r="VK286"/>
      <c r="VL286"/>
      <c r="VM286"/>
      <c r="VN286"/>
      <c r="VO286"/>
      <c r="VP286"/>
      <c r="VQ286"/>
      <c r="VR286"/>
      <c r="VS286"/>
      <c r="VT286"/>
      <c r="VU286"/>
      <c r="VV286"/>
      <c r="VW286"/>
      <c r="VX286"/>
      <c r="VY286"/>
      <c r="VZ286"/>
      <c r="WA286"/>
      <c r="WB286"/>
      <c r="WC286"/>
      <c r="WD286"/>
      <c r="WE286"/>
      <c r="WF286"/>
      <c r="WG286"/>
      <c r="WH286"/>
      <c r="WI286"/>
      <c r="WJ286"/>
      <c r="WK286"/>
      <c r="WL286"/>
      <c r="WM286"/>
      <c r="WN286"/>
      <c r="WO286"/>
      <c r="WP286"/>
      <c r="WQ286"/>
      <c r="WR286"/>
      <c r="WS286"/>
      <c r="WT286"/>
      <c r="WU286"/>
      <c r="WV286"/>
      <c r="WW286"/>
      <c r="WX286"/>
      <c r="WY286"/>
      <c r="WZ286"/>
      <c r="XA286"/>
      <c r="XB286"/>
      <c r="XC286"/>
      <c r="XD286"/>
      <c r="XE286"/>
      <c r="XF286"/>
      <c r="XG286"/>
      <c r="XH286"/>
      <c r="XI286"/>
      <c r="XJ286"/>
      <c r="XK286"/>
      <c r="XL286"/>
      <c r="XM286"/>
      <c r="XN286"/>
      <c r="XO286"/>
      <c r="XP286"/>
      <c r="XQ286"/>
      <c r="XR286"/>
      <c r="XS286"/>
      <c r="XT286"/>
      <c r="XU286"/>
      <c r="XV286"/>
      <c r="XW286"/>
      <c r="XX286"/>
      <c r="XY286"/>
      <c r="XZ286"/>
      <c r="YA286"/>
      <c r="YB286"/>
      <c r="YC286"/>
      <c r="YD286"/>
      <c r="YE286"/>
      <c r="YF286"/>
      <c r="YG286"/>
      <c r="YH286"/>
      <c r="YI286"/>
      <c r="YJ286"/>
      <c r="YK286"/>
      <c r="YL286"/>
      <c r="YM286"/>
      <c r="YN286"/>
      <c r="YO286"/>
      <c r="YP286"/>
      <c r="YQ286"/>
      <c r="YR286"/>
      <c r="YS286"/>
      <c r="YT286"/>
      <c r="YU286"/>
      <c r="YV286"/>
      <c r="YW286"/>
      <c r="YX286"/>
      <c r="YY286"/>
      <c r="YZ286"/>
      <c r="ZA286"/>
      <c r="ZB286"/>
      <c r="ZC286"/>
      <c r="ZD286"/>
      <c r="ZE286"/>
      <c r="ZF286"/>
      <c r="ZG286"/>
      <c r="ZH286"/>
      <c r="ZI286"/>
      <c r="ZJ286"/>
      <c r="ZK286"/>
      <c r="ZL286"/>
      <c r="ZM286"/>
      <c r="ZN286"/>
      <c r="ZO286"/>
      <c r="ZP286"/>
      <c r="ZQ286"/>
      <c r="ZR286"/>
      <c r="ZS286"/>
      <c r="ZT286"/>
      <c r="ZU286"/>
      <c r="ZV286"/>
      <c r="ZW286"/>
      <c r="ZX286"/>
      <c r="ZY286"/>
      <c r="ZZ286"/>
      <c r="AAA286"/>
    </row>
    <row r="287" spans="11:703" x14ac:dyDescent="0.35">
      <c r="K287" s="50">
        <v>413632480722</v>
      </c>
      <c r="L287" s="147">
        <v>46139</v>
      </c>
      <c r="M287" t="s">
        <v>7995</v>
      </c>
      <c r="N287" s="50">
        <v>530251653345</v>
      </c>
      <c r="O287" s="50">
        <f>_xlfn.XLOOKUP(DRE_Table[[#This Row],[MASTER]],Vessel_Cons[MASTER],Vessel_Cons[MASTER],"OVERAGE")</f>
        <v>530251653345</v>
      </c>
      <c r="P287"/>
      <c r="Q287" s="50">
        <v>305354649392</v>
      </c>
      <c r="R287" s="147">
        <v>46139</v>
      </c>
      <c r="S287" t="s">
        <v>7995</v>
      </c>
      <c r="T287" s="50">
        <v>522863879905</v>
      </c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  <c r="QY287"/>
      <c r="QZ287"/>
      <c r="RA287"/>
      <c r="RB287"/>
      <c r="RC287"/>
      <c r="RD287"/>
      <c r="RE287"/>
      <c r="RF287"/>
      <c r="RG287"/>
      <c r="RH287"/>
      <c r="RI287"/>
      <c r="RJ287"/>
      <c r="RK287"/>
      <c r="RL287"/>
      <c r="RM287"/>
      <c r="RN287"/>
      <c r="RO287"/>
      <c r="RP287"/>
      <c r="RQ287"/>
      <c r="RR287"/>
      <c r="RS287"/>
      <c r="RT287"/>
      <c r="RU287"/>
      <c r="RV287"/>
      <c r="RW287"/>
      <c r="RX287"/>
      <c r="RY287"/>
      <c r="RZ287"/>
      <c r="SA287"/>
      <c r="SB287"/>
      <c r="SC287"/>
      <c r="SD287"/>
      <c r="SE287"/>
      <c r="SF287"/>
      <c r="SG287"/>
      <c r="SH287"/>
      <c r="SI287"/>
      <c r="SJ287"/>
      <c r="SK287"/>
      <c r="SL287"/>
      <c r="SM287"/>
      <c r="SN287"/>
      <c r="SO287"/>
      <c r="SP287"/>
      <c r="SQ287"/>
      <c r="SR287"/>
      <c r="SS287"/>
      <c r="ST287"/>
      <c r="SU287"/>
      <c r="SV287"/>
      <c r="SW287"/>
      <c r="SX287"/>
      <c r="SY287"/>
      <c r="SZ287"/>
      <c r="TA287"/>
      <c r="TB287"/>
      <c r="TC287"/>
      <c r="TD287"/>
      <c r="TE287"/>
      <c r="TF287"/>
      <c r="TG287"/>
      <c r="TH287"/>
      <c r="TI287"/>
      <c r="TJ287"/>
      <c r="TK287"/>
      <c r="TL287"/>
      <c r="TM287"/>
      <c r="TN287"/>
      <c r="TO287"/>
      <c r="TP287"/>
      <c r="TQ287"/>
      <c r="TR287"/>
      <c r="TS287"/>
      <c r="TT287"/>
      <c r="TU287"/>
      <c r="TV287"/>
      <c r="TW287"/>
      <c r="TX287"/>
      <c r="TY287"/>
      <c r="TZ287"/>
      <c r="UA287"/>
      <c r="UB287"/>
      <c r="UC287"/>
      <c r="UD287"/>
      <c r="UE287"/>
      <c r="UF287"/>
      <c r="UG287"/>
      <c r="UH287"/>
      <c r="UI287"/>
      <c r="UJ287"/>
      <c r="UK287"/>
      <c r="UL287"/>
      <c r="UM287"/>
      <c r="UN287"/>
      <c r="UO287"/>
      <c r="UP287"/>
      <c r="UQ287"/>
      <c r="UR287"/>
      <c r="US287"/>
      <c r="UT287"/>
      <c r="UU287"/>
      <c r="UV287"/>
      <c r="UW287"/>
      <c r="UX287"/>
      <c r="UY287"/>
      <c r="UZ287"/>
      <c r="VA287"/>
      <c r="VB287"/>
      <c r="VC287"/>
      <c r="VD287"/>
      <c r="VE287"/>
      <c r="VF287"/>
      <c r="VG287"/>
      <c r="VH287"/>
      <c r="VI287"/>
      <c r="VJ287"/>
      <c r="VK287"/>
      <c r="VL287"/>
      <c r="VM287"/>
      <c r="VN287"/>
      <c r="VO287"/>
      <c r="VP287"/>
      <c r="VQ287"/>
      <c r="VR287"/>
      <c r="VS287"/>
      <c r="VT287"/>
      <c r="VU287"/>
      <c r="VV287"/>
      <c r="VW287"/>
      <c r="VX287"/>
      <c r="VY287"/>
      <c r="VZ287"/>
      <c r="WA287"/>
      <c r="WB287"/>
      <c r="WC287"/>
      <c r="WD287"/>
      <c r="WE287"/>
      <c r="WF287"/>
      <c r="WG287"/>
      <c r="WH287"/>
      <c r="WI287"/>
      <c r="WJ287"/>
      <c r="WK287"/>
      <c r="WL287"/>
      <c r="WM287"/>
      <c r="WN287"/>
      <c r="WO287"/>
      <c r="WP287"/>
      <c r="WQ287"/>
      <c r="WR287"/>
      <c r="WS287"/>
      <c r="WT287"/>
      <c r="WU287"/>
      <c r="WV287"/>
      <c r="WW287"/>
      <c r="WX287"/>
      <c r="WY287"/>
      <c r="WZ287"/>
      <c r="XA287"/>
      <c r="XB287"/>
      <c r="XC287"/>
      <c r="XD287"/>
      <c r="XE287"/>
      <c r="XF287"/>
      <c r="XG287"/>
      <c r="XH287"/>
      <c r="XI287"/>
      <c r="XJ287"/>
      <c r="XK287"/>
      <c r="XL287"/>
      <c r="XM287"/>
      <c r="XN287"/>
      <c r="XO287"/>
      <c r="XP287"/>
      <c r="XQ287"/>
      <c r="XR287"/>
      <c r="XS287"/>
      <c r="XT287"/>
      <c r="XU287"/>
      <c r="XV287"/>
      <c r="XW287"/>
      <c r="XX287"/>
      <c r="XY287"/>
      <c r="XZ287"/>
      <c r="YA287"/>
      <c r="YB287"/>
      <c r="YC287"/>
      <c r="YD287"/>
      <c r="YE287"/>
      <c r="YF287"/>
      <c r="YG287"/>
      <c r="YH287"/>
      <c r="YI287"/>
      <c r="YJ287"/>
      <c r="YK287"/>
      <c r="YL287"/>
      <c r="YM287"/>
      <c r="YN287"/>
      <c r="YO287"/>
      <c r="YP287"/>
      <c r="YQ287"/>
      <c r="YR287"/>
      <c r="YS287"/>
      <c r="YT287"/>
      <c r="YU287"/>
      <c r="YV287"/>
      <c r="YW287"/>
      <c r="YX287"/>
      <c r="YY287"/>
      <c r="YZ287"/>
      <c r="ZA287"/>
      <c r="ZB287"/>
      <c r="ZC287"/>
      <c r="ZD287"/>
      <c r="ZE287"/>
      <c r="ZF287"/>
      <c r="ZG287"/>
      <c r="ZH287"/>
      <c r="ZI287"/>
      <c r="ZJ287"/>
      <c r="ZK287"/>
      <c r="ZL287"/>
      <c r="ZM287"/>
      <c r="ZN287"/>
      <c r="ZO287"/>
      <c r="ZP287"/>
      <c r="ZQ287"/>
      <c r="ZR287"/>
      <c r="ZS287"/>
      <c r="ZT287"/>
      <c r="ZU287"/>
      <c r="ZV287"/>
      <c r="ZW287"/>
      <c r="ZX287"/>
      <c r="ZY287"/>
      <c r="ZZ287"/>
      <c r="AAA287"/>
    </row>
    <row r="288" spans="11:703" x14ac:dyDescent="0.35">
      <c r="K288" s="50">
        <v>413632480722</v>
      </c>
      <c r="L288" s="147">
        <v>46139</v>
      </c>
      <c r="M288" t="s">
        <v>7995</v>
      </c>
      <c r="N288" s="50">
        <v>523808667210</v>
      </c>
      <c r="O288" s="50">
        <f>_xlfn.XLOOKUP(DRE_Table[[#This Row],[MASTER]],Vessel_Cons[MASTER],Vessel_Cons[MASTER],"OVERAGE")</f>
        <v>523808667210</v>
      </c>
      <c r="P288"/>
      <c r="Q288" s="50">
        <v>305354649392</v>
      </c>
      <c r="R288" s="147">
        <v>46139</v>
      </c>
      <c r="S288" t="s">
        <v>7995</v>
      </c>
      <c r="T288" s="50">
        <v>871016337499</v>
      </c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  <c r="QY288"/>
      <c r="QZ288"/>
      <c r="RA288"/>
      <c r="RB288"/>
      <c r="RC288"/>
      <c r="RD288"/>
      <c r="RE288"/>
      <c r="RF288"/>
      <c r="RG288"/>
      <c r="RH288"/>
      <c r="RI288"/>
      <c r="RJ288"/>
      <c r="RK288"/>
      <c r="RL288"/>
      <c r="RM288"/>
      <c r="RN288"/>
      <c r="RO288"/>
      <c r="RP288"/>
      <c r="RQ288"/>
      <c r="RR288"/>
      <c r="RS288"/>
      <c r="RT288"/>
      <c r="RU288"/>
      <c r="RV288"/>
      <c r="RW288"/>
      <c r="RX288"/>
      <c r="RY288"/>
      <c r="RZ288"/>
      <c r="SA288"/>
      <c r="SB288"/>
      <c r="SC288"/>
      <c r="SD288"/>
      <c r="SE288"/>
      <c r="SF288"/>
      <c r="SG288"/>
      <c r="SH288"/>
      <c r="SI288"/>
      <c r="SJ288"/>
      <c r="SK288"/>
      <c r="SL288"/>
      <c r="SM288"/>
      <c r="SN288"/>
      <c r="SO288"/>
      <c r="SP288"/>
      <c r="SQ288"/>
      <c r="SR288"/>
      <c r="SS288"/>
      <c r="ST288"/>
      <c r="SU288"/>
      <c r="SV288"/>
      <c r="SW288"/>
      <c r="SX288"/>
      <c r="SY288"/>
      <c r="SZ288"/>
      <c r="TA288"/>
      <c r="TB288"/>
      <c r="TC288"/>
      <c r="TD288"/>
      <c r="TE288"/>
      <c r="TF288"/>
      <c r="TG288"/>
      <c r="TH288"/>
      <c r="TI288"/>
      <c r="TJ288"/>
      <c r="TK288"/>
      <c r="TL288"/>
      <c r="TM288"/>
      <c r="TN288"/>
      <c r="TO288"/>
      <c r="TP288"/>
      <c r="TQ288"/>
      <c r="TR288"/>
      <c r="TS288"/>
      <c r="TT288"/>
      <c r="TU288"/>
      <c r="TV288"/>
      <c r="TW288"/>
      <c r="TX288"/>
      <c r="TY288"/>
      <c r="TZ288"/>
      <c r="UA288"/>
      <c r="UB288"/>
      <c r="UC288"/>
      <c r="UD288"/>
      <c r="UE288"/>
      <c r="UF288"/>
      <c r="UG288"/>
      <c r="UH288"/>
      <c r="UI288"/>
      <c r="UJ288"/>
      <c r="UK288"/>
      <c r="UL288"/>
      <c r="UM288"/>
      <c r="UN288"/>
      <c r="UO288"/>
      <c r="UP288"/>
      <c r="UQ288"/>
      <c r="UR288"/>
      <c r="US288"/>
      <c r="UT288"/>
      <c r="UU288"/>
      <c r="UV288"/>
      <c r="UW288"/>
      <c r="UX288"/>
      <c r="UY288"/>
      <c r="UZ288"/>
      <c r="VA288"/>
      <c r="VB288"/>
      <c r="VC288"/>
      <c r="VD288"/>
      <c r="VE288"/>
      <c r="VF288"/>
      <c r="VG288"/>
      <c r="VH288"/>
      <c r="VI288"/>
      <c r="VJ288"/>
      <c r="VK288"/>
      <c r="VL288"/>
      <c r="VM288"/>
      <c r="VN288"/>
      <c r="VO288"/>
      <c r="VP288"/>
      <c r="VQ288"/>
      <c r="VR288"/>
      <c r="VS288"/>
      <c r="VT288"/>
      <c r="VU288"/>
      <c r="VV288"/>
      <c r="VW288"/>
      <c r="VX288"/>
      <c r="VY288"/>
      <c r="VZ288"/>
      <c r="WA288"/>
      <c r="WB288"/>
      <c r="WC288"/>
      <c r="WD288"/>
      <c r="WE288"/>
      <c r="WF288"/>
      <c r="WG288"/>
      <c r="WH288"/>
      <c r="WI288"/>
      <c r="WJ288"/>
      <c r="WK288"/>
      <c r="WL288"/>
      <c r="WM288"/>
      <c r="WN288"/>
      <c r="WO288"/>
      <c r="WP288"/>
      <c r="WQ288"/>
      <c r="WR288"/>
      <c r="WS288"/>
      <c r="WT288"/>
      <c r="WU288"/>
      <c r="WV288"/>
      <c r="WW288"/>
      <c r="WX288"/>
      <c r="WY288"/>
      <c r="WZ288"/>
      <c r="XA288"/>
      <c r="XB288"/>
      <c r="XC288"/>
      <c r="XD288"/>
      <c r="XE288"/>
      <c r="XF288"/>
      <c r="XG288"/>
      <c r="XH288"/>
      <c r="XI288"/>
      <c r="XJ288"/>
      <c r="XK288"/>
      <c r="XL288"/>
      <c r="XM288"/>
      <c r="XN288"/>
      <c r="XO288"/>
      <c r="XP288"/>
      <c r="XQ288"/>
      <c r="XR288"/>
      <c r="XS288"/>
      <c r="XT288"/>
      <c r="XU288"/>
      <c r="XV288"/>
      <c r="XW288"/>
      <c r="XX288"/>
      <c r="XY288"/>
      <c r="XZ288"/>
      <c r="YA288"/>
      <c r="YB288"/>
      <c r="YC288"/>
      <c r="YD288"/>
      <c r="YE288"/>
      <c r="YF288"/>
      <c r="YG288"/>
      <c r="YH288"/>
      <c r="YI288"/>
      <c r="YJ288"/>
      <c r="YK288"/>
      <c r="YL288"/>
      <c r="YM288"/>
      <c r="YN288"/>
      <c r="YO288"/>
      <c r="YP288"/>
      <c r="YQ288"/>
      <c r="YR288"/>
      <c r="YS288"/>
      <c r="YT288"/>
      <c r="YU288"/>
      <c r="YV288"/>
      <c r="YW288"/>
      <c r="YX288"/>
      <c r="YY288"/>
      <c r="YZ288"/>
      <c r="ZA288"/>
      <c r="ZB288"/>
      <c r="ZC288"/>
      <c r="ZD288"/>
      <c r="ZE288"/>
      <c r="ZF288"/>
      <c r="ZG288"/>
      <c r="ZH288"/>
      <c r="ZI288"/>
      <c r="ZJ288"/>
      <c r="ZK288"/>
      <c r="ZL288"/>
      <c r="ZM288"/>
      <c r="ZN288"/>
      <c r="ZO288"/>
      <c r="ZP288"/>
      <c r="ZQ288"/>
      <c r="ZR288"/>
      <c r="ZS288"/>
      <c r="ZT288"/>
      <c r="ZU288"/>
      <c r="ZV288"/>
      <c r="ZW288"/>
      <c r="ZX288"/>
      <c r="ZY288"/>
      <c r="ZZ288"/>
      <c r="AAA288"/>
    </row>
    <row r="289" spans="11:703" x14ac:dyDescent="0.35">
      <c r="K289" s="50">
        <v>413632480722</v>
      </c>
      <c r="L289" s="147">
        <v>46139</v>
      </c>
      <c r="M289" t="s">
        <v>7995</v>
      </c>
      <c r="N289" s="50">
        <v>522224577679</v>
      </c>
      <c r="O289" s="50">
        <f>_xlfn.XLOOKUP(DRE_Table[[#This Row],[MASTER]],Vessel_Cons[MASTER],Vessel_Cons[MASTER],"OVERAGE")</f>
        <v>522224577679</v>
      </c>
      <c r="P289"/>
      <c r="Q289" s="50">
        <v>305354649392</v>
      </c>
      <c r="R289" s="147">
        <v>46139</v>
      </c>
      <c r="S289" t="s">
        <v>7995</v>
      </c>
      <c r="T289" s="50">
        <v>871027718399</v>
      </c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  <c r="QY289"/>
      <c r="QZ289"/>
      <c r="RA289"/>
      <c r="RB289"/>
      <c r="RC289"/>
      <c r="RD289"/>
      <c r="RE289"/>
      <c r="RF289"/>
      <c r="RG289"/>
      <c r="RH289"/>
      <c r="RI289"/>
      <c r="RJ289"/>
      <c r="RK289"/>
      <c r="RL289"/>
      <c r="RM289"/>
      <c r="RN289"/>
      <c r="RO289"/>
      <c r="RP289"/>
      <c r="RQ289"/>
      <c r="RR289"/>
      <c r="RS289"/>
      <c r="RT289"/>
      <c r="RU289"/>
      <c r="RV289"/>
      <c r="RW289"/>
      <c r="RX289"/>
      <c r="RY289"/>
      <c r="RZ289"/>
      <c r="SA289"/>
      <c r="SB289"/>
      <c r="SC289"/>
      <c r="SD289"/>
      <c r="SE289"/>
      <c r="SF289"/>
      <c r="SG289"/>
      <c r="SH289"/>
      <c r="SI289"/>
      <c r="SJ289"/>
      <c r="SK289"/>
      <c r="SL289"/>
      <c r="SM289"/>
      <c r="SN289"/>
      <c r="SO289"/>
      <c r="SP289"/>
      <c r="SQ289"/>
      <c r="SR289"/>
      <c r="SS289"/>
      <c r="ST289"/>
      <c r="SU289"/>
      <c r="SV289"/>
      <c r="SW289"/>
      <c r="SX289"/>
      <c r="SY289"/>
      <c r="SZ289"/>
      <c r="TA289"/>
      <c r="TB289"/>
      <c r="TC289"/>
      <c r="TD289"/>
      <c r="TE289"/>
      <c r="TF289"/>
      <c r="TG289"/>
      <c r="TH289"/>
      <c r="TI289"/>
      <c r="TJ289"/>
      <c r="TK289"/>
      <c r="TL289"/>
      <c r="TM289"/>
      <c r="TN289"/>
      <c r="TO289"/>
      <c r="TP289"/>
      <c r="TQ289"/>
      <c r="TR289"/>
      <c r="TS289"/>
      <c r="TT289"/>
      <c r="TU289"/>
      <c r="TV289"/>
      <c r="TW289"/>
      <c r="TX289"/>
      <c r="TY289"/>
      <c r="TZ289"/>
      <c r="UA289"/>
      <c r="UB289"/>
      <c r="UC289"/>
      <c r="UD289"/>
      <c r="UE289"/>
      <c r="UF289"/>
      <c r="UG289"/>
      <c r="UH289"/>
      <c r="UI289"/>
      <c r="UJ289"/>
      <c r="UK289"/>
      <c r="UL289"/>
      <c r="UM289"/>
      <c r="UN289"/>
      <c r="UO289"/>
      <c r="UP289"/>
      <c r="UQ289"/>
      <c r="UR289"/>
      <c r="US289"/>
      <c r="UT289"/>
      <c r="UU289"/>
      <c r="UV289"/>
      <c r="UW289"/>
      <c r="UX289"/>
      <c r="UY289"/>
      <c r="UZ289"/>
      <c r="VA289"/>
      <c r="VB289"/>
      <c r="VC289"/>
      <c r="VD289"/>
      <c r="VE289"/>
      <c r="VF289"/>
      <c r="VG289"/>
      <c r="VH289"/>
      <c r="VI289"/>
      <c r="VJ289"/>
      <c r="VK289"/>
      <c r="VL289"/>
      <c r="VM289"/>
      <c r="VN289"/>
      <c r="VO289"/>
      <c r="VP289"/>
      <c r="VQ289"/>
      <c r="VR289"/>
      <c r="VS289"/>
      <c r="VT289"/>
      <c r="VU289"/>
      <c r="VV289"/>
      <c r="VW289"/>
      <c r="VX289"/>
      <c r="VY289"/>
      <c r="VZ289"/>
      <c r="WA289"/>
      <c r="WB289"/>
      <c r="WC289"/>
      <c r="WD289"/>
      <c r="WE289"/>
      <c r="WF289"/>
      <c r="WG289"/>
      <c r="WH289"/>
      <c r="WI289"/>
      <c r="WJ289"/>
      <c r="WK289"/>
      <c r="WL289"/>
      <c r="WM289"/>
      <c r="WN289"/>
      <c r="WO289"/>
      <c r="WP289"/>
      <c r="WQ289"/>
      <c r="WR289"/>
      <c r="WS289"/>
      <c r="WT289"/>
      <c r="WU289"/>
      <c r="WV289"/>
      <c r="WW289"/>
      <c r="WX289"/>
      <c r="WY289"/>
      <c r="WZ289"/>
      <c r="XA289"/>
      <c r="XB289"/>
      <c r="XC289"/>
      <c r="XD289"/>
      <c r="XE289"/>
      <c r="XF289"/>
      <c r="XG289"/>
      <c r="XH289"/>
      <c r="XI289"/>
      <c r="XJ289"/>
      <c r="XK289"/>
      <c r="XL289"/>
      <c r="XM289"/>
      <c r="XN289"/>
      <c r="XO289"/>
      <c r="XP289"/>
      <c r="XQ289"/>
      <c r="XR289"/>
      <c r="XS289"/>
      <c r="XT289"/>
      <c r="XU289"/>
      <c r="XV289"/>
      <c r="XW289"/>
      <c r="XX289"/>
      <c r="XY289"/>
      <c r="XZ289"/>
      <c r="YA289"/>
      <c r="YB289"/>
      <c r="YC289"/>
      <c r="YD289"/>
      <c r="YE289"/>
      <c r="YF289"/>
      <c r="YG289"/>
      <c r="YH289"/>
      <c r="YI289"/>
      <c r="YJ289"/>
      <c r="YK289"/>
      <c r="YL289"/>
      <c r="YM289"/>
      <c r="YN289"/>
      <c r="YO289"/>
      <c r="YP289"/>
      <c r="YQ289"/>
      <c r="YR289"/>
      <c r="YS289"/>
      <c r="YT289"/>
      <c r="YU289"/>
      <c r="YV289"/>
      <c r="YW289"/>
      <c r="YX289"/>
      <c r="YY289"/>
      <c r="YZ289"/>
      <c r="ZA289"/>
      <c r="ZB289"/>
      <c r="ZC289"/>
      <c r="ZD289"/>
      <c r="ZE289"/>
      <c r="ZF289"/>
      <c r="ZG289"/>
      <c r="ZH289"/>
      <c r="ZI289"/>
      <c r="ZJ289"/>
      <c r="ZK289"/>
      <c r="ZL289"/>
      <c r="ZM289"/>
      <c r="ZN289"/>
      <c r="ZO289"/>
      <c r="ZP289"/>
      <c r="ZQ289"/>
      <c r="ZR289"/>
      <c r="ZS289"/>
      <c r="ZT289"/>
      <c r="ZU289"/>
      <c r="ZV289"/>
      <c r="ZW289"/>
      <c r="ZX289"/>
      <c r="ZY289"/>
      <c r="ZZ289"/>
      <c r="AAA289"/>
    </row>
    <row r="290" spans="11:703" x14ac:dyDescent="0.35">
      <c r="K290" s="50">
        <v>413632480722</v>
      </c>
      <c r="L290" s="147">
        <v>46139</v>
      </c>
      <c r="M290" t="s">
        <v>7995</v>
      </c>
      <c r="N290" s="50">
        <v>521633855650</v>
      </c>
      <c r="O290" s="50">
        <f>_xlfn.XLOOKUP(DRE_Table[[#This Row],[MASTER]],Vessel_Cons[MASTER],Vessel_Cons[MASTER],"OVERAGE")</f>
        <v>521633855650</v>
      </c>
      <c r="P290"/>
      <c r="Q290" s="50">
        <v>305354649392</v>
      </c>
      <c r="R290" s="147">
        <v>46139</v>
      </c>
      <c r="S290" t="s">
        <v>7995</v>
      </c>
      <c r="T290" s="50">
        <v>871045736960</v>
      </c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  <c r="QY290"/>
      <c r="QZ290"/>
      <c r="RA290"/>
      <c r="RB290"/>
      <c r="RC290"/>
      <c r="RD290"/>
      <c r="RE290"/>
      <c r="RF290"/>
      <c r="RG290"/>
      <c r="RH290"/>
      <c r="RI290"/>
      <c r="RJ290"/>
      <c r="RK290"/>
      <c r="RL290"/>
      <c r="RM290"/>
      <c r="RN290"/>
      <c r="RO290"/>
      <c r="RP290"/>
      <c r="RQ290"/>
      <c r="RR290"/>
      <c r="RS290"/>
      <c r="RT290"/>
      <c r="RU290"/>
      <c r="RV290"/>
      <c r="RW290"/>
      <c r="RX290"/>
      <c r="RY290"/>
      <c r="RZ290"/>
      <c r="SA290"/>
      <c r="SB290"/>
      <c r="SC290"/>
      <c r="SD290"/>
      <c r="SE290"/>
      <c r="SF290"/>
      <c r="SG290"/>
      <c r="SH290"/>
      <c r="SI290"/>
      <c r="SJ290"/>
      <c r="SK290"/>
      <c r="SL290"/>
      <c r="SM290"/>
      <c r="SN290"/>
      <c r="SO290"/>
      <c r="SP290"/>
      <c r="SQ290"/>
      <c r="SR290"/>
      <c r="SS290"/>
      <c r="ST290"/>
      <c r="SU290"/>
      <c r="SV290"/>
      <c r="SW290"/>
      <c r="SX290"/>
      <c r="SY290"/>
      <c r="SZ290"/>
      <c r="TA290"/>
      <c r="TB290"/>
      <c r="TC290"/>
      <c r="TD290"/>
      <c r="TE290"/>
      <c r="TF290"/>
      <c r="TG290"/>
      <c r="TH290"/>
      <c r="TI290"/>
      <c r="TJ290"/>
      <c r="TK290"/>
      <c r="TL290"/>
      <c r="TM290"/>
      <c r="TN290"/>
      <c r="TO290"/>
      <c r="TP290"/>
      <c r="TQ290"/>
      <c r="TR290"/>
      <c r="TS290"/>
      <c r="TT290"/>
      <c r="TU290"/>
      <c r="TV290"/>
      <c r="TW290"/>
      <c r="TX290"/>
      <c r="TY290"/>
      <c r="TZ290"/>
      <c r="UA290"/>
      <c r="UB290"/>
      <c r="UC290"/>
      <c r="UD290"/>
      <c r="UE290"/>
      <c r="UF290"/>
      <c r="UG290"/>
      <c r="UH290"/>
      <c r="UI290"/>
      <c r="UJ290"/>
      <c r="UK290"/>
      <c r="UL290"/>
      <c r="UM290"/>
      <c r="UN290"/>
      <c r="UO290"/>
      <c r="UP290"/>
      <c r="UQ290"/>
      <c r="UR290"/>
      <c r="US290"/>
      <c r="UT290"/>
      <c r="UU290"/>
      <c r="UV290"/>
      <c r="UW290"/>
      <c r="UX290"/>
      <c r="UY290"/>
      <c r="UZ290"/>
      <c r="VA290"/>
      <c r="VB290"/>
      <c r="VC290"/>
      <c r="VD290"/>
      <c r="VE290"/>
      <c r="VF290"/>
      <c r="VG290"/>
      <c r="VH290"/>
      <c r="VI290"/>
      <c r="VJ290"/>
      <c r="VK290"/>
      <c r="VL290"/>
      <c r="VM290"/>
      <c r="VN290"/>
      <c r="VO290"/>
      <c r="VP290"/>
      <c r="VQ290"/>
      <c r="VR290"/>
      <c r="VS290"/>
      <c r="VT290"/>
      <c r="VU290"/>
      <c r="VV290"/>
      <c r="VW290"/>
      <c r="VX290"/>
      <c r="VY290"/>
      <c r="VZ290"/>
      <c r="WA290"/>
      <c r="WB290"/>
      <c r="WC290"/>
      <c r="WD290"/>
      <c r="WE290"/>
      <c r="WF290"/>
      <c r="WG290"/>
      <c r="WH290"/>
      <c r="WI290"/>
      <c r="WJ290"/>
      <c r="WK290"/>
      <c r="WL290"/>
      <c r="WM290"/>
      <c r="WN290"/>
      <c r="WO290"/>
      <c r="WP290"/>
      <c r="WQ290"/>
      <c r="WR290"/>
      <c r="WS290"/>
      <c r="WT290"/>
      <c r="WU290"/>
      <c r="WV290"/>
      <c r="WW290"/>
      <c r="WX290"/>
      <c r="WY290"/>
      <c r="WZ290"/>
      <c r="XA290"/>
      <c r="XB290"/>
      <c r="XC290"/>
      <c r="XD290"/>
      <c r="XE290"/>
      <c r="XF290"/>
      <c r="XG290"/>
      <c r="XH290"/>
      <c r="XI290"/>
      <c r="XJ290"/>
      <c r="XK290"/>
      <c r="XL290"/>
      <c r="XM290"/>
      <c r="XN290"/>
      <c r="XO290"/>
      <c r="XP290"/>
      <c r="XQ290"/>
      <c r="XR290"/>
      <c r="XS290"/>
      <c r="XT290"/>
      <c r="XU290"/>
      <c r="XV290"/>
      <c r="XW290"/>
      <c r="XX290"/>
      <c r="XY290"/>
      <c r="XZ290"/>
      <c r="YA290"/>
      <c r="YB290"/>
      <c r="YC290"/>
      <c r="YD290"/>
      <c r="YE290"/>
      <c r="YF290"/>
      <c r="YG290"/>
      <c r="YH290"/>
      <c r="YI290"/>
      <c r="YJ290"/>
      <c r="YK290"/>
      <c r="YL290"/>
      <c r="YM290"/>
      <c r="YN290"/>
      <c r="YO290"/>
      <c r="YP290"/>
      <c r="YQ290"/>
      <c r="YR290"/>
      <c r="YS290"/>
      <c r="YT290"/>
      <c r="YU290"/>
      <c r="YV290"/>
      <c r="YW290"/>
      <c r="YX290"/>
      <c r="YY290"/>
      <c r="YZ290"/>
      <c r="ZA290"/>
      <c r="ZB290"/>
      <c r="ZC290"/>
      <c r="ZD290"/>
      <c r="ZE290"/>
      <c r="ZF290"/>
      <c r="ZG290"/>
      <c r="ZH290"/>
      <c r="ZI290"/>
      <c r="ZJ290"/>
      <c r="ZK290"/>
      <c r="ZL290"/>
      <c r="ZM290"/>
      <c r="ZN290"/>
      <c r="ZO290"/>
      <c r="ZP290"/>
      <c r="ZQ290"/>
      <c r="ZR290"/>
      <c r="ZS290"/>
      <c r="ZT290"/>
      <c r="ZU290"/>
      <c r="ZV290"/>
      <c r="ZW290"/>
      <c r="ZX290"/>
      <c r="ZY290"/>
      <c r="ZZ290"/>
      <c r="AAA290"/>
    </row>
    <row r="291" spans="11:703" x14ac:dyDescent="0.35">
      <c r="K291" s="50">
        <v>413632480722</v>
      </c>
      <c r="L291" s="147">
        <v>46139</v>
      </c>
      <c r="M291" t="s">
        <v>7995</v>
      </c>
      <c r="N291" s="50">
        <v>521566801317</v>
      </c>
      <c r="O291" s="50">
        <f>_xlfn.XLOOKUP(DRE_Table[[#This Row],[MASTER]],Vessel_Cons[MASTER],Vessel_Cons[MASTER],"OVERAGE")</f>
        <v>521566801317</v>
      </c>
      <c r="P291"/>
      <c r="Q291" s="50">
        <v>305354649392</v>
      </c>
      <c r="R291" s="147">
        <v>46139</v>
      </c>
      <c r="S291" t="s">
        <v>7995</v>
      </c>
      <c r="T291" s="50">
        <v>871061223779</v>
      </c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  <c r="QY291"/>
      <c r="QZ291"/>
      <c r="RA291"/>
      <c r="RB291"/>
      <c r="RC291"/>
      <c r="RD291"/>
      <c r="RE291"/>
      <c r="RF291"/>
      <c r="RG291"/>
      <c r="RH291"/>
      <c r="RI291"/>
      <c r="RJ291"/>
      <c r="RK291"/>
      <c r="RL291"/>
      <c r="RM291"/>
      <c r="RN291"/>
      <c r="RO291"/>
      <c r="RP291"/>
      <c r="RQ291"/>
      <c r="RR291"/>
      <c r="RS291"/>
      <c r="RT291"/>
      <c r="RU291"/>
      <c r="RV291"/>
      <c r="RW291"/>
      <c r="RX291"/>
      <c r="RY291"/>
      <c r="RZ291"/>
      <c r="SA291"/>
      <c r="SB291"/>
      <c r="SC291"/>
      <c r="SD291"/>
      <c r="SE291"/>
      <c r="SF291"/>
      <c r="SG291"/>
      <c r="SH291"/>
      <c r="SI291"/>
      <c r="SJ291"/>
      <c r="SK291"/>
      <c r="SL291"/>
      <c r="SM291"/>
      <c r="SN291"/>
      <c r="SO291"/>
      <c r="SP291"/>
      <c r="SQ291"/>
      <c r="SR291"/>
      <c r="SS291"/>
      <c r="ST291"/>
      <c r="SU291"/>
      <c r="SV291"/>
      <c r="SW291"/>
      <c r="SX291"/>
      <c r="SY291"/>
      <c r="SZ291"/>
      <c r="TA291"/>
      <c r="TB291"/>
      <c r="TC291"/>
      <c r="TD291"/>
      <c r="TE291"/>
      <c r="TF291"/>
      <c r="TG291"/>
      <c r="TH291"/>
      <c r="TI291"/>
      <c r="TJ291"/>
      <c r="TK291"/>
      <c r="TL291"/>
      <c r="TM291"/>
      <c r="TN291"/>
      <c r="TO291"/>
      <c r="TP291"/>
      <c r="TQ291"/>
      <c r="TR291"/>
      <c r="TS291"/>
      <c r="TT291"/>
      <c r="TU291"/>
      <c r="TV291"/>
      <c r="TW291"/>
      <c r="TX291"/>
      <c r="TY291"/>
      <c r="TZ291"/>
      <c r="UA291"/>
      <c r="UB291"/>
      <c r="UC291"/>
      <c r="UD291"/>
      <c r="UE291"/>
      <c r="UF291"/>
      <c r="UG291"/>
      <c r="UH291"/>
      <c r="UI291"/>
      <c r="UJ291"/>
      <c r="UK291"/>
      <c r="UL291"/>
      <c r="UM291"/>
      <c r="UN291"/>
      <c r="UO291"/>
      <c r="UP291"/>
      <c r="UQ291"/>
      <c r="UR291"/>
      <c r="US291"/>
      <c r="UT291"/>
      <c r="UU291"/>
      <c r="UV291"/>
      <c r="UW291"/>
      <c r="UX291"/>
      <c r="UY291"/>
      <c r="UZ291"/>
      <c r="VA291"/>
      <c r="VB291"/>
      <c r="VC291"/>
      <c r="VD291"/>
      <c r="VE291"/>
      <c r="VF291"/>
      <c r="VG291"/>
      <c r="VH291"/>
      <c r="VI291"/>
      <c r="VJ291"/>
      <c r="VK291"/>
      <c r="VL291"/>
      <c r="VM291"/>
      <c r="VN291"/>
      <c r="VO291"/>
      <c r="VP291"/>
      <c r="VQ291"/>
      <c r="VR291"/>
      <c r="VS291"/>
      <c r="VT291"/>
      <c r="VU291"/>
      <c r="VV291"/>
      <c r="VW291"/>
      <c r="VX291"/>
      <c r="VY291"/>
      <c r="VZ291"/>
      <c r="WA291"/>
      <c r="WB291"/>
      <c r="WC291"/>
      <c r="WD291"/>
      <c r="WE291"/>
      <c r="WF291"/>
      <c r="WG291"/>
      <c r="WH291"/>
      <c r="WI291"/>
      <c r="WJ291"/>
      <c r="WK291"/>
      <c r="WL291"/>
      <c r="WM291"/>
      <c r="WN291"/>
      <c r="WO291"/>
      <c r="WP291"/>
      <c r="WQ291"/>
      <c r="WR291"/>
      <c r="WS291"/>
      <c r="WT291"/>
      <c r="WU291"/>
      <c r="WV291"/>
      <c r="WW291"/>
      <c r="WX291"/>
      <c r="WY291"/>
      <c r="WZ291"/>
      <c r="XA291"/>
      <c r="XB291"/>
      <c r="XC291"/>
      <c r="XD291"/>
      <c r="XE291"/>
      <c r="XF291"/>
      <c r="XG291"/>
      <c r="XH291"/>
      <c r="XI291"/>
      <c r="XJ291"/>
      <c r="XK291"/>
      <c r="XL291"/>
      <c r="XM291"/>
      <c r="XN291"/>
      <c r="XO291"/>
      <c r="XP291"/>
      <c r="XQ291"/>
      <c r="XR291"/>
      <c r="XS291"/>
      <c r="XT291"/>
      <c r="XU291"/>
      <c r="XV291"/>
      <c r="XW291"/>
      <c r="XX291"/>
      <c r="XY291"/>
      <c r="XZ291"/>
      <c r="YA291"/>
      <c r="YB291"/>
      <c r="YC291"/>
      <c r="YD291"/>
      <c r="YE291"/>
      <c r="YF291"/>
      <c r="YG291"/>
      <c r="YH291"/>
      <c r="YI291"/>
      <c r="YJ291"/>
      <c r="YK291"/>
      <c r="YL291"/>
      <c r="YM291"/>
      <c r="YN291"/>
      <c r="YO291"/>
      <c r="YP291"/>
      <c r="YQ291"/>
      <c r="YR291"/>
      <c r="YS291"/>
      <c r="YT291"/>
      <c r="YU291"/>
      <c r="YV291"/>
      <c r="YW291"/>
      <c r="YX291"/>
      <c r="YY291"/>
      <c r="YZ291"/>
      <c r="ZA291"/>
      <c r="ZB291"/>
      <c r="ZC291"/>
      <c r="ZD291"/>
      <c r="ZE291"/>
      <c r="ZF291"/>
      <c r="ZG291"/>
      <c r="ZH291"/>
      <c r="ZI291"/>
      <c r="ZJ291"/>
      <c r="ZK291"/>
      <c r="ZL291"/>
      <c r="ZM291"/>
      <c r="ZN291"/>
      <c r="ZO291"/>
      <c r="ZP291"/>
      <c r="ZQ291"/>
      <c r="ZR291"/>
      <c r="ZS291"/>
      <c r="ZT291"/>
      <c r="ZU291"/>
      <c r="ZV291"/>
      <c r="ZW291"/>
      <c r="ZX291"/>
      <c r="ZY291"/>
      <c r="ZZ291"/>
      <c r="AAA291"/>
    </row>
    <row r="292" spans="11:703" x14ac:dyDescent="0.35">
      <c r="K292" s="50">
        <v>413632480722</v>
      </c>
      <c r="L292" s="147">
        <v>46139</v>
      </c>
      <c r="M292" t="s">
        <v>7995</v>
      </c>
      <c r="N292" s="50">
        <v>520865010874</v>
      </c>
      <c r="O292" s="50">
        <f>_xlfn.XLOOKUP(DRE_Table[[#This Row],[MASTER]],Vessel_Cons[MASTER],Vessel_Cons[MASTER],"OVERAGE")</f>
        <v>520865010874</v>
      </c>
      <c r="P292"/>
      <c r="Q292" s="50">
        <v>305354649392</v>
      </c>
      <c r="R292" s="147">
        <v>46139</v>
      </c>
      <c r="S292" t="s">
        <v>7995</v>
      </c>
      <c r="T292" s="50">
        <v>871075726870</v>
      </c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  <c r="QY292"/>
      <c r="QZ292"/>
      <c r="RA292"/>
      <c r="RB292"/>
      <c r="RC292"/>
      <c r="RD292"/>
      <c r="RE292"/>
      <c r="RF292"/>
      <c r="RG292"/>
      <c r="RH292"/>
      <c r="RI292"/>
      <c r="RJ292"/>
      <c r="RK292"/>
      <c r="RL292"/>
      <c r="RM292"/>
      <c r="RN292"/>
      <c r="RO292"/>
      <c r="RP292"/>
      <c r="RQ292"/>
      <c r="RR292"/>
      <c r="RS292"/>
      <c r="RT292"/>
      <c r="RU292"/>
      <c r="RV292"/>
      <c r="RW292"/>
      <c r="RX292"/>
      <c r="RY292"/>
      <c r="RZ292"/>
      <c r="SA292"/>
      <c r="SB292"/>
      <c r="SC292"/>
      <c r="SD292"/>
      <c r="SE292"/>
      <c r="SF292"/>
      <c r="SG292"/>
      <c r="SH292"/>
      <c r="SI292"/>
      <c r="SJ292"/>
      <c r="SK292"/>
      <c r="SL292"/>
      <c r="SM292"/>
      <c r="SN292"/>
      <c r="SO292"/>
      <c r="SP292"/>
      <c r="SQ292"/>
      <c r="SR292"/>
      <c r="SS292"/>
      <c r="ST292"/>
      <c r="SU292"/>
      <c r="SV292"/>
      <c r="SW292"/>
      <c r="SX292"/>
      <c r="SY292"/>
      <c r="SZ292"/>
      <c r="TA292"/>
      <c r="TB292"/>
      <c r="TC292"/>
      <c r="TD292"/>
      <c r="TE292"/>
      <c r="TF292"/>
      <c r="TG292"/>
      <c r="TH292"/>
      <c r="TI292"/>
      <c r="TJ292"/>
      <c r="TK292"/>
      <c r="TL292"/>
      <c r="TM292"/>
      <c r="TN292"/>
      <c r="TO292"/>
      <c r="TP292"/>
      <c r="TQ292"/>
      <c r="TR292"/>
      <c r="TS292"/>
      <c r="TT292"/>
      <c r="TU292"/>
      <c r="TV292"/>
      <c r="TW292"/>
      <c r="TX292"/>
      <c r="TY292"/>
      <c r="TZ292"/>
      <c r="UA292"/>
      <c r="UB292"/>
      <c r="UC292"/>
      <c r="UD292"/>
      <c r="UE292"/>
      <c r="UF292"/>
      <c r="UG292"/>
      <c r="UH292"/>
      <c r="UI292"/>
      <c r="UJ292"/>
      <c r="UK292"/>
      <c r="UL292"/>
      <c r="UM292"/>
      <c r="UN292"/>
      <c r="UO292"/>
      <c r="UP292"/>
      <c r="UQ292"/>
      <c r="UR292"/>
      <c r="US292"/>
      <c r="UT292"/>
      <c r="UU292"/>
      <c r="UV292"/>
      <c r="UW292"/>
      <c r="UX292"/>
      <c r="UY292"/>
      <c r="UZ292"/>
      <c r="VA292"/>
      <c r="VB292"/>
      <c r="VC292"/>
      <c r="VD292"/>
      <c r="VE292"/>
      <c r="VF292"/>
      <c r="VG292"/>
      <c r="VH292"/>
      <c r="VI292"/>
      <c r="VJ292"/>
      <c r="VK292"/>
      <c r="VL292"/>
      <c r="VM292"/>
      <c r="VN292"/>
      <c r="VO292"/>
      <c r="VP292"/>
      <c r="VQ292"/>
      <c r="VR292"/>
      <c r="VS292"/>
      <c r="VT292"/>
      <c r="VU292"/>
      <c r="VV292"/>
      <c r="VW292"/>
      <c r="VX292"/>
      <c r="VY292"/>
      <c r="VZ292"/>
      <c r="WA292"/>
      <c r="WB292"/>
      <c r="WC292"/>
      <c r="WD292"/>
      <c r="WE292"/>
      <c r="WF292"/>
      <c r="WG292"/>
      <c r="WH292"/>
      <c r="WI292"/>
      <c r="WJ292"/>
      <c r="WK292"/>
      <c r="WL292"/>
      <c r="WM292"/>
      <c r="WN292"/>
      <c r="WO292"/>
      <c r="WP292"/>
      <c r="WQ292"/>
      <c r="WR292"/>
      <c r="WS292"/>
      <c r="WT292"/>
      <c r="WU292"/>
      <c r="WV292"/>
      <c r="WW292"/>
      <c r="WX292"/>
      <c r="WY292"/>
      <c r="WZ292"/>
      <c r="XA292"/>
      <c r="XB292"/>
      <c r="XC292"/>
      <c r="XD292"/>
      <c r="XE292"/>
      <c r="XF292"/>
      <c r="XG292"/>
      <c r="XH292"/>
      <c r="XI292"/>
      <c r="XJ292"/>
      <c r="XK292"/>
      <c r="XL292"/>
      <c r="XM292"/>
      <c r="XN292"/>
      <c r="XO292"/>
      <c r="XP292"/>
      <c r="XQ292"/>
      <c r="XR292"/>
      <c r="XS292"/>
      <c r="XT292"/>
      <c r="XU292"/>
      <c r="XV292"/>
      <c r="XW292"/>
      <c r="XX292"/>
      <c r="XY292"/>
      <c r="XZ292"/>
      <c r="YA292"/>
      <c r="YB292"/>
      <c r="YC292"/>
      <c r="YD292"/>
      <c r="YE292"/>
      <c r="YF292"/>
      <c r="YG292"/>
      <c r="YH292"/>
      <c r="YI292"/>
      <c r="YJ292"/>
      <c r="YK292"/>
      <c r="YL292"/>
      <c r="YM292"/>
      <c r="YN292"/>
      <c r="YO292"/>
      <c r="YP292"/>
      <c r="YQ292"/>
      <c r="YR292"/>
      <c r="YS292"/>
      <c r="YT292"/>
      <c r="YU292"/>
      <c r="YV292"/>
      <c r="YW292"/>
      <c r="YX292"/>
      <c r="YY292"/>
      <c r="YZ292"/>
      <c r="ZA292"/>
      <c r="ZB292"/>
      <c r="ZC292"/>
      <c r="ZD292"/>
      <c r="ZE292"/>
      <c r="ZF292"/>
      <c r="ZG292"/>
      <c r="ZH292"/>
      <c r="ZI292"/>
      <c r="ZJ292"/>
      <c r="ZK292"/>
      <c r="ZL292"/>
      <c r="ZM292"/>
      <c r="ZN292"/>
      <c r="ZO292"/>
      <c r="ZP292"/>
      <c r="ZQ292"/>
      <c r="ZR292"/>
      <c r="ZS292"/>
      <c r="ZT292"/>
      <c r="ZU292"/>
      <c r="ZV292"/>
      <c r="ZW292"/>
      <c r="ZX292"/>
      <c r="ZY292"/>
      <c r="ZZ292"/>
      <c r="AAA292"/>
    </row>
    <row r="293" spans="11:703" x14ac:dyDescent="0.35">
      <c r="K293" s="50">
        <v>413632480722</v>
      </c>
      <c r="L293" s="147">
        <v>46139</v>
      </c>
      <c r="M293" t="s">
        <v>7995</v>
      </c>
      <c r="N293" s="50">
        <v>520865010808</v>
      </c>
      <c r="O293" s="50">
        <f>_xlfn.XLOOKUP(DRE_Table[[#This Row],[MASTER]],Vessel_Cons[MASTER],Vessel_Cons[MASTER],"OVERAGE")</f>
        <v>520865010808</v>
      </c>
      <c r="P293"/>
      <c r="Q293" s="50">
        <v>305354649392</v>
      </c>
      <c r="R293" s="147">
        <v>46139</v>
      </c>
      <c r="S293" t="s">
        <v>7995</v>
      </c>
      <c r="T293" s="50">
        <v>871057571011</v>
      </c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  <c r="QY293"/>
      <c r="QZ293"/>
      <c r="RA293"/>
      <c r="RB293"/>
      <c r="RC293"/>
      <c r="RD293"/>
      <c r="RE293"/>
      <c r="RF293"/>
      <c r="RG293"/>
      <c r="RH293"/>
      <c r="RI293"/>
      <c r="RJ293"/>
      <c r="RK293"/>
      <c r="RL293"/>
      <c r="RM293"/>
      <c r="RN293"/>
      <c r="RO293"/>
      <c r="RP293"/>
      <c r="RQ293"/>
      <c r="RR293"/>
      <c r="RS293"/>
      <c r="RT293"/>
      <c r="RU293"/>
      <c r="RV293"/>
      <c r="RW293"/>
      <c r="RX293"/>
      <c r="RY293"/>
      <c r="RZ293"/>
      <c r="SA293"/>
      <c r="SB293"/>
      <c r="SC293"/>
      <c r="SD293"/>
      <c r="SE293"/>
      <c r="SF293"/>
      <c r="SG293"/>
      <c r="SH293"/>
      <c r="SI293"/>
      <c r="SJ293"/>
      <c r="SK293"/>
      <c r="SL293"/>
      <c r="SM293"/>
      <c r="SN293"/>
      <c r="SO293"/>
      <c r="SP293"/>
      <c r="SQ293"/>
      <c r="SR293"/>
      <c r="SS293"/>
      <c r="ST293"/>
      <c r="SU293"/>
      <c r="SV293"/>
      <c r="SW293"/>
      <c r="SX293"/>
      <c r="SY293"/>
      <c r="SZ293"/>
      <c r="TA293"/>
      <c r="TB293"/>
      <c r="TC293"/>
      <c r="TD293"/>
      <c r="TE293"/>
      <c r="TF293"/>
      <c r="TG293"/>
      <c r="TH293"/>
      <c r="TI293"/>
      <c r="TJ293"/>
      <c r="TK293"/>
      <c r="TL293"/>
      <c r="TM293"/>
      <c r="TN293"/>
      <c r="TO293"/>
      <c r="TP293"/>
      <c r="TQ293"/>
      <c r="TR293"/>
      <c r="TS293"/>
      <c r="TT293"/>
      <c r="TU293"/>
      <c r="TV293"/>
      <c r="TW293"/>
      <c r="TX293"/>
      <c r="TY293"/>
      <c r="TZ293"/>
      <c r="UA293"/>
      <c r="UB293"/>
      <c r="UC293"/>
      <c r="UD293"/>
      <c r="UE293"/>
      <c r="UF293"/>
      <c r="UG293"/>
      <c r="UH293"/>
      <c r="UI293"/>
      <c r="UJ293"/>
      <c r="UK293"/>
      <c r="UL293"/>
      <c r="UM293"/>
      <c r="UN293"/>
      <c r="UO293"/>
      <c r="UP293"/>
      <c r="UQ293"/>
      <c r="UR293"/>
      <c r="US293"/>
      <c r="UT293"/>
      <c r="UU293"/>
      <c r="UV293"/>
      <c r="UW293"/>
      <c r="UX293"/>
      <c r="UY293"/>
      <c r="UZ293"/>
      <c r="VA293"/>
      <c r="VB293"/>
      <c r="VC293"/>
      <c r="VD293"/>
      <c r="VE293"/>
      <c r="VF293"/>
      <c r="VG293"/>
      <c r="VH293"/>
      <c r="VI293"/>
      <c r="VJ293"/>
      <c r="VK293"/>
      <c r="VL293"/>
      <c r="VM293"/>
      <c r="VN293"/>
      <c r="VO293"/>
      <c r="VP293"/>
      <c r="VQ293"/>
      <c r="VR293"/>
      <c r="VS293"/>
      <c r="VT293"/>
      <c r="VU293"/>
      <c r="VV293"/>
      <c r="VW293"/>
      <c r="VX293"/>
      <c r="VY293"/>
      <c r="VZ293"/>
      <c r="WA293"/>
      <c r="WB293"/>
      <c r="WC293"/>
      <c r="WD293"/>
      <c r="WE293"/>
      <c r="WF293"/>
      <c r="WG293"/>
      <c r="WH293"/>
      <c r="WI293"/>
      <c r="WJ293"/>
      <c r="WK293"/>
      <c r="WL293"/>
      <c r="WM293"/>
      <c r="WN293"/>
      <c r="WO293"/>
      <c r="WP293"/>
      <c r="WQ293"/>
      <c r="WR293"/>
      <c r="WS293"/>
      <c r="WT293"/>
      <c r="WU293"/>
      <c r="WV293"/>
      <c r="WW293"/>
      <c r="WX293"/>
      <c r="WY293"/>
      <c r="WZ293"/>
      <c r="XA293"/>
      <c r="XB293"/>
      <c r="XC293"/>
      <c r="XD293"/>
      <c r="XE293"/>
      <c r="XF293"/>
      <c r="XG293"/>
      <c r="XH293"/>
      <c r="XI293"/>
      <c r="XJ293"/>
      <c r="XK293"/>
      <c r="XL293"/>
      <c r="XM293"/>
      <c r="XN293"/>
      <c r="XO293"/>
      <c r="XP293"/>
      <c r="XQ293"/>
      <c r="XR293"/>
      <c r="XS293"/>
      <c r="XT293"/>
      <c r="XU293"/>
      <c r="XV293"/>
      <c r="XW293"/>
      <c r="XX293"/>
      <c r="XY293"/>
      <c r="XZ293"/>
      <c r="YA293"/>
      <c r="YB293"/>
      <c r="YC293"/>
      <c r="YD293"/>
      <c r="YE293"/>
      <c r="YF293"/>
      <c r="YG293"/>
      <c r="YH293"/>
      <c r="YI293"/>
      <c r="YJ293"/>
      <c r="YK293"/>
      <c r="YL293"/>
      <c r="YM293"/>
      <c r="YN293"/>
      <c r="YO293"/>
      <c r="YP293"/>
      <c r="YQ293"/>
      <c r="YR293"/>
      <c r="YS293"/>
      <c r="YT293"/>
      <c r="YU293"/>
      <c r="YV293"/>
      <c r="YW293"/>
      <c r="YX293"/>
      <c r="YY293"/>
      <c r="YZ293"/>
      <c r="ZA293"/>
      <c r="ZB293"/>
      <c r="ZC293"/>
      <c r="ZD293"/>
      <c r="ZE293"/>
      <c r="ZF293"/>
      <c r="ZG293"/>
      <c r="ZH293"/>
      <c r="ZI293"/>
      <c r="ZJ293"/>
      <c r="ZK293"/>
      <c r="ZL293"/>
      <c r="ZM293"/>
      <c r="ZN293"/>
      <c r="ZO293"/>
      <c r="ZP293"/>
      <c r="ZQ293"/>
      <c r="ZR293"/>
      <c r="ZS293"/>
      <c r="ZT293"/>
      <c r="ZU293"/>
      <c r="ZV293"/>
      <c r="ZW293"/>
      <c r="ZX293"/>
      <c r="ZY293"/>
      <c r="ZZ293"/>
      <c r="AAA293"/>
    </row>
    <row r="294" spans="11:703" x14ac:dyDescent="0.35">
      <c r="K294" s="50">
        <v>413632480722</v>
      </c>
      <c r="L294" s="147">
        <v>46139</v>
      </c>
      <c r="M294" t="s">
        <v>7995</v>
      </c>
      <c r="N294" s="50">
        <v>520865010782</v>
      </c>
      <c r="O294" s="50">
        <f>_xlfn.XLOOKUP(DRE_Table[[#This Row],[MASTER]],Vessel_Cons[MASTER],Vessel_Cons[MASTER],"OVERAGE")</f>
        <v>520865010782</v>
      </c>
      <c r="P294"/>
      <c r="Q294" s="50">
        <v>305354649392</v>
      </c>
      <c r="R294" s="147">
        <v>46139</v>
      </c>
      <c r="S294" t="s">
        <v>7995</v>
      </c>
      <c r="T294" s="50">
        <v>871046507807</v>
      </c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  <c r="QY294"/>
      <c r="QZ294"/>
      <c r="RA294"/>
      <c r="RB294"/>
      <c r="RC294"/>
      <c r="RD294"/>
      <c r="RE294"/>
      <c r="RF294"/>
      <c r="RG294"/>
      <c r="RH294"/>
      <c r="RI294"/>
      <c r="RJ294"/>
      <c r="RK294"/>
      <c r="RL294"/>
      <c r="RM294"/>
      <c r="RN294"/>
      <c r="RO294"/>
      <c r="RP294"/>
      <c r="RQ294"/>
      <c r="RR294"/>
      <c r="RS294"/>
      <c r="RT294"/>
      <c r="RU294"/>
      <c r="RV294"/>
      <c r="RW294"/>
      <c r="RX294"/>
      <c r="RY294"/>
      <c r="RZ294"/>
      <c r="SA294"/>
      <c r="SB294"/>
      <c r="SC294"/>
      <c r="SD294"/>
      <c r="SE294"/>
      <c r="SF294"/>
      <c r="SG294"/>
      <c r="SH294"/>
      <c r="SI294"/>
      <c r="SJ294"/>
      <c r="SK294"/>
      <c r="SL294"/>
      <c r="SM294"/>
      <c r="SN294"/>
      <c r="SO294"/>
      <c r="SP294"/>
      <c r="SQ294"/>
      <c r="SR294"/>
      <c r="SS294"/>
      <c r="ST294"/>
      <c r="SU294"/>
      <c r="SV294"/>
      <c r="SW294"/>
      <c r="SX294"/>
      <c r="SY294"/>
      <c r="SZ294"/>
      <c r="TA294"/>
      <c r="TB294"/>
      <c r="TC294"/>
      <c r="TD294"/>
      <c r="TE294"/>
      <c r="TF294"/>
      <c r="TG294"/>
      <c r="TH294"/>
      <c r="TI294"/>
      <c r="TJ294"/>
      <c r="TK294"/>
      <c r="TL294"/>
      <c r="TM294"/>
      <c r="TN294"/>
      <c r="TO294"/>
      <c r="TP294"/>
      <c r="TQ294"/>
      <c r="TR294"/>
      <c r="TS294"/>
      <c r="TT294"/>
      <c r="TU294"/>
      <c r="TV294"/>
      <c r="TW294"/>
      <c r="TX294"/>
      <c r="TY294"/>
      <c r="TZ294"/>
      <c r="UA294"/>
      <c r="UB294"/>
      <c r="UC294"/>
      <c r="UD294"/>
      <c r="UE294"/>
      <c r="UF294"/>
      <c r="UG294"/>
      <c r="UH294"/>
      <c r="UI294"/>
      <c r="UJ294"/>
      <c r="UK294"/>
      <c r="UL294"/>
      <c r="UM294"/>
      <c r="UN294"/>
      <c r="UO294"/>
      <c r="UP294"/>
      <c r="UQ294"/>
      <c r="UR294"/>
      <c r="US294"/>
      <c r="UT294"/>
      <c r="UU294"/>
      <c r="UV294"/>
      <c r="UW294"/>
      <c r="UX294"/>
      <c r="UY294"/>
      <c r="UZ294"/>
      <c r="VA294"/>
      <c r="VB294"/>
      <c r="VC294"/>
      <c r="VD294"/>
      <c r="VE294"/>
      <c r="VF294"/>
      <c r="VG294"/>
      <c r="VH294"/>
      <c r="VI294"/>
      <c r="VJ294"/>
      <c r="VK294"/>
      <c r="VL294"/>
      <c r="VM294"/>
      <c r="VN294"/>
      <c r="VO294"/>
      <c r="VP294"/>
      <c r="VQ294"/>
      <c r="VR294"/>
      <c r="VS294"/>
      <c r="VT294"/>
      <c r="VU294"/>
      <c r="VV294"/>
      <c r="VW294"/>
      <c r="VX294"/>
      <c r="VY294"/>
      <c r="VZ294"/>
      <c r="WA294"/>
      <c r="WB294"/>
      <c r="WC294"/>
      <c r="WD294"/>
      <c r="WE294"/>
      <c r="WF294"/>
      <c r="WG294"/>
      <c r="WH294"/>
      <c r="WI294"/>
      <c r="WJ294"/>
      <c r="WK294"/>
      <c r="WL294"/>
      <c r="WM294"/>
      <c r="WN294"/>
      <c r="WO294"/>
      <c r="WP294"/>
      <c r="WQ294"/>
      <c r="WR294"/>
      <c r="WS294"/>
      <c r="WT294"/>
      <c r="WU294"/>
      <c r="WV294"/>
      <c r="WW294"/>
      <c r="WX294"/>
      <c r="WY294"/>
      <c r="WZ294"/>
      <c r="XA294"/>
      <c r="XB294"/>
      <c r="XC294"/>
      <c r="XD294"/>
      <c r="XE294"/>
      <c r="XF294"/>
      <c r="XG294"/>
      <c r="XH294"/>
      <c r="XI294"/>
      <c r="XJ294"/>
      <c r="XK294"/>
      <c r="XL294"/>
      <c r="XM294"/>
      <c r="XN294"/>
      <c r="XO294"/>
      <c r="XP294"/>
      <c r="XQ294"/>
      <c r="XR294"/>
      <c r="XS294"/>
      <c r="XT294"/>
      <c r="XU294"/>
      <c r="XV294"/>
      <c r="XW294"/>
      <c r="XX294"/>
      <c r="XY294"/>
      <c r="XZ294"/>
      <c r="YA294"/>
      <c r="YB294"/>
      <c r="YC294"/>
      <c r="YD294"/>
      <c r="YE294"/>
      <c r="YF294"/>
      <c r="YG294"/>
      <c r="YH294"/>
      <c r="YI294"/>
      <c r="YJ294"/>
      <c r="YK294"/>
      <c r="YL294"/>
      <c r="YM294"/>
      <c r="YN294"/>
      <c r="YO294"/>
      <c r="YP294"/>
      <c r="YQ294"/>
      <c r="YR294"/>
      <c r="YS294"/>
      <c r="YT294"/>
      <c r="YU294"/>
      <c r="YV294"/>
      <c r="YW294"/>
      <c r="YX294"/>
      <c r="YY294"/>
      <c r="YZ294"/>
      <c r="ZA294"/>
      <c r="ZB294"/>
      <c r="ZC294"/>
      <c r="ZD294"/>
      <c r="ZE294"/>
      <c r="ZF294"/>
      <c r="ZG294"/>
      <c r="ZH294"/>
      <c r="ZI294"/>
      <c r="ZJ294"/>
      <c r="ZK294"/>
      <c r="ZL294"/>
      <c r="ZM294"/>
      <c r="ZN294"/>
      <c r="ZO294"/>
      <c r="ZP294"/>
      <c r="ZQ294"/>
      <c r="ZR294"/>
      <c r="ZS294"/>
      <c r="ZT294"/>
      <c r="ZU294"/>
      <c r="ZV294"/>
      <c r="ZW294"/>
      <c r="ZX294"/>
      <c r="ZY294"/>
      <c r="ZZ294"/>
      <c r="AAA294"/>
    </row>
    <row r="295" spans="11:703" x14ac:dyDescent="0.35">
      <c r="K295" s="50">
        <v>413632480722</v>
      </c>
      <c r="L295" s="147">
        <v>46139</v>
      </c>
      <c r="M295" t="s">
        <v>7995</v>
      </c>
      <c r="N295" s="50">
        <v>520865010495</v>
      </c>
      <c r="O295" s="50">
        <f>_xlfn.XLOOKUP(DRE_Table[[#This Row],[MASTER]],Vessel_Cons[MASTER],Vessel_Cons[MASTER],"OVERAGE")</f>
        <v>520865010495</v>
      </c>
      <c r="P295"/>
      <c r="Q295" s="50">
        <v>305354649392</v>
      </c>
      <c r="R295" s="147">
        <v>46139</v>
      </c>
      <c r="S295" t="s">
        <v>7995</v>
      </c>
      <c r="T295" s="50">
        <v>871041250623</v>
      </c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  <c r="QY295"/>
      <c r="QZ295"/>
      <c r="RA295"/>
      <c r="RB295"/>
      <c r="RC295"/>
      <c r="RD295"/>
      <c r="RE295"/>
      <c r="RF295"/>
      <c r="RG295"/>
      <c r="RH295"/>
      <c r="RI295"/>
      <c r="RJ295"/>
      <c r="RK295"/>
      <c r="RL295"/>
      <c r="RM295"/>
      <c r="RN295"/>
      <c r="RO295"/>
      <c r="RP295"/>
      <c r="RQ295"/>
      <c r="RR295"/>
      <c r="RS295"/>
      <c r="RT295"/>
      <c r="RU295"/>
      <c r="RV295"/>
      <c r="RW295"/>
      <c r="RX295"/>
      <c r="RY295"/>
      <c r="RZ295"/>
      <c r="SA295"/>
      <c r="SB295"/>
      <c r="SC295"/>
      <c r="SD295"/>
      <c r="SE295"/>
      <c r="SF295"/>
      <c r="SG295"/>
      <c r="SH295"/>
      <c r="SI295"/>
      <c r="SJ295"/>
      <c r="SK295"/>
      <c r="SL295"/>
      <c r="SM295"/>
      <c r="SN295"/>
      <c r="SO295"/>
      <c r="SP295"/>
      <c r="SQ295"/>
      <c r="SR295"/>
      <c r="SS295"/>
      <c r="ST295"/>
      <c r="SU295"/>
      <c r="SV295"/>
      <c r="SW295"/>
      <c r="SX295"/>
      <c r="SY295"/>
      <c r="SZ295"/>
      <c r="TA295"/>
      <c r="TB295"/>
      <c r="TC295"/>
      <c r="TD295"/>
      <c r="TE295"/>
      <c r="TF295"/>
      <c r="TG295"/>
      <c r="TH295"/>
      <c r="TI295"/>
      <c r="TJ295"/>
      <c r="TK295"/>
      <c r="TL295"/>
      <c r="TM295"/>
      <c r="TN295"/>
      <c r="TO295"/>
      <c r="TP295"/>
      <c r="TQ295"/>
      <c r="TR295"/>
      <c r="TS295"/>
      <c r="TT295"/>
      <c r="TU295"/>
      <c r="TV295"/>
      <c r="TW295"/>
      <c r="TX295"/>
      <c r="TY295"/>
      <c r="TZ295"/>
      <c r="UA295"/>
      <c r="UB295"/>
      <c r="UC295"/>
      <c r="UD295"/>
      <c r="UE295"/>
      <c r="UF295"/>
      <c r="UG295"/>
      <c r="UH295"/>
      <c r="UI295"/>
      <c r="UJ295"/>
      <c r="UK295"/>
      <c r="UL295"/>
      <c r="UM295"/>
      <c r="UN295"/>
      <c r="UO295"/>
      <c r="UP295"/>
      <c r="UQ295"/>
      <c r="UR295"/>
      <c r="US295"/>
      <c r="UT295"/>
      <c r="UU295"/>
      <c r="UV295"/>
      <c r="UW295"/>
      <c r="UX295"/>
      <c r="UY295"/>
      <c r="UZ295"/>
      <c r="VA295"/>
      <c r="VB295"/>
      <c r="VC295"/>
      <c r="VD295"/>
      <c r="VE295"/>
      <c r="VF295"/>
      <c r="VG295"/>
      <c r="VH295"/>
      <c r="VI295"/>
      <c r="VJ295"/>
      <c r="VK295"/>
      <c r="VL295"/>
      <c r="VM295"/>
      <c r="VN295"/>
      <c r="VO295"/>
      <c r="VP295"/>
      <c r="VQ295"/>
      <c r="VR295"/>
      <c r="VS295"/>
      <c r="VT295"/>
      <c r="VU295"/>
      <c r="VV295"/>
      <c r="VW295"/>
      <c r="VX295"/>
      <c r="VY295"/>
      <c r="VZ295"/>
      <c r="WA295"/>
      <c r="WB295"/>
      <c r="WC295"/>
      <c r="WD295"/>
      <c r="WE295"/>
      <c r="WF295"/>
      <c r="WG295"/>
      <c r="WH295"/>
      <c r="WI295"/>
      <c r="WJ295"/>
      <c r="WK295"/>
      <c r="WL295"/>
      <c r="WM295"/>
      <c r="WN295"/>
      <c r="WO295"/>
      <c r="WP295"/>
      <c r="WQ295"/>
      <c r="WR295"/>
      <c r="WS295"/>
      <c r="WT295"/>
      <c r="WU295"/>
      <c r="WV295"/>
      <c r="WW295"/>
      <c r="WX295"/>
      <c r="WY295"/>
      <c r="WZ295"/>
      <c r="XA295"/>
      <c r="XB295"/>
      <c r="XC295"/>
      <c r="XD295"/>
      <c r="XE295"/>
      <c r="XF295"/>
      <c r="XG295"/>
      <c r="XH295"/>
      <c r="XI295"/>
      <c r="XJ295"/>
      <c r="XK295"/>
      <c r="XL295"/>
      <c r="XM295"/>
      <c r="XN295"/>
      <c r="XO295"/>
      <c r="XP295"/>
      <c r="XQ295"/>
      <c r="XR295"/>
      <c r="XS295"/>
      <c r="XT295"/>
      <c r="XU295"/>
      <c r="XV295"/>
      <c r="XW295"/>
      <c r="XX295"/>
      <c r="XY295"/>
      <c r="XZ295"/>
      <c r="YA295"/>
      <c r="YB295"/>
      <c r="YC295"/>
      <c r="YD295"/>
      <c r="YE295"/>
      <c r="YF295"/>
      <c r="YG295"/>
      <c r="YH295"/>
      <c r="YI295"/>
      <c r="YJ295"/>
      <c r="YK295"/>
      <c r="YL295"/>
      <c r="YM295"/>
      <c r="YN295"/>
      <c r="YO295"/>
      <c r="YP295"/>
      <c r="YQ295"/>
      <c r="YR295"/>
      <c r="YS295"/>
      <c r="YT295"/>
      <c r="YU295"/>
      <c r="YV295"/>
      <c r="YW295"/>
      <c r="YX295"/>
      <c r="YY295"/>
      <c r="YZ295"/>
      <c r="ZA295"/>
      <c r="ZB295"/>
      <c r="ZC295"/>
      <c r="ZD295"/>
      <c r="ZE295"/>
      <c r="ZF295"/>
      <c r="ZG295"/>
      <c r="ZH295"/>
      <c r="ZI295"/>
      <c r="ZJ295"/>
      <c r="ZK295"/>
      <c r="ZL295"/>
      <c r="ZM295"/>
      <c r="ZN295"/>
      <c r="ZO295"/>
      <c r="ZP295"/>
      <c r="ZQ295"/>
      <c r="ZR295"/>
      <c r="ZS295"/>
      <c r="ZT295"/>
      <c r="ZU295"/>
      <c r="ZV295"/>
      <c r="ZW295"/>
      <c r="ZX295"/>
      <c r="ZY295"/>
      <c r="ZZ295"/>
      <c r="AAA295"/>
    </row>
    <row r="296" spans="11:703" x14ac:dyDescent="0.35">
      <c r="K296" s="50">
        <v>413632480722</v>
      </c>
      <c r="L296" s="147">
        <v>46139</v>
      </c>
      <c r="M296" t="s">
        <v>7995</v>
      </c>
      <c r="N296" s="50">
        <v>520865010360</v>
      </c>
      <c r="O296" s="50">
        <f>_xlfn.XLOOKUP(DRE_Table[[#This Row],[MASTER]],Vessel_Cons[MASTER],Vessel_Cons[MASTER],"OVERAGE")</f>
        <v>520865010360</v>
      </c>
      <c r="P296"/>
      <c r="Q296" s="50">
        <v>305354649392</v>
      </c>
      <c r="R296" s="147">
        <v>46139</v>
      </c>
      <c r="S296" t="s">
        <v>7995</v>
      </c>
      <c r="T296" s="50">
        <v>871036456889</v>
      </c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  <c r="QY296"/>
      <c r="QZ296"/>
      <c r="RA296"/>
      <c r="RB296"/>
      <c r="RC296"/>
      <c r="RD296"/>
      <c r="RE296"/>
      <c r="RF296"/>
      <c r="RG296"/>
      <c r="RH296"/>
      <c r="RI296"/>
      <c r="RJ296"/>
      <c r="RK296"/>
      <c r="RL296"/>
      <c r="RM296"/>
      <c r="RN296"/>
      <c r="RO296"/>
      <c r="RP296"/>
      <c r="RQ296"/>
      <c r="RR296"/>
      <c r="RS296"/>
      <c r="RT296"/>
      <c r="RU296"/>
      <c r="RV296"/>
      <c r="RW296"/>
      <c r="RX296"/>
      <c r="RY296"/>
      <c r="RZ296"/>
      <c r="SA296"/>
      <c r="SB296"/>
      <c r="SC296"/>
      <c r="SD296"/>
      <c r="SE296"/>
      <c r="SF296"/>
      <c r="SG296"/>
      <c r="SH296"/>
      <c r="SI296"/>
      <c r="SJ296"/>
      <c r="SK296"/>
      <c r="SL296"/>
      <c r="SM296"/>
      <c r="SN296"/>
      <c r="SO296"/>
      <c r="SP296"/>
      <c r="SQ296"/>
      <c r="SR296"/>
      <c r="SS296"/>
      <c r="ST296"/>
      <c r="SU296"/>
      <c r="SV296"/>
      <c r="SW296"/>
      <c r="SX296"/>
      <c r="SY296"/>
      <c r="SZ296"/>
      <c r="TA296"/>
      <c r="TB296"/>
      <c r="TC296"/>
      <c r="TD296"/>
      <c r="TE296"/>
      <c r="TF296"/>
      <c r="TG296"/>
      <c r="TH296"/>
      <c r="TI296"/>
      <c r="TJ296"/>
      <c r="TK296"/>
      <c r="TL296"/>
      <c r="TM296"/>
      <c r="TN296"/>
      <c r="TO296"/>
      <c r="TP296"/>
      <c r="TQ296"/>
      <c r="TR296"/>
      <c r="TS296"/>
      <c r="TT296"/>
      <c r="TU296"/>
      <c r="TV296"/>
      <c r="TW296"/>
      <c r="TX296"/>
      <c r="TY296"/>
      <c r="TZ296"/>
      <c r="UA296"/>
      <c r="UB296"/>
      <c r="UC296"/>
      <c r="UD296"/>
      <c r="UE296"/>
      <c r="UF296"/>
      <c r="UG296"/>
      <c r="UH296"/>
      <c r="UI296"/>
      <c r="UJ296"/>
      <c r="UK296"/>
      <c r="UL296"/>
      <c r="UM296"/>
      <c r="UN296"/>
      <c r="UO296"/>
      <c r="UP296"/>
      <c r="UQ296"/>
      <c r="UR296"/>
      <c r="US296"/>
      <c r="UT296"/>
      <c r="UU296"/>
      <c r="UV296"/>
      <c r="UW296"/>
      <c r="UX296"/>
      <c r="UY296"/>
      <c r="UZ296"/>
      <c r="VA296"/>
      <c r="VB296"/>
      <c r="VC296"/>
      <c r="VD296"/>
      <c r="VE296"/>
      <c r="VF296"/>
      <c r="VG296"/>
      <c r="VH296"/>
      <c r="VI296"/>
      <c r="VJ296"/>
      <c r="VK296"/>
      <c r="VL296"/>
      <c r="VM296"/>
      <c r="VN296"/>
      <c r="VO296"/>
      <c r="VP296"/>
      <c r="VQ296"/>
      <c r="VR296"/>
      <c r="VS296"/>
      <c r="VT296"/>
      <c r="VU296"/>
      <c r="VV296"/>
      <c r="VW296"/>
      <c r="VX296"/>
      <c r="VY296"/>
      <c r="VZ296"/>
      <c r="WA296"/>
      <c r="WB296"/>
      <c r="WC296"/>
      <c r="WD296"/>
      <c r="WE296"/>
      <c r="WF296"/>
      <c r="WG296"/>
      <c r="WH296"/>
      <c r="WI296"/>
      <c r="WJ296"/>
      <c r="WK296"/>
      <c r="WL296"/>
      <c r="WM296"/>
      <c r="WN296"/>
      <c r="WO296"/>
      <c r="WP296"/>
      <c r="WQ296"/>
      <c r="WR296"/>
      <c r="WS296"/>
      <c r="WT296"/>
      <c r="WU296"/>
      <c r="WV296"/>
      <c r="WW296"/>
      <c r="WX296"/>
      <c r="WY296"/>
      <c r="WZ296"/>
      <c r="XA296"/>
      <c r="XB296"/>
      <c r="XC296"/>
      <c r="XD296"/>
      <c r="XE296"/>
      <c r="XF296"/>
      <c r="XG296"/>
      <c r="XH296"/>
      <c r="XI296"/>
      <c r="XJ296"/>
      <c r="XK296"/>
      <c r="XL296"/>
      <c r="XM296"/>
      <c r="XN296"/>
      <c r="XO296"/>
      <c r="XP296"/>
      <c r="XQ296"/>
      <c r="XR296"/>
      <c r="XS296"/>
      <c r="XT296"/>
      <c r="XU296"/>
      <c r="XV296"/>
      <c r="XW296"/>
      <c r="XX296"/>
      <c r="XY296"/>
      <c r="XZ296"/>
      <c r="YA296"/>
      <c r="YB296"/>
      <c r="YC296"/>
      <c r="YD296"/>
      <c r="YE296"/>
      <c r="YF296"/>
      <c r="YG296"/>
      <c r="YH296"/>
      <c r="YI296"/>
      <c r="YJ296"/>
      <c r="YK296"/>
      <c r="YL296"/>
      <c r="YM296"/>
      <c r="YN296"/>
      <c r="YO296"/>
      <c r="YP296"/>
      <c r="YQ296"/>
      <c r="YR296"/>
      <c r="YS296"/>
      <c r="YT296"/>
      <c r="YU296"/>
      <c r="YV296"/>
      <c r="YW296"/>
      <c r="YX296"/>
      <c r="YY296"/>
      <c r="YZ296"/>
      <c r="ZA296"/>
      <c r="ZB296"/>
      <c r="ZC296"/>
      <c r="ZD296"/>
      <c r="ZE296"/>
      <c r="ZF296"/>
      <c r="ZG296"/>
      <c r="ZH296"/>
      <c r="ZI296"/>
      <c r="ZJ296"/>
      <c r="ZK296"/>
      <c r="ZL296"/>
      <c r="ZM296"/>
      <c r="ZN296"/>
      <c r="ZO296"/>
      <c r="ZP296"/>
      <c r="ZQ296"/>
      <c r="ZR296"/>
      <c r="ZS296"/>
      <c r="ZT296"/>
      <c r="ZU296"/>
      <c r="ZV296"/>
      <c r="ZW296"/>
      <c r="ZX296"/>
      <c r="ZY296"/>
      <c r="ZZ296"/>
      <c r="AAA296"/>
    </row>
    <row r="297" spans="11:703" x14ac:dyDescent="0.35">
      <c r="K297" s="50">
        <v>413632480722</v>
      </c>
      <c r="L297" s="147">
        <v>46139</v>
      </c>
      <c r="M297" t="s">
        <v>7995</v>
      </c>
      <c r="N297" s="50">
        <v>520865010359</v>
      </c>
      <c r="O297" s="50">
        <f>_xlfn.XLOOKUP(DRE_Table[[#This Row],[MASTER]],Vessel_Cons[MASTER],Vessel_Cons[MASTER],"OVERAGE")</f>
        <v>520865010359</v>
      </c>
      <c r="P297"/>
      <c r="Q297" s="50">
        <v>305354649392</v>
      </c>
      <c r="R297" s="147">
        <v>46139</v>
      </c>
      <c r="S297" t="s">
        <v>7995</v>
      </c>
      <c r="T297" s="50">
        <v>871028952000</v>
      </c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  <c r="QY297"/>
      <c r="QZ297"/>
      <c r="RA297"/>
      <c r="RB297"/>
      <c r="RC297"/>
      <c r="RD297"/>
      <c r="RE297"/>
      <c r="RF297"/>
      <c r="RG297"/>
      <c r="RH297"/>
      <c r="RI297"/>
      <c r="RJ297"/>
      <c r="RK297"/>
      <c r="RL297"/>
      <c r="RM297"/>
      <c r="RN297"/>
      <c r="RO297"/>
      <c r="RP297"/>
      <c r="RQ297"/>
      <c r="RR297"/>
      <c r="RS297"/>
      <c r="RT297"/>
      <c r="RU297"/>
      <c r="RV297"/>
      <c r="RW297"/>
      <c r="RX297"/>
      <c r="RY297"/>
      <c r="RZ297"/>
      <c r="SA297"/>
      <c r="SB297"/>
      <c r="SC297"/>
      <c r="SD297"/>
      <c r="SE297"/>
      <c r="SF297"/>
      <c r="SG297"/>
      <c r="SH297"/>
      <c r="SI297"/>
      <c r="SJ297"/>
      <c r="SK297"/>
      <c r="SL297"/>
      <c r="SM297"/>
      <c r="SN297"/>
      <c r="SO297"/>
      <c r="SP297"/>
      <c r="SQ297"/>
      <c r="SR297"/>
      <c r="SS297"/>
      <c r="ST297"/>
      <c r="SU297"/>
      <c r="SV297"/>
      <c r="SW297"/>
      <c r="SX297"/>
      <c r="SY297"/>
      <c r="SZ297"/>
      <c r="TA297"/>
      <c r="TB297"/>
      <c r="TC297"/>
      <c r="TD297"/>
      <c r="TE297"/>
      <c r="TF297"/>
      <c r="TG297"/>
      <c r="TH297"/>
      <c r="TI297"/>
      <c r="TJ297"/>
      <c r="TK297"/>
      <c r="TL297"/>
      <c r="TM297"/>
      <c r="TN297"/>
      <c r="TO297"/>
      <c r="TP297"/>
      <c r="TQ297"/>
      <c r="TR297"/>
      <c r="TS297"/>
      <c r="TT297"/>
      <c r="TU297"/>
      <c r="TV297"/>
      <c r="TW297"/>
      <c r="TX297"/>
      <c r="TY297"/>
      <c r="TZ297"/>
      <c r="UA297"/>
      <c r="UB297"/>
      <c r="UC297"/>
      <c r="UD297"/>
      <c r="UE297"/>
      <c r="UF297"/>
      <c r="UG297"/>
      <c r="UH297"/>
      <c r="UI297"/>
      <c r="UJ297"/>
      <c r="UK297"/>
      <c r="UL297"/>
      <c r="UM297"/>
      <c r="UN297"/>
      <c r="UO297"/>
      <c r="UP297"/>
      <c r="UQ297"/>
      <c r="UR297"/>
      <c r="US297"/>
      <c r="UT297"/>
      <c r="UU297"/>
      <c r="UV297"/>
      <c r="UW297"/>
      <c r="UX297"/>
      <c r="UY297"/>
      <c r="UZ297"/>
      <c r="VA297"/>
      <c r="VB297"/>
      <c r="VC297"/>
      <c r="VD297"/>
      <c r="VE297"/>
      <c r="VF297"/>
      <c r="VG297"/>
      <c r="VH297"/>
      <c r="VI297"/>
      <c r="VJ297"/>
      <c r="VK297"/>
      <c r="VL297"/>
      <c r="VM297"/>
      <c r="VN297"/>
      <c r="VO297"/>
      <c r="VP297"/>
      <c r="VQ297"/>
      <c r="VR297"/>
      <c r="VS297"/>
      <c r="VT297"/>
      <c r="VU297"/>
      <c r="VV297"/>
      <c r="VW297"/>
      <c r="VX297"/>
      <c r="VY297"/>
      <c r="VZ297"/>
      <c r="WA297"/>
      <c r="WB297"/>
      <c r="WC297"/>
      <c r="WD297"/>
      <c r="WE297"/>
      <c r="WF297"/>
      <c r="WG297"/>
      <c r="WH297"/>
      <c r="WI297"/>
      <c r="WJ297"/>
      <c r="WK297"/>
      <c r="WL297"/>
      <c r="WM297"/>
      <c r="WN297"/>
      <c r="WO297"/>
      <c r="WP297"/>
      <c r="WQ297"/>
      <c r="WR297"/>
      <c r="WS297"/>
      <c r="WT297"/>
      <c r="WU297"/>
      <c r="WV297"/>
      <c r="WW297"/>
      <c r="WX297"/>
      <c r="WY297"/>
      <c r="WZ297"/>
      <c r="XA297"/>
      <c r="XB297"/>
      <c r="XC297"/>
      <c r="XD297"/>
      <c r="XE297"/>
      <c r="XF297"/>
      <c r="XG297"/>
      <c r="XH297"/>
      <c r="XI297"/>
      <c r="XJ297"/>
      <c r="XK297"/>
      <c r="XL297"/>
      <c r="XM297"/>
      <c r="XN297"/>
      <c r="XO297"/>
      <c r="XP297"/>
      <c r="XQ297"/>
      <c r="XR297"/>
      <c r="XS297"/>
      <c r="XT297"/>
      <c r="XU297"/>
      <c r="XV297"/>
      <c r="XW297"/>
      <c r="XX297"/>
      <c r="XY297"/>
      <c r="XZ297"/>
      <c r="YA297"/>
      <c r="YB297"/>
      <c r="YC297"/>
      <c r="YD297"/>
      <c r="YE297"/>
      <c r="YF297"/>
      <c r="YG297"/>
      <c r="YH297"/>
      <c r="YI297"/>
      <c r="YJ297"/>
      <c r="YK297"/>
      <c r="YL297"/>
      <c r="YM297"/>
      <c r="YN297"/>
      <c r="YO297"/>
      <c r="YP297"/>
      <c r="YQ297"/>
      <c r="YR297"/>
      <c r="YS297"/>
      <c r="YT297"/>
      <c r="YU297"/>
      <c r="YV297"/>
      <c r="YW297"/>
      <c r="YX297"/>
      <c r="YY297"/>
      <c r="YZ297"/>
      <c r="ZA297"/>
      <c r="ZB297"/>
      <c r="ZC297"/>
      <c r="ZD297"/>
      <c r="ZE297"/>
      <c r="ZF297"/>
      <c r="ZG297"/>
      <c r="ZH297"/>
      <c r="ZI297"/>
      <c r="ZJ297"/>
      <c r="ZK297"/>
      <c r="ZL297"/>
      <c r="ZM297"/>
      <c r="ZN297"/>
      <c r="ZO297"/>
      <c r="ZP297"/>
      <c r="ZQ297"/>
      <c r="ZR297"/>
      <c r="ZS297"/>
      <c r="ZT297"/>
      <c r="ZU297"/>
      <c r="ZV297"/>
      <c r="ZW297"/>
      <c r="ZX297"/>
      <c r="ZY297"/>
      <c r="ZZ297"/>
      <c r="AAA297"/>
    </row>
    <row r="298" spans="11:703" x14ac:dyDescent="0.35">
      <c r="K298" s="50">
        <v>413632480722</v>
      </c>
      <c r="L298" s="147">
        <v>46139</v>
      </c>
      <c r="M298" t="s">
        <v>7995</v>
      </c>
      <c r="N298" s="50">
        <v>520865010083</v>
      </c>
      <c r="O298" s="50">
        <f>_xlfn.XLOOKUP(DRE_Table[[#This Row],[MASTER]],Vessel_Cons[MASTER],Vessel_Cons[MASTER],"OVERAGE")</f>
        <v>520865010083</v>
      </c>
      <c r="P298"/>
      <c r="Q298" s="50">
        <v>305354649392</v>
      </c>
      <c r="R298" s="147">
        <v>46139</v>
      </c>
      <c r="S298" t="s">
        <v>7995</v>
      </c>
      <c r="T298" s="50">
        <v>871049481294</v>
      </c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  <c r="QY298"/>
      <c r="QZ298"/>
      <c r="RA298"/>
      <c r="RB298"/>
      <c r="RC298"/>
      <c r="RD298"/>
      <c r="RE298"/>
      <c r="RF298"/>
      <c r="RG298"/>
      <c r="RH298"/>
      <c r="RI298"/>
      <c r="RJ298"/>
      <c r="RK298"/>
      <c r="RL298"/>
      <c r="RM298"/>
      <c r="RN298"/>
      <c r="RO298"/>
      <c r="RP298"/>
      <c r="RQ298"/>
      <c r="RR298"/>
      <c r="RS298"/>
      <c r="RT298"/>
      <c r="RU298"/>
      <c r="RV298"/>
      <c r="RW298"/>
      <c r="RX298"/>
      <c r="RY298"/>
      <c r="RZ298"/>
      <c r="SA298"/>
      <c r="SB298"/>
      <c r="SC298"/>
      <c r="SD298"/>
      <c r="SE298"/>
      <c r="SF298"/>
      <c r="SG298"/>
      <c r="SH298"/>
      <c r="SI298"/>
      <c r="SJ298"/>
      <c r="SK298"/>
      <c r="SL298"/>
      <c r="SM298"/>
      <c r="SN298"/>
      <c r="SO298"/>
      <c r="SP298"/>
      <c r="SQ298"/>
      <c r="SR298"/>
      <c r="SS298"/>
      <c r="ST298"/>
      <c r="SU298"/>
      <c r="SV298"/>
      <c r="SW298"/>
      <c r="SX298"/>
      <c r="SY298"/>
      <c r="SZ298"/>
      <c r="TA298"/>
      <c r="TB298"/>
      <c r="TC298"/>
      <c r="TD298"/>
      <c r="TE298"/>
      <c r="TF298"/>
      <c r="TG298"/>
      <c r="TH298"/>
      <c r="TI298"/>
      <c r="TJ298"/>
      <c r="TK298"/>
      <c r="TL298"/>
      <c r="TM298"/>
      <c r="TN298"/>
      <c r="TO298"/>
      <c r="TP298"/>
      <c r="TQ298"/>
      <c r="TR298"/>
      <c r="TS298"/>
      <c r="TT298"/>
      <c r="TU298"/>
      <c r="TV298"/>
      <c r="TW298"/>
      <c r="TX298"/>
      <c r="TY298"/>
      <c r="TZ298"/>
      <c r="UA298"/>
      <c r="UB298"/>
      <c r="UC298"/>
      <c r="UD298"/>
      <c r="UE298"/>
      <c r="UF298"/>
      <c r="UG298"/>
      <c r="UH298"/>
      <c r="UI298"/>
      <c r="UJ298"/>
      <c r="UK298"/>
      <c r="UL298"/>
      <c r="UM298"/>
      <c r="UN298"/>
      <c r="UO298"/>
      <c r="UP298"/>
      <c r="UQ298"/>
      <c r="UR298"/>
      <c r="US298"/>
      <c r="UT298"/>
      <c r="UU298"/>
      <c r="UV298"/>
      <c r="UW298"/>
      <c r="UX298"/>
      <c r="UY298"/>
      <c r="UZ298"/>
      <c r="VA298"/>
      <c r="VB298"/>
      <c r="VC298"/>
      <c r="VD298"/>
      <c r="VE298"/>
      <c r="VF298"/>
      <c r="VG298"/>
      <c r="VH298"/>
      <c r="VI298"/>
      <c r="VJ298"/>
      <c r="VK298"/>
      <c r="VL298"/>
      <c r="VM298"/>
      <c r="VN298"/>
      <c r="VO298"/>
      <c r="VP298"/>
      <c r="VQ298"/>
      <c r="VR298"/>
      <c r="VS298"/>
      <c r="VT298"/>
      <c r="VU298"/>
      <c r="VV298"/>
      <c r="VW298"/>
      <c r="VX298"/>
      <c r="VY298"/>
      <c r="VZ298"/>
      <c r="WA298"/>
      <c r="WB298"/>
      <c r="WC298"/>
      <c r="WD298"/>
      <c r="WE298"/>
      <c r="WF298"/>
      <c r="WG298"/>
      <c r="WH298"/>
      <c r="WI298"/>
      <c r="WJ298"/>
      <c r="WK298"/>
      <c r="WL298"/>
      <c r="WM298"/>
      <c r="WN298"/>
      <c r="WO298"/>
      <c r="WP298"/>
      <c r="WQ298"/>
      <c r="WR298"/>
      <c r="WS298"/>
      <c r="WT298"/>
      <c r="WU298"/>
      <c r="WV298"/>
      <c r="WW298"/>
      <c r="WX298"/>
      <c r="WY298"/>
      <c r="WZ298"/>
      <c r="XA298"/>
      <c r="XB298"/>
      <c r="XC298"/>
      <c r="XD298"/>
      <c r="XE298"/>
      <c r="XF298"/>
      <c r="XG298"/>
      <c r="XH298"/>
      <c r="XI298"/>
      <c r="XJ298"/>
      <c r="XK298"/>
      <c r="XL298"/>
      <c r="XM298"/>
      <c r="XN298"/>
      <c r="XO298"/>
      <c r="XP298"/>
      <c r="XQ298"/>
      <c r="XR298"/>
      <c r="XS298"/>
      <c r="XT298"/>
      <c r="XU298"/>
      <c r="XV298"/>
      <c r="XW298"/>
      <c r="XX298"/>
      <c r="XY298"/>
      <c r="XZ298"/>
      <c r="YA298"/>
      <c r="YB298"/>
      <c r="YC298"/>
      <c r="YD298"/>
      <c r="YE298"/>
      <c r="YF298"/>
      <c r="YG298"/>
      <c r="YH298"/>
      <c r="YI298"/>
      <c r="YJ298"/>
      <c r="YK298"/>
      <c r="YL298"/>
      <c r="YM298"/>
      <c r="YN298"/>
      <c r="YO298"/>
      <c r="YP298"/>
      <c r="YQ298"/>
      <c r="YR298"/>
      <c r="YS298"/>
      <c r="YT298"/>
      <c r="YU298"/>
      <c r="YV298"/>
      <c r="YW298"/>
      <c r="YX298"/>
      <c r="YY298"/>
      <c r="YZ298"/>
      <c r="ZA298"/>
      <c r="ZB298"/>
      <c r="ZC298"/>
      <c r="ZD298"/>
      <c r="ZE298"/>
      <c r="ZF298"/>
      <c r="ZG298"/>
      <c r="ZH298"/>
      <c r="ZI298"/>
      <c r="ZJ298"/>
      <c r="ZK298"/>
      <c r="ZL298"/>
      <c r="ZM298"/>
      <c r="ZN298"/>
      <c r="ZO298"/>
      <c r="ZP298"/>
      <c r="ZQ298"/>
      <c r="ZR298"/>
      <c r="ZS298"/>
      <c r="ZT298"/>
      <c r="ZU298"/>
      <c r="ZV298"/>
      <c r="ZW298"/>
      <c r="ZX298"/>
      <c r="ZY298"/>
      <c r="ZZ298"/>
      <c r="AAA298"/>
    </row>
    <row r="299" spans="11:703" x14ac:dyDescent="0.35">
      <c r="K299" s="50">
        <v>413632480722</v>
      </c>
      <c r="L299" s="147">
        <v>46139</v>
      </c>
      <c r="M299" t="s">
        <v>7995</v>
      </c>
      <c r="N299" s="50">
        <v>520322032840</v>
      </c>
      <c r="O299" s="50">
        <f>_xlfn.XLOOKUP(DRE_Table[[#This Row],[MASTER]],Vessel_Cons[MASTER],Vessel_Cons[MASTER],"OVERAGE")</f>
        <v>520322032840</v>
      </c>
      <c r="P299"/>
      <c r="Q299" s="50">
        <v>305354649392</v>
      </c>
      <c r="R299" s="147">
        <v>46139</v>
      </c>
      <c r="S299" t="s">
        <v>7995</v>
      </c>
      <c r="T299" s="50">
        <v>871039876560</v>
      </c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  <c r="QY299"/>
      <c r="QZ299"/>
      <c r="RA299"/>
      <c r="RB299"/>
      <c r="RC299"/>
      <c r="RD299"/>
      <c r="RE299"/>
      <c r="RF299"/>
      <c r="RG299"/>
      <c r="RH299"/>
      <c r="RI299"/>
      <c r="RJ299"/>
      <c r="RK299"/>
      <c r="RL299"/>
      <c r="RM299"/>
      <c r="RN299"/>
      <c r="RO299"/>
      <c r="RP299"/>
      <c r="RQ299"/>
      <c r="RR299"/>
      <c r="RS299"/>
      <c r="RT299"/>
      <c r="RU299"/>
      <c r="RV299"/>
      <c r="RW299"/>
      <c r="RX299"/>
      <c r="RY299"/>
      <c r="RZ299"/>
      <c r="SA299"/>
      <c r="SB299"/>
      <c r="SC299"/>
      <c r="SD299"/>
      <c r="SE299"/>
      <c r="SF299"/>
      <c r="SG299"/>
      <c r="SH299"/>
      <c r="SI299"/>
      <c r="SJ299"/>
      <c r="SK299"/>
      <c r="SL299"/>
      <c r="SM299"/>
      <c r="SN299"/>
      <c r="SO299"/>
      <c r="SP299"/>
      <c r="SQ299"/>
      <c r="SR299"/>
      <c r="SS299"/>
      <c r="ST299"/>
      <c r="SU299"/>
      <c r="SV299"/>
      <c r="SW299"/>
      <c r="SX299"/>
      <c r="SY299"/>
      <c r="SZ299"/>
      <c r="TA299"/>
      <c r="TB299"/>
      <c r="TC299"/>
      <c r="TD299"/>
      <c r="TE299"/>
      <c r="TF299"/>
      <c r="TG299"/>
      <c r="TH299"/>
      <c r="TI299"/>
      <c r="TJ299"/>
      <c r="TK299"/>
      <c r="TL299"/>
      <c r="TM299"/>
      <c r="TN299"/>
      <c r="TO299"/>
      <c r="TP299"/>
      <c r="TQ299"/>
      <c r="TR299"/>
      <c r="TS299"/>
      <c r="TT299"/>
      <c r="TU299"/>
      <c r="TV299"/>
      <c r="TW299"/>
      <c r="TX299"/>
      <c r="TY299"/>
      <c r="TZ299"/>
      <c r="UA299"/>
      <c r="UB299"/>
      <c r="UC299"/>
      <c r="UD299"/>
      <c r="UE299"/>
      <c r="UF299"/>
      <c r="UG299"/>
      <c r="UH299"/>
      <c r="UI299"/>
      <c r="UJ299"/>
      <c r="UK299"/>
      <c r="UL299"/>
      <c r="UM299"/>
      <c r="UN299"/>
      <c r="UO299"/>
      <c r="UP299"/>
      <c r="UQ299"/>
      <c r="UR299"/>
      <c r="US299"/>
      <c r="UT299"/>
      <c r="UU299"/>
      <c r="UV299"/>
      <c r="UW299"/>
      <c r="UX299"/>
      <c r="UY299"/>
      <c r="UZ299"/>
      <c r="VA299"/>
      <c r="VB299"/>
      <c r="VC299"/>
      <c r="VD299"/>
      <c r="VE299"/>
      <c r="VF299"/>
      <c r="VG299"/>
      <c r="VH299"/>
      <c r="VI299"/>
      <c r="VJ299"/>
      <c r="VK299"/>
      <c r="VL299"/>
      <c r="VM299"/>
      <c r="VN299"/>
      <c r="VO299"/>
      <c r="VP299"/>
      <c r="VQ299"/>
      <c r="VR299"/>
      <c r="VS299"/>
      <c r="VT299"/>
      <c r="VU299"/>
      <c r="VV299"/>
      <c r="VW299"/>
      <c r="VX299"/>
      <c r="VY299"/>
      <c r="VZ299"/>
      <c r="WA299"/>
      <c r="WB299"/>
      <c r="WC299"/>
      <c r="WD299"/>
      <c r="WE299"/>
      <c r="WF299"/>
      <c r="WG299"/>
      <c r="WH299"/>
      <c r="WI299"/>
      <c r="WJ299"/>
      <c r="WK299"/>
      <c r="WL299"/>
      <c r="WM299"/>
      <c r="WN299"/>
      <c r="WO299"/>
      <c r="WP299"/>
      <c r="WQ299"/>
      <c r="WR299"/>
      <c r="WS299"/>
      <c r="WT299"/>
      <c r="WU299"/>
      <c r="WV299"/>
      <c r="WW299"/>
      <c r="WX299"/>
      <c r="WY299"/>
      <c r="WZ299"/>
      <c r="XA299"/>
      <c r="XB299"/>
      <c r="XC299"/>
      <c r="XD299"/>
      <c r="XE299"/>
      <c r="XF299"/>
      <c r="XG299"/>
      <c r="XH299"/>
      <c r="XI299"/>
      <c r="XJ299"/>
      <c r="XK299"/>
      <c r="XL299"/>
      <c r="XM299"/>
      <c r="XN299"/>
      <c r="XO299"/>
      <c r="XP299"/>
      <c r="XQ299"/>
      <c r="XR299"/>
      <c r="XS299"/>
      <c r="XT299"/>
      <c r="XU299"/>
      <c r="XV299"/>
      <c r="XW299"/>
      <c r="XX299"/>
      <c r="XY299"/>
      <c r="XZ299"/>
      <c r="YA299"/>
      <c r="YB299"/>
      <c r="YC299"/>
      <c r="YD299"/>
      <c r="YE299"/>
      <c r="YF299"/>
      <c r="YG299"/>
      <c r="YH299"/>
      <c r="YI299"/>
      <c r="YJ299"/>
      <c r="YK299"/>
      <c r="YL299"/>
      <c r="YM299"/>
      <c r="YN299"/>
      <c r="YO299"/>
      <c r="YP299"/>
      <c r="YQ299"/>
      <c r="YR299"/>
      <c r="YS299"/>
      <c r="YT299"/>
      <c r="YU299"/>
      <c r="YV299"/>
      <c r="YW299"/>
      <c r="YX299"/>
      <c r="YY299"/>
      <c r="YZ299"/>
      <c r="ZA299"/>
      <c r="ZB299"/>
      <c r="ZC299"/>
      <c r="ZD299"/>
      <c r="ZE299"/>
      <c r="ZF299"/>
      <c r="ZG299"/>
      <c r="ZH299"/>
      <c r="ZI299"/>
      <c r="ZJ299"/>
      <c r="ZK299"/>
      <c r="ZL299"/>
      <c r="ZM299"/>
      <c r="ZN299"/>
      <c r="ZO299"/>
      <c r="ZP299"/>
      <c r="ZQ299"/>
      <c r="ZR299"/>
      <c r="ZS299"/>
      <c r="ZT299"/>
      <c r="ZU299"/>
      <c r="ZV299"/>
      <c r="ZW299"/>
      <c r="ZX299"/>
      <c r="ZY299"/>
      <c r="ZZ299"/>
      <c r="AAA299"/>
    </row>
    <row r="300" spans="11:703" x14ac:dyDescent="0.35">
      <c r="K300" s="50">
        <v>413632480722</v>
      </c>
      <c r="L300" s="147">
        <v>46139</v>
      </c>
      <c r="M300" t="s">
        <v>7995</v>
      </c>
      <c r="N300" s="50">
        <v>520068597226</v>
      </c>
      <c r="O300" s="50">
        <f>_xlfn.XLOOKUP(DRE_Table[[#This Row],[MASTER]],Vessel_Cons[MASTER],Vessel_Cons[MASTER],"OVERAGE")</f>
        <v>520068597226</v>
      </c>
      <c r="P300"/>
      <c r="Q300" s="50">
        <v>305354649392</v>
      </c>
      <c r="R300" s="147">
        <v>46139</v>
      </c>
      <c r="S300" t="s">
        <v>7995</v>
      </c>
      <c r="T300" s="50">
        <v>871038900091</v>
      </c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  <c r="QY300"/>
      <c r="QZ300"/>
      <c r="RA300"/>
      <c r="RB300"/>
      <c r="RC300"/>
      <c r="RD300"/>
      <c r="RE300"/>
      <c r="RF300"/>
      <c r="RG300"/>
      <c r="RH300"/>
      <c r="RI300"/>
      <c r="RJ300"/>
      <c r="RK300"/>
      <c r="RL300"/>
      <c r="RM300"/>
      <c r="RN300"/>
      <c r="RO300"/>
      <c r="RP300"/>
      <c r="RQ300"/>
      <c r="RR300"/>
      <c r="RS300"/>
      <c r="RT300"/>
      <c r="RU300"/>
      <c r="RV300"/>
      <c r="RW300"/>
      <c r="RX300"/>
      <c r="RY300"/>
      <c r="RZ300"/>
      <c r="SA300"/>
      <c r="SB300"/>
      <c r="SC300"/>
      <c r="SD300"/>
      <c r="SE300"/>
      <c r="SF300"/>
      <c r="SG300"/>
      <c r="SH300"/>
      <c r="SI300"/>
      <c r="SJ300"/>
      <c r="SK300"/>
      <c r="SL300"/>
      <c r="SM300"/>
      <c r="SN300"/>
      <c r="SO300"/>
      <c r="SP300"/>
      <c r="SQ300"/>
      <c r="SR300"/>
      <c r="SS300"/>
      <c r="ST300"/>
      <c r="SU300"/>
      <c r="SV300"/>
      <c r="SW300"/>
      <c r="SX300"/>
      <c r="SY300"/>
      <c r="SZ300"/>
      <c r="TA300"/>
      <c r="TB300"/>
      <c r="TC300"/>
      <c r="TD300"/>
      <c r="TE300"/>
      <c r="TF300"/>
      <c r="TG300"/>
      <c r="TH300"/>
      <c r="TI300"/>
      <c r="TJ300"/>
      <c r="TK300"/>
      <c r="TL300"/>
      <c r="TM300"/>
      <c r="TN300"/>
      <c r="TO300"/>
      <c r="TP300"/>
      <c r="TQ300"/>
      <c r="TR300"/>
      <c r="TS300"/>
      <c r="TT300"/>
      <c r="TU300"/>
      <c r="TV300"/>
      <c r="TW300"/>
      <c r="TX300"/>
      <c r="TY300"/>
      <c r="TZ300"/>
      <c r="UA300"/>
      <c r="UB300"/>
      <c r="UC300"/>
      <c r="UD300"/>
      <c r="UE300"/>
      <c r="UF300"/>
      <c r="UG300"/>
      <c r="UH300"/>
      <c r="UI300"/>
      <c r="UJ300"/>
      <c r="UK300"/>
      <c r="UL300"/>
      <c r="UM300"/>
      <c r="UN300"/>
      <c r="UO300"/>
      <c r="UP300"/>
      <c r="UQ300"/>
      <c r="UR300"/>
      <c r="US300"/>
      <c r="UT300"/>
      <c r="UU300"/>
      <c r="UV300"/>
      <c r="UW300"/>
      <c r="UX300"/>
      <c r="UY300"/>
      <c r="UZ300"/>
      <c r="VA300"/>
      <c r="VB300"/>
      <c r="VC300"/>
      <c r="VD300"/>
      <c r="VE300"/>
      <c r="VF300"/>
      <c r="VG300"/>
      <c r="VH300"/>
      <c r="VI300"/>
      <c r="VJ300"/>
      <c r="VK300"/>
      <c r="VL300"/>
      <c r="VM300"/>
      <c r="VN300"/>
      <c r="VO300"/>
      <c r="VP300"/>
      <c r="VQ300"/>
      <c r="VR300"/>
      <c r="VS300"/>
      <c r="VT300"/>
      <c r="VU300"/>
      <c r="VV300"/>
      <c r="VW300"/>
      <c r="VX300"/>
      <c r="VY300"/>
      <c r="VZ300"/>
      <c r="WA300"/>
      <c r="WB300"/>
      <c r="WC300"/>
      <c r="WD300"/>
      <c r="WE300"/>
      <c r="WF300"/>
      <c r="WG300"/>
      <c r="WH300"/>
      <c r="WI300"/>
      <c r="WJ300"/>
      <c r="WK300"/>
      <c r="WL300"/>
      <c r="WM300"/>
      <c r="WN300"/>
      <c r="WO300"/>
      <c r="WP300"/>
      <c r="WQ300"/>
      <c r="WR300"/>
      <c r="WS300"/>
      <c r="WT300"/>
      <c r="WU300"/>
      <c r="WV300"/>
      <c r="WW300"/>
      <c r="WX300"/>
      <c r="WY300"/>
      <c r="WZ300"/>
      <c r="XA300"/>
      <c r="XB300"/>
      <c r="XC300"/>
      <c r="XD300"/>
      <c r="XE300"/>
      <c r="XF300"/>
      <c r="XG300"/>
      <c r="XH300"/>
      <c r="XI300"/>
      <c r="XJ300"/>
      <c r="XK300"/>
      <c r="XL300"/>
      <c r="XM300"/>
      <c r="XN300"/>
      <c r="XO300"/>
      <c r="XP300"/>
      <c r="XQ300"/>
      <c r="XR300"/>
      <c r="XS300"/>
      <c r="XT300"/>
      <c r="XU300"/>
      <c r="XV300"/>
      <c r="XW300"/>
      <c r="XX300"/>
      <c r="XY300"/>
      <c r="XZ300"/>
      <c r="YA300"/>
      <c r="YB300"/>
      <c r="YC300"/>
      <c r="YD300"/>
      <c r="YE300"/>
      <c r="YF300"/>
      <c r="YG300"/>
      <c r="YH300"/>
      <c r="YI300"/>
      <c r="YJ300"/>
      <c r="YK300"/>
      <c r="YL300"/>
      <c r="YM300"/>
      <c r="YN300"/>
      <c r="YO300"/>
      <c r="YP300"/>
      <c r="YQ300"/>
      <c r="YR300"/>
      <c r="YS300"/>
      <c r="YT300"/>
      <c r="YU300"/>
      <c r="YV300"/>
      <c r="YW300"/>
      <c r="YX300"/>
      <c r="YY300"/>
      <c r="YZ300"/>
      <c r="ZA300"/>
      <c r="ZB300"/>
      <c r="ZC300"/>
      <c r="ZD300"/>
      <c r="ZE300"/>
      <c r="ZF300"/>
      <c r="ZG300"/>
      <c r="ZH300"/>
      <c r="ZI300"/>
      <c r="ZJ300"/>
      <c r="ZK300"/>
      <c r="ZL300"/>
      <c r="ZM300"/>
      <c r="ZN300"/>
      <c r="ZO300"/>
      <c r="ZP300"/>
      <c r="ZQ300"/>
      <c r="ZR300"/>
      <c r="ZS300"/>
      <c r="ZT300"/>
      <c r="ZU300"/>
      <c r="ZV300"/>
      <c r="ZW300"/>
      <c r="ZX300"/>
      <c r="ZY300"/>
      <c r="ZZ300"/>
      <c r="AAA300"/>
    </row>
    <row r="301" spans="11:703" x14ac:dyDescent="0.35">
      <c r="K301" s="50">
        <v>413632480722</v>
      </c>
      <c r="L301" s="147">
        <v>46139</v>
      </c>
      <c r="M301" t="s">
        <v>7995</v>
      </c>
      <c r="N301" s="50">
        <v>519488810909</v>
      </c>
      <c r="O301" s="50">
        <f>_xlfn.XLOOKUP(DRE_Table[[#This Row],[MASTER]],Vessel_Cons[MASTER],Vessel_Cons[MASTER],"OVERAGE")</f>
        <v>519488810909</v>
      </c>
      <c r="P301"/>
      <c r="Q301" s="50">
        <v>305354649392</v>
      </c>
      <c r="R301" s="147">
        <v>46139</v>
      </c>
      <c r="S301" t="s">
        <v>7995</v>
      </c>
      <c r="T301" s="50">
        <v>871043393698</v>
      </c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  <c r="QY301"/>
      <c r="QZ301"/>
      <c r="RA301"/>
      <c r="RB301"/>
      <c r="RC301"/>
      <c r="RD301"/>
      <c r="RE301"/>
      <c r="RF301"/>
      <c r="RG301"/>
      <c r="RH301"/>
      <c r="RI301"/>
      <c r="RJ301"/>
      <c r="RK301"/>
      <c r="RL301"/>
      <c r="RM301"/>
      <c r="RN301"/>
      <c r="RO301"/>
      <c r="RP301"/>
      <c r="RQ301"/>
      <c r="RR301"/>
      <c r="RS301"/>
      <c r="RT301"/>
      <c r="RU301"/>
      <c r="RV301"/>
      <c r="RW301"/>
      <c r="RX301"/>
      <c r="RY301"/>
      <c r="RZ301"/>
      <c r="SA301"/>
      <c r="SB301"/>
      <c r="SC301"/>
      <c r="SD301"/>
      <c r="SE301"/>
      <c r="SF301"/>
      <c r="SG301"/>
      <c r="SH301"/>
      <c r="SI301"/>
      <c r="SJ301"/>
      <c r="SK301"/>
      <c r="SL301"/>
      <c r="SM301"/>
      <c r="SN301"/>
      <c r="SO301"/>
      <c r="SP301"/>
      <c r="SQ301"/>
      <c r="SR301"/>
      <c r="SS301"/>
      <c r="ST301"/>
      <c r="SU301"/>
      <c r="SV301"/>
      <c r="SW301"/>
      <c r="SX301"/>
      <c r="SY301"/>
      <c r="SZ301"/>
      <c r="TA301"/>
      <c r="TB301"/>
      <c r="TC301"/>
      <c r="TD301"/>
      <c r="TE301"/>
      <c r="TF301"/>
      <c r="TG301"/>
      <c r="TH301"/>
      <c r="TI301"/>
      <c r="TJ301"/>
      <c r="TK301"/>
      <c r="TL301"/>
      <c r="TM301"/>
      <c r="TN301"/>
      <c r="TO301"/>
      <c r="TP301"/>
      <c r="TQ301"/>
      <c r="TR301"/>
      <c r="TS301"/>
      <c r="TT301"/>
      <c r="TU301"/>
      <c r="TV301"/>
      <c r="TW301"/>
      <c r="TX301"/>
      <c r="TY301"/>
      <c r="TZ301"/>
      <c r="UA301"/>
      <c r="UB301"/>
      <c r="UC301"/>
      <c r="UD301"/>
      <c r="UE301"/>
      <c r="UF301"/>
      <c r="UG301"/>
      <c r="UH301"/>
      <c r="UI301"/>
      <c r="UJ301"/>
      <c r="UK301"/>
      <c r="UL301"/>
      <c r="UM301"/>
      <c r="UN301"/>
      <c r="UO301"/>
      <c r="UP301"/>
      <c r="UQ301"/>
      <c r="UR301"/>
      <c r="US301"/>
      <c r="UT301"/>
      <c r="UU301"/>
      <c r="UV301"/>
      <c r="UW301"/>
      <c r="UX301"/>
      <c r="UY301"/>
      <c r="UZ301"/>
      <c r="VA301"/>
      <c r="VB301"/>
      <c r="VC301"/>
      <c r="VD301"/>
      <c r="VE301"/>
      <c r="VF301"/>
      <c r="VG301"/>
      <c r="VH301"/>
      <c r="VI301"/>
      <c r="VJ301"/>
      <c r="VK301"/>
      <c r="VL301"/>
      <c r="VM301"/>
      <c r="VN301"/>
      <c r="VO301"/>
      <c r="VP301"/>
      <c r="VQ301"/>
      <c r="VR301"/>
      <c r="VS301"/>
      <c r="VT301"/>
      <c r="VU301"/>
      <c r="VV301"/>
      <c r="VW301"/>
      <c r="VX301"/>
      <c r="VY301"/>
      <c r="VZ301"/>
      <c r="WA301"/>
      <c r="WB301"/>
      <c r="WC301"/>
      <c r="WD301"/>
      <c r="WE301"/>
      <c r="WF301"/>
      <c r="WG301"/>
      <c r="WH301"/>
      <c r="WI301"/>
      <c r="WJ301"/>
      <c r="WK301"/>
      <c r="WL301"/>
      <c r="WM301"/>
      <c r="WN301"/>
      <c r="WO301"/>
      <c r="WP301"/>
      <c r="WQ301"/>
      <c r="WR301"/>
      <c r="WS301"/>
      <c r="WT301"/>
      <c r="WU301"/>
      <c r="WV301"/>
      <c r="WW301"/>
      <c r="WX301"/>
      <c r="WY301"/>
      <c r="WZ301"/>
      <c r="XA301"/>
      <c r="XB301"/>
      <c r="XC301"/>
      <c r="XD301"/>
      <c r="XE301"/>
      <c r="XF301"/>
      <c r="XG301"/>
      <c r="XH301"/>
      <c r="XI301"/>
      <c r="XJ301"/>
      <c r="XK301"/>
      <c r="XL301"/>
      <c r="XM301"/>
      <c r="XN301"/>
      <c r="XO301"/>
      <c r="XP301"/>
      <c r="XQ301"/>
      <c r="XR301"/>
      <c r="XS301"/>
      <c r="XT301"/>
      <c r="XU301"/>
      <c r="XV301"/>
      <c r="XW301"/>
      <c r="XX301"/>
      <c r="XY301"/>
      <c r="XZ301"/>
      <c r="YA301"/>
      <c r="YB301"/>
      <c r="YC301"/>
      <c r="YD301"/>
      <c r="YE301"/>
      <c r="YF301"/>
      <c r="YG301"/>
      <c r="YH301"/>
      <c r="YI301"/>
      <c r="YJ301"/>
      <c r="YK301"/>
      <c r="YL301"/>
      <c r="YM301"/>
      <c r="YN301"/>
      <c r="YO301"/>
      <c r="YP301"/>
      <c r="YQ301"/>
      <c r="YR301"/>
      <c r="YS301"/>
      <c r="YT301"/>
      <c r="YU301"/>
      <c r="YV301"/>
      <c r="YW301"/>
      <c r="YX301"/>
      <c r="YY301"/>
      <c r="YZ301"/>
      <c r="ZA301"/>
      <c r="ZB301"/>
      <c r="ZC301"/>
      <c r="ZD301"/>
      <c r="ZE301"/>
      <c r="ZF301"/>
      <c r="ZG301"/>
      <c r="ZH301"/>
      <c r="ZI301"/>
      <c r="ZJ301"/>
      <c r="ZK301"/>
      <c r="ZL301"/>
      <c r="ZM301"/>
      <c r="ZN301"/>
      <c r="ZO301"/>
      <c r="ZP301"/>
      <c r="ZQ301"/>
      <c r="ZR301"/>
      <c r="ZS301"/>
      <c r="ZT301"/>
      <c r="ZU301"/>
      <c r="ZV301"/>
      <c r="ZW301"/>
      <c r="ZX301"/>
      <c r="ZY301"/>
      <c r="ZZ301"/>
      <c r="AAA301"/>
    </row>
    <row r="302" spans="11:703" x14ac:dyDescent="0.35">
      <c r="K302" s="50">
        <v>413632480722</v>
      </c>
      <c r="L302" s="147">
        <v>46139</v>
      </c>
      <c r="M302" t="s">
        <v>7995</v>
      </c>
      <c r="N302" s="50">
        <v>519488810346</v>
      </c>
      <c r="O302" s="50">
        <f>_xlfn.XLOOKUP(DRE_Table[[#This Row],[MASTER]],Vessel_Cons[MASTER],Vessel_Cons[MASTER],"OVERAGE")</f>
        <v>519488810346</v>
      </c>
      <c r="P302"/>
      <c r="Q302" s="50">
        <v>305354649392</v>
      </c>
      <c r="R302" s="147">
        <v>46139</v>
      </c>
      <c r="S302" t="s">
        <v>7995</v>
      </c>
      <c r="T302" s="50">
        <v>871026682446</v>
      </c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  <c r="QY302"/>
      <c r="QZ302"/>
      <c r="RA302"/>
      <c r="RB302"/>
      <c r="RC302"/>
      <c r="RD302"/>
      <c r="RE302"/>
      <c r="RF302"/>
      <c r="RG302"/>
      <c r="RH302"/>
      <c r="RI302"/>
      <c r="RJ302"/>
      <c r="RK302"/>
      <c r="RL302"/>
      <c r="RM302"/>
      <c r="RN302"/>
      <c r="RO302"/>
      <c r="RP302"/>
      <c r="RQ302"/>
      <c r="RR302"/>
      <c r="RS302"/>
      <c r="RT302"/>
      <c r="RU302"/>
      <c r="RV302"/>
      <c r="RW302"/>
      <c r="RX302"/>
      <c r="RY302"/>
      <c r="RZ302"/>
      <c r="SA302"/>
      <c r="SB302"/>
      <c r="SC302"/>
      <c r="SD302"/>
      <c r="SE302"/>
      <c r="SF302"/>
      <c r="SG302"/>
      <c r="SH302"/>
      <c r="SI302"/>
      <c r="SJ302"/>
      <c r="SK302"/>
      <c r="SL302"/>
      <c r="SM302"/>
      <c r="SN302"/>
      <c r="SO302"/>
      <c r="SP302"/>
      <c r="SQ302"/>
      <c r="SR302"/>
      <c r="SS302"/>
      <c r="ST302"/>
      <c r="SU302"/>
      <c r="SV302"/>
      <c r="SW302"/>
      <c r="SX302"/>
      <c r="SY302"/>
      <c r="SZ302"/>
      <c r="TA302"/>
      <c r="TB302"/>
      <c r="TC302"/>
      <c r="TD302"/>
      <c r="TE302"/>
      <c r="TF302"/>
      <c r="TG302"/>
      <c r="TH302"/>
      <c r="TI302"/>
      <c r="TJ302"/>
      <c r="TK302"/>
      <c r="TL302"/>
      <c r="TM302"/>
      <c r="TN302"/>
      <c r="TO302"/>
      <c r="TP302"/>
      <c r="TQ302"/>
      <c r="TR302"/>
      <c r="TS302"/>
      <c r="TT302"/>
      <c r="TU302"/>
      <c r="TV302"/>
      <c r="TW302"/>
      <c r="TX302"/>
      <c r="TY302"/>
      <c r="TZ302"/>
      <c r="UA302"/>
      <c r="UB302"/>
      <c r="UC302"/>
      <c r="UD302"/>
      <c r="UE302"/>
      <c r="UF302"/>
      <c r="UG302"/>
      <c r="UH302"/>
      <c r="UI302"/>
      <c r="UJ302"/>
      <c r="UK302"/>
      <c r="UL302"/>
      <c r="UM302"/>
      <c r="UN302"/>
      <c r="UO302"/>
      <c r="UP302"/>
      <c r="UQ302"/>
      <c r="UR302"/>
      <c r="US302"/>
      <c r="UT302"/>
      <c r="UU302"/>
      <c r="UV302"/>
      <c r="UW302"/>
      <c r="UX302"/>
      <c r="UY302"/>
      <c r="UZ302"/>
      <c r="VA302"/>
      <c r="VB302"/>
      <c r="VC302"/>
      <c r="VD302"/>
      <c r="VE302"/>
      <c r="VF302"/>
      <c r="VG302"/>
      <c r="VH302"/>
      <c r="VI302"/>
      <c r="VJ302"/>
      <c r="VK302"/>
      <c r="VL302"/>
      <c r="VM302"/>
      <c r="VN302"/>
      <c r="VO302"/>
      <c r="VP302"/>
      <c r="VQ302"/>
      <c r="VR302"/>
      <c r="VS302"/>
      <c r="VT302"/>
      <c r="VU302"/>
      <c r="VV302"/>
      <c r="VW302"/>
      <c r="VX302"/>
      <c r="VY302"/>
      <c r="VZ302"/>
      <c r="WA302"/>
      <c r="WB302"/>
      <c r="WC302"/>
      <c r="WD302"/>
      <c r="WE302"/>
      <c r="WF302"/>
      <c r="WG302"/>
      <c r="WH302"/>
      <c r="WI302"/>
      <c r="WJ302"/>
      <c r="WK302"/>
      <c r="WL302"/>
      <c r="WM302"/>
      <c r="WN302"/>
      <c r="WO302"/>
      <c r="WP302"/>
      <c r="WQ302"/>
      <c r="WR302"/>
      <c r="WS302"/>
      <c r="WT302"/>
      <c r="WU302"/>
      <c r="WV302"/>
      <c r="WW302"/>
      <c r="WX302"/>
      <c r="WY302"/>
      <c r="WZ302"/>
      <c r="XA302"/>
      <c r="XB302"/>
      <c r="XC302"/>
      <c r="XD302"/>
      <c r="XE302"/>
      <c r="XF302"/>
      <c r="XG302"/>
      <c r="XH302"/>
      <c r="XI302"/>
      <c r="XJ302"/>
      <c r="XK302"/>
      <c r="XL302"/>
      <c r="XM302"/>
      <c r="XN302"/>
      <c r="XO302"/>
      <c r="XP302"/>
      <c r="XQ302"/>
      <c r="XR302"/>
      <c r="XS302"/>
      <c r="XT302"/>
      <c r="XU302"/>
      <c r="XV302"/>
      <c r="XW302"/>
      <c r="XX302"/>
      <c r="XY302"/>
      <c r="XZ302"/>
      <c r="YA302"/>
      <c r="YB302"/>
      <c r="YC302"/>
      <c r="YD302"/>
      <c r="YE302"/>
      <c r="YF302"/>
      <c r="YG302"/>
      <c r="YH302"/>
      <c r="YI302"/>
      <c r="YJ302"/>
      <c r="YK302"/>
      <c r="YL302"/>
      <c r="YM302"/>
      <c r="YN302"/>
      <c r="YO302"/>
      <c r="YP302"/>
      <c r="YQ302"/>
      <c r="YR302"/>
      <c r="YS302"/>
      <c r="YT302"/>
      <c r="YU302"/>
      <c r="YV302"/>
      <c r="YW302"/>
      <c r="YX302"/>
      <c r="YY302"/>
      <c r="YZ302"/>
      <c r="ZA302"/>
      <c r="ZB302"/>
      <c r="ZC302"/>
      <c r="ZD302"/>
      <c r="ZE302"/>
      <c r="ZF302"/>
      <c r="ZG302"/>
      <c r="ZH302"/>
      <c r="ZI302"/>
      <c r="ZJ302"/>
      <c r="ZK302"/>
      <c r="ZL302"/>
      <c r="ZM302"/>
      <c r="ZN302"/>
      <c r="ZO302"/>
      <c r="ZP302"/>
      <c r="ZQ302"/>
      <c r="ZR302"/>
      <c r="ZS302"/>
      <c r="ZT302"/>
      <c r="ZU302"/>
      <c r="ZV302"/>
      <c r="ZW302"/>
      <c r="ZX302"/>
      <c r="ZY302"/>
      <c r="ZZ302"/>
      <c r="AAA302"/>
    </row>
    <row r="303" spans="11:703" x14ac:dyDescent="0.35">
      <c r="K303" s="50">
        <v>413632480722</v>
      </c>
      <c r="L303" s="147">
        <v>46139</v>
      </c>
      <c r="M303" t="s">
        <v>7995</v>
      </c>
      <c r="N303" s="50">
        <v>519473817289</v>
      </c>
      <c r="O303" s="50">
        <f>_xlfn.XLOOKUP(DRE_Table[[#This Row],[MASTER]],Vessel_Cons[MASTER],Vessel_Cons[MASTER],"OVERAGE")</f>
        <v>519473817289</v>
      </c>
      <c r="P303"/>
      <c r="Q303" s="50">
        <v>305354649392</v>
      </c>
      <c r="R303" s="147">
        <v>46139</v>
      </c>
      <c r="S303" t="s">
        <v>7995</v>
      </c>
      <c r="T303" s="50">
        <v>871032742760</v>
      </c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  <c r="QY303"/>
      <c r="QZ303"/>
      <c r="RA303"/>
      <c r="RB303"/>
      <c r="RC303"/>
      <c r="RD303"/>
      <c r="RE303"/>
      <c r="RF303"/>
      <c r="RG303"/>
      <c r="RH303"/>
      <c r="RI303"/>
      <c r="RJ303"/>
      <c r="RK303"/>
      <c r="RL303"/>
      <c r="RM303"/>
      <c r="RN303"/>
      <c r="RO303"/>
      <c r="RP303"/>
      <c r="RQ303"/>
      <c r="RR303"/>
      <c r="RS303"/>
      <c r="RT303"/>
      <c r="RU303"/>
      <c r="RV303"/>
      <c r="RW303"/>
      <c r="RX303"/>
      <c r="RY303"/>
      <c r="RZ303"/>
      <c r="SA303"/>
      <c r="SB303"/>
      <c r="SC303"/>
      <c r="SD303"/>
      <c r="SE303"/>
      <c r="SF303"/>
      <c r="SG303"/>
      <c r="SH303"/>
      <c r="SI303"/>
      <c r="SJ303"/>
      <c r="SK303"/>
      <c r="SL303"/>
      <c r="SM303"/>
      <c r="SN303"/>
      <c r="SO303"/>
      <c r="SP303"/>
      <c r="SQ303"/>
      <c r="SR303"/>
      <c r="SS303"/>
      <c r="ST303"/>
      <c r="SU303"/>
      <c r="SV303"/>
      <c r="SW303"/>
      <c r="SX303"/>
      <c r="SY303"/>
      <c r="SZ303"/>
      <c r="TA303"/>
      <c r="TB303"/>
      <c r="TC303"/>
      <c r="TD303"/>
      <c r="TE303"/>
      <c r="TF303"/>
      <c r="TG303"/>
      <c r="TH303"/>
      <c r="TI303"/>
      <c r="TJ303"/>
      <c r="TK303"/>
      <c r="TL303"/>
      <c r="TM303"/>
      <c r="TN303"/>
      <c r="TO303"/>
      <c r="TP303"/>
      <c r="TQ303"/>
      <c r="TR303"/>
      <c r="TS303"/>
      <c r="TT303"/>
      <c r="TU303"/>
      <c r="TV303"/>
      <c r="TW303"/>
      <c r="TX303"/>
      <c r="TY303"/>
      <c r="TZ303"/>
      <c r="UA303"/>
      <c r="UB303"/>
      <c r="UC303"/>
      <c r="UD303"/>
      <c r="UE303"/>
      <c r="UF303"/>
      <c r="UG303"/>
      <c r="UH303"/>
      <c r="UI303"/>
      <c r="UJ303"/>
      <c r="UK303"/>
      <c r="UL303"/>
      <c r="UM303"/>
      <c r="UN303"/>
      <c r="UO303"/>
      <c r="UP303"/>
      <c r="UQ303"/>
      <c r="UR303"/>
      <c r="US303"/>
      <c r="UT303"/>
      <c r="UU303"/>
      <c r="UV303"/>
      <c r="UW303"/>
      <c r="UX303"/>
      <c r="UY303"/>
      <c r="UZ303"/>
      <c r="VA303"/>
      <c r="VB303"/>
      <c r="VC303"/>
      <c r="VD303"/>
      <c r="VE303"/>
      <c r="VF303"/>
      <c r="VG303"/>
      <c r="VH303"/>
      <c r="VI303"/>
      <c r="VJ303"/>
      <c r="VK303"/>
      <c r="VL303"/>
      <c r="VM303"/>
      <c r="VN303"/>
      <c r="VO303"/>
      <c r="VP303"/>
      <c r="VQ303"/>
      <c r="VR303"/>
      <c r="VS303"/>
      <c r="VT303"/>
      <c r="VU303"/>
      <c r="VV303"/>
      <c r="VW303"/>
      <c r="VX303"/>
      <c r="VY303"/>
      <c r="VZ303"/>
      <c r="WA303"/>
      <c r="WB303"/>
      <c r="WC303"/>
      <c r="WD303"/>
      <c r="WE303"/>
      <c r="WF303"/>
      <c r="WG303"/>
      <c r="WH303"/>
      <c r="WI303"/>
      <c r="WJ303"/>
      <c r="WK303"/>
      <c r="WL303"/>
      <c r="WM303"/>
      <c r="WN303"/>
      <c r="WO303"/>
      <c r="WP303"/>
      <c r="WQ303"/>
      <c r="WR303"/>
      <c r="WS303"/>
      <c r="WT303"/>
      <c r="WU303"/>
      <c r="WV303"/>
      <c r="WW303"/>
      <c r="WX303"/>
      <c r="WY303"/>
      <c r="WZ303"/>
      <c r="XA303"/>
      <c r="XB303"/>
      <c r="XC303"/>
      <c r="XD303"/>
      <c r="XE303"/>
      <c r="XF303"/>
      <c r="XG303"/>
      <c r="XH303"/>
      <c r="XI303"/>
      <c r="XJ303"/>
      <c r="XK303"/>
      <c r="XL303"/>
      <c r="XM303"/>
      <c r="XN303"/>
      <c r="XO303"/>
      <c r="XP303"/>
      <c r="XQ303"/>
      <c r="XR303"/>
      <c r="XS303"/>
      <c r="XT303"/>
      <c r="XU303"/>
      <c r="XV303"/>
      <c r="XW303"/>
      <c r="XX303"/>
      <c r="XY303"/>
      <c r="XZ303"/>
      <c r="YA303"/>
      <c r="YB303"/>
      <c r="YC303"/>
      <c r="YD303"/>
      <c r="YE303"/>
      <c r="YF303"/>
      <c r="YG303"/>
      <c r="YH303"/>
      <c r="YI303"/>
      <c r="YJ303"/>
      <c r="YK303"/>
      <c r="YL303"/>
      <c r="YM303"/>
      <c r="YN303"/>
      <c r="YO303"/>
      <c r="YP303"/>
      <c r="YQ303"/>
      <c r="YR303"/>
      <c r="YS303"/>
      <c r="YT303"/>
      <c r="YU303"/>
      <c r="YV303"/>
      <c r="YW303"/>
      <c r="YX303"/>
      <c r="YY303"/>
      <c r="YZ303"/>
      <c r="ZA303"/>
      <c r="ZB303"/>
      <c r="ZC303"/>
      <c r="ZD303"/>
      <c r="ZE303"/>
      <c r="ZF303"/>
      <c r="ZG303"/>
      <c r="ZH303"/>
      <c r="ZI303"/>
      <c r="ZJ303"/>
      <c r="ZK303"/>
      <c r="ZL303"/>
      <c r="ZM303"/>
      <c r="ZN303"/>
      <c r="ZO303"/>
      <c r="ZP303"/>
      <c r="ZQ303"/>
      <c r="ZR303"/>
      <c r="ZS303"/>
      <c r="ZT303"/>
      <c r="ZU303"/>
      <c r="ZV303"/>
      <c r="ZW303"/>
      <c r="ZX303"/>
      <c r="ZY303"/>
      <c r="ZZ303"/>
      <c r="AAA303"/>
    </row>
    <row r="304" spans="11:703" x14ac:dyDescent="0.35">
      <c r="K304" s="50">
        <v>413632480722</v>
      </c>
      <c r="L304" s="147">
        <v>46139</v>
      </c>
      <c r="M304" t="s">
        <v>7995</v>
      </c>
      <c r="N304" s="50">
        <v>519194352129</v>
      </c>
      <c r="O304" s="50">
        <f>_xlfn.XLOOKUP(DRE_Table[[#This Row],[MASTER]],Vessel_Cons[MASTER],Vessel_Cons[MASTER],"OVERAGE")</f>
        <v>519194352129</v>
      </c>
      <c r="P304"/>
      <c r="Q304" s="50">
        <v>305354649392</v>
      </c>
      <c r="R304" s="147">
        <v>46139</v>
      </c>
      <c r="S304" t="s">
        <v>7995</v>
      </c>
      <c r="T304" s="50">
        <v>871054719263</v>
      </c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  <c r="QY304"/>
      <c r="QZ304"/>
      <c r="RA304"/>
      <c r="RB304"/>
      <c r="RC304"/>
      <c r="RD304"/>
      <c r="RE304"/>
      <c r="RF304"/>
      <c r="RG304"/>
      <c r="RH304"/>
      <c r="RI304"/>
      <c r="RJ304"/>
      <c r="RK304"/>
      <c r="RL304"/>
      <c r="RM304"/>
      <c r="RN304"/>
      <c r="RO304"/>
      <c r="RP304"/>
      <c r="RQ304"/>
      <c r="RR304"/>
      <c r="RS304"/>
      <c r="RT304"/>
      <c r="RU304"/>
      <c r="RV304"/>
      <c r="RW304"/>
      <c r="RX304"/>
      <c r="RY304"/>
      <c r="RZ304"/>
      <c r="SA304"/>
      <c r="SB304"/>
      <c r="SC304"/>
      <c r="SD304"/>
      <c r="SE304"/>
      <c r="SF304"/>
      <c r="SG304"/>
      <c r="SH304"/>
      <c r="SI304"/>
      <c r="SJ304"/>
      <c r="SK304"/>
      <c r="SL304"/>
      <c r="SM304"/>
      <c r="SN304"/>
      <c r="SO304"/>
      <c r="SP304"/>
      <c r="SQ304"/>
      <c r="SR304"/>
      <c r="SS304"/>
      <c r="ST304"/>
      <c r="SU304"/>
      <c r="SV304"/>
      <c r="SW304"/>
      <c r="SX304"/>
      <c r="SY304"/>
      <c r="SZ304"/>
      <c r="TA304"/>
      <c r="TB304"/>
      <c r="TC304"/>
      <c r="TD304"/>
      <c r="TE304"/>
      <c r="TF304"/>
      <c r="TG304"/>
      <c r="TH304"/>
      <c r="TI304"/>
      <c r="TJ304"/>
      <c r="TK304"/>
      <c r="TL304"/>
      <c r="TM304"/>
      <c r="TN304"/>
      <c r="TO304"/>
      <c r="TP304"/>
      <c r="TQ304"/>
      <c r="TR304"/>
      <c r="TS304"/>
      <c r="TT304"/>
      <c r="TU304"/>
      <c r="TV304"/>
      <c r="TW304"/>
      <c r="TX304"/>
      <c r="TY304"/>
      <c r="TZ304"/>
      <c r="UA304"/>
      <c r="UB304"/>
      <c r="UC304"/>
      <c r="UD304"/>
      <c r="UE304"/>
      <c r="UF304"/>
      <c r="UG304"/>
      <c r="UH304"/>
      <c r="UI304"/>
      <c r="UJ304"/>
      <c r="UK304"/>
      <c r="UL304"/>
      <c r="UM304"/>
      <c r="UN304"/>
      <c r="UO304"/>
      <c r="UP304"/>
      <c r="UQ304"/>
      <c r="UR304"/>
      <c r="US304"/>
      <c r="UT304"/>
      <c r="UU304"/>
      <c r="UV304"/>
      <c r="UW304"/>
      <c r="UX304"/>
      <c r="UY304"/>
      <c r="UZ304"/>
      <c r="VA304"/>
      <c r="VB304"/>
      <c r="VC304"/>
      <c r="VD304"/>
      <c r="VE304"/>
      <c r="VF304"/>
      <c r="VG304"/>
      <c r="VH304"/>
      <c r="VI304"/>
      <c r="VJ304"/>
      <c r="VK304"/>
      <c r="VL304"/>
      <c r="VM304"/>
      <c r="VN304"/>
      <c r="VO304"/>
      <c r="VP304"/>
      <c r="VQ304"/>
      <c r="VR304"/>
      <c r="VS304"/>
      <c r="VT304"/>
      <c r="VU304"/>
      <c r="VV304"/>
      <c r="VW304"/>
      <c r="VX304"/>
      <c r="VY304"/>
      <c r="VZ304"/>
      <c r="WA304"/>
      <c r="WB304"/>
      <c r="WC304"/>
      <c r="WD304"/>
      <c r="WE304"/>
      <c r="WF304"/>
      <c r="WG304"/>
      <c r="WH304"/>
      <c r="WI304"/>
      <c r="WJ304"/>
      <c r="WK304"/>
      <c r="WL304"/>
      <c r="WM304"/>
      <c r="WN304"/>
      <c r="WO304"/>
      <c r="WP304"/>
      <c r="WQ304"/>
      <c r="WR304"/>
      <c r="WS304"/>
      <c r="WT304"/>
      <c r="WU304"/>
      <c r="WV304"/>
      <c r="WW304"/>
      <c r="WX304"/>
      <c r="WY304"/>
      <c r="WZ304"/>
      <c r="XA304"/>
      <c r="XB304"/>
      <c r="XC304"/>
      <c r="XD304"/>
      <c r="XE304"/>
      <c r="XF304"/>
      <c r="XG304"/>
      <c r="XH304"/>
      <c r="XI304"/>
      <c r="XJ304"/>
      <c r="XK304"/>
      <c r="XL304"/>
      <c r="XM304"/>
      <c r="XN304"/>
      <c r="XO304"/>
      <c r="XP304"/>
      <c r="XQ304"/>
      <c r="XR304"/>
      <c r="XS304"/>
      <c r="XT304"/>
      <c r="XU304"/>
      <c r="XV304"/>
      <c r="XW304"/>
      <c r="XX304"/>
      <c r="XY304"/>
      <c r="XZ304"/>
      <c r="YA304"/>
      <c r="YB304"/>
      <c r="YC304"/>
      <c r="YD304"/>
      <c r="YE304"/>
      <c r="YF304"/>
      <c r="YG304"/>
      <c r="YH304"/>
      <c r="YI304"/>
      <c r="YJ304"/>
      <c r="YK304"/>
      <c r="YL304"/>
      <c r="YM304"/>
      <c r="YN304"/>
      <c r="YO304"/>
      <c r="YP304"/>
      <c r="YQ304"/>
      <c r="YR304"/>
      <c r="YS304"/>
      <c r="YT304"/>
      <c r="YU304"/>
      <c r="YV304"/>
      <c r="YW304"/>
      <c r="YX304"/>
      <c r="YY304"/>
      <c r="YZ304"/>
      <c r="ZA304"/>
      <c r="ZB304"/>
      <c r="ZC304"/>
      <c r="ZD304"/>
      <c r="ZE304"/>
      <c r="ZF304"/>
      <c r="ZG304"/>
      <c r="ZH304"/>
      <c r="ZI304"/>
      <c r="ZJ304"/>
      <c r="ZK304"/>
      <c r="ZL304"/>
      <c r="ZM304"/>
      <c r="ZN304"/>
      <c r="ZO304"/>
      <c r="ZP304"/>
      <c r="ZQ304"/>
      <c r="ZR304"/>
      <c r="ZS304"/>
      <c r="ZT304"/>
      <c r="ZU304"/>
      <c r="ZV304"/>
      <c r="ZW304"/>
      <c r="ZX304"/>
      <c r="ZY304"/>
      <c r="ZZ304"/>
      <c r="AAA304"/>
    </row>
    <row r="305" spans="11:703" x14ac:dyDescent="0.35">
      <c r="K305" s="50">
        <v>413632480722</v>
      </c>
      <c r="L305" s="147">
        <v>46139</v>
      </c>
      <c r="M305" t="s">
        <v>7995</v>
      </c>
      <c r="N305" s="50">
        <v>519194351800</v>
      </c>
      <c r="O305" s="50">
        <f>_xlfn.XLOOKUP(DRE_Table[[#This Row],[MASTER]],Vessel_Cons[MASTER],Vessel_Cons[MASTER],"OVERAGE")</f>
        <v>519194351800</v>
      </c>
      <c r="P305"/>
      <c r="Q305" s="50">
        <v>305354649392</v>
      </c>
      <c r="R305" s="147">
        <v>46139</v>
      </c>
      <c r="S305" t="s">
        <v>7995</v>
      </c>
      <c r="T305" s="50">
        <v>871059704045</v>
      </c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  <c r="QY305"/>
      <c r="QZ305"/>
      <c r="RA305"/>
      <c r="RB305"/>
      <c r="RC305"/>
      <c r="RD305"/>
      <c r="RE305"/>
      <c r="RF305"/>
      <c r="RG305"/>
      <c r="RH305"/>
      <c r="RI305"/>
      <c r="RJ305"/>
      <c r="RK305"/>
      <c r="RL305"/>
      <c r="RM305"/>
      <c r="RN305"/>
      <c r="RO305"/>
      <c r="RP305"/>
      <c r="RQ305"/>
      <c r="RR305"/>
      <c r="RS305"/>
      <c r="RT305"/>
      <c r="RU305"/>
      <c r="RV305"/>
      <c r="RW305"/>
      <c r="RX305"/>
      <c r="RY305"/>
      <c r="RZ305"/>
      <c r="SA305"/>
      <c r="SB305"/>
      <c r="SC305"/>
      <c r="SD305"/>
      <c r="SE305"/>
      <c r="SF305"/>
      <c r="SG305"/>
      <c r="SH305"/>
      <c r="SI305"/>
      <c r="SJ305"/>
      <c r="SK305"/>
      <c r="SL305"/>
      <c r="SM305"/>
      <c r="SN305"/>
      <c r="SO305"/>
      <c r="SP305"/>
      <c r="SQ305"/>
      <c r="SR305"/>
      <c r="SS305"/>
      <c r="ST305"/>
      <c r="SU305"/>
      <c r="SV305"/>
      <c r="SW305"/>
      <c r="SX305"/>
      <c r="SY305"/>
      <c r="SZ305"/>
      <c r="TA305"/>
      <c r="TB305"/>
      <c r="TC305"/>
      <c r="TD305"/>
      <c r="TE305"/>
      <c r="TF305"/>
      <c r="TG305"/>
      <c r="TH305"/>
      <c r="TI305"/>
      <c r="TJ305"/>
      <c r="TK305"/>
      <c r="TL305"/>
      <c r="TM305"/>
      <c r="TN305"/>
      <c r="TO305"/>
      <c r="TP305"/>
      <c r="TQ305"/>
      <c r="TR305"/>
      <c r="TS305"/>
      <c r="TT305"/>
      <c r="TU305"/>
      <c r="TV305"/>
      <c r="TW305"/>
      <c r="TX305"/>
      <c r="TY305"/>
      <c r="TZ305"/>
      <c r="UA305"/>
      <c r="UB305"/>
      <c r="UC305"/>
      <c r="UD305"/>
      <c r="UE305"/>
      <c r="UF305"/>
      <c r="UG305"/>
      <c r="UH305"/>
      <c r="UI305"/>
      <c r="UJ305"/>
      <c r="UK305"/>
      <c r="UL305"/>
      <c r="UM305"/>
      <c r="UN305"/>
      <c r="UO305"/>
      <c r="UP305"/>
      <c r="UQ305"/>
      <c r="UR305"/>
      <c r="US305"/>
      <c r="UT305"/>
      <c r="UU305"/>
      <c r="UV305"/>
      <c r="UW305"/>
      <c r="UX305"/>
      <c r="UY305"/>
      <c r="UZ305"/>
      <c r="VA305"/>
      <c r="VB305"/>
      <c r="VC305"/>
      <c r="VD305"/>
      <c r="VE305"/>
      <c r="VF305"/>
      <c r="VG305"/>
      <c r="VH305"/>
      <c r="VI305"/>
      <c r="VJ305"/>
      <c r="VK305"/>
      <c r="VL305"/>
      <c r="VM305"/>
      <c r="VN305"/>
      <c r="VO305"/>
      <c r="VP305"/>
      <c r="VQ305"/>
      <c r="VR305"/>
      <c r="VS305"/>
      <c r="VT305"/>
      <c r="VU305"/>
      <c r="VV305"/>
      <c r="VW305"/>
      <c r="VX305"/>
      <c r="VY305"/>
      <c r="VZ305"/>
      <c r="WA305"/>
      <c r="WB305"/>
      <c r="WC305"/>
      <c r="WD305"/>
      <c r="WE305"/>
      <c r="WF305"/>
      <c r="WG305"/>
      <c r="WH305"/>
      <c r="WI305"/>
      <c r="WJ305"/>
      <c r="WK305"/>
      <c r="WL305"/>
      <c r="WM305"/>
      <c r="WN305"/>
      <c r="WO305"/>
      <c r="WP305"/>
      <c r="WQ305"/>
      <c r="WR305"/>
      <c r="WS305"/>
      <c r="WT305"/>
      <c r="WU305"/>
      <c r="WV305"/>
      <c r="WW305"/>
      <c r="WX305"/>
      <c r="WY305"/>
      <c r="WZ305"/>
      <c r="XA305"/>
      <c r="XB305"/>
      <c r="XC305"/>
      <c r="XD305"/>
      <c r="XE305"/>
      <c r="XF305"/>
      <c r="XG305"/>
      <c r="XH305"/>
      <c r="XI305"/>
      <c r="XJ305"/>
      <c r="XK305"/>
      <c r="XL305"/>
      <c r="XM305"/>
      <c r="XN305"/>
      <c r="XO305"/>
      <c r="XP305"/>
      <c r="XQ305"/>
      <c r="XR305"/>
      <c r="XS305"/>
      <c r="XT305"/>
      <c r="XU305"/>
      <c r="XV305"/>
      <c r="XW305"/>
      <c r="XX305"/>
      <c r="XY305"/>
      <c r="XZ305"/>
      <c r="YA305"/>
      <c r="YB305"/>
      <c r="YC305"/>
      <c r="YD305"/>
      <c r="YE305"/>
      <c r="YF305"/>
      <c r="YG305"/>
      <c r="YH305"/>
      <c r="YI305"/>
      <c r="YJ305"/>
      <c r="YK305"/>
      <c r="YL305"/>
      <c r="YM305"/>
      <c r="YN305"/>
      <c r="YO305"/>
      <c r="YP305"/>
      <c r="YQ305"/>
      <c r="YR305"/>
      <c r="YS305"/>
      <c r="YT305"/>
      <c r="YU305"/>
      <c r="YV305"/>
      <c r="YW305"/>
      <c r="YX305"/>
      <c r="YY305"/>
      <c r="YZ305"/>
      <c r="ZA305"/>
      <c r="ZB305"/>
      <c r="ZC305"/>
      <c r="ZD305"/>
      <c r="ZE305"/>
      <c r="ZF305"/>
      <c r="ZG305"/>
      <c r="ZH305"/>
      <c r="ZI305"/>
      <c r="ZJ305"/>
      <c r="ZK305"/>
      <c r="ZL305"/>
      <c r="ZM305"/>
      <c r="ZN305"/>
      <c r="ZO305"/>
      <c r="ZP305"/>
      <c r="ZQ305"/>
      <c r="ZR305"/>
      <c r="ZS305"/>
      <c r="ZT305"/>
      <c r="ZU305"/>
      <c r="ZV305"/>
      <c r="ZW305"/>
      <c r="ZX305"/>
      <c r="ZY305"/>
      <c r="ZZ305"/>
      <c r="AAA305"/>
    </row>
    <row r="306" spans="11:703" x14ac:dyDescent="0.35">
      <c r="K306" s="50">
        <v>413632480722</v>
      </c>
      <c r="L306" s="147">
        <v>46139</v>
      </c>
      <c r="M306" t="s">
        <v>7995</v>
      </c>
      <c r="N306" s="50">
        <v>519194351637</v>
      </c>
      <c r="O306" s="50">
        <f>_xlfn.XLOOKUP(DRE_Table[[#This Row],[MASTER]],Vessel_Cons[MASTER],Vessel_Cons[MASTER],"OVERAGE")</f>
        <v>519194351637</v>
      </c>
      <c r="P306"/>
      <c r="Q306" s="50">
        <v>305354649392</v>
      </c>
      <c r="R306" s="147">
        <v>46139</v>
      </c>
      <c r="S306" t="s">
        <v>7995</v>
      </c>
      <c r="T306" s="50">
        <v>871058051880</v>
      </c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  <c r="QY306"/>
      <c r="QZ306"/>
      <c r="RA306"/>
      <c r="RB306"/>
      <c r="RC306"/>
      <c r="RD306"/>
      <c r="RE306"/>
      <c r="RF306"/>
      <c r="RG306"/>
      <c r="RH306"/>
      <c r="RI306"/>
      <c r="RJ306"/>
      <c r="RK306"/>
      <c r="RL306"/>
      <c r="RM306"/>
      <c r="RN306"/>
      <c r="RO306"/>
      <c r="RP306"/>
      <c r="RQ306"/>
      <c r="RR306"/>
      <c r="RS306"/>
      <c r="RT306"/>
      <c r="RU306"/>
      <c r="RV306"/>
      <c r="RW306"/>
      <c r="RX306"/>
      <c r="RY306"/>
      <c r="RZ306"/>
      <c r="SA306"/>
      <c r="SB306"/>
      <c r="SC306"/>
      <c r="SD306"/>
      <c r="SE306"/>
      <c r="SF306"/>
      <c r="SG306"/>
      <c r="SH306"/>
      <c r="SI306"/>
      <c r="SJ306"/>
      <c r="SK306"/>
      <c r="SL306"/>
      <c r="SM306"/>
      <c r="SN306"/>
      <c r="SO306"/>
      <c r="SP306"/>
      <c r="SQ306"/>
      <c r="SR306"/>
      <c r="SS306"/>
      <c r="ST306"/>
      <c r="SU306"/>
      <c r="SV306"/>
      <c r="SW306"/>
      <c r="SX306"/>
      <c r="SY306"/>
      <c r="SZ306"/>
      <c r="TA306"/>
      <c r="TB306"/>
      <c r="TC306"/>
      <c r="TD306"/>
      <c r="TE306"/>
      <c r="TF306"/>
      <c r="TG306"/>
      <c r="TH306"/>
      <c r="TI306"/>
      <c r="TJ306"/>
      <c r="TK306"/>
      <c r="TL306"/>
      <c r="TM306"/>
      <c r="TN306"/>
      <c r="TO306"/>
      <c r="TP306"/>
      <c r="TQ306"/>
      <c r="TR306"/>
      <c r="TS306"/>
      <c r="TT306"/>
      <c r="TU306"/>
      <c r="TV306"/>
      <c r="TW306"/>
      <c r="TX306"/>
      <c r="TY306"/>
      <c r="TZ306"/>
      <c r="UA306"/>
      <c r="UB306"/>
      <c r="UC306"/>
      <c r="UD306"/>
      <c r="UE306"/>
      <c r="UF306"/>
      <c r="UG306"/>
      <c r="UH306"/>
      <c r="UI306"/>
      <c r="UJ306"/>
      <c r="UK306"/>
      <c r="UL306"/>
      <c r="UM306"/>
      <c r="UN306"/>
      <c r="UO306"/>
      <c r="UP306"/>
      <c r="UQ306"/>
      <c r="UR306"/>
      <c r="US306"/>
      <c r="UT306"/>
      <c r="UU306"/>
      <c r="UV306"/>
      <c r="UW306"/>
      <c r="UX306"/>
      <c r="UY306"/>
      <c r="UZ306"/>
      <c r="VA306"/>
      <c r="VB306"/>
      <c r="VC306"/>
      <c r="VD306"/>
      <c r="VE306"/>
      <c r="VF306"/>
      <c r="VG306"/>
      <c r="VH306"/>
      <c r="VI306"/>
      <c r="VJ306"/>
      <c r="VK306"/>
      <c r="VL306"/>
      <c r="VM306"/>
      <c r="VN306"/>
      <c r="VO306"/>
      <c r="VP306"/>
      <c r="VQ306"/>
      <c r="VR306"/>
      <c r="VS306"/>
      <c r="VT306"/>
      <c r="VU306"/>
      <c r="VV306"/>
      <c r="VW306"/>
      <c r="VX306"/>
      <c r="VY306"/>
      <c r="VZ306"/>
      <c r="WA306"/>
      <c r="WB306"/>
      <c r="WC306"/>
      <c r="WD306"/>
      <c r="WE306"/>
      <c r="WF306"/>
      <c r="WG306"/>
      <c r="WH306"/>
      <c r="WI306"/>
      <c r="WJ306"/>
      <c r="WK306"/>
      <c r="WL306"/>
      <c r="WM306"/>
      <c r="WN306"/>
      <c r="WO306"/>
      <c r="WP306"/>
      <c r="WQ306"/>
      <c r="WR306"/>
      <c r="WS306"/>
      <c r="WT306"/>
      <c r="WU306"/>
      <c r="WV306"/>
      <c r="WW306"/>
      <c r="WX306"/>
      <c r="WY306"/>
      <c r="WZ306"/>
      <c r="XA306"/>
      <c r="XB306"/>
      <c r="XC306"/>
      <c r="XD306"/>
      <c r="XE306"/>
      <c r="XF306"/>
      <c r="XG306"/>
      <c r="XH306"/>
      <c r="XI306"/>
      <c r="XJ306"/>
      <c r="XK306"/>
      <c r="XL306"/>
      <c r="XM306"/>
      <c r="XN306"/>
      <c r="XO306"/>
      <c r="XP306"/>
      <c r="XQ306"/>
      <c r="XR306"/>
      <c r="XS306"/>
      <c r="XT306"/>
      <c r="XU306"/>
      <c r="XV306"/>
      <c r="XW306"/>
      <c r="XX306"/>
      <c r="XY306"/>
      <c r="XZ306"/>
      <c r="YA306"/>
      <c r="YB306"/>
      <c r="YC306"/>
      <c r="YD306"/>
      <c r="YE306"/>
      <c r="YF306"/>
      <c r="YG306"/>
      <c r="YH306"/>
      <c r="YI306"/>
      <c r="YJ306"/>
      <c r="YK306"/>
      <c r="YL306"/>
      <c r="YM306"/>
      <c r="YN306"/>
      <c r="YO306"/>
      <c r="YP306"/>
      <c r="YQ306"/>
      <c r="YR306"/>
      <c r="YS306"/>
      <c r="YT306"/>
      <c r="YU306"/>
      <c r="YV306"/>
      <c r="YW306"/>
      <c r="YX306"/>
      <c r="YY306"/>
      <c r="YZ306"/>
      <c r="ZA306"/>
      <c r="ZB306"/>
      <c r="ZC306"/>
      <c r="ZD306"/>
      <c r="ZE306"/>
      <c r="ZF306"/>
      <c r="ZG306"/>
      <c r="ZH306"/>
      <c r="ZI306"/>
      <c r="ZJ306"/>
      <c r="ZK306"/>
      <c r="ZL306"/>
      <c r="ZM306"/>
      <c r="ZN306"/>
      <c r="ZO306"/>
      <c r="ZP306"/>
      <c r="ZQ306"/>
      <c r="ZR306"/>
      <c r="ZS306"/>
      <c r="ZT306"/>
      <c r="ZU306"/>
      <c r="ZV306"/>
      <c r="ZW306"/>
      <c r="ZX306"/>
      <c r="ZY306"/>
      <c r="ZZ306"/>
      <c r="AAA306"/>
    </row>
    <row r="307" spans="11:703" x14ac:dyDescent="0.35">
      <c r="K307" s="50">
        <v>413632480722</v>
      </c>
      <c r="L307" s="147">
        <v>46139</v>
      </c>
      <c r="M307" t="s">
        <v>7995</v>
      </c>
      <c r="N307" s="50">
        <v>519194351247</v>
      </c>
      <c r="O307" s="50">
        <f>_xlfn.XLOOKUP(DRE_Table[[#This Row],[MASTER]],Vessel_Cons[MASTER],Vessel_Cons[MASTER],"OVERAGE")</f>
        <v>519194351247</v>
      </c>
      <c r="P307"/>
      <c r="Q307" s="50">
        <v>305354649392</v>
      </c>
      <c r="R307" s="147">
        <v>46139</v>
      </c>
      <c r="S307" t="s">
        <v>7995</v>
      </c>
      <c r="T307" s="50">
        <v>871059981840</v>
      </c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  <c r="QY307"/>
      <c r="QZ307"/>
      <c r="RA307"/>
      <c r="RB307"/>
      <c r="RC307"/>
      <c r="RD307"/>
      <c r="RE307"/>
      <c r="RF307"/>
      <c r="RG307"/>
      <c r="RH307"/>
      <c r="RI307"/>
      <c r="RJ307"/>
      <c r="RK307"/>
      <c r="RL307"/>
      <c r="RM307"/>
      <c r="RN307"/>
      <c r="RO307"/>
      <c r="RP307"/>
      <c r="RQ307"/>
      <c r="RR307"/>
      <c r="RS307"/>
      <c r="RT307"/>
      <c r="RU307"/>
      <c r="RV307"/>
      <c r="RW307"/>
      <c r="RX307"/>
      <c r="RY307"/>
      <c r="RZ307"/>
      <c r="SA307"/>
      <c r="SB307"/>
      <c r="SC307"/>
      <c r="SD307"/>
      <c r="SE307"/>
      <c r="SF307"/>
      <c r="SG307"/>
      <c r="SH307"/>
      <c r="SI307"/>
      <c r="SJ307"/>
      <c r="SK307"/>
      <c r="SL307"/>
      <c r="SM307"/>
      <c r="SN307"/>
      <c r="SO307"/>
      <c r="SP307"/>
      <c r="SQ307"/>
      <c r="SR307"/>
      <c r="SS307"/>
      <c r="ST307"/>
      <c r="SU307"/>
      <c r="SV307"/>
      <c r="SW307"/>
      <c r="SX307"/>
      <c r="SY307"/>
      <c r="SZ307"/>
      <c r="TA307"/>
      <c r="TB307"/>
      <c r="TC307"/>
      <c r="TD307"/>
      <c r="TE307"/>
      <c r="TF307"/>
      <c r="TG307"/>
      <c r="TH307"/>
      <c r="TI307"/>
      <c r="TJ307"/>
      <c r="TK307"/>
      <c r="TL307"/>
      <c r="TM307"/>
      <c r="TN307"/>
      <c r="TO307"/>
      <c r="TP307"/>
      <c r="TQ307"/>
      <c r="TR307"/>
      <c r="TS307"/>
      <c r="TT307"/>
      <c r="TU307"/>
      <c r="TV307"/>
      <c r="TW307"/>
      <c r="TX307"/>
      <c r="TY307"/>
      <c r="TZ307"/>
      <c r="UA307"/>
      <c r="UB307"/>
      <c r="UC307"/>
      <c r="UD307"/>
      <c r="UE307"/>
      <c r="UF307"/>
      <c r="UG307"/>
      <c r="UH307"/>
      <c r="UI307"/>
      <c r="UJ307"/>
      <c r="UK307"/>
      <c r="UL307"/>
      <c r="UM307"/>
      <c r="UN307"/>
      <c r="UO307"/>
      <c r="UP307"/>
      <c r="UQ307"/>
      <c r="UR307"/>
      <c r="US307"/>
      <c r="UT307"/>
      <c r="UU307"/>
      <c r="UV307"/>
      <c r="UW307"/>
      <c r="UX307"/>
      <c r="UY307"/>
      <c r="UZ307"/>
      <c r="VA307"/>
      <c r="VB307"/>
      <c r="VC307"/>
      <c r="VD307"/>
      <c r="VE307"/>
      <c r="VF307"/>
      <c r="VG307"/>
      <c r="VH307"/>
      <c r="VI307"/>
      <c r="VJ307"/>
      <c r="VK307"/>
      <c r="VL307"/>
      <c r="VM307"/>
      <c r="VN307"/>
      <c r="VO307"/>
      <c r="VP307"/>
      <c r="VQ307"/>
      <c r="VR307"/>
      <c r="VS307"/>
      <c r="VT307"/>
      <c r="VU307"/>
      <c r="VV307"/>
      <c r="VW307"/>
      <c r="VX307"/>
      <c r="VY307"/>
      <c r="VZ307"/>
      <c r="WA307"/>
      <c r="WB307"/>
      <c r="WC307"/>
      <c r="WD307"/>
      <c r="WE307"/>
      <c r="WF307"/>
      <c r="WG307"/>
      <c r="WH307"/>
      <c r="WI307"/>
      <c r="WJ307"/>
      <c r="WK307"/>
      <c r="WL307"/>
      <c r="WM307"/>
      <c r="WN307"/>
      <c r="WO307"/>
      <c r="WP307"/>
      <c r="WQ307"/>
      <c r="WR307"/>
      <c r="WS307"/>
      <c r="WT307"/>
      <c r="WU307"/>
      <c r="WV307"/>
      <c r="WW307"/>
      <c r="WX307"/>
      <c r="WY307"/>
      <c r="WZ307"/>
      <c r="XA307"/>
      <c r="XB307"/>
      <c r="XC307"/>
      <c r="XD307"/>
      <c r="XE307"/>
      <c r="XF307"/>
      <c r="XG307"/>
      <c r="XH307"/>
      <c r="XI307"/>
      <c r="XJ307"/>
      <c r="XK307"/>
      <c r="XL307"/>
      <c r="XM307"/>
      <c r="XN307"/>
      <c r="XO307"/>
      <c r="XP307"/>
      <c r="XQ307"/>
      <c r="XR307"/>
      <c r="XS307"/>
      <c r="XT307"/>
      <c r="XU307"/>
      <c r="XV307"/>
      <c r="XW307"/>
      <c r="XX307"/>
      <c r="XY307"/>
      <c r="XZ307"/>
      <c r="YA307"/>
      <c r="YB307"/>
      <c r="YC307"/>
      <c r="YD307"/>
      <c r="YE307"/>
      <c r="YF307"/>
      <c r="YG307"/>
      <c r="YH307"/>
      <c r="YI307"/>
      <c r="YJ307"/>
      <c r="YK307"/>
      <c r="YL307"/>
      <c r="YM307"/>
      <c r="YN307"/>
      <c r="YO307"/>
      <c r="YP307"/>
      <c r="YQ307"/>
      <c r="YR307"/>
      <c r="YS307"/>
      <c r="YT307"/>
      <c r="YU307"/>
      <c r="YV307"/>
      <c r="YW307"/>
      <c r="YX307"/>
      <c r="YY307"/>
      <c r="YZ307"/>
      <c r="ZA307"/>
      <c r="ZB307"/>
      <c r="ZC307"/>
      <c r="ZD307"/>
      <c r="ZE307"/>
      <c r="ZF307"/>
      <c r="ZG307"/>
      <c r="ZH307"/>
      <c r="ZI307"/>
      <c r="ZJ307"/>
      <c r="ZK307"/>
      <c r="ZL307"/>
      <c r="ZM307"/>
      <c r="ZN307"/>
      <c r="ZO307"/>
      <c r="ZP307"/>
      <c r="ZQ307"/>
      <c r="ZR307"/>
      <c r="ZS307"/>
      <c r="ZT307"/>
      <c r="ZU307"/>
      <c r="ZV307"/>
      <c r="ZW307"/>
      <c r="ZX307"/>
      <c r="ZY307"/>
      <c r="ZZ307"/>
      <c r="AAA307"/>
    </row>
    <row r="308" spans="11:703" x14ac:dyDescent="0.35">
      <c r="K308" s="50">
        <v>413632480722</v>
      </c>
      <c r="L308" s="147">
        <v>46139</v>
      </c>
      <c r="M308" t="s">
        <v>7995</v>
      </c>
      <c r="N308" s="50">
        <v>519194351188</v>
      </c>
      <c r="O308" s="50">
        <f>_xlfn.XLOOKUP(DRE_Table[[#This Row],[MASTER]],Vessel_Cons[MASTER],Vessel_Cons[MASTER],"OVERAGE")</f>
        <v>519194351188</v>
      </c>
      <c r="P308"/>
      <c r="Q308" s="50">
        <v>305354649392</v>
      </c>
      <c r="R308" s="147">
        <v>46139</v>
      </c>
      <c r="S308" t="s">
        <v>7995</v>
      </c>
      <c r="T308" s="50">
        <v>871041888266</v>
      </c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  <c r="QY308"/>
      <c r="QZ308"/>
      <c r="RA308"/>
      <c r="RB308"/>
      <c r="RC308"/>
      <c r="RD308"/>
      <c r="RE308"/>
      <c r="RF308"/>
      <c r="RG308"/>
      <c r="RH308"/>
      <c r="RI308"/>
      <c r="RJ308"/>
      <c r="RK308"/>
      <c r="RL308"/>
      <c r="RM308"/>
      <c r="RN308"/>
      <c r="RO308"/>
      <c r="RP308"/>
      <c r="RQ308"/>
      <c r="RR308"/>
      <c r="RS308"/>
      <c r="RT308"/>
      <c r="RU308"/>
      <c r="RV308"/>
      <c r="RW308"/>
      <c r="RX308"/>
      <c r="RY308"/>
      <c r="RZ308"/>
      <c r="SA308"/>
      <c r="SB308"/>
      <c r="SC308"/>
      <c r="SD308"/>
      <c r="SE308"/>
      <c r="SF308"/>
      <c r="SG308"/>
      <c r="SH308"/>
      <c r="SI308"/>
      <c r="SJ308"/>
      <c r="SK308"/>
      <c r="SL308"/>
      <c r="SM308"/>
      <c r="SN308"/>
      <c r="SO308"/>
      <c r="SP308"/>
      <c r="SQ308"/>
      <c r="SR308"/>
      <c r="SS308"/>
      <c r="ST308"/>
      <c r="SU308"/>
      <c r="SV308"/>
      <c r="SW308"/>
      <c r="SX308"/>
      <c r="SY308"/>
      <c r="SZ308"/>
      <c r="TA308"/>
      <c r="TB308"/>
      <c r="TC308"/>
      <c r="TD308"/>
      <c r="TE308"/>
      <c r="TF308"/>
      <c r="TG308"/>
      <c r="TH308"/>
      <c r="TI308"/>
      <c r="TJ308"/>
      <c r="TK308"/>
      <c r="TL308"/>
      <c r="TM308"/>
      <c r="TN308"/>
      <c r="TO308"/>
      <c r="TP308"/>
      <c r="TQ308"/>
      <c r="TR308"/>
      <c r="TS308"/>
      <c r="TT308"/>
      <c r="TU308"/>
      <c r="TV308"/>
      <c r="TW308"/>
      <c r="TX308"/>
      <c r="TY308"/>
      <c r="TZ308"/>
      <c r="UA308"/>
      <c r="UB308"/>
      <c r="UC308"/>
      <c r="UD308"/>
      <c r="UE308"/>
      <c r="UF308"/>
      <c r="UG308"/>
      <c r="UH308"/>
      <c r="UI308"/>
      <c r="UJ308"/>
      <c r="UK308"/>
      <c r="UL308"/>
      <c r="UM308"/>
      <c r="UN308"/>
      <c r="UO308"/>
      <c r="UP308"/>
      <c r="UQ308"/>
      <c r="UR308"/>
      <c r="US308"/>
      <c r="UT308"/>
      <c r="UU308"/>
      <c r="UV308"/>
      <c r="UW308"/>
      <c r="UX308"/>
      <c r="UY308"/>
      <c r="UZ308"/>
      <c r="VA308"/>
      <c r="VB308"/>
      <c r="VC308"/>
      <c r="VD308"/>
      <c r="VE308"/>
      <c r="VF308"/>
      <c r="VG308"/>
      <c r="VH308"/>
      <c r="VI308"/>
      <c r="VJ308"/>
      <c r="VK308"/>
      <c r="VL308"/>
      <c r="VM308"/>
      <c r="VN308"/>
      <c r="VO308"/>
      <c r="VP308"/>
      <c r="VQ308"/>
      <c r="VR308"/>
      <c r="VS308"/>
      <c r="VT308"/>
      <c r="VU308"/>
      <c r="VV308"/>
      <c r="VW308"/>
      <c r="VX308"/>
      <c r="VY308"/>
      <c r="VZ308"/>
      <c r="WA308"/>
      <c r="WB308"/>
      <c r="WC308"/>
      <c r="WD308"/>
      <c r="WE308"/>
      <c r="WF308"/>
      <c r="WG308"/>
      <c r="WH308"/>
      <c r="WI308"/>
      <c r="WJ308"/>
      <c r="WK308"/>
      <c r="WL308"/>
      <c r="WM308"/>
      <c r="WN308"/>
      <c r="WO308"/>
      <c r="WP308"/>
      <c r="WQ308"/>
      <c r="WR308"/>
      <c r="WS308"/>
      <c r="WT308"/>
      <c r="WU308"/>
      <c r="WV308"/>
      <c r="WW308"/>
      <c r="WX308"/>
      <c r="WY308"/>
      <c r="WZ308"/>
      <c r="XA308"/>
      <c r="XB308"/>
      <c r="XC308"/>
      <c r="XD308"/>
      <c r="XE308"/>
      <c r="XF308"/>
      <c r="XG308"/>
      <c r="XH308"/>
      <c r="XI308"/>
      <c r="XJ308"/>
      <c r="XK308"/>
      <c r="XL308"/>
      <c r="XM308"/>
      <c r="XN308"/>
      <c r="XO308"/>
      <c r="XP308"/>
      <c r="XQ308"/>
      <c r="XR308"/>
      <c r="XS308"/>
      <c r="XT308"/>
      <c r="XU308"/>
      <c r="XV308"/>
      <c r="XW308"/>
      <c r="XX308"/>
      <c r="XY308"/>
      <c r="XZ308"/>
      <c r="YA308"/>
      <c r="YB308"/>
      <c r="YC308"/>
      <c r="YD308"/>
      <c r="YE308"/>
      <c r="YF308"/>
      <c r="YG308"/>
      <c r="YH308"/>
      <c r="YI308"/>
      <c r="YJ308"/>
      <c r="YK308"/>
      <c r="YL308"/>
      <c r="YM308"/>
      <c r="YN308"/>
      <c r="YO308"/>
      <c r="YP308"/>
      <c r="YQ308"/>
      <c r="YR308"/>
      <c r="YS308"/>
      <c r="YT308"/>
      <c r="YU308"/>
      <c r="YV308"/>
      <c r="YW308"/>
      <c r="YX308"/>
      <c r="YY308"/>
      <c r="YZ308"/>
      <c r="ZA308"/>
      <c r="ZB308"/>
      <c r="ZC308"/>
      <c r="ZD308"/>
      <c r="ZE308"/>
      <c r="ZF308"/>
      <c r="ZG308"/>
      <c r="ZH308"/>
      <c r="ZI308"/>
      <c r="ZJ308"/>
      <c r="ZK308"/>
      <c r="ZL308"/>
      <c r="ZM308"/>
      <c r="ZN308"/>
      <c r="ZO308"/>
      <c r="ZP308"/>
      <c r="ZQ308"/>
      <c r="ZR308"/>
      <c r="ZS308"/>
      <c r="ZT308"/>
      <c r="ZU308"/>
      <c r="ZV308"/>
      <c r="ZW308"/>
      <c r="ZX308"/>
      <c r="ZY308"/>
      <c r="ZZ308"/>
      <c r="AAA308"/>
    </row>
    <row r="309" spans="11:703" x14ac:dyDescent="0.35">
      <c r="K309" s="50">
        <v>413632480722</v>
      </c>
      <c r="L309" s="147">
        <v>46139</v>
      </c>
      <c r="M309" t="s">
        <v>7995</v>
      </c>
      <c r="N309" s="50">
        <v>517971638680</v>
      </c>
      <c r="O309" s="50">
        <f>_xlfn.XLOOKUP(DRE_Table[[#This Row],[MASTER]],Vessel_Cons[MASTER],Vessel_Cons[MASTER],"OVERAGE")</f>
        <v>517971638680</v>
      </c>
      <c r="P309"/>
      <c r="Q309" s="50">
        <v>305354649392</v>
      </c>
      <c r="R309" s="147">
        <v>46139</v>
      </c>
      <c r="S309" t="s">
        <v>7995</v>
      </c>
      <c r="T309" s="50">
        <v>871061149445</v>
      </c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  <c r="QY309"/>
      <c r="QZ309"/>
      <c r="RA309"/>
      <c r="RB309"/>
      <c r="RC309"/>
      <c r="RD309"/>
      <c r="RE309"/>
      <c r="RF309"/>
      <c r="RG309"/>
      <c r="RH309"/>
      <c r="RI309"/>
      <c r="RJ309"/>
      <c r="RK309"/>
      <c r="RL309"/>
      <c r="RM309"/>
      <c r="RN309"/>
      <c r="RO309"/>
      <c r="RP309"/>
      <c r="RQ309"/>
      <c r="RR309"/>
      <c r="RS309"/>
      <c r="RT309"/>
      <c r="RU309"/>
      <c r="RV309"/>
      <c r="RW309"/>
      <c r="RX309"/>
      <c r="RY309"/>
      <c r="RZ309"/>
      <c r="SA309"/>
      <c r="SB309"/>
      <c r="SC309"/>
      <c r="SD309"/>
      <c r="SE309"/>
      <c r="SF309"/>
      <c r="SG309"/>
      <c r="SH309"/>
      <c r="SI309"/>
      <c r="SJ309"/>
      <c r="SK309"/>
      <c r="SL309"/>
      <c r="SM309"/>
      <c r="SN309"/>
      <c r="SO309"/>
      <c r="SP309"/>
      <c r="SQ309"/>
      <c r="SR309"/>
      <c r="SS309"/>
      <c r="ST309"/>
      <c r="SU309"/>
      <c r="SV309"/>
      <c r="SW309"/>
      <c r="SX309"/>
      <c r="SY309"/>
      <c r="SZ309"/>
      <c r="TA309"/>
      <c r="TB309"/>
      <c r="TC309"/>
      <c r="TD309"/>
      <c r="TE309"/>
      <c r="TF309"/>
      <c r="TG309"/>
      <c r="TH309"/>
      <c r="TI309"/>
      <c r="TJ309"/>
      <c r="TK309"/>
      <c r="TL309"/>
      <c r="TM309"/>
      <c r="TN309"/>
      <c r="TO309"/>
      <c r="TP309"/>
      <c r="TQ309"/>
      <c r="TR309"/>
      <c r="TS309"/>
      <c r="TT309"/>
      <c r="TU309"/>
      <c r="TV309"/>
      <c r="TW309"/>
      <c r="TX309"/>
      <c r="TY309"/>
      <c r="TZ309"/>
      <c r="UA309"/>
      <c r="UB309"/>
      <c r="UC309"/>
      <c r="UD309"/>
      <c r="UE309"/>
      <c r="UF309"/>
      <c r="UG309"/>
      <c r="UH309"/>
      <c r="UI309"/>
      <c r="UJ309"/>
      <c r="UK309"/>
      <c r="UL309"/>
      <c r="UM309"/>
      <c r="UN309"/>
      <c r="UO309"/>
      <c r="UP309"/>
      <c r="UQ309"/>
      <c r="UR309"/>
      <c r="US309"/>
      <c r="UT309"/>
      <c r="UU309"/>
      <c r="UV309"/>
      <c r="UW309"/>
      <c r="UX309"/>
      <c r="UY309"/>
      <c r="UZ309"/>
      <c r="VA309"/>
      <c r="VB309"/>
      <c r="VC309"/>
      <c r="VD309"/>
      <c r="VE309"/>
      <c r="VF309"/>
      <c r="VG309"/>
      <c r="VH309"/>
      <c r="VI309"/>
      <c r="VJ309"/>
      <c r="VK309"/>
      <c r="VL309"/>
      <c r="VM309"/>
      <c r="VN309"/>
      <c r="VO309"/>
      <c r="VP309"/>
      <c r="VQ309"/>
      <c r="VR309"/>
      <c r="VS309"/>
      <c r="VT309"/>
      <c r="VU309"/>
      <c r="VV309"/>
      <c r="VW309"/>
      <c r="VX309"/>
      <c r="VY309"/>
      <c r="VZ309"/>
      <c r="WA309"/>
      <c r="WB309"/>
      <c r="WC309"/>
      <c r="WD309"/>
      <c r="WE309"/>
      <c r="WF309"/>
      <c r="WG309"/>
      <c r="WH309"/>
      <c r="WI309"/>
      <c r="WJ309"/>
      <c r="WK309"/>
      <c r="WL309"/>
      <c r="WM309"/>
      <c r="WN309"/>
      <c r="WO309"/>
      <c r="WP309"/>
      <c r="WQ309"/>
      <c r="WR309"/>
      <c r="WS309"/>
      <c r="WT309"/>
      <c r="WU309"/>
      <c r="WV309"/>
      <c r="WW309"/>
      <c r="WX309"/>
      <c r="WY309"/>
      <c r="WZ309"/>
      <c r="XA309"/>
      <c r="XB309"/>
      <c r="XC309"/>
      <c r="XD309"/>
      <c r="XE309"/>
      <c r="XF309"/>
      <c r="XG309"/>
      <c r="XH309"/>
      <c r="XI309"/>
      <c r="XJ309"/>
      <c r="XK309"/>
      <c r="XL309"/>
      <c r="XM309"/>
      <c r="XN309"/>
      <c r="XO309"/>
      <c r="XP309"/>
      <c r="XQ309"/>
      <c r="XR309"/>
      <c r="XS309"/>
      <c r="XT309"/>
      <c r="XU309"/>
      <c r="XV309"/>
      <c r="XW309"/>
      <c r="XX309"/>
      <c r="XY309"/>
      <c r="XZ309"/>
      <c r="YA309"/>
      <c r="YB309"/>
      <c r="YC309"/>
      <c r="YD309"/>
      <c r="YE309"/>
      <c r="YF309"/>
      <c r="YG309"/>
      <c r="YH309"/>
      <c r="YI309"/>
      <c r="YJ309"/>
      <c r="YK309"/>
      <c r="YL309"/>
      <c r="YM309"/>
      <c r="YN309"/>
      <c r="YO309"/>
      <c r="YP309"/>
      <c r="YQ309"/>
      <c r="YR309"/>
      <c r="YS309"/>
      <c r="YT309"/>
      <c r="YU309"/>
      <c r="YV309"/>
      <c r="YW309"/>
      <c r="YX309"/>
      <c r="YY309"/>
      <c r="YZ309"/>
      <c r="ZA309"/>
      <c r="ZB309"/>
      <c r="ZC309"/>
      <c r="ZD309"/>
      <c r="ZE309"/>
      <c r="ZF309"/>
      <c r="ZG309"/>
      <c r="ZH309"/>
      <c r="ZI309"/>
      <c r="ZJ309"/>
      <c r="ZK309"/>
      <c r="ZL309"/>
      <c r="ZM309"/>
      <c r="ZN309"/>
      <c r="ZO309"/>
      <c r="ZP309"/>
      <c r="ZQ309"/>
      <c r="ZR309"/>
      <c r="ZS309"/>
      <c r="ZT309"/>
      <c r="ZU309"/>
      <c r="ZV309"/>
      <c r="ZW309"/>
      <c r="ZX309"/>
      <c r="ZY309"/>
      <c r="ZZ309"/>
      <c r="AAA309"/>
    </row>
    <row r="310" spans="11:703" x14ac:dyDescent="0.35">
      <c r="K310" s="50">
        <v>413632480722</v>
      </c>
      <c r="L310" s="147">
        <v>46139</v>
      </c>
      <c r="M310" t="s">
        <v>7995</v>
      </c>
      <c r="N310" s="50">
        <v>517966299590</v>
      </c>
      <c r="O310" s="50">
        <f>_xlfn.XLOOKUP(DRE_Table[[#This Row],[MASTER]],Vessel_Cons[MASTER],Vessel_Cons[MASTER],"OVERAGE")</f>
        <v>517966299590</v>
      </c>
      <c r="P310"/>
      <c r="Q310" s="50">
        <v>305354649392</v>
      </c>
      <c r="R310" s="147">
        <v>46139</v>
      </c>
      <c r="S310" t="s">
        <v>7995</v>
      </c>
      <c r="T310" s="50">
        <v>871050693780</v>
      </c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  <c r="QY310"/>
      <c r="QZ310"/>
      <c r="RA310"/>
      <c r="RB310"/>
      <c r="RC310"/>
      <c r="RD310"/>
      <c r="RE310"/>
      <c r="RF310"/>
      <c r="RG310"/>
      <c r="RH310"/>
      <c r="RI310"/>
      <c r="RJ310"/>
      <c r="RK310"/>
      <c r="RL310"/>
      <c r="RM310"/>
      <c r="RN310"/>
      <c r="RO310"/>
      <c r="RP310"/>
      <c r="RQ310"/>
      <c r="RR310"/>
      <c r="RS310"/>
      <c r="RT310"/>
      <c r="RU310"/>
      <c r="RV310"/>
      <c r="RW310"/>
      <c r="RX310"/>
      <c r="RY310"/>
      <c r="RZ310"/>
      <c r="SA310"/>
      <c r="SB310"/>
      <c r="SC310"/>
      <c r="SD310"/>
      <c r="SE310"/>
      <c r="SF310"/>
      <c r="SG310"/>
      <c r="SH310"/>
      <c r="SI310"/>
      <c r="SJ310"/>
      <c r="SK310"/>
      <c r="SL310"/>
      <c r="SM310"/>
      <c r="SN310"/>
      <c r="SO310"/>
      <c r="SP310"/>
      <c r="SQ310"/>
      <c r="SR310"/>
      <c r="SS310"/>
      <c r="ST310"/>
      <c r="SU310"/>
      <c r="SV310"/>
      <c r="SW310"/>
      <c r="SX310"/>
      <c r="SY310"/>
      <c r="SZ310"/>
      <c r="TA310"/>
      <c r="TB310"/>
      <c r="TC310"/>
      <c r="TD310"/>
      <c r="TE310"/>
      <c r="TF310"/>
      <c r="TG310"/>
      <c r="TH310"/>
      <c r="TI310"/>
      <c r="TJ310"/>
      <c r="TK310"/>
      <c r="TL310"/>
      <c r="TM310"/>
      <c r="TN310"/>
      <c r="TO310"/>
      <c r="TP310"/>
      <c r="TQ310"/>
      <c r="TR310"/>
      <c r="TS310"/>
      <c r="TT310"/>
      <c r="TU310"/>
      <c r="TV310"/>
      <c r="TW310"/>
      <c r="TX310"/>
      <c r="TY310"/>
      <c r="TZ310"/>
      <c r="UA310"/>
      <c r="UB310"/>
      <c r="UC310"/>
      <c r="UD310"/>
      <c r="UE310"/>
      <c r="UF310"/>
      <c r="UG310"/>
      <c r="UH310"/>
      <c r="UI310"/>
      <c r="UJ310"/>
      <c r="UK310"/>
      <c r="UL310"/>
      <c r="UM310"/>
      <c r="UN310"/>
      <c r="UO310"/>
      <c r="UP310"/>
      <c r="UQ310"/>
      <c r="UR310"/>
      <c r="US310"/>
      <c r="UT310"/>
      <c r="UU310"/>
      <c r="UV310"/>
      <c r="UW310"/>
      <c r="UX310"/>
      <c r="UY310"/>
      <c r="UZ310"/>
      <c r="VA310"/>
      <c r="VB310"/>
      <c r="VC310"/>
      <c r="VD310"/>
      <c r="VE310"/>
      <c r="VF310"/>
      <c r="VG310"/>
      <c r="VH310"/>
      <c r="VI310"/>
      <c r="VJ310"/>
      <c r="VK310"/>
      <c r="VL310"/>
      <c r="VM310"/>
      <c r="VN310"/>
      <c r="VO310"/>
      <c r="VP310"/>
      <c r="VQ310"/>
      <c r="VR310"/>
      <c r="VS310"/>
      <c r="VT310"/>
      <c r="VU310"/>
      <c r="VV310"/>
      <c r="VW310"/>
      <c r="VX310"/>
      <c r="VY310"/>
      <c r="VZ310"/>
      <c r="WA310"/>
      <c r="WB310"/>
      <c r="WC310"/>
      <c r="WD310"/>
      <c r="WE310"/>
      <c r="WF310"/>
      <c r="WG310"/>
      <c r="WH310"/>
      <c r="WI310"/>
      <c r="WJ310"/>
      <c r="WK310"/>
      <c r="WL310"/>
      <c r="WM310"/>
      <c r="WN310"/>
      <c r="WO310"/>
      <c r="WP310"/>
      <c r="WQ310"/>
      <c r="WR310"/>
      <c r="WS310"/>
      <c r="WT310"/>
      <c r="WU310"/>
      <c r="WV310"/>
      <c r="WW310"/>
      <c r="WX310"/>
      <c r="WY310"/>
      <c r="WZ310"/>
      <c r="XA310"/>
      <c r="XB310"/>
      <c r="XC310"/>
      <c r="XD310"/>
      <c r="XE310"/>
      <c r="XF310"/>
      <c r="XG310"/>
      <c r="XH310"/>
      <c r="XI310"/>
      <c r="XJ310"/>
      <c r="XK310"/>
      <c r="XL310"/>
      <c r="XM310"/>
      <c r="XN310"/>
      <c r="XO310"/>
      <c r="XP310"/>
      <c r="XQ310"/>
      <c r="XR310"/>
      <c r="XS310"/>
      <c r="XT310"/>
      <c r="XU310"/>
      <c r="XV310"/>
      <c r="XW310"/>
      <c r="XX310"/>
      <c r="XY310"/>
      <c r="XZ310"/>
      <c r="YA310"/>
      <c r="YB310"/>
      <c r="YC310"/>
      <c r="YD310"/>
      <c r="YE310"/>
      <c r="YF310"/>
      <c r="YG310"/>
      <c r="YH310"/>
      <c r="YI310"/>
      <c r="YJ310"/>
      <c r="YK310"/>
      <c r="YL310"/>
      <c r="YM310"/>
      <c r="YN310"/>
      <c r="YO310"/>
      <c r="YP310"/>
      <c r="YQ310"/>
      <c r="YR310"/>
      <c r="YS310"/>
      <c r="YT310"/>
      <c r="YU310"/>
      <c r="YV310"/>
      <c r="YW310"/>
      <c r="YX310"/>
      <c r="YY310"/>
      <c r="YZ310"/>
      <c r="ZA310"/>
      <c r="ZB310"/>
      <c r="ZC310"/>
      <c r="ZD310"/>
      <c r="ZE310"/>
      <c r="ZF310"/>
      <c r="ZG310"/>
      <c r="ZH310"/>
      <c r="ZI310"/>
      <c r="ZJ310"/>
      <c r="ZK310"/>
      <c r="ZL310"/>
      <c r="ZM310"/>
      <c r="ZN310"/>
      <c r="ZO310"/>
      <c r="ZP310"/>
      <c r="ZQ310"/>
      <c r="ZR310"/>
      <c r="ZS310"/>
      <c r="ZT310"/>
      <c r="ZU310"/>
      <c r="ZV310"/>
      <c r="ZW310"/>
      <c r="ZX310"/>
      <c r="ZY310"/>
      <c r="ZZ310"/>
      <c r="AAA310"/>
    </row>
    <row r="311" spans="11:703" x14ac:dyDescent="0.35">
      <c r="K311" s="50">
        <v>413632480722</v>
      </c>
      <c r="L311" s="147">
        <v>46139</v>
      </c>
      <c r="M311" t="s">
        <v>7995</v>
      </c>
      <c r="N311" s="50">
        <v>517584096609</v>
      </c>
      <c r="O311" s="50">
        <f>_xlfn.XLOOKUP(DRE_Table[[#This Row],[MASTER]],Vessel_Cons[MASTER],Vessel_Cons[MASTER],"OVERAGE")</f>
        <v>517584096609</v>
      </c>
      <c r="P311"/>
      <c r="Q311" s="50">
        <v>305354649392</v>
      </c>
      <c r="R311" s="147">
        <v>46139</v>
      </c>
      <c r="S311" t="s">
        <v>7995</v>
      </c>
      <c r="T311" s="50">
        <v>871054259046</v>
      </c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  <c r="QY311"/>
      <c r="QZ311"/>
      <c r="RA311"/>
      <c r="RB311"/>
      <c r="RC311"/>
      <c r="RD311"/>
      <c r="RE311"/>
      <c r="RF311"/>
      <c r="RG311"/>
      <c r="RH311"/>
      <c r="RI311"/>
      <c r="RJ311"/>
      <c r="RK311"/>
      <c r="RL311"/>
      <c r="RM311"/>
      <c r="RN311"/>
      <c r="RO311"/>
      <c r="RP311"/>
      <c r="RQ311"/>
      <c r="RR311"/>
      <c r="RS311"/>
      <c r="RT311"/>
      <c r="RU311"/>
      <c r="RV311"/>
      <c r="RW311"/>
      <c r="RX311"/>
      <c r="RY311"/>
      <c r="RZ311"/>
      <c r="SA311"/>
      <c r="SB311"/>
      <c r="SC311"/>
      <c r="SD311"/>
      <c r="SE311"/>
      <c r="SF311"/>
      <c r="SG311"/>
      <c r="SH311"/>
      <c r="SI311"/>
      <c r="SJ311"/>
      <c r="SK311"/>
      <c r="SL311"/>
      <c r="SM311"/>
      <c r="SN311"/>
      <c r="SO311"/>
      <c r="SP311"/>
      <c r="SQ311"/>
      <c r="SR311"/>
      <c r="SS311"/>
      <c r="ST311"/>
      <c r="SU311"/>
      <c r="SV311"/>
      <c r="SW311"/>
      <c r="SX311"/>
      <c r="SY311"/>
      <c r="SZ311"/>
      <c r="TA311"/>
      <c r="TB311"/>
      <c r="TC311"/>
      <c r="TD311"/>
      <c r="TE311"/>
      <c r="TF311"/>
      <c r="TG311"/>
      <c r="TH311"/>
      <c r="TI311"/>
      <c r="TJ311"/>
      <c r="TK311"/>
      <c r="TL311"/>
      <c r="TM311"/>
      <c r="TN311"/>
      <c r="TO311"/>
      <c r="TP311"/>
      <c r="TQ311"/>
      <c r="TR311"/>
      <c r="TS311"/>
      <c r="TT311"/>
      <c r="TU311"/>
      <c r="TV311"/>
      <c r="TW311"/>
      <c r="TX311"/>
      <c r="TY311"/>
      <c r="TZ311"/>
      <c r="UA311"/>
      <c r="UB311"/>
      <c r="UC311"/>
      <c r="UD311"/>
      <c r="UE311"/>
      <c r="UF311"/>
      <c r="UG311"/>
      <c r="UH311"/>
      <c r="UI311"/>
      <c r="UJ311"/>
      <c r="UK311"/>
      <c r="UL311"/>
      <c r="UM311"/>
      <c r="UN311"/>
      <c r="UO311"/>
      <c r="UP311"/>
      <c r="UQ311"/>
      <c r="UR311"/>
      <c r="US311"/>
      <c r="UT311"/>
      <c r="UU311"/>
      <c r="UV311"/>
      <c r="UW311"/>
      <c r="UX311"/>
      <c r="UY311"/>
      <c r="UZ311"/>
      <c r="VA311"/>
      <c r="VB311"/>
      <c r="VC311"/>
      <c r="VD311"/>
      <c r="VE311"/>
      <c r="VF311"/>
      <c r="VG311"/>
      <c r="VH311"/>
      <c r="VI311"/>
      <c r="VJ311"/>
      <c r="VK311"/>
      <c r="VL311"/>
      <c r="VM311"/>
      <c r="VN311"/>
      <c r="VO311"/>
      <c r="VP311"/>
      <c r="VQ311"/>
      <c r="VR311"/>
      <c r="VS311"/>
      <c r="VT311"/>
      <c r="VU311"/>
      <c r="VV311"/>
      <c r="VW311"/>
      <c r="VX311"/>
      <c r="VY311"/>
      <c r="VZ311"/>
      <c r="WA311"/>
      <c r="WB311"/>
      <c r="WC311"/>
      <c r="WD311"/>
      <c r="WE311"/>
      <c r="WF311"/>
      <c r="WG311"/>
      <c r="WH311"/>
      <c r="WI311"/>
      <c r="WJ311"/>
      <c r="WK311"/>
      <c r="WL311"/>
      <c r="WM311"/>
      <c r="WN311"/>
      <c r="WO311"/>
      <c r="WP311"/>
      <c r="WQ311"/>
      <c r="WR311"/>
      <c r="WS311"/>
      <c r="WT311"/>
      <c r="WU311"/>
      <c r="WV311"/>
      <c r="WW311"/>
      <c r="WX311"/>
      <c r="WY311"/>
      <c r="WZ311"/>
      <c r="XA311"/>
      <c r="XB311"/>
      <c r="XC311"/>
      <c r="XD311"/>
      <c r="XE311"/>
      <c r="XF311"/>
      <c r="XG311"/>
      <c r="XH311"/>
      <c r="XI311"/>
      <c r="XJ311"/>
      <c r="XK311"/>
      <c r="XL311"/>
      <c r="XM311"/>
      <c r="XN311"/>
      <c r="XO311"/>
      <c r="XP311"/>
      <c r="XQ311"/>
      <c r="XR311"/>
      <c r="XS311"/>
      <c r="XT311"/>
      <c r="XU311"/>
      <c r="XV311"/>
      <c r="XW311"/>
      <c r="XX311"/>
      <c r="XY311"/>
      <c r="XZ311"/>
      <c r="YA311"/>
      <c r="YB311"/>
      <c r="YC311"/>
      <c r="YD311"/>
      <c r="YE311"/>
      <c r="YF311"/>
      <c r="YG311"/>
      <c r="YH311"/>
      <c r="YI311"/>
      <c r="YJ311"/>
      <c r="YK311"/>
      <c r="YL311"/>
      <c r="YM311"/>
      <c r="YN311"/>
      <c r="YO311"/>
      <c r="YP311"/>
      <c r="YQ311"/>
      <c r="YR311"/>
      <c r="YS311"/>
      <c r="YT311"/>
      <c r="YU311"/>
      <c r="YV311"/>
      <c r="YW311"/>
      <c r="YX311"/>
      <c r="YY311"/>
      <c r="YZ311"/>
      <c r="ZA311"/>
      <c r="ZB311"/>
      <c r="ZC311"/>
      <c r="ZD311"/>
      <c r="ZE311"/>
      <c r="ZF311"/>
      <c r="ZG311"/>
      <c r="ZH311"/>
      <c r="ZI311"/>
      <c r="ZJ311"/>
      <c r="ZK311"/>
      <c r="ZL311"/>
      <c r="ZM311"/>
      <c r="ZN311"/>
      <c r="ZO311"/>
      <c r="ZP311"/>
      <c r="ZQ311"/>
      <c r="ZR311"/>
      <c r="ZS311"/>
      <c r="ZT311"/>
      <c r="ZU311"/>
      <c r="ZV311"/>
      <c r="ZW311"/>
      <c r="ZX311"/>
      <c r="ZY311"/>
      <c r="ZZ311"/>
      <c r="AAA311"/>
    </row>
    <row r="312" spans="11:703" x14ac:dyDescent="0.35">
      <c r="K312" s="50">
        <v>413632480722</v>
      </c>
      <c r="L312" s="147">
        <v>46139</v>
      </c>
      <c r="M312" t="s">
        <v>7995</v>
      </c>
      <c r="N312" s="50">
        <v>517180135750</v>
      </c>
      <c r="O312" s="50">
        <f>_xlfn.XLOOKUP(DRE_Table[[#This Row],[MASTER]],Vessel_Cons[MASTER],Vessel_Cons[MASTER],"OVERAGE")</f>
        <v>517180135750</v>
      </c>
      <c r="P312"/>
      <c r="Q312" s="50">
        <v>305354649392</v>
      </c>
      <c r="R312" s="147">
        <v>46139</v>
      </c>
      <c r="S312" t="s">
        <v>7995</v>
      </c>
      <c r="T312" s="50">
        <v>871056638361</v>
      </c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  <c r="QY312"/>
      <c r="QZ312"/>
      <c r="RA312"/>
      <c r="RB312"/>
      <c r="RC312"/>
      <c r="RD312"/>
      <c r="RE312"/>
      <c r="RF312"/>
      <c r="RG312"/>
      <c r="RH312"/>
      <c r="RI312"/>
      <c r="RJ312"/>
      <c r="RK312"/>
      <c r="RL312"/>
      <c r="RM312"/>
      <c r="RN312"/>
      <c r="RO312"/>
      <c r="RP312"/>
      <c r="RQ312"/>
      <c r="RR312"/>
      <c r="RS312"/>
      <c r="RT312"/>
      <c r="RU312"/>
      <c r="RV312"/>
      <c r="RW312"/>
      <c r="RX312"/>
      <c r="RY312"/>
      <c r="RZ312"/>
      <c r="SA312"/>
      <c r="SB312"/>
      <c r="SC312"/>
      <c r="SD312"/>
      <c r="SE312"/>
      <c r="SF312"/>
      <c r="SG312"/>
      <c r="SH312"/>
      <c r="SI312"/>
      <c r="SJ312"/>
      <c r="SK312"/>
      <c r="SL312"/>
      <c r="SM312"/>
      <c r="SN312"/>
      <c r="SO312"/>
      <c r="SP312"/>
      <c r="SQ312"/>
      <c r="SR312"/>
      <c r="SS312"/>
      <c r="ST312"/>
      <c r="SU312"/>
      <c r="SV312"/>
      <c r="SW312"/>
      <c r="SX312"/>
      <c r="SY312"/>
      <c r="SZ312"/>
      <c r="TA312"/>
      <c r="TB312"/>
      <c r="TC312"/>
      <c r="TD312"/>
      <c r="TE312"/>
      <c r="TF312"/>
      <c r="TG312"/>
      <c r="TH312"/>
      <c r="TI312"/>
      <c r="TJ312"/>
      <c r="TK312"/>
      <c r="TL312"/>
      <c r="TM312"/>
      <c r="TN312"/>
      <c r="TO312"/>
      <c r="TP312"/>
      <c r="TQ312"/>
      <c r="TR312"/>
      <c r="TS312"/>
      <c r="TT312"/>
      <c r="TU312"/>
      <c r="TV312"/>
      <c r="TW312"/>
      <c r="TX312"/>
      <c r="TY312"/>
      <c r="TZ312"/>
      <c r="UA312"/>
      <c r="UB312"/>
      <c r="UC312"/>
      <c r="UD312"/>
      <c r="UE312"/>
      <c r="UF312"/>
      <c r="UG312"/>
      <c r="UH312"/>
      <c r="UI312"/>
      <c r="UJ312"/>
      <c r="UK312"/>
      <c r="UL312"/>
      <c r="UM312"/>
      <c r="UN312"/>
      <c r="UO312"/>
      <c r="UP312"/>
      <c r="UQ312"/>
      <c r="UR312"/>
      <c r="US312"/>
      <c r="UT312"/>
      <c r="UU312"/>
      <c r="UV312"/>
      <c r="UW312"/>
      <c r="UX312"/>
      <c r="UY312"/>
      <c r="UZ312"/>
      <c r="VA312"/>
      <c r="VB312"/>
      <c r="VC312"/>
      <c r="VD312"/>
      <c r="VE312"/>
      <c r="VF312"/>
      <c r="VG312"/>
      <c r="VH312"/>
      <c r="VI312"/>
      <c r="VJ312"/>
      <c r="VK312"/>
      <c r="VL312"/>
      <c r="VM312"/>
      <c r="VN312"/>
      <c r="VO312"/>
      <c r="VP312"/>
      <c r="VQ312"/>
      <c r="VR312"/>
      <c r="VS312"/>
      <c r="VT312"/>
      <c r="VU312"/>
      <c r="VV312"/>
      <c r="VW312"/>
      <c r="VX312"/>
      <c r="VY312"/>
      <c r="VZ312"/>
      <c r="WA312"/>
      <c r="WB312"/>
      <c r="WC312"/>
      <c r="WD312"/>
      <c r="WE312"/>
      <c r="WF312"/>
      <c r="WG312"/>
      <c r="WH312"/>
      <c r="WI312"/>
      <c r="WJ312"/>
      <c r="WK312"/>
      <c r="WL312"/>
      <c r="WM312"/>
      <c r="WN312"/>
      <c r="WO312"/>
      <c r="WP312"/>
      <c r="WQ312"/>
      <c r="WR312"/>
      <c r="WS312"/>
      <c r="WT312"/>
      <c r="WU312"/>
      <c r="WV312"/>
      <c r="WW312"/>
      <c r="WX312"/>
      <c r="WY312"/>
      <c r="WZ312"/>
      <c r="XA312"/>
      <c r="XB312"/>
      <c r="XC312"/>
      <c r="XD312"/>
      <c r="XE312"/>
      <c r="XF312"/>
      <c r="XG312"/>
      <c r="XH312"/>
      <c r="XI312"/>
      <c r="XJ312"/>
      <c r="XK312"/>
      <c r="XL312"/>
      <c r="XM312"/>
      <c r="XN312"/>
      <c r="XO312"/>
      <c r="XP312"/>
      <c r="XQ312"/>
      <c r="XR312"/>
      <c r="XS312"/>
      <c r="XT312"/>
      <c r="XU312"/>
      <c r="XV312"/>
      <c r="XW312"/>
      <c r="XX312"/>
      <c r="XY312"/>
      <c r="XZ312"/>
      <c r="YA312"/>
      <c r="YB312"/>
      <c r="YC312"/>
      <c r="YD312"/>
      <c r="YE312"/>
      <c r="YF312"/>
      <c r="YG312"/>
      <c r="YH312"/>
      <c r="YI312"/>
      <c r="YJ312"/>
      <c r="YK312"/>
      <c r="YL312"/>
      <c r="YM312"/>
      <c r="YN312"/>
      <c r="YO312"/>
      <c r="YP312"/>
      <c r="YQ312"/>
      <c r="YR312"/>
      <c r="YS312"/>
      <c r="YT312"/>
      <c r="YU312"/>
      <c r="YV312"/>
      <c r="YW312"/>
      <c r="YX312"/>
      <c r="YY312"/>
      <c r="YZ312"/>
      <c r="ZA312"/>
      <c r="ZB312"/>
      <c r="ZC312"/>
      <c r="ZD312"/>
      <c r="ZE312"/>
      <c r="ZF312"/>
      <c r="ZG312"/>
      <c r="ZH312"/>
      <c r="ZI312"/>
      <c r="ZJ312"/>
      <c r="ZK312"/>
      <c r="ZL312"/>
      <c r="ZM312"/>
      <c r="ZN312"/>
      <c r="ZO312"/>
      <c r="ZP312"/>
      <c r="ZQ312"/>
      <c r="ZR312"/>
      <c r="ZS312"/>
      <c r="ZT312"/>
      <c r="ZU312"/>
      <c r="ZV312"/>
      <c r="ZW312"/>
      <c r="ZX312"/>
      <c r="ZY312"/>
      <c r="ZZ312"/>
      <c r="AAA312"/>
    </row>
    <row r="313" spans="11:703" x14ac:dyDescent="0.35">
      <c r="K313" s="50">
        <v>413632480722</v>
      </c>
      <c r="L313" s="147">
        <v>46139</v>
      </c>
      <c r="M313" t="s">
        <v>7995</v>
      </c>
      <c r="N313" s="50">
        <v>515648972940</v>
      </c>
      <c r="O313" s="50">
        <f>_xlfn.XLOOKUP(DRE_Table[[#This Row],[MASTER]],Vessel_Cons[MASTER],Vessel_Cons[MASTER],"OVERAGE")</f>
        <v>515648972940</v>
      </c>
      <c r="P313"/>
      <c r="Q313" s="50">
        <v>305354649392</v>
      </c>
      <c r="R313" s="147">
        <v>46139</v>
      </c>
      <c r="S313" t="s">
        <v>7995</v>
      </c>
      <c r="T313" s="50">
        <v>871054193807</v>
      </c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  <c r="QY313"/>
      <c r="QZ313"/>
      <c r="RA313"/>
      <c r="RB313"/>
      <c r="RC313"/>
      <c r="RD313"/>
      <c r="RE313"/>
      <c r="RF313"/>
      <c r="RG313"/>
      <c r="RH313"/>
      <c r="RI313"/>
      <c r="RJ313"/>
      <c r="RK313"/>
      <c r="RL313"/>
      <c r="RM313"/>
      <c r="RN313"/>
      <c r="RO313"/>
      <c r="RP313"/>
      <c r="RQ313"/>
      <c r="RR313"/>
      <c r="RS313"/>
      <c r="RT313"/>
      <c r="RU313"/>
      <c r="RV313"/>
      <c r="RW313"/>
      <c r="RX313"/>
      <c r="RY313"/>
      <c r="RZ313"/>
      <c r="SA313"/>
      <c r="SB313"/>
      <c r="SC313"/>
      <c r="SD313"/>
      <c r="SE313"/>
      <c r="SF313"/>
      <c r="SG313"/>
      <c r="SH313"/>
      <c r="SI313"/>
      <c r="SJ313"/>
      <c r="SK313"/>
      <c r="SL313"/>
      <c r="SM313"/>
      <c r="SN313"/>
      <c r="SO313"/>
      <c r="SP313"/>
      <c r="SQ313"/>
      <c r="SR313"/>
      <c r="SS313"/>
      <c r="ST313"/>
      <c r="SU313"/>
      <c r="SV313"/>
      <c r="SW313"/>
      <c r="SX313"/>
      <c r="SY313"/>
      <c r="SZ313"/>
      <c r="TA313"/>
      <c r="TB313"/>
      <c r="TC313"/>
      <c r="TD313"/>
      <c r="TE313"/>
      <c r="TF313"/>
      <c r="TG313"/>
      <c r="TH313"/>
      <c r="TI313"/>
      <c r="TJ313"/>
      <c r="TK313"/>
      <c r="TL313"/>
      <c r="TM313"/>
      <c r="TN313"/>
      <c r="TO313"/>
      <c r="TP313"/>
      <c r="TQ313"/>
      <c r="TR313"/>
      <c r="TS313"/>
      <c r="TT313"/>
      <c r="TU313"/>
      <c r="TV313"/>
      <c r="TW313"/>
      <c r="TX313"/>
      <c r="TY313"/>
      <c r="TZ313"/>
      <c r="UA313"/>
      <c r="UB313"/>
      <c r="UC313"/>
      <c r="UD313"/>
      <c r="UE313"/>
      <c r="UF313"/>
      <c r="UG313"/>
      <c r="UH313"/>
      <c r="UI313"/>
      <c r="UJ313"/>
      <c r="UK313"/>
      <c r="UL313"/>
      <c r="UM313"/>
      <c r="UN313"/>
      <c r="UO313"/>
      <c r="UP313"/>
      <c r="UQ313"/>
      <c r="UR313"/>
      <c r="US313"/>
      <c r="UT313"/>
      <c r="UU313"/>
      <c r="UV313"/>
      <c r="UW313"/>
      <c r="UX313"/>
      <c r="UY313"/>
      <c r="UZ313"/>
      <c r="VA313"/>
      <c r="VB313"/>
      <c r="VC313"/>
      <c r="VD313"/>
      <c r="VE313"/>
      <c r="VF313"/>
      <c r="VG313"/>
      <c r="VH313"/>
      <c r="VI313"/>
      <c r="VJ313"/>
      <c r="VK313"/>
      <c r="VL313"/>
      <c r="VM313"/>
      <c r="VN313"/>
      <c r="VO313"/>
      <c r="VP313"/>
      <c r="VQ313"/>
      <c r="VR313"/>
      <c r="VS313"/>
      <c r="VT313"/>
      <c r="VU313"/>
      <c r="VV313"/>
      <c r="VW313"/>
      <c r="VX313"/>
      <c r="VY313"/>
      <c r="VZ313"/>
      <c r="WA313"/>
      <c r="WB313"/>
      <c r="WC313"/>
      <c r="WD313"/>
      <c r="WE313"/>
      <c r="WF313"/>
      <c r="WG313"/>
      <c r="WH313"/>
      <c r="WI313"/>
      <c r="WJ313"/>
      <c r="WK313"/>
      <c r="WL313"/>
      <c r="WM313"/>
      <c r="WN313"/>
      <c r="WO313"/>
      <c r="WP313"/>
      <c r="WQ313"/>
      <c r="WR313"/>
      <c r="WS313"/>
      <c r="WT313"/>
      <c r="WU313"/>
      <c r="WV313"/>
      <c r="WW313"/>
      <c r="WX313"/>
      <c r="WY313"/>
      <c r="WZ313"/>
      <c r="XA313"/>
      <c r="XB313"/>
      <c r="XC313"/>
      <c r="XD313"/>
      <c r="XE313"/>
      <c r="XF313"/>
      <c r="XG313"/>
      <c r="XH313"/>
      <c r="XI313"/>
      <c r="XJ313"/>
      <c r="XK313"/>
      <c r="XL313"/>
      <c r="XM313"/>
      <c r="XN313"/>
      <c r="XO313"/>
      <c r="XP313"/>
      <c r="XQ313"/>
      <c r="XR313"/>
      <c r="XS313"/>
      <c r="XT313"/>
      <c r="XU313"/>
      <c r="XV313"/>
      <c r="XW313"/>
      <c r="XX313"/>
      <c r="XY313"/>
      <c r="XZ313"/>
      <c r="YA313"/>
      <c r="YB313"/>
      <c r="YC313"/>
      <c r="YD313"/>
      <c r="YE313"/>
      <c r="YF313"/>
      <c r="YG313"/>
      <c r="YH313"/>
      <c r="YI313"/>
      <c r="YJ313"/>
      <c r="YK313"/>
      <c r="YL313"/>
      <c r="YM313"/>
      <c r="YN313"/>
      <c r="YO313"/>
      <c r="YP313"/>
      <c r="YQ313"/>
      <c r="YR313"/>
      <c r="YS313"/>
      <c r="YT313"/>
      <c r="YU313"/>
      <c r="YV313"/>
      <c r="YW313"/>
      <c r="YX313"/>
      <c r="YY313"/>
      <c r="YZ313"/>
      <c r="ZA313"/>
      <c r="ZB313"/>
      <c r="ZC313"/>
      <c r="ZD313"/>
      <c r="ZE313"/>
      <c r="ZF313"/>
      <c r="ZG313"/>
      <c r="ZH313"/>
      <c r="ZI313"/>
      <c r="ZJ313"/>
      <c r="ZK313"/>
      <c r="ZL313"/>
      <c r="ZM313"/>
      <c r="ZN313"/>
      <c r="ZO313"/>
      <c r="ZP313"/>
      <c r="ZQ313"/>
      <c r="ZR313"/>
      <c r="ZS313"/>
      <c r="ZT313"/>
      <c r="ZU313"/>
      <c r="ZV313"/>
      <c r="ZW313"/>
      <c r="ZX313"/>
      <c r="ZY313"/>
      <c r="ZZ313"/>
      <c r="AAA313"/>
    </row>
    <row r="314" spans="11:703" x14ac:dyDescent="0.35">
      <c r="K314" s="50">
        <v>413632480722</v>
      </c>
      <c r="L314" s="147">
        <v>46139</v>
      </c>
      <c r="M314" t="s">
        <v>7995</v>
      </c>
      <c r="N314" s="50">
        <v>515016130685</v>
      </c>
      <c r="O314" s="50">
        <f>_xlfn.XLOOKUP(DRE_Table[[#This Row],[MASTER]],Vessel_Cons[MASTER],Vessel_Cons[MASTER],"OVERAGE")</f>
        <v>515016130685</v>
      </c>
      <c r="P314"/>
      <c r="Q314" s="50">
        <v>305354649392</v>
      </c>
      <c r="R314" s="147">
        <v>46139</v>
      </c>
      <c r="S314" t="s">
        <v>7995</v>
      </c>
      <c r="T314" s="50">
        <v>871060768587</v>
      </c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  <c r="QY314"/>
      <c r="QZ314"/>
      <c r="RA314"/>
      <c r="RB314"/>
      <c r="RC314"/>
      <c r="RD314"/>
      <c r="RE314"/>
      <c r="RF314"/>
      <c r="RG314"/>
      <c r="RH314"/>
      <c r="RI314"/>
      <c r="RJ314"/>
      <c r="RK314"/>
      <c r="RL314"/>
      <c r="RM314"/>
      <c r="RN314"/>
      <c r="RO314"/>
      <c r="RP314"/>
      <c r="RQ314"/>
      <c r="RR314"/>
      <c r="RS314"/>
      <c r="RT314"/>
      <c r="RU314"/>
      <c r="RV314"/>
      <c r="RW314"/>
      <c r="RX314"/>
      <c r="RY314"/>
      <c r="RZ314"/>
      <c r="SA314"/>
      <c r="SB314"/>
      <c r="SC314"/>
      <c r="SD314"/>
      <c r="SE314"/>
      <c r="SF314"/>
      <c r="SG314"/>
      <c r="SH314"/>
      <c r="SI314"/>
      <c r="SJ314"/>
      <c r="SK314"/>
      <c r="SL314"/>
      <c r="SM314"/>
      <c r="SN314"/>
      <c r="SO314"/>
      <c r="SP314"/>
      <c r="SQ314"/>
      <c r="SR314"/>
      <c r="SS314"/>
      <c r="ST314"/>
      <c r="SU314"/>
      <c r="SV314"/>
      <c r="SW314"/>
      <c r="SX314"/>
      <c r="SY314"/>
      <c r="SZ314"/>
      <c r="TA314"/>
      <c r="TB314"/>
      <c r="TC314"/>
      <c r="TD314"/>
      <c r="TE314"/>
      <c r="TF314"/>
      <c r="TG314"/>
      <c r="TH314"/>
      <c r="TI314"/>
      <c r="TJ314"/>
      <c r="TK314"/>
      <c r="TL314"/>
      <c r="TM314"/>
      <c r="TN314"/>
      <c r="TO314"/>
      <c r="TP314"/>
      <c r="TQ314"/>
      <c r="TR314"/>
      <c r="TS314"/>
      <c r="TT314"/>
      <c r="TU314"/>
      <c r="TV314"/>
      <c r="TW314"/>
      <c r="TX314"/>
      <c r="TY314"/>
      <c r="TZ314"/>
      <c r="UA314"/>
      <c r="UB314"/>
      <c r="UC314"/>
      <c r="UD314"/>
      <c r="UE314"/>
      <c r="UF314"/>
      <c r="UG314"/>
      <c r="UH314"/>
      <c r="UI314"/>
      <c r="UJ314"/>
      <c r="UK314"/>
      <c r="UL314"/>
      <c r="UM314"/>
      <c r="UN314"/>
      <c r="UO314"/>
      <c r="UP314"/>
      <c r="UQ314"/>
      <c r="UR314"/>
      <c r="US314"/>
      <c r="UT314"/>
      <c r="UU314"/>
      <c r="UV314"/>
      <c r="UW314"/>
      <c r="UX314"/>
      <c r="UY314"/>
      <c r="UZ314"/>
      <c r="VA314"/>
      <c r="VB314"/>
      <c r="VC314"/>
      <c r="VD314"/>
      <c r="VE314"/>
      <c r="VF314"/>
      <c r="VG314"/>
      <c r="VH314"/>
      <c r="VI314"/>
      <c r="VJ314"/>
      <c r="VK314"/>
      <c r="VL314"/>
      <c r="VM314"/>
      <c r="VN314"/>
      <c r="VO314"/>
      <c r="VP314"/>
      <c r="VQ314"/>
      <c r="VR314"/>
      <c r="VS314"/>
      <c r="VT314"/>
      <c r="VU314"/>
      <c r="VV314"/>
      <c r="VW314"/>
      <c r="VX314"/>
      <c r="VY314"/>
      <c r="VZ314"/>
      <c r="WA314"/>
      <c r="WB314"/>
      <c r="WC314"/>
      <c r="WD314"/>
      <c r="WE314"/>
      <c r="WF314"/>
      <c r="WG314"/>
      <c r="WH314"/>
      <c r="WI314"/>
      <c r="WJ314"/>
      <c r="WK314"/>
      <c r="WL314"/>
      <c r="WM314"/>
      <c r="WN314"/>
      <c r="WO314"/>
      <c r="WP314"/>
      <c r="WQ314"/>
      <c r="WR314"/>
      <c r="WS314"/>
      <c r="WT314"/>
      <c r="WU314"/>
      <c r="WV314"/>
      <c r="WW314"/>
      <c r="WX314"/>
      <c r="WY314"/>
      <c r="WZ314"/>
      <c r="XA314"/>
      <c r="XB314"/>
      <c r="XC314"/>
      <c r="XD314"/>
      <c r="XE314"/>
      <c r="XF314"/>
      <c r="XG314"/>
      <c r="XH314"/>
      <c r="XI314"/>
      <c r="XJ314"/>
      <c r="XK314"/>
      <c r="XL314"/>
      <c r="XM314"/>
      <c r="XN314"/>
      <c r="XO314"/>
      <c r="XP314"/>
      <c r="XQ314"/>
      <c r="XR314"/>
      <c r="XS314"/>
      <c r="XT314"/>
      <c r="XU314"/>
      <c r="XV314"/>
      <c r="XW314"/>
      <c r="XX314"/>
      <c r="XY314"/>
      <c r="XZ314"/>
      <c r="YA314"/>
      <c r="YB314"/>
      <c r="YC314"/>
      <c r="YD314"/>
      <c r="YE314"/>
      <c r="YF314"/>
      <c r="YG314"/>
      <c r="YH314"/>
      <c r="YI314"/>
      <c r="YJ314"/>
      <c r="YK314"/>
      <c r="YL314"/>
      <c r="YM314"/>
      <c r="YN314"/>
      <c r="YO314"/>
      <c r="YP314"/>
      <c r="YQ314"/>
      <c r="YR314"/>
      <c r="YS314"/>
      <c r="YT314"/>
      <c r="YU314"/>
      <c r="YV314"/>
      <c r="YW314"/>
      <c r="YX314"/>
      <c r="YY314"/>
      <c r="YZ314"/>
      <c r="ZA314"/>
      <c r="ZB314"/>
      <c r="ZC314"/>
      <c r="ZD314"/>
      <c r="ZE314"/>
      <c r="ZF314"/>
      <c r="ZG314"/>
      <c r="ZH314"/>
      <c r="ZI314"/>
      <c r="ZJ314"/>
      <c r="ZK314"/>
      <c r="ZL314"/>
      <c r="ZM314"/>
      <c r="ZN314"/>
      <c r="ZO314"/>
      <c r="ZP314"/>
      <c r="ZQ314"/>
      <c r="ZR314"/>
      <c r="ZS314"/>
      <c r="ZT314"/>
      <c r="ZU314"/>
      <c r="ZV314"/>
      <c r="ZW314"/>
      <c r="ZX314"/>
      <c r="ZY314"/>
      <c r="ZZ314"/>
      <c r="AAA314"/>
    </row>
    <row r="315" spans="11:703" x14ac:dyDescent="0.35">
      <c r="K315" s="50">
        <v>413632480722</v>
      </c>
      <c r="L315" s="147">
        <v>46139</v>
      </c>
      <c r="M315" t="s">
        <v>7995</v>
      </c>
      <c r="N315" s="50">
        <v>514806648711</v>
      </c>
      <c r="O315" s="50">
        <f>_xlfn.XLOOKUP(DRE_Table[[#This Row],[MASTER]],Vessel_Cons[MASTER],Vessel_Cons[MASTER],"OVERAGE")</f>
        <v>514806648711</v>
      </c>
      <c r="P315"/>
      <c r="Q315" s="50">
        <v>305354649392</v>
      </c>
      <c r="R315" s="147">
        <v>46139</v>
      </c>
      <c r="S315" t="s">
        <v>7995</v>
      </c>
      <c r="T315" s="50">
        <v>871024947082</v>
      </c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  <c r="QY315"/>
      <c r="QZ315"/>
      <c r="RA315"/>
      <c r="RB315"/>
      <c r="RC315"/>
      <c r="RD315"/>
      <c r="RE315"/>
      <c r="RF315"/>
      <c r="RG315"/>
      <c r="RH315"/>
      <c r="RI315"/>
      <c r="RJ315"/>
      <c r="RK315"/>
      <c r="RL315"/>
      <c r="RM315"/>
      <c r="RN315"/>
      <c r="RO315"/>
      <c r="RP315"/>
      <c r="RQ315"/>
      <c r="RR315"/>
      <c r="RS315"/>
      <c r="RT315"/>
      <c r="RU315"/>
      <c r="RV315"/>
      <c r="RW315"/>
      <c r="RX315"/>
      <c r="RY315"/>
      <c r="RZ315"/>
      <c r="SA315"/>
      <c r="SB315"/>
      <c r="SC315"/>
      <c r="SD315"/>
      <c r="SE315"/>
      <c r="SF315"/>
      <c r="SG315"/>
      <c r="SH315"/>
      <c r="SI315"/>
      <c r="SJ315"/>
      <c r="SK315"/>
      <c r="SL315"/>
      <c r="SM315"/>
      <c r="SN315"/>
      <c r="SO315"/>
      <c r="SP315"/>
      <c r="SQ315"/>
      <c r="SR315"/>
      <c r="SS315"/>
      <c r="ST315"/>
      <c r="SU315"/>
      <c r="SV315"/>
      <c r="SW315"/>
      <c r="SX315"/>
      <c r="SY315"/>
      <c r="SZ315"/>
      <c r="TA315"/>
      <c r="TB315"/>
      <c r="TC315"/>
      <c r="TD315"/>
      <c r="TE315"/>
      <c r="TF315"/>
      <c r="TG315"/>
      <c r="TH315"/>
      <c r="TI315"/>
      <c r="TJ315"/>
      <c r="TK315"/>
      <c r="TL315"/>
      <c r="TM315"/>
      <c r="TN315"/>
      <c r="TO315"/>
      <c r="TP315"/>
      <c r="TQ315"/>
      <c r="TR315"/>
      <c r="TS315"/>
      <c r="TT315"/>
      <c r="TU315"/>
      <c r="TV315"/>
      <c r="TW315"/>
      <c r="TX315"/>
      <c r="TY315"/>
      <c r="TZ315"/>
      <c r="UA315"/>
      <c r="UB315"/>
      <c r="UC315"/>
      <c r="UD315"/>
      <c r="UE315"/>
      <c r="UF315"/>
      <c r="UG315"/>
      <c r="UH315"/>
      <c r="UI315"/>
      <c r="UJ315"/>
      <c r="UK315"/>
      <c r="UL315"/>
      <c r="UM315"/>
      <c r="UN315"/>
      <c r="UO315"/>
      <c r="UP315"/>
      <c r="UQ315"/>
      <c r="UR315"/>
      <c r="US315"/>
      <c r="UT315"/>
      <c r="UU315"/>
      <c r="UV315"/>
      <c r="UW315"/>
      <c r="UX315"/>
      <c r="UY315"/>
      <c r="UZ315"/>
      <c r="VA315"/>
      <c r="VB315"/>
      <c r="VC315"/>
      <c r="VD315"/>
      <c r="VE315"/>
      <c r="VF315"/>
      <c r="VG315"/>
      <c r="VH315"/>
      <c r="VI315"/>
      <c r="VJ315"/>
      <c r="VK315"/>
      <c r="VL315"/>
      <c r="VM315"/>
      <c r="VN315"/>
      <c r="VO315"/>
      <c r="VP315"/>
      <c r="VQ315"/>
      <c r="VR315"/>
      <c r="VS315"/>
      <c r="VT315"/>
      <c r="VU315"/>
      <c r="VV315"/>
      <c r="VW315"/>
      <c r="VX315"/>
      <c r="VY315"/>
      <c r="VZ315"/>
      <c r="WA315"/>
      <c r="WB315"/>
      <c r="WC315"/>
      <c r="WD315"/>
      <c r="WE315"/>
      <c r="WF315"/>
      <c r="WG315"/>
      <c r="WH315"/>
      <c r="WI315"/>
      <c r="WJ315"/>
      <c r="WK315"/>
      <c r="WL315"/>
      <c r="WM315"/>
      <c r="WN315"/>
      <c r="WO315"/>
      <c r="WP315"/>
      <c r="WQ315"/>
      <c r="WR315"/>
      <c r="WS315"/>
      <c r="WT315"/>
      <c r="WU315"/>
      <c r="WV315"/>
      <c r="WW315"/>
      <c r="WX315"/>
      <c r="WY315"/>
      <c r="WZ315"/>
      <c r="XA315"/>
      <c r="XB315"/>
      <c r="XC315"/>
      <c r="XD315"/>
      <c r="XE315"/>
      <c r="XF315"/>
      <c r="XG315"/>
      <c r="XH315"/>
      <c r="XI315"/>
      <c r="XJ315"/>
      <c r="XK315"/>
      <c r="XL315"/>
      <c r="XM315"/>
      <c r="XN315"/>
      <c r="XO315"/>
      <c r="XP315"/>
      <c r="XQ315"/>
      <c r="XR315"/>
      <c r="XS315"/>
      <c r="XT315"/>
      <c r="XU315"/>
      <c r="XV315"/>
      <c r="XW315"/>
      <c r="XX315"/>
      <c r="XY315"/>
      <c r="XZ315"/>
      <c r="YA315"/>
      <c r="YB315"/>
      <c r="YC315"/>
      <c r="YD315"/>
      <c r="YE315"/>
      <c r="YF315"/>
      <c r="YG315"/>
      <c r="YH315"/>
      <c r="YI315"/>
      <c r="YJ315"/>
      <c r="YK315"/>
      <c r="YL315"/>
      <c r="YM315"/>
      <c r="YN315"/>
      <c r="YO315"/>
      <c r="YP315"/>
      <c r="YQ315"/>
      <c r="YR315"/>
      <c r="YS315"/>
      <c r="YT315"/>
      <c r="YU315"/>
      <c r="YV315"/>
      <c r="YW315"/>
      <c r="YX315"/>
      <c r="YY315"/>
      <c r="YZ315"/>
      <c r="ZA315"/>
      <c r="ZB315"/>
      <c r="ZC315"/>
      <c r="ZD315"/>
      <c r="ZE315"/>
      <c r="ZF315"/>
      <c r="ZG315"/>
      <c r="ZH315"/>
      <c r="ZI315"/>
      <c r="ZJ315"/>
      <c r="ZK315"/>
      <c r="ZL315"/>
      <c r="ZM315"/>
      <c r="ZN315"/>
      <c r="ZO315"/>
      <c r="ZP315"/>
      <c r="ZQ315"/>
      <c r="ZR315"/>
      <c r="ZS315"/>
      <c r="ZT315"/>
      <c r="ZU315"/>
      <c r="ZV315"/>
      <c r="ZW315"/>
      <c r="ZX315"/>
      <c r="ZY315"/>
      <c r="ZZ315"/>
      <c r="AAA315"/>
    </row>
    <row r="316" spans="11:703" x14ac:dyDescent="0.35">
      <c r="K316" s="50">
        <v>413632480722</v>
      </c>
      <c r="L316" s="147">
        <v>46139</v>
      </c>
      <c r="M316" t="s">
        <v>7995</v>
      </c>
      <c r="N316" s="50">
        <v>514806640537</v>
      </c>
      <c r="O316" s="50">
        <f>_xlfn.XLOOKUP(DRE_Table[[#This Row],[MASTER]],Vessel_Cons[MASTER],Vessel_Cons[MASTER],"OVERAGE")</f>
        <v>514806640537</v>
      </c>
      <c r="P316"/>
      <c r="Q316" s="50">
        <v>305354649392</v>
      </c>
      <c r="R316" s="147">
        <v>46139</v>
      </c>
      <c r="S316" t="s">
        <v>7995</v>
      </c>
      <c r="T316" s="50">
        <v>871035792639</v>
      </c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  <c r="QY316"/>
      <c r="QZ316"/>
      <c r="RA316"/>
      <c r="RB316"/>
      <c r="RC316"/>
      <c r="RD316"/>
      <c r="RE316"/>
      <c r="RF316"/>
      <c r="RG316"/>
      <c r="RH316"/>
      <c r="RI316"/>
      <c r="RJ316"/>
      <c r="RK316"/>
      <c r="RL316"/>
      <c r="RM316"/>
      <c r="RN316"/>
      <c r="RO316"/>
      <c r="RP316"/>
      <c r="RQ316"/>
      <c r="RR316"/>
      <c r="RS316"/>
      <c r="RT316"/>
      <c r="RU316"/>
      <c r="RV316"/>
      <c r="RW316"/>
      <c r="RX316"/>
      <c r="RY316"/>
      <c r="RZ316"/>
      <c r="SA316"/>
      <c r="SB316"/>
      <c r="SC316"/>
      <c r="SD316"/>
      <c r="SE316"/>
      <c r="SF316"/>
      <c r="SG316"/>
      <c r="SH316"/>
      <c r="SI316"/>
      <c r="SJ316"/>
      <c r="SK316"/>
      <c r="SL316"/>
      <c r="SM316"/>
      <c r="SN316"/>
      <c r="SO316"/>
      <c r="SP316"/>
      <c r="SQ316"/>
      <c r="SR316"/>
      <c r="SS316"/>
      <c r="ST316"/>
      <c r="SU316"/>
      <c r="SV316"/>
      <c r="SW316"/>
      <c r="SX316"/>
      <c r="SY316"/>
      <c r="SZ316"/>
      <c r="TA316"/>
      <c r="TB316"/>
      <c r="TC316"/>
      <c r="TD316"/>
      <c r="TE316"/>
      <c r="TF316"/>
      <c r="TG316"/>
      <c r="TH316"/>
      <c r="TI316"/>
      <c r="TJ316"/>
      <c r="TK316"/>
      <c r="TL316"/>
      <c r="TM316"/>
      <c r="TN316"/>
      <c r="TO316"/>
      <c r="TP316"/>
      <c r="TQ316"/>
      <c r="TR316"/>
      <c r="TS316"/>
      <c r="TT316"/>
      <c r="TU316"/>
      <c r="TV316"/>
      <c r="TW316"/>
      <c r="TX316"/>
      <c r="TY316"/>
      <c r="TZ316"/>
      <c r="UA316"/>
      <c r="UB316"/>
      <c r="UC316"/>
      <c r="UD316"/>
      <c r="UE316"/>
      <c r="UF316"/>
      <c r="UG316"/>
      <c r="UH316"/>
      <c r="UI316"/>
      <c r="UJ316"/>
      <c r="UK316"/>
      <c r="UL316"/>
      <c r="UM316"/>
      <c r="UN316"/>
      <c r="UO316"/>
      <c r="UP316"/>
      <c r="UQ316"/>
      <c r="UR316"/>
      <c r="US316"/>
      <c r="UT316"/>
      <c r="UU316"/>
      <c r="UV316"/>
      <c r="UW316"/>
      <c r="UX316"/>
      <c r="UY316"/>
      <c r="UZ316"/>
      <c r="VA316"/>
      <c r="VB316"/>
      <c r="VC316"/>
      <c r="VD316"/>
      <c r="VE316"/>
      <c r="VF316"/>
      <c r="VG316"/>
      <c r="VH316"/>
      <c r="VI316"/>
      <c r="VJ316"/>
      <c r="VK316"/>
      <c r="VL316"/>
      <c r="VM316"/>
      <c r="VN316"/>
      <c r="VO316"/>
      <c r="VP316"/>
      <c r="VQ316"/>
      <c r="VR316"/>
      <c r="VS316"/>
      <c r="VT316"/>
      <c r="VU316"/>
      <c r="VV316"/>
      <c r="VW316"/>
      <c r="VX316"/>
      <c r="VY316"/>
      <c r="VZ316"/>
      <c r="WA316"/>
      <c r="WB316"/>
      <c r="WC316"/>
      <c r="WD316"/>
      <c r="WE316"/>
      <c r="WF316"/>
      <c r="WG316"/>
      <c r="WH316"/>
      <c r="WI316"/>
      <c r="WJ316"/>
      <c r="WK316"/>
      <c r="WL316"/>
      <c r="WM316"/>
      <c r="WN316"/>
      <c r="WO316"/>
      <c r="WP316"/>
      <c r="WQ316"/>
      <c r="WR316"/>
      <c r="WS316"/>
      <c r="WT316"/>
      <c r="WU316"/>
      <c r="WV316"/>
      <c r="WW316"/>
      <c r="WX316"/>
      <c r="WY316"/>
      <c r="WZ316"/>
      <c r="XA316"/>
      <c r="XB316"/>
      <c r="XC316"/>
      <c r="XD316"/>
      <c r="XE316"/>
      <c r="XF316"/>
      <c r="XG316"/>
      <c r="XH316"/>
      <c r="XI316"/>
      <c r="XJ316"/>
      <c r="XK316"/>
      <c r="XL316"/>
      <c r="XM316"/>
      <c r="XN316"/>
      <c r="XO316"/>
      <c r="XP316"/>
      <c r="XQ316"/>
      <c r="XR316"/>
      <c r="XS316"/>
      <c r="XT316"/>
      <c r="XU316"/>
      <c r="XV316"/>
      <c r="XW316"/>
      <c r="XX316"/>
      <c r="XY316"/>
      <c r="XZ316"/>
      <c r="YA316"/>
      <c r="YB316"/>
      <c r="YC316"/>
      <c r="YD316"/>
      <c r="YE316"/>
      <c r="YF316"/>
      <c r="YG316"/>
      <c r="YH316"/>
      <c r="YI316"/>
      <c r="YJ316"/>
      <c r="YK316"/>
      <c r="YL316"/>
      <c r="YM316"/>
      <c r="YN316"/>
      <c r="YO316"/>
      <c r="YP316"/>
      <c r="YQ316"/>
      <c r="YR316"/>
      <c r="YS316"/>
      <c r="YT316"/>
      <c r="YU316"/>
      <c r="YV316"/>
      <c r="YW316"/>
      <c r="YX316"/>
      <c r="YY316"/>
      <c r="YZ316"/>
      <c r="ZA316"/>
      <c r="ZB316"/>
      <c r="ZC316"/>
      <c r="ZD316"/>
      <c r="ZE316"/>
      <c r="ZF316"/>
      <c r="ZG316"/>
      <c r="ZH316"/>
      <c r="ZI316"/>
      <c r="ZJ316"/>
      <c r="ZK316"/>
      <c r="ZL316"/>
      <c r="ZM316"/>
      <c r="ZN316"/>
      <c r="ZO316"/>
      <c r="ZP316"/>
      <c r="ZQ316"/>
      <c r="ZR316"/>
      <c r="ZS316"/>
      <c r="ZT316"/>
      <c r="ZU316"/>
      <c r="ZV316"/>
      <c r="ZW316"/>
      <c r="ZX316"/>
      <c r="ZY316"/>
      <c r="ZZ316"/>
      <c r="AAA316"/>
    </row>
    <row r="317" spans="11:703" x14ac:dyDescent="0.35">
      <c r="K317" s="50">
        <v>413632480722</v>
      </c>
      <c r="L317" s="147">
        <v>46139</v>
      </c>
      <c r="M317" t="s">
        <v>7995</v>
      </c>
      <c r="N317" s="50">
        <v>514244959744</v>
      </c>
      <c r="O317" s="50">
        <f>_xlfn.XLOOKUP(DRE_Table[[#This Row],[MASTER]],Vessel_Cons[MASTER],Vessel_Cons[MASTER],"OVERAGE")</f>
        <v>514244959744</v>
      </c>
      <c r="P317"/>
      <c r="Q317" s="50">
        <v>305354649392</v>
      </c>
      <c r="R317" s="147">
        <v>46139</v>
      </c>
      <c r="S317" t="s">
        <v>7995</v>
      </c>
      <c r="T317" s="50">
        <v>871061701734</v>
      </c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  <c r="QY317"/>
      <c r="QZ317"/>
      <c r="RA317"/>
      <c r="RB317"/>
      <c r="RC317"/>
      <c r="RD317"/>
      <c r="RE317"/>
      <c r="RF317"/>
      <c r="RG317"/>
      <c r="RH317"/>
      <c r="RI317"/>
      <c r="RJ317"/>
      <c r="RK317"/>
      <c r="RL317"/>
      <c r="RM317"/>
      <c r="RN317"/>
      <c r="RO317"/>
      <c r="RP317"/>
      <c r="RQ317"/>
      <c r="RR317"/>
      <c r="RS317"/>
      <c r="RT317"/>
      <c r="RU317"/>
      <c r="RV317"/>
      <c r="RW317"/>
      <c r="RX317"/>
      <c r="RY317"/>
      <c r="RZ317"/>
      <c r="SA317"/>
      <c r="SB317"/>
      <c r="SC317"/>
      <c r="SD317"/>
      <c r="SE317"/>
      <c r="SF317"/>
      <c r="SG317"/>
      <c r="SH317"/>
      <c r="SI317"/>
      <c r="SJ317"/>
      <c r="SK317"/>
      <c r="SL317"/>
      <c r="SM317"/>
      <c r="SN317"/>
      <c r="SO317"/>
      <c r="SP317"/>
      <c r="SQ317"/>
      <c r="SR317"/>
      <c r="SS317"/>
      <c r="ST317"/>
      <c r="SU317"/>
      <c r="SV317"/>
      <c r="SW317"/>
      <c r="SX317"/>
      <c r="SY317"/>
      <c r="SZ317"/>
      <c r="TA317"/>
      <c r="TB317"/>
      <c r="TC317"/>
      <c r="TD317"/>
      <c r="TE317"/>
      <c r="TF317"/>
      <c r="TG317"/>
      <c r="TH317"/>
      <c r="TI317"/>
      <c r="TJ317"/>
      <c r="TK317"/>
      <c r="TL317"/>
      <c r="TM317"/>
      <c r="TN317"/>
      <c r="TO317"/>
      <c r="TP317"/>
      <c r="TQ317"/>
      <c r="TR317"/>
      <c r="TS317"/>
      <c r="TT317"/>
      <c r="TU317"/>
      <c r="TV317"/>
      <c r="TW317"/>
      <c r="TX317"/>
      <c r="TY317"/>
      <c r="TZ317"/>
      <c r="UA317"/>
      <c r="UB317"/>
      <c r="UC317"/>
      <c r="UD317"/>
      <c r="UE317"/>
      <c r="UF317"/>
      <c r="UG317"/>
      <c r="UH317"/>
      <c r="UI317"/>
      <c r="UJ317"/>
      <c r="UK317"/>
      <c r="UL317"/>
      <c r="UM317"/>
      <c r="UN317"/>
      <c r="UO317"/>
      <c r="UP317"/>
      <c r="UQ317"/>
      <c r="UR317"/>
      <c r="US317"/>
      <c r="UT317"/>
      <c r="UU317"/>
      <c r="UV317"/>
      <c r="UW317"/>
      <c r="UX317"/>
      <c r="UY317"/>
      <c r="UZ317"/>
      <c r="VA317"/>
      <c r="VB317"/>
      <c r="VC317"/>
      <c r="VD317"/>
      <c r="VE317"/>
      <c r="VF317"/>
      <c r="VG317"/>
      <c r="VH317"/>
      <c r="VI317"/>
      <c r="VJ317"/>
      <c r="VK317"/>
      <c r="VL317"/>
      <c r="VM317"/>
      <c r="VN317"/>
      <c r="VO317"/>
      <c r="VP317"/>
      <c r="VQ317"/>
      <c r="VR317"/>
      <c r="VS317"/>
      <c r="VT317"/>
      <c r="VU317"/>
      <c r="VV317"/>
      <c r="VW317"/>
      <c r="VX317"/>
      <c r="VY317"/>
      <c r="VZ317"/>
      <c r="WA317"/>
      <c r="WB317"/>
      <c r="WC317"/>
      <c r="WD317"/>
      <c r="WE317"/>
      <c r="WF317"/>
      <c r="WG317"/>
      <c r="WH317"/>
      <c r="WI317"/>
      <c r="WJ317"/>
      <c r="WK317"/>
      <c r="WL317"/>
      <c r="WM317"/>
      <c r="WN317"/>
      <c r="WO317"/>
      <c r="WP317"/>
      <c r="WQ317"/>
      <c r="WR317"/>
      <c r="WS317"/>
      <c r="WT317"/>
      <c r="WU317"/>
      <c r="WV317"/>
      <c r="WW317"/>
      <c r="WX317"/>
      <c r="WY317"/>
      <c r="WZ317"/>
      <c r="XA317"/>
      <c r="XB317"/>
      <c r="XC317"/>
      <c r="XD317"/>
      <c r="XE317"/>
      <c r="XF317"/>
      <c r="XG317"/>
      <c r="XH317"/>
      <c r="XI317"/>
      <c r="XJ317"/>
      <c r="XK317"/>
      <c r="XL317"/>
      <c r="XM317"/>
      <c r="XN317"/>
      <c r="XO317"/>
      <c r="XP317"/>
      <c r="XQ317"/>
      <c r="XR317"/>
      <c r="XS317"/>
      <c r="XT317"/>
      <c r="XU317"/>
      <c r="XV317"/>
      <c r="XW317"/>
      <c r="XX317"/>
      <c r="XY317"/>
      <c r="XZ317"/>
      <c r="YA317"/>
      <c r="YB317"/>
      <c r="YC317"/>
      <c r="YD317"/>
      <c r="YE317"/>
      <c r="YF317"/>
      <c r="YG317"/>
      <c r="YH317"/>
      <c r="YI317"/>
      <c r="YJ317"/>
      <c r="YK317"/>
      <c r="YL317"/>
      <c r="YM317"/>
      <c r="YN317"/>
      <c r="YO317"/>
      <c r="YP317"/>
      <c r="YQ317"/>
      <c r="YR317"/>
      <c r="YS317"/>
      <c r="YT317"/>
      <c r="YU317"/>
      <c r="YV317"/>
      <c r="YW317"/>
      <c r="YX317"/>
      <c r="YY317"/>
      <c r="YZ317"/>
      <c r="ZA317"/>
      <c r="ZB317"/>
      <c r="ZC317"/>
      <c r="ZD317"/>
      <c r="ZE317"/>
      <c r="ZF317"/>
      <c r="ZG317"/>
      <c r="ZH317"/>
      <c r="ZI317"/>
      <c r="ZJ317"/>
      <c r="ZK317"/>
      <c r="ZL317"/>
      <c r="ZM317"/>
      <c r="ZN317"/>
      <c r="ZO317"/>
      <c r="ZP317"/>
      <c r="ZQ317"/>
      <c r="ZR317"/>
      <c r="ZS317"/>
      <c r="ZT317"/>
      <c r="ZU317"/>
      <c r="ZV317"/>
      <c r="ZW317"/>
      <c r="ZX317"/>
      <c r="ZY317"/>
      <c r="ZZ317"/>
      <c r="AAA317"/>
    </row>
    <row r="318" spans="11:703" x14ac:dyDescent="0.35">
      <c r="K318" s="50">
        <v>413632480722</v>
      </c>
      <c r="L318" s="147">
        <v>46139</v>
      </c>
      <c r="M318" t="s">
        <v>7995</v>
      </c>
      <c r="N318" s="50">
        <v>513737326075</v>
      </c>
      <c r="O318" s="50">
        <f>_xlfn.XLOOKUP(DRE_Table[[#This Row],[MASTER]],Vessel_Cons[MASTER],Vessel_Cons[MASTER],"OVERAGE")</f>
        <v>513737326075</v>
      </c>
      <c r="P318"/>
      <c r="Q318" s="50">
        <v>305354649392</v>
      </c>
      <c r="R318" s="147">
        <v>46139</v>
      </c>
      <c r="S318" t="s">
        <v>7995</v>
      </c>
      <c r="T318" s="50">
        <v>871051867453</v>
      </c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  <c r="QY318"/>
      <c r="QZ318"/>
      <c r="RA318"/>
      <c r="RB318"/>
      <c r="RC318"/>
      <c r="RD318"/>
      <c r="RE318"/>
      <c r="RF318"/>
      <c r="RG318"/>
      <c r="RH318"/>
      <c r="RI318"/>
      <c r="RJ318"/>
      <c r="RK318"/>
      <c r="RL318"/>
      <c r="RM318"/>
      <c r="RN318"/>
      <c r="RO318"/>
      <c r="RP318"/>
      <c r="RQ318"/>
      <c r="RR318"/>
      <c r="RS318"/>
      <c r="RT318"/>
      <c r="RU318"/>
      <c r="RV318"/>
      <c r="RW318"/>
      <c r="RX318"/>
      <c r="RY318"/>
      <c r="RZ318"/>
      <c r="SA318"/>
      <c r="SB318"/>
      <c r="SC318"/>
      <c r="SD318"/>
      <c r="SE318"/>
      <c r="SF318"/>
      <c r="SG318"/>
      <c r="SH318"/>
      <c r="SI318"/>
      <c r="SJ318"/>
      <c r="SK318"/>
      <c r="SL318"/>
      <c r="SM318"/>
      <c r="SN318"/>
      <c r="SO318"/>
      <c r="SP318"/>
      <c r="SQ318"/>
      <c r="SR318"/>
      <c r="SS318"/>
      <c r="ST318"/>
      <c r="SU318"/>
      <c r="SV318"/>
      <c r="SW318"/>
      <c r="SX318"/>
      <c r="SY318"/>
      <c r="SZ318"/>
      <c r="TA318"/>
      <c r="TB318"/>
      <c r="TC318"/>
      <c r="TD318"/>
      <c r="TE318"/>
      <c r="TF318"/>
      <c r="TG318"/>
      <c r="TH318"/>
      <c r="TI318"/>
      <c r="TJ318"/>
      <c r="TK318"/>
      <c r="TL318"/>
      <c r="TM318"/>
      <c r="TN318"/>
      <c r="TO318"/>
      <c r="TP318"/>
      <c r="TQ318"/>
      <c r="TR318"/>
      <c r="TS318"/>
      <c r="TT318"/>
      <c r="TU318"/>
      <c r="TV318"/>
      <c r="TW318"/>
      <c r="TX318"/>
      <c r="TY318"/>
      <c r="TZ318"/>
      <c r="UA318"/>
      <c r="UB318"/>
      <c r="UC318"/>
      <c r="UD318"/>
      <c r="UE318"/>
      <c r="UF318"/>
      <c r="UG318"/>
      <c r="UH318"/>
      <c r="UI318"/>
      <c r="UJ318"/>
      <c r="UK318"/>
      <c r="UL318"/>
      <c r="UM318"/>
      <c r="UN318"/>
      <c r="UO318"/>
      <c r="UP318"/>
      <c r="UQ318"/>
      <c r="UR318"/>
      <c r="US318"/>
      <c r="UT318"/>
      <c r="UU318"/>
      <c r="UV318"/>
      <c r="UW318"/>
      <c r="UX318"/>
      <c r="UY318"/>
      <c r="UZ318"/>
      <c r="VA318"/>
      <c r="VB318"/>
      <c r="VC318"/>
      <c r="VD318"/>
      <c r="VE318"/>
      <c r="VF318"/>
      <c r="VG318"/>
      <c r="VH318"/>
      <c r="VI318"/>
      <c r="VJ318"/>
      <c r="VK318"/>
      <c r="VL318"/>
      <c r="VM318"/>
      <c r="VN318"/>
      <c r="VO318"/>
      <c r="VP318"/>
      <c r="VQ318"/>
      <c r="VR318"/>
      <c r="VS318"/>
      <c r="VT318"/>
      <c r="VU318"/>
      <c r="VV318"/>
      <c r="VW318"/>
      <c r="VX318"/>
      <c r="VY318"/>
      <c r="VZ318"/>
      <c r="WA318"/>
      <c r="WB318"/>
      <c r="WC318"/>
      <c r="WD318"/>
      <c r="WE318"/>
      <c r="WF318"/>
      <c r="WG318"/>
      <c r="WH318"/>
      <c r="WI318"/>
      <c r="WJ318"/>
      <c r="WK318"/>
      <c r="WL318"/>
      <c r="WM318"/>
      <c r="WN318"/>
      <c r="WO318"/>
      <c r="WP318"/>
      <c r="WQ318"/>
      <c r="WR318"/>
      <c r="WS318"/>
      <c r="WT318"/>
      <c r="WU318"/>
      <c r="WV318"/>
      <c r="WW318"/>
      <c r="WX318"/>
      <c r="WY318"/>
      <c r="WZ318"/>
      <c r="XA318"/>
      <c r="XB318"/>
      <c r="XC318"/>
      <c r="XD318"/>
      <c r="XE318"/>
      <c r="XF318"/>
      <c r="XG318"/>
      <c r="XH318"/>
      <c r="XI318"/>
      <c r="XJ318"/>
      <c r="XK318"/>
      <c r="XL318"/>
      <c r="XM318"/>
      <c r="XN318"/>
      <c r="XO318"/>
      <c r="XP318"/>
      <c r="XQ318"/>
      <c r="XR318"/>
      <c r="XS318"/>
      <c r="XT318"/>
      <c r="XU318"/>
      <c r="XV318"/>
      <c r="XW318"/>
      <c r="XX318"/>
      <c r="XY318"/>
      <c r="XZ318"/>
      <c r="YA318"/>
      <c r="YB318"/>
      <c r="YC318"/>
      <c r="YD318"/>
      <c r="YE318"/>
      <c r="YF318"/>
      <c r="YG318"/>
      <c r="YH318"/>
      <c r="YI318"/>
      <c r="YJ318"/>
      <c r="YK318"/>
      <c r="YL318"/>
      <c r="YM318"/>
      <c r="YN318"/>
      <c r="YO318"/>
      <c r="YP318"/>
      <c r="YQ318"/>
      <c r="YR318"/>
      <c r="YS318"/>
      <c r="YT318"/>
      <c r="YU318"/>
      <c r="YV318"/>
      <c r="YW318"/>
      <c r="YX318"/>
      <c r="YY318"/>
      <c r="YZ318"/>
      <c r="ZA318"/>
      <c r="ZB318"/>
      <c r="ZC318"/>
      <c r="ZD318"/>
      <c r="ZE318"/>
      <c r="ZF318"/>
      <c r="ZG318"/>
      <c r="ZH318"/>
      <c r="ZI318"/>
      <c r="ZJ318"/>
      <c r="ZK318"/>
      <c r="ZL318"/>
      <c r="ZM318"/>
      <c r="ZN318"/>
      <c r="ZO318"/>
      <c r="ZP318"/>
      <c r="ZQ318"/>
      <c r="ZR318"/>
      <c r="ZS318"/>
      <c r="ZT318"/>
      <c r="ZU318"/>
      <c r="ZV318"/>
      <c r="ZW318"/>
      <c r="ZX318"/>
      <c r="ZY318"/>
      <c r="ZZ318"/>
      <c r="AAA318"/>
    </row>
    <row r="319" spans="11:703" x14ac:dyDescent="0.35">
      <c r="K319" s="50">
        <v>413632480722</v>
      </c>
      <c r="L319" s="147">
        <v>46139</v>
      </c>
      <c r="M319" t="s">
        <v>7995</v>
      </c>
      <c r="N319" s="50">
        <v>513728565419</v>
      </c>
      <c r="O319" s="50">
        <f>_xlfn.XLOOKUP(DRE_Table[[#This Row],[MASTER]],Vessel_Cons[MASTER],Vessel_Cons[MASTER],"OVERAGE")</f>
        <v>513728565419</v>
      </c>
      <c r="P319"/>
      <c r="Q319" s="50">
        <v>305354649392</v>
      </c>
      <c r="R319" s="147">
        <v>46139</v>
      </c>
      <c r="S319" t="s">
        <v>7995</v>
      </c>
      <c r="T319" s="50">
        <v>871054419552</v>
      </c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  <c r="QY319"/>
      <c r="QZ319"/>
      <c r="RA319"/>
      <c r="RB319"/>
      <c r="RC319"/>
      <c r="RD319"/>
      <c r="RE319"/>
      <c r="RF319"/>
      <c r="RG319"/>
      <c r="RH319"/>
      <c r="RI319"/>
      <c r="RJ319"/>
      <c r="RK319"/>
      <c r="RL319"/>
      <c r="RM319"/>
      <c r="RN319"/>
      <c r="RO319"/>
      <c r="RP319"/>
      <c r="RQ319"/>
      <c r="RR319"/>
      <c r="RS319"/>
      <c r="RT319"/>
      <c r="RU319"/>
      <c r="RV319"/>
      <c r="RW319"/>
      <c r="RX319"/>
      <c r="RY319"/>
      <c r="RZ319"/>
      <c r="SA319"/>
      <c r="SB319"/>
      <c r="SC319"/>
      <c r="SD319"/>
      <c r="SE319"/>
      <c r="SF319"/>
      <c r="SG319"/>
      <c r="SH319"/>
      <c r="SI319"/>
      <c r="SJ319"/>
      <c r="SK319"/>
      <c r="SL319"/>
      <c r="SM319"/>
      <c r="SN319"/>
      <c r="SO319"/>
      <c r="SP319"/>
      <c r="SQ319"/>
      <c r="SR319"/>
      <c r="SS319"/>
      <c r="ST319"/>
      <c r="SU319"/>
      <c r="SV319"/>
      <c r="SW319"/>
      <c r="SX319"/>
      <c r="SY319"/>
      <c r="SZ319"/>
      <c r="TA319"/>
      <c r="TB319"/>
      <c r="TC319"/>
      <c r="TD319"/>
      <c r="TE319"/>
      <c r="TF319"/>
      <c r="TG319"/>
      <c r="TH319"/>
      <c r="TI319"/>
      <c r="TJ319"/>
      <c r="TK319"/>
      <c r="TL319"/>
      <c r="TM319"/>
      <c r="TN319"/>
      <c r="TO319"/>
      <c r="TP319"/>
      <c r="TQ319"/>
      <c r="TR319"/>
      <c r="TS319"/>
      <c r="TT319"/>
      <c r="TU319"/>
      <c r="TV319"/>
      <c r="TW319"/>
      <c r="TX319"/>
      <c r="TY319"/>
      <c r="TZ319"/>
      <c r="UA319"/>
      <c r="UB319"/>
      <c r="UC319"/>
      <c r="UD319"/>
      <c r="UE319"/>
      <c r="UF319"/>
      <c r="UG319"/>
      <c r="UH319"/>
      <c r="UI319"/>
      <c r="UJ319"/>
      <c r="UK319"/>
      <c r="UL319"/>
      <c r="UM319"/>
      <c r="UN319"/>
      <c r="UO319"/>
      <c r="UP319"/>
      <c r="UQ319"/>
      <c r="UR319"/>
      <c r="US319"/>
      <c r="UT319"/>
      <c r="UU319"/>
      <c r="UV319"/>
      <c r="UW319"/>
      <c r="UX319"/>
      <c r="UY319"/>
      <c r="UZ319"/>
      <c r="VA319"/>
      <c r="VB319"/>
      <c r="VC319"/>
      <c r="VD319"/>
      <c r="VE319"/>
      <c r="VF319"/>
      <c r="VG319"/>
      <c r="VH319"/>
      <c r="VI319"/>
      <c r="VJ319"/>
      <c r="VK319"/>
      <c r="VL319"/>
      <c r="VM319"/>
      <c r="VN319"/>
      <c r="VO319"/>
      <c r="VP319"/>
      <c r="VQ319"/>
      <c r="VR319"/>
      <c r="VS319"/>
      <c r="VT319"/>
      <c r="VU319"/>
      <c r="VV319"/>
      <c r="VW319"/>
      <c r="VX319"/>
      <c r="VY319"/>
      <c r="VZ319"/>
      <c r="WA319"/>
      <c r="WB319"/>
      <c r="WC319"/>
      <c r="WD319"/>
      <c r="WE319"/>
      <c r="WF319"/>
      <c r="WG319"/>
      <c r="WH319"/>
      <c r="WI319"/>
      <c r="WJ319"/>
      <c r="WK319"/>
      <c r="WL319"/>
      <c r="WM319"/>
      <c r="WN319"/>
      <c r="WO319"/>
      <c r="WP319"/>
      <c r="WQ319"/>
      <c r="WR319"/>
      <c r="WS319"/>
      <c r="WT319"/>
      <c r="WU319"/>
      <c r="WV319"/>
      <c r="WW319"/>
      <c r="WX319"/>
      <c r="WY319"/>
      <c r="WZ319"/>
      <c r="XA319"/>
      <c r="XB319"/>
      <c r="XC319"/>
      <c r="XD319"/>
      <c r="XE319"/>
      <c r="XF319"/>
      <c r="XG319"/>
      <c r="XH319"/>
      <c r="XI319"/>
      <c r="XJ319"/>
      <c r="XK319"/>
      <c r="XL319"/>
      <c r="XM319"/>
      <c r="XN319"/>
      <c r="XO319"/>
      <c r="XP319"/>
      <c r="XQ319"/>
      <c r="XR319"/>
      <c r="XS319"/>
      <c r="XT319"/>
      <c r="XU319"/>
      <c r="XV319"/>
      <c r="XW319"/>
      <c r="XX319"/>
      <c r="XY319"/>
      <c r="XZ319"/>
      <c r="YA319"/>
      <c r="YB319"/>
      <c r="YC319"/>
      <c r="YD319"/>
      <c r="YE319"/>
      <c r="YF319"/>
      <c r="YG319"/>
      <c r="YH319"/>
      <c r="YI319"/>
      <c r="YJ319"/>
      <c r="YK319"/>
      <c r="YL319"/>
      <c r="YM319"/>
      <c r="YN319"/>
      <c r="YO319"/>
      <c r="YP319"/>
      <c r="YQ319"/>
      <c r="YR319"/>
      <c r="YS319"/>
      <c r="YT319"/>
      <c r="YU319"/>
      <c r="YV319"/>
      <c r="YW319"/>
      <c r="YX319"/>
      <c r="YY319"/>
      <c r="YZ319"/>
      <c r="ZA319"/>
      <c r="ZB319"/>
      <c r="ZC319"/>
      <c r="ZD319"/>
      <c r="ZE319"/>
      <c r="ZF319"/>
      <c r="ZG319"/>
      <c r="ZH319"/>
      <c r="ZI319"/>
      <c r="ZJ319"/>
      <c r="ZK319"/>
      <c r="ZL319"/>
      <c r="ZM319"/>
      <c r="ZN319"/>
      <c r="ZO319"/>
      <c r="ZP319"/>
      <c r="ZQ319"/>
      <c r="ZR319"/>
      <c r="ZS319"/>
      <c r="ZT319"/>
      <c r="ZU319"/>
      <c r="ZV319"/>
      <c r="ZW319"/>
      <c r="ZX319"/>
      <c r="ZY319"/>
      <c r="ZZ319"/>
      <c r="AAA319"/>
    </row>
    <row r="320" spans="11:703" x14ac:dyDescent="0.35">
      <c r="K320" s="50">
        <v>413632480722</v>
      </c>
      <c r="L320" s="147">
        <v>46139</v>
      </c>
      <c r="M320" t="s">
        <v>7995</v>
      </c>
      <c r="N320" s="50">
        <v>513728562177</v>
      </c>
      <c r="O320" s="50">
        <f>_xlfn.XLOOKUP(DRE_Table[[#This Row],[MASTER]],Vessel_Cons[MASTER],Vessel_Cons[MASTER],"OVERAGE")</f>
        <v>513728562177</v>
      </c>
      <c r="P320"/>
      <c r="Q320" s="50">
        <v>305354649392</v>
      </c>
      <c r="R320" s="147">
        <v>46139</v>
      </c>
      <c r="S320" t="s">
        <v>7995</v>
      </c>
      <c r="T320" s="50">
        <v>871044367388</v>
      </c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  <c r="QY320"/>
      <c r="QZ320"/>
      <c r="RA320"/>
      <c r="RB320"/>
      <c r="RC320"/>
      <c r="RD320"/>
      <c r="RE320"/>
      <c r="RF320"/>
      <c r="RG320"/>
      <c r="RH320"/>
      <c r="RI320"/>
      <c r="RJ320"/>
      <c r="RK320"/>
      <c r="RL320"/>
      <c r="RM320"/>
      <c r="RN320"/>
      <c r="RO320"/>
      <c r="RP320"/>
      <c r="RQ320"/>
      <c r="RR320"/>
      <c r="RS320"/>
      <c r="RT320"/>
      <c r="RU320"/>
      <c r="RV320"/>
      <c r="RW320"/>
      <c r="RX320"/>
      <c r="RY320"/>
      <c r="RZ320"/>
      <c r="SA320"/>
      <c r="SB320"/>
      <c r="SC320"/>
      <c r="SD320"/>
      <c r="SE320"/>
      <c r="SF320"/>
      <c r="SG320"/>
      <c r="SH320"/>
      <c r="SI320"/>
      <c r="SJ320"/>
      <c r="SK320"/>
      <c r="SL320"/>
      <c r="SM320"/>
      <c r="SN320"/>
      <c r="SO320"/>
      <c r="SP320"/>
      <c r="SQ320"/>
      <c r="SR320"/>
      <c r="SS320"/>
      <c r="ST320"/>
      <c r="SU320"/>
      <c r="SV320"/>
      <c r="SW320"/>
      <c r="SX320"/>
      <c r="SY320"/>
      <c r="SZ320"/>
      <c r="TA320"/>
      <c r="TB320"/>
      <c r="TC320"/>
      <c r="TD320"/>
      <c r="TE320"/>
      <c r="TF320"/>
      <c r="TG320"/>
      <c r="TH320"/>
      <c r="TI320"/>
      <c r="TJ320"/>
      <c r="TK320"/>
      <c r="TL320"/>
      <c r="TM320"/>
      <c r="TN320"/>
      <c r="TO320"/>
      <c r="TP320"/>
      <c r="TQ320"/>
      <c r="TR320"/>
      <c r="TS320"/>
      <c r="TT320"/>
      <c r="TU320"/>
      <c r="TV320"/>
      <c r="TW320"/>
      <c r="TX320"/>
      <c r="TY320"/>
      <c r="TZ320"/>
      <c r="UA320"/>
      <c r="UB320"/>
      <c r="UC320"/>
      <c r="UD320"/>
      <c r="UE320"/>
      <c r="UF320"/>
      <c r="UG320"/>
      <c r="UH320"/>
      <c r="UI320"/>
      <c r="UJ320"/>
      <c r="UK320"/>
      <c r="UL320"/>
      <c r="UM320"/>
      <c r="UN320"/>
      <c r="UO320"/>
      <c r="UP320"/>
      <c r="UQ320"/>
      <c r="UR320"/>
      <c r="US320"/>
      <c r="UT320"/>
      <c r="UU320"/>
      <c r="UV320"/>
      <c r="UW320"/>
      <c r="UX320"/>
      <c r="UY320"/>
      <c r="UZ320"/>
      <c r="VA320"/>
      <c r="VB320"/>
      <c r="VC320"/>
      <c r="VD320"/>
      <c r="VE320"/>
      <c r="VF320"/>
      <c r="VG320"/>
      <c r="VH320"/>
      <c r="VI320"/>
      <c r="VJ320"/>
      <c r="VK320"/>
      <c r="VL320"/>
      <c r="VM320"/>
      <c r="VN320"/>
      <c r="VO320"/>
      <c r="VP320"/>
      <c r="VQ320"/>
      <c r="VR320"/>
      <c r="VS320"/>
      <c r="VT320"/>
      <c r="VU320"/>
      <c r="VV320"/>
      <c r="VW320"/>
      <c r="VX320"/>
      <c r="VY320"/>
      <c r="VZ320"/>
      <c r="WA320"/>
      <c r="WB320"/>
      <c r="WC320"/>
      <c r="WD320"/>
      <c r="WE320"/>
      <c r="WF320"/>
      <c r="WG320"/>
      <c r="WH320"/>
      <c r="WI320"/>
      <c r="WJ320"/>
      <c r="WK320"/>
      <c r="WL320"/>
      <c r="WM320"/>
      <c r="WN320"/>
      <c r="WO320"/>
      <c r="WP320"/>
      <c r="WQ320"/>
      <c r="WR320"/>
      <c r="WS320"/>
      <c r="WT320"/>
      <c r="WU320"/>
      <c r="WV320"/>
      <c r="WW320"/>
      <c r="WX320"/>
      <c r="WY320"/>
      <c r="WZ320"/>
      <c r="XA320"/>
      <c r="XB320"/>
      <c r="XC320"/>
      <c r="XD320"/>
      <c r="XE320"/>
      <c r="XF320"/>
      <c r="XG320"/>
      <c r="XH320"/>
      <c r="XI320"/>
      <c r="XJ320"/>
      <c r="XK320"/>
      <c r="XL320"/>
      <c r="XM320"/>
      <c r="XN320"/>
      <c r="XO320"/>
      <c r="XP320"/>
      <c r="XQ320"/>
      <c r="XR320"/>
      <c r="XS320"/>
      <c r="XT320"/>
      <c r="XU320"/>
      <c r="XV320"/>
      <c r="XW320"/>
      <c r="XX320"/>
      <c r="XY320"/>
      <c r="XZ320"/>
      <c r="YA320"/>
      <c r="YB320"/>
      <c r="YC320"/>
      <c r="YD320"/>
      <c r="YE320"/>
      <c r="YF320"/>
      <c r="YG320"/>
      <c r="YH320"/>
      <c r="YI320"/>
      <c r="YJ320"/>
      <c r="YK320"/>
      <c r="YL320"/>
      <c r="YM320"/>
      <c r="YN320"/>
      <c r="YO320"/>
      <c r="YP320"/>
      <c r="YQ320"/>
      <c r="YR320"/>
      <c r="YS320"/>
      <c r="YT320"/>
      <c r="YU320"/>
      <c r="YV320"/>
      <c r="YW320"/>
      <c r="YX320"/>
      <c r="YY320"/>
      <c r="YZ320"/>
      <c r="ZA320"/>
      <c r="ZB320"/>
      <c r="ZC320"/>
      <c r="ZD320"/>
      <c r="ZE320"/>
      <c r="ZF320"/>
      <c r="ZG320"/>
      <c r="ZH320"/>
      <c r="ZI320"/>
      <c r="ZJ320"/>
      <c r="ZK320"/>
      <c r="ZL320"/>
      <c r="ZM320"/>
      <c r="ZN320"/>
      <c r="ZO320"/>
      <c r="ZP320"/>
      <c r="ZQ320"/>
      <c r="ZR320"/>
      <c r="ZS320"/>
      <c r="ZT320"/>
      <c r="ZU320"/>
      <c r="ZV320"/>
      <c r="ZW320"/>
      <c r="ZX320"/>
      <c r="ZY320"/>
      <c r="ZZ320"/>
      <c r="AAA320"/>
    </row>
    <row r="321" spans="11:703" x14ac:dyDescent="0.35">
      <c r="K321" s="50">
        <v>413632480722</v>
      </c>
      <c r="L321" s="147">
        <v>46139</v>
      </c>
      <c r="M321" t="s">
        <v>7995</v>
      </c>
      <c r="N321" s="50">
        <v>513697876731</v>
      </c>
      <c r="O321" s="50">
        <f>_xlfn.XLOOKUP(DRE_Table[[#This Row],[MASTER]],Vessel_Cons[MASTER],Vessel_Cons[MASTER],"OVERAGE")</f>
        <v>513697876731</v>
      </c>
      <c r="P321"/>
      <c r="Q321" s="50">
        <v>305354649392</v>
      </c>
      <c r="R321" s="147">
        <v>46139</v>
      </c>
      <c r="S321" t="s">
        <v>7995</v>
      </c>
      <c r="T321" s="50">
        <v>871070343631</v>
      </c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  <c r="QY321"/>
      <c r="QZ321"/>
      <c r="RA321"/>
      <c r="RB321"/>
      <c r="RC321"/>
      <c r="RD321"/>
      <c r="RE321"/>
      <c r="RF321"/>
      <c r="RG321"/>
      <c r="RH321"/>
      <c r="RI321"/>
      <c r="RJ321"/>
      <c r="RK321"/>
      <c r="RL321"/>
      <c r="RM321"/>
      <c r="RN321"/>
      <c r="RO321"/>
      <c r="RP321"/>
      <c r="RQ321"/>
      <c r="RR321"/>
      <c r="RS321"/>
      <c r="RT321"/>
      <c r="RU321"/>
      <c r="RV321"/>
      <c r="RW321"/>
      <c r="RX321"/>
      <c r="RY321"/>
      <c r="RZ321"/>
      <c r="SA321"/>
      <c r="SB321"/>
      <c r="SC321"/>
      <c r="SD321"/>
      <c r="SE321"/>
      <c r="SF321"/>
      <c r="SG321"/>
      <c r="SH321"/>
      <c r="SI321"/>
      <c r="SJ321"/>
      <c r="SK321"/>
      <c r="SL321"/>
      <c r="SM321"/>
      <c r="SN321"/>
      <c r="SO321"/>
      <c r="SP321"/>
      <c r="SQ321"/>
      <c r="SR321"/>
      <c r="SS321"/>
      <c r="ST321"/>
      <c r="SU321"/>
      <c r="SV321"/>
      <c r="SW321"/>
      <c r="SX321"/>
      <c r="SY321"/>
      <c r="SZ321"/>
      <c r="TA321"/>
      <c r="TB321"/>
      <c r="TC321"/>
      <c r="TD321"/>
      <c r="TE321"/>
      <c r="TF321"/>
      <c r="TG321"/>
      <c r="TH321"/>
      <c r="TI321"/>
      <c r="TJ321"/>
      <c r="TK321"/>
      <c r="TL321"/>
      <c r="TM321"/>
      <c r="TN321"/>
      <c r="TO321"/>
      <c r="TP321"/>
      <c r="TQ321"/>
      <c r="TR321"/>
      <c r="TS321"/>
      <c r="TT321"/>
      <c r="TU321"/>
      <c r="TV321"/>
      <c r="TW321"/>
      <c r="TX321"/>
      <c r="TY321"/>
      <c r="TZ321"/>
      <c r="UA321"/>
      <c r="UB321"/>
      <c r="UC321"/>
      <c r="UD321"/>
      <c r="UE321"/>
      <c r="UF321"/>
      <c r="UG321"/>
      <c r="UH321"/>
      <c r="UI321"/>
      <c r="UJ321"/>
      <c r="UK321"/>
      <c r="UL321"/>
      <c r="UM321"/>
      <c r="UN321"/>
      <c r="UO321"/>
      <c r="UP321"/>
      <c r="UQ321"/>
      <c r="UR321"/>
      <c r="US321"/>
      <c r="UT321"/>
      <c r="UU321"/>
      <c r="UV321"/>
      <c r="UW321"/>
      <c r="UX321"/>
      <c r="UY321"/>
      <c r="UZ321"/>
      <c r="VA321"/>
      <c r="VB321"/>
      <c r="VC321"/>
      <c r="VD321"/>
      <c r="VE321"/>
      <c r="VF321"/>
      <c r="VG321"/>
      <c r="VH321"/>
      <c r="VI321"/>
      <c r="VJ321"/>
      <c r="VK321"/>
      <c r="VL321"/>
      <c r="VM321"/>
      <c r="VN321"/>
      <c r="VO321"/>
      <c r="VP321"/>
      <c r="VQ321"/>
      <c r="VR321"/>
      <c r="VS321"/>
      <c r="VT321"/>
      <c r="VU321"/>
      <c r="VV321"/>
      <c r="VW321"/>
      <c r="VX321"/>
      <c r="VY321"/>
      <c r="VZ321"/>
      <c r="WA321"/>
      <c r="WB321"/>
      <c r="WC321"/>
      <c r="WD321"/>
      <c r="WE321"/>
      <c r="WF321"/>
      <c r="WG321"/>
      <c r="WH321"/>
      <c r="WI321"/>
      <c r="WJ321"/>
      <c r="WK321"/>
      <c r="WL321"/>
      <c r="WM321"/>
      <c r="WN321"/>
      <c r="WO321"/>
      <c r="WP321"/>
      <c r="WQ321"/>
      <c r="WR321"/>
      <c r="WS321"/>
      <c r="WT321"/>
      <c r="WU321"/>
      <c r="WV321"/>
      <c r="WW321"/>
      <c r="WX321"/>
      <c r="WY321"/>
      <c r="WZ321"/>
      <c r="XA321"/>
      <c r="XB321"/>
      <c r="XC321"/>
      <c r="XD321"/>
      <c r="XE321"/>
      <c r="XF321"/>
      <c r="XG321"/>
      <c r="XH321"/>
      <c r="XI321"/>
      <c r="XJ321"/>
      <c r="XK321"/>
      <c r="XL321"/>
      <c r="XM321"/>
      <c r="XN321"/>
      <c r="XO321"/>
      <c r="XP321"/>
      <c r="XQ321"/>
      <c r="XR321"/>
      <c r="XS321"/>
      <c r="XT321"/>
      <c r="XU321"/>
      <c r="XV321"/>
      <c r="XW321"/>
      <c r="XX321"/>
      <c r="XY321"/>
      <c r="XZ321"/>
      <c r="YA321"/>
      <c r="YB321"/>
      <c r="YC321"/>
      <c r="YD321"/>
      <c r="YE321"/>
      <c r="YF321"/>
      <c r="YG321"/>
      <c r="YH321"/>
      <c r="YI321"/>
      <c r="YJ321"/>
      <c r="YK321"/>
      <c r="YL321"/>
      <c r="YM321"/>
      <c r="YN321"/>
      <c r="YO321"/>
      <c r="YP321"/>
      <c r="YQ321"/>
      <c r="YR321"/>
      <c r="YS321"/>
      <c r="YT321"/>
      <c r="YU321"/>
      <c r="YV321"/>
      <c r="YW321"/>
      <c r="YX321"/>
      <c r="YY321"/>
      <c r="YZ321"/>
      <c r="ZA321"/>
      <c r="ZB321"/>
      <c r="ZC321"/>
      <c r="ZD321"/>
      <c r="ZE321"/>
      <c r="ZF321"/>
      <c r="ZG321"/>
      <c r="ZH321"/>
      <c r="ZI321"/>
      <c r="ZJ321"/>
      <c r="ZK321"/>
      <c r="ZL321"/>
      <c r="ZM321"/>
      <c r="ZN321"/>
      <c r="ZO321"/>
      <c r="ZP321"/>
      <c r="ZQ321"/>
      <c r="ZR321"/>
      <c r="ZS321"/>
      <c r="ZT321"/>
      <c r="ZU321"/>
      <c r="ZV321"/>
      <c r="ZW321"/>
      <c r="ZX321"/>
      <c r="ZY321"/>
      <c r="ZZ321"/>
      <c r="AAA321"/>
    </row>
    <row r="322" spans="11:703" x14ac:dyDescent="0.35">
      <c r="K322" s="50">
        <v>413632480722</v>
      </c>
      <c r="L322" s="147">
        <v>46139</v>
      </c>
      <c r="M322" t="s">
        <v>7995</v>
      </c>
      <c r="N322" s="50">
        <v>513634193650</v>
      </c>
      <c r="O322" s="50">
        <f>_xlfn.XLOOKUP(DRE_Table[[#This Row],[MASTER]],Vessel_Cons[MASTER],Vessel_Cons[MASTER],"OVERAGE")</f>
        <v>513634193650</v>
      </c>
      <c r="P322"/>
      <c r="Q322" s="50">
        <v>305354649392</v>
      </c>
      <c r="R322" s="147">
        <v>46139</v>
      </c>
      <c r="S322" t="s">
        <v>7995</v>
      </c>
      <c r="T322" s="50">
        <v>871038843665</v>
      </c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  <c r="QY322"/>
      <c r="QZ322"/>
      <c r="RA322"/>
      <c r="RB322"/>
      <c r="RC322"/>
      <c r="RD322"/>
      <c r="RE322"/>
      <c r="RF322"/>
      <c r="RG322"/>
      <c r="RH322"/>
      <c r="RI322"/>
      <c r="RJ322"/>
      <c r="RK322"/>
      <c r="RL322"/>
      <c r="RM322"/>
      <c r="RN322"/>
      <c r="RO322"/>
      <c r="RP322"/>
      <c r="RQ322"/>
      <c r="RR322"/>
      <c r="RS322"/>
      <c r="RT322"/>
      <c r="RU322"/>
      <c r="RV322"/>
      <c r="RW322"/>
      <c r="RX322"/>
      <c r="RY322"/>
      <c r="RZ322"/>
      <c r="SA322"/>
      <c r="SB322"/>
      <c r="SC322"/>
      <c r="SD322"/>
      <c r="SE322"/>
      <c r="SF322"/>
      <c r="SG322"/>
      <c r="SH322"/>
      <c r="SI322"/>
      <c r="SJ322"/>
      <c r="SK322"/>
      <c r="SL322"/>
      <c r="SM322"/>
      <c r="SN322"/>
      <c r="SO322"/>
      <c r="SP322"/>
      <c r="SQ322"/>
      <c r="SR322"/>
      <c r="SS322"/>
      <c r="ST322"/>
      <c r="SU322"/>
      <c r="SV322"/>
      <c r="SW322"/>
      <c r="SX322"/>
      <c r="SY322"/>
      <c r="SZ322"/>
      <c r="TA322"/>
      <c r="TB322"/>
      <c r="TC322"/>
      <c r="TD322"/>
      <c r="TE322"/>
      <c r="TF322"/>
      <c r="TG322"/>
      <c r="TH322"/>
      <c r="TI322"/>
      <c r="TJ322"/>
      <c r="TK322"/>
      <c r="TL322"/>
      <c r="TM322"/>
      <c r="TN322"/>
      <c r="TO322"/>
      <c r="TP322"/>
      <c r="TQ322"/>
      <c r="TR322"/>
      <c r="TS322"/>
      <c r="TT322"/>
      <c r="TU322"/>
      <c r="TV322"/>
      <c r="TW322"/>
      <c r="TX322"/>
      <c r="TY322"/>
      <c r="TZ322"/>
      <c r="UA322"/>
      <c r="UB322"/>
      <c r="UC322"/>
      <c r="UD322"/>
      <c r="UE322"/>
      <c r="UF322"/>
      <c r="UG322"/>
      <c r="UH322"/>
      <c r="UI322"/>
      <c r="UJ322"/>
      <c r="UK322"/>
      <c r="UL322"/>
      <c r="UM322"/>
      <c r="UN322"/>
      <c r="UO322"/>
      <c r="UP322"/>
      <c r="UQ322"/>
      <c r="UR322"/>
      <c r="US322"/>
      <c r="UT322"/>
      <c r="UU322"/>
      <c r="UV322"/>
      <c r="UW322"/>
      <c r="UX322"/>
      <c r="UY322"/>
      <c r="UZ322"/>
      <c r="VA322"/>
      <c r="VB322"/>
      <c r="VC322"/>
      <c r="VD322"/>
      <c r="VE322"/>
      <c r="VF322"/>
      <c r="VG322"/>
      <c r="VH322"/>
      <c r="VI322"/>
      <c r="VJ322"/>
      <c r="VK322"/>
      <c r="VL322"/>
      <c r="VM322"/>
      <c r="VN322"/>
      <c r="VO322"/>
      <c r="VP322"/>
      <c r="VQ322"/>
      <c r="VR322"/>
      <c r="VS322"/>
      <c r="VT322"/>
      <c r="VU322"/>
      <c r="VV322"/>
      <c r="VW322"/>
      <c r="VX322"/>
      <c r="VY322"/>
      <c r="VZ322"/>
      <c r="WA322"/>
      <c r="WB322"/>
      <c r="WC322"/>
      <c r="WD322"/>
      <c r="WE322"/>
      <c r="WF322"/>
      <c r="WG322"/>
      <c r="WH322"/>
      <c r="WI322"/>
      <c r="WJ322"/>
      <c r="WK322"/>
      <c r="WL322"/>
      <c r="WM322"/>
      <c r="WN322"/>
      <c r="WO322"/>
      <c r="WP322"/>
      <c r="WQ322"/>
      <c r="WR322"/>
      <c r="WS322"/>
      <c r="WT322"/>
      <c r="WU322"/>
      <c r="WV322"/>
      <c r="WW322"/>
      <c r="WX322"/>
      <c r="WY322"/>
      <c r="WZ322"/>
      <c r="XA322"/>
      <c r="XB322"/>
      <c r="XC322"/>
      <c r="XD322"/>
      <c r="XE322"/>
      <c r="XF322"/>
      <c r="XG322"/>
      <c r="XH322"/>
      <c r="XI322"/>
      <c r="XJ322"/>
      <c r="XK322"/>
      <c r="XL322"/>
      <c r="XM322"/>
      <c r="XN322"/>
      <c r="XO322"/>
      <c r="XP322"/>
      <c r="XQ322"/>
      <c r="XR322"/>
      <c r="XS322"/>
      <c r="XT322"/>
      <c r="XU322"/>
      <c r="XV322"/>
      <c r="XW322"/>
      <c r="XX322"/>
      <c r="XY322"/>
      <c r="XZ322"/>
      <c r="YA322"/>
      <c r="YB322"/>
      <c r="YC322"/>
      <c r="YD322"/>
      <c r="YE322"/>
      <c r="YF322"/>
      <c r="YG322"/>
      <c r="YH322"/>
      <c r="YI322"/>
      <c r="YJ322"/>
      <c r="YK322"/>
      <c r="YL322"/>
      <c r="YM322"/>
      <c r="YN322"/>
      <c r="YO322"/>
      <c r="YP322"/>
      <c r="YQ322"/>
      <c r="YR322"/>
      <c r="YS322"/>
      <c r="YT322"/>
      <c r="YU322"/>
      <c r="YV322"/>
      <c r="YW322"/>
      <c r="YX322"/>
      <c r="YY322"/>
      <c r="YZ322"/>
      <c r="ZA322"/>
      <c r="ZB322"/>
      <c r="ZC322"/>
      <c r="ZD322"/>
      <c r="ZE322"/>
      <c r="ZF322"/>
      <c r="ZG322"/>
      <c r="ZH322"/>
      <c r="ZI322"/>
      <c r="ZJ322"/>
      <c r="ZK322"/>
      <c r="ZL322"/>
      <c r="ZM322"/>
      <c r="ZN322"/>
      <c r="ZO322"/>
      <c r="ZP322"/>
      <c r="ZQ322"/>
      <c r="ZR322"/>
      <c r="ZS322"/>
      <c r="ZT322"/>
      <c r="ZU322"/>
      <c r="ZV322"/>
      <c r="ZW322"/>
      <c r="ZX322"/>
      <c r="ZY322"/>
      <c r="ZZ322"/>
      <c r="AAA322"/>
    </row>
    <row r="323" spans="11:703" x14ac:dyDescent="0.35">
      <c r="K323" s="50">
        <v>413632480722</v>
      </c>
      <c r="L323" s="147">
        <v>46139</v>
      </c>
      <c r="M323" t="s">
        <v>7995</v>
      </c>
      <c r="N323" s="50">
        <v>511948047362</v>
      </c>
      <c r="O323" s="50">
        <f>_xlfn.XLOOKUP(DRE_Table[[#This Row],[MASTER]],Vessel_Cons[MASTER],Vessel_Cons[MASTER],"OVERAGE")</f>
        <v>511948047362</v>
      </c>
      <c r="P323"/>
      <c r="Q323" s="50">
        <v>305354649392</v>
      </c>
      <c r="R323" s="147">
        <v>46139</v>
      </c>
      <c r="S323" t="s">
        <v>7995</v>
      </c>
      <c r="T323" s="50">
        <v>871024832054</v>
      </c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  <c r="QY323"/>
      <c r="QZ323"/>
      <c r="RA323"/>
      <c r="RB323"/>
      <c r="RC323"/>
      <c r="RD323"/>
      <c r="RE323"/>
      <c r="RF323"/>
      <c r="RG323"/>
      <c r="RH323"/>
      <c r="RI323"/>
      <c r="RJ323"/>
      <c r="RK323"/>
      <c r="RL323"/>
      <c r="RM323"/>
      <c r="RN323"/>
      <c r="RO323"/>
      <c r="RP323"/>
      <c r="RQ323"/>
      <c r="RR323"/>
      <c r="RS323"/>
      <c r="RT323"/>
      <c r="RU323"/>
      <c r="RV323"/>
      <c r="RW323"/>
      <c r="RX323"/>
      <c r="RY323"/>
      <c r="RZ323"/>
      <c r="SA323"/>
      <c r="SB323"/>
      <c r="SC323"/>
      <c r="SD323"/>
      <c r="SE323"/>
      <c r="SF323"/>
      <c r="SG323"/>
      <c r="SH323"/>
      <c r="SI323"/>
      <c r="SJ323"/>
      <c r="SK323"/>
      <c r="SL323"/>
      <c r="SM323"/>
      <c r="SN323"/>
      <c r="SO323"/>
      <c r="SP323"/>
      <c r="SQ323"/>
      <c r="SR323"/>
      <c r="SS323"/>
      <c r="ST323"/>
      <c r="SU323"/>
      <c r="SV323"/>
      <c r="SW323"/>
      <c r="SX323"/>
      <c r="SY323"/>
      <c r="SZ323"/>
      <c r="TA323"/>
      <c r="TB323"/>
      <c r="TC323"/>
      <c r="TD323"/>
      <c r="TE323"/>
      <c r="TF323"/>
      <c r="TG323"/>
      <c r="TH323"/>
      <c r="TI323"/>
      <c r="TJ323"/>
      <c r="TK323"/>
      <c r="TL323"/>
      <c r="TM323"/>
      <c r="TN323"/>
      <c r="TO323"/>
      <c r="TP323"/>
      <c r="TQ323"/>
      <c r="TR323"/>
      <c r="TS323"/>
      <c r="TT323"/>
      <c r="TU323"/>
      <c r="TV323"/>
      <c r="TW323"/>
      <c r="TX323"/>
      <c r="TY323"/>
      <c r="TZ323"/>
      <c r="UA323"/>
      <c r="UB323"/>
      <c r="UC323"/>
      <c r="UD323"/>
      <c r="UE323"/>
      <c r="UF323"/>
      <c r="UG323"/>
      <c r="UH323"/>
      <c r="UI323"/>
      <c r="UJ323"/>
      <c r="UK323"/>
      <c r="UL323"/>
      <c r="UM323"/>
      <c r="UN323"/>
      <c r="UO323"/>
      <c r="UP323"/>
      <c r="UQ323"/>
      <c r="UR323"/>
      <c r="US323"/>
      <c r="UT323"/>
      <c r="UU323"/>
      <c r="UV323"/>
      <c r="UW323"/>
      <c r="UX323"/>
      <c r="UY323"/>
      <c r="UZ323"/>
      <c r="VA323"/>
      <c r="VB323"/>
      <c r="VC323"/>
      <c r="VD323"/>
      <c r="VE323"/>
      <c r="VF323"/>
      <c r="VG323"/>
      <c r="VH323"/>
      <c r="VI323"/>
      <c r="VJ323"/>
      <c r="VK323"/>
      <c r="VL323"/>
      <c r="VM323"/>
      <c r="VN323"/>
      <c r="VO323"/>
      <c r="VP323"/>
      <c r="VQ323"/>
      <c r="VR323"/>
      <c r="VS323"/>
      <c r="VT323"/>
      <c r="VU323"/>
      <c r="VV323"/>
      <c r="VW323"/>
      <c r="VX323"/>
      <c r="VY323"/>
      <c r="VZ323"/>
      <c r="WA323"/>
      <c r="WB323"/>
      <c r="WC323"/>
      <c r="WD323"/>
      <c r="WE323"/>
      <c r="WF323"/>
      <c r="WG323"/>
      <c r="WH323"/>
      <c r="WI323"/>
      <c r="WJ323"/>
      <c r="WK323"/>
      <c r="WL323"/>
      <c r="WM323"/>
      <c r="WN323"/>
      <c r="WO323"/>
      <c r="WP323"/>
      <c r="WQ323"/>
      <c r="WR323"/>
      <c r="WS323"/>
      <c r="WT323"/>
      <c r="WU323"/>
      <c r="WV323"/>
      <c r="WW323"/>
      <c r="WX323"/>
      <c r="WY323"/>
      <c r="WZ323"/>
      <c r="XA323"/>
      <c r="XB323"/>
      <c r="XC323"/>
      <c r="XD323"/>
      <c r="XE323"/>
      <c r="XF323"/>
      <c r="XG323"/>
      <c r="XH323"/>
      <c r="XI323"/>
      <c r="XJ323"/>
      <c r="XK323"/>
      <c r="XL323"/>
      <c r="XM323"/>
      <c r="XN323"/>
      <c r="XO323"/>
      <c r="XP323"/>
      <c r="XQ323"/>
      <c r="XR323"/>
      <c r="XS323"/>
      <c r="XT323"/>
      <c r="XU323"/>
      <c r="XV323"/>
      <c r="XW323"/>
      <c r="XX323"/>
      <c r="XY323"/>
      <c r="XZ323"/>
      <c r="YA323"/>
      <c r="YB323"/>
      <c r="YC323"/>
      <c r="YD323"/>
      <c r="YE323"/>
      <c r="YF323"/>
      <c r="YG323"/>
      <c r="YH323"/>
      <c r="YI323"/>
      <c r="YJ323"/>
      <c r="YK323"/>
      <c r="YL323"/>
      <c r="YM323"/>
      <c r="YN323"/>
      <c r="YO323"/>
      <c r="YP323"/>
      <c r="YQ323"/>
      <c r="YR323"/>
      <c r="YS323"/>
      <c r="YT323"/>
      <c r="YU323"/>
      <c r="YV323"/>
      <c r="YW323"/>
      <c r="YX323"/>
      <c r="YY323"/>
      <c r="YZ323"/>
      <c r="ZA323"/>
      <c r="ZB323"/>
      <c r="ZC323"/>
      <c r="ZD323"/>
      <c r="ZE323"/>
      <c r="ZF323"/>
      <c r="ZG323"/>
      <c r="ZH323"/>
      <c r="ZI323"/>
      <c r="ZJ323"/>
      <c r="ZK323"/>
      <c r="ZL323"/>
      <c r="ZM323"/>
      <c r="ZN323"/>
      <c r="ZO323"/>
      <c r="ZP323"/>
      <c r="ZQ323"/>
      <c r="ZR323"/>
      <c r="ZS323"/>
      <c r="ZT323"/>
      <c r="ZU323"/>
      <c r="ZV323"/>
      <c r="ZW323"/>
      <c r="ZX323"/>
      <c r="ZY323"/>
      <c r="ZZ323"/>
      <c r="AAA323"/>
    </row>
    <row r="324" spans="11:703" x14ac:dyDescent="0.35">
      <c r="K324" s="50">
        <v>413632480722</v>
      </c>
      <c r="L324" s="147">
        <v>46139</v>
      </c>
      <c r="M324" t="s">
        <v>7995</v>
      </c>
      <c r="N324" s="50">
        <v>511942545608</v>
      </c>
      <c r="O324" s="50">
        <f>_xlfn.XLOOKUP(DRE_Table[[#This Row],[MASTER]],Vessel_Cons[MASTER],Vessel_Cons[MASTER],"OVERAGE")</f>
        <v>511942545608</v>
      </c>
      <c r="P324"/>
      <c r="Q324" s="50">
        <v>305354649392</v>
      </c>
      <c r="R324" s="147">
        <v>46139</v>
      </c>
      <c r="S324" t="s">
        <v>7995</v>
      </c>
      <c r="T324" s="50">
        <v>871046918378</v>
      </c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  <c r="QY324"/>
      <c r="QZ324"/>
      <c r="RA324"/>
      <c r="RB324"/>
      <c r="RC324"/>
      <c r="RD324"/>
      <c r="RE324"/>
      <c r="RF324"/>
      <c r="RG324"/>
      <c r="RH324"/>
      <c r="RI324"/>
      <c r="RJ324"/>
      <c r="RK324"/>
      <c r="RL324"/>
      <c r="RM324"/>
      <c r="RN324"/>
      <c r="RO324"/>
      <c r="RP324"/>
      <c r="RQ324"/>
      <c r="RR324"/>
      <c r="RS324"/>
      <c r="RT324"/>
      <c r="RU324"/>
      <c r="RV324"/>
      <c r="RW324"/>
      <c r="RX324"/>
      <c r="RY324"/>
      <c r="RZ324"/>
      <c r="SA324"/>
      <c r="SB324"/>
      <c r="SC324"/>
      <c r="SD324"/>
      <c r="SE324"/>
      <c r="SF324"/>
      <c r="SG324"/>
      <c r="SH324"/>
      <c r="SI324"/>
      <c r="SJ324"/>
      <c r="SK324"/>
      <c r="SL324"/>
      <c r="SM324"/>
      <c r="SN324"/>
      <c r="SO324"/>
      <c r="SP324"/>
      <c r="SQ324"/>
      <c r="SR324"/>
      <c r="SS324"/>
      <c r="ST324"/>
      <c r="SU324"/>
      <c r="SV324"/>
      <c r="SW324"/>
      <c r="SX324"/>
      <c r="SY324"/>
      <c r="SZ324"/>
      <c r="TA324"/>
      <c r="TB324"/>
      <c r="TC324"/>
      <c r="TD324"/>
      <c r="TE324"/>
      <c r="TF324"/>
      <c r="TG324"/>
      <c r="TH324"/>
      <c r="TI324"/>
      <c r="TJ324"/>
      <c r="TK324"/>
      <c r="TL324"/>
      <c r="TM324"/>
      <c r="TN324"/>
      <c r="TO324"/>
      <c r="TP324"/>
      <c r="TQ324"/>
      <c r="TR324"/>
      <c r="TS324"/>
      <c r="TT324"/>
      <c r="TU324"/>
      <c r="TV324"/>
      <c r="TW324"/>
      <c r="TX324"/>
      <c r="TY324"/>
      <c r="TZ324"/>
      <c r="UA324"/>
      <c r="UB324"/>
      <c r="UC324"/>
      <c r="UD324"/>
      <c r="UE324"/>
      <c r="UF324"/>
      <c r="UG324"/>
      <c r="UH324"/>
      <c r="UI324"/>
      <c r="UJ324"/>
      <c r="UK324"/>
      <c r="UL324"/>
      <c r="UM324"/>
      <c r="UN324"/>
      <c r="UO324"/>
      <c r="UP324"/>
      <c r="UQ324"/>
      <c r="UR324"/>
      <c r="US324"/>
      <c r="UT324"/>
      <c r="UU324"/>
      <c r="UV324"/>
      <c r="UW324"/>
      <c r="UX324"/>
      <c r="UY324"/>
      <c r="UZ324"/>
      <c r="VA324"/>
      <c r="VB324"/>
      <c r="VC324"/>
      <c r="VD324"/>
      <c r="VE324"/>
      <c r="VF324"/>
      <c r="VG324"/>
      <c r="VH324"/>
      <c r="VI324"/>
      <c r="VJ324"/>
      <c r="VK324"/>
      <c r="VL324"/>
      <c r="VM324"/>
      <c r="VN324"/>
      <c r="VO324"/>
      <c r="VP324"/>
      <c r="VQ324"/>
      <c r="VR324"/>
      <c r="VS324"/>
      <c r="VT324"/>
      <c r="VU324"/>
      <c r="VV324"/>
      <c r="VW324"/>
      <c r="VX324"/>
      <c r="VY324"/>
      <c r="VZ324"/>
      <c r="WA324"/>
      <c r="WB324"/>
      <c r="WC324"/>
      <c r="WD324"/>
      <c r="WE324"/>
      <c r="WF324"/>
      <c r="WG324"/>
      <c r="WH324"/>
      <c r="WI324"/>
      <c r="WJ324"/>
      <c r="WK324"/>
      <c r="WL324"/>
      <c r="WM324"/>
      <c r="WN324"/>
      <c r="WO324"/>
      <c r="WP324"/>
      <c r="WQ324"/>
      <c r="WR324"/>
      <c r="WS324"/>
      <c r="WT324"/>
      <c r="WU324"/>
      <c r="WV324"/>
      <c r="WW324"/>
      <c r="WX324"/>
      <c r="WY324"/>
      <c r="WZ324"/>
      <c r="XA324"/>
      <c r="XB324"/>
      <c r="XC324"/>
      <c r="XD324"/>
      <c r="XE324"/>
      <c r="XF324"/>
      <c r="XG324"/>
      <c r="XH324"/>
      <c r="XI324"/>
      <c r="XJ324"/>
      <c r="XK324"/>
      <c r="XL324"/>
      <c r="XM324"/>
      <c r="XN324"/>
      <c r="XO324"/>
      <c r="XP324"/>
      <c r="XQ324"/>
      <c r="XR324"/>
      <c r="XS324"/>
      <c r="XT324"/>
      <c r="XU324"/>
      <c r="XV324"/>
      <c r="XW324"/>
      <c r="XX324"/>
      <c r="XY324"/>
      <c r="XZ324"/>
      <c r="YA324"/>
      <c r="YB324"/>
      <c r="YC324"/>
      <c r="YD324"/>
      <c r="YE324"/>
      <c r="YF324"/>
      <c r="YG324"/>
      <c r="YH324"/>
      <c r="YI324"/>
      <c r="YJ324"/>
      <c r="YK324"/>
      <c r="YL324"/>
      <c r="YM324"/>
      <c r="YN324"/>
      <c r="YO324"/>
      <c r="YP324"/>
      <c r="YQ324"/>
      <c r="YR324"/>
      <c r="YS324"/>
      <c r="YT324"/>
      <c r="YU324"/>
      <c r="YV324"/>
      <c r="YW324"/>
      <c r="YX324"/>
      <c r="YY324"/>
      <c r="YZ324"/>
      <c r="ZA324"/>
      <c r="ZB324"/>
      <c r="ZC324"/>
      <c r="ZD324"/>
      <c r="ZE324"/>
      <c r="ZF324"/>
      <c r="ZG324"/>
      <c r="ZH324"/>
      <c r="ZI324"/>
      <c r="ZJ324"/>
      <c r="ZK324"/>
      <c r="ZL324"/>
      <c r="ZM324"/>
      <c r="ZN324"/>
      <c r="ZO324"/>
      <c r="ZP324"/>
      <c r="ZQ324"/>
      <c r="ZR324"/>
      <c r="ZS324"/>
      <c r="ZT324"/>
      <c r="ZU324"/>
      <c r="ZV324"/>
      <c r="ZW324"/>
      <c r="ZX324"/>
      <c r="ZY324"/>
      <c r="ZZ324"/>
      <c r="AAA324"/>
    </row>
    <row r="325" spans="11:703" x14ac:dyDescent="0.35">
      <c r="K325" s="50">
        <v>413632480722</v>
      </c>
      <c r="L325" s="147">
        <v>46139</v>
      </c>
      <c r="M325" t="s">
        <v>7995</v>
      </c>
      <c r="N325" s="50">
        <v>511544456800</v>
      </c>
      <c r="O325" s="50">
        <f>_xlfn.XLOOKUP(DRE_Table[[#This Row],[MASTER]],Vessel_Cons[MASTER],Vessel_Cons[MASTER],"OVERAGE")</f>
        <v>511544456800</v>
      </c>
      <c r="P325"/>
      <c r="Q325" s="50">
        <v>305354649392</v>
      </c>
      <c r="R325" s="147">
        <v>46139</v>
      </c>
      <c r="S325" t="s">
        <v>7995</v>
      </c>
      <c r="T325" s="50">
        <v>871041293545</v>
      </c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  <c r="QY325"/>
      <c r="QZ325"/>
      <c r="RA325"/>
      <c r="RB325"/>
      <c r="RC325"/>
      <c r="RD325"/>
      <c r="RE325"/>
      <c r="RF325"/>
      <c r="RG325"/>
      <c r="RH325"/>
      <c r="RI325"/>
      <c r="RJ325"/>
      <c r="RK325"/>
      <c r="RL325"/>
      <c r="RM325"/>
      <c r="RN325"/>
      <c r="RO325"/>
      <c r="RP325"/>
      <c r="RQ325"/>
      <c r="RR325"/>
      <c r="RS325"/>
      <c r="RT325"/>
      <c r="RU325"/>
      <c r="RV325"/>
      <c r="RW325"/>
      <c r="RX325"/>
      <c r="RY325"/>
      <c r="RZ325"/>
      <c r="SA325"/>
      <c r="SB325"/>
      <c r="SC325"/>
      <c r="SD325"/>
      <c r="SE325"/>
      <c r="SF325"/>
      <c r="SG325"/>
      <c r="SH325"/>
      <c r="SI325"/>
      <c r="SJ325"/>
      <c r="SK325"/>
      <c r="SL325"/>
      <c r="SM325"/>
      <c r="SN325"/>
      <c r="SO325"/>
      <c r="SP325"/>
      <c r="SQ325"/>
      <c r="SR325"/>
      <c r="SS325"/>
      <c r="ST325"/>
      <c r="SU325"/>
      <c r="SV325"/>
      <c r="SW325"/>
      <c r="SX325"/>
      <c r="SY325"/>
      <c r="SZ325"/>
      <c r="TA325"/>
      <c r="TB325"/>
      <c r="TC325"/>
      <c r="TD325"/>
      <c r="TE325"/>
      <c r="TF325"/>
      <c r="TG325"/>
      <c r="TH325"/>
      <c r="TI325"/>
      <c r="TJ325"/>
      <c r="TK325"/>
      <c r="TL325"/>
      <c r="TM325"/>
      <c r="TN325"/>
      <c r="TO325"/>
      <c r="TP325"/>
      <c r="TQ325"/>
      <c r="TR325"/>
      <c r="TS325"/>
      <c r="TT325"/>
      <c r="TU325"/>
      <c r="TV325"/>
      <c r="TW325"/>
      <c r="TX325"/>
      <c r="TY325"/>
      <c r="TZ325"/>
      <c r="UA325"/>
      <c r="UB325"/>
      <c r="UC325"/>
      <c r="UD325"/>
      <c r="UE325"/>
      <c r="UF325"/>
      <c r="UG325"/>
      <c r="UH325"/>
      <c r="UI325"/>
      <c r="UJ325"/>
      <c r="UK325"/>
      <c r="UL325"/>
      <c r="UM325"/>
      <c r="UN325"/>
      <c r="UO325"/>
      <c r="UP325"/>
      <c r="UQ325"/>
      <c r="UR325"/>
      <c r="US325"/>
      <c r="UT325"/>
      <c r="UU325"/>
      <c r="UV325"/>
      <c r="UW325"/>
      <c r="UX325"/>
      <c r="UY325"/>
      <c r="UZ325"/>
      <c r="VA325"/>
      <c r="VB325"/>
      <c r="VC325"/>
      <c r="VD325"/>
      <c r="VE325"/>
      <c r="VF325"/>
      <c r="VG325"/>
      <c r="VH325"/>
      <c r="VI325"/>
      <c r="VJ325"/>
      <c r="VK325"/>
      <c r="VL325"/>
      <c r="VM325"/>
      <c r="VN325"/>
      <c r="VO325"/>
      <c r="VP325"/>
      <c r="VQ325"/>
      <c r="VR325"/>
      <c r="VS325"/>
      <c r="VT325"/>
      <c r="VU325"/>
      <c r="VV325"/>
      <c r="VW325"/>
      <c r="VX325"/>
      <c r="VY325"/>
      <c r="VZ325"/>
      <c r="WA325"/>
      <c r="WB325"/>
      <c r="WC325"/>
      <c r="WD325"/>
      <c r="WE325"/>
      <c r="WF325"/>
      <c r="WG325"/>
      <c r="WH325"/>
      <c r="WI325"/>
      <c r="WJ325"/>
      <c r="WK325"/>
      <c r="WL325"/>
      <c r="WM325"/>
      <c r="WN325"/>
      <c r="WO325"/>
      <c r="WP325"/>
      <c r="WQ325"/>
      <c r="WR325"/>
      <c r="WS325"/>
      <c r="WT325"/>
      <c r="WU325"/>
      <c r="WV325"/>
      <c r="WW325"/>
      <c r="WX325"/>
      <c r="WY325"/>
      <c r="WZ325"/>
      <c r="XA325"/>
      <c r="XB325"/>
      <c r="XC325"/>
      <c r="XD325"/>
      <c r="XE325"/>
      <c r="XF325"/>
      <c r="XG325"/>
      <c r="XH325"/>
      <c r="XI325"/>
      <c r="XJ325"/>
      <c r="XK325"/>
      <c r="XL325"/>
      <c r="XM325"/>
      <c r="XN325"/>
      <c r="XO325"/>
      <c r="XP325"/>
      <c r="XQ325"/>
      <c r="XR325"/>
      <c r="XS325"/>
      <c r="XT325"/>
      <c r="XU325"/>
      <c r="XV325"/>
      <c r="XW325"/>
      <c r="XX325"/>
      <c r="XY325"/>
      <c r="XZ325"/>
      <c r="YA325"/>
      <c r="YB325"/>
      <c r="YC325"/>
      <c r="YD325"/>
      <c r="YE325"/>
      <c r="YF325"/>
      <c r="YG325"/>
      <c r="YH325"/>
      <c r="YI325"/>
      <c r="YJ325"/>
      <c r="YK325"/>
      <c r="YL325"/>
      <c r="YM325"/>
      <c r="YN325"/>
      <c r="YO325"/>
      <c r="YP325"/>
      <c r="YQ325"/>
      <c r="YR325"/>
      <c r="YS325"/>
      <c r="YT325"/>
      <c r="YU325"/>
      <c r="YV325"/>
      <c r="YW325"/>
      <c r="YX325"/>
      <c r="YY325"/>
      <c r="YZ325"/>
      <c r="ZA325"/>
      <c r="ZB325"/>
      <c r="ZC325"/>
      <c r="ZD325"/>
      <c r="ZE325"/>
      <c r="ZF325"/>
      <c r="ZG325"/>
      <c r="ZH325"/>
      <c r="ZI325"/>
      <c r="ZJ325"/>
      <c r="ZK325"/>
      <c r="ZL325"/>
      <c r="ZM325"/>
      <c r="ZN325"/>
      <c r="ZO325"/>
      <c r="ZP325"/>
      <c r="ZQ325"/>
      <c r="ZR325"/>
      <c r="ZS325"/>
      <c r="ZT325"/>
      <c r="ZU325"/>
      <c r="ZV325"/>
      <c r="ZW325"/>
      <c r="ZX325"/>
      <c r="ZY325"/>
      <c r="ZZ325"/>
      <c r="AAA325"/>
    </row>
    <row r="326" spans="11:703" x14ac:dyDescent="0.35">
      <c r="K326" s="50">
        <v>413632480722</v>
      </c>
      <c r="L326" s="147">
        <v>46139</v>
      </c>
      <c r="M326" t="s">
        <v>7995</v>
      </c>
      <c r="N326" s="50">
        <v>511544456773</v>
      </c>
      <c r="O326" s="50">
        <f>_xlfn.XLOOKUP(DRE_Table[[#This Row],[MASTER]],Vessel_Cons[MASTER],Vessel_Cons[MASTER],"OVERAGE")</f>
        <v>511544456773</v>
      </c>
      <c r="P326"/>
      <c r="Q326" s="50">
        <v>305354649392</v>
      </c>
      <c r="R326" s="147">
        <v>46139</v>
      </c>
      <c r="S326" t="s">
        <v>7995</v>
      </c>
      <c r="T326" s="50">
        <v>871046241013</v>
      </c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  <c r="QY326"/>
      <c r="QZ326"/>
      <c r="RA326"/>
      <c r="RB326"/>
      <c r="RC326"/>
      <c r="RD326"/>
      <c r="RE326"/>
      <c r="RF326"/>
      <c r="RG326"/>
      <c r="RH326"/>
      <c r="RI326"/>
      <c r="RJ326"/>
      <c r="RK326"/>
      <c r="RL326"/>
      <c r="RM326"/>
      <c r="RN326"/>
      <c r="RO326"/>
      <c r="RP326"/>
      <c r="RQ326"/>
      <c r="RR326"/>
      <c r="RS326"/>
      <c r="RT326"/>
      <c r="RU326"/>
      <c r="RV326"/>
      <c r="RW326"/>
      <c r="RX326"/>
      <c r="RY326"/>
      <c r="RZ326"/>
      <c r="SA326"/>
      <c r="SB326"/>
      <c r="SC326"/>
      <c r="SD326"/>
      <c r="SE326"/>
      <c r="SF326"/>
      <c r="SG326"/>
      <c r="SH326"/>
      <c r="SI326"/>
      <c r="SJ326"/>
      <c r="SK326"/>
      <c r="SL326"/>
      <c r="SM326"/>
      <c r="SN326"/>
      <c r="SO326"/>
      <c r="SP326"/>
      <c r="SQ326"/>
      <c r="SR326"/>
      <c r="SS326"/>
      <c r="ST326"/>
      <c r="SU326"/>
      <c r="SV326"/>
      <c r="SW326"/>
      <c r="SX326"/>
      <c r="SY326"/>
      <c r="SZ326"/>
      <c r="TA326"/>
      <c r="TB326"/>
      <c r="TC326"/>
      <c r="TD326"/>
      <c r="TE326"/>
      <c r="TF326"/>
      <c r="TG326"/>
      <c r="TH326"/>
      <c r="TI326"/>
      <c r="TJ326"/>
      <c r="TK326"/>
      <c r="TL326"/>
      <c r="TM326"/>
      <c r="TN326"/>
      <c r="TO326"/>
      <c r="TP326"/>
      <c r="TQ326"/>
      <c r="TR326"/>
      <c r="TS326"/>
      <c r="TT326"/>
      <c r="TU326"/>
      <c r="TV326"/>
      <c r="TW326"/>
      <c r="TX326"/>
      <c r="TY326"/>
      <c r="TZ326"/>
      <c r="UA326"/>
      <c r="UB326"/>
      <c r="UC326"/>
      <c r="UD326"/>
      <c r="UE326"/>
      <c r="UF326"/>
      <c r="UG326"/>
      <c r="UH326"/>
      <c r="UI326"/>
      <c r="UJ326"/>
      <c r="UK326"/>
      <c r="UL326"/>
      <c r="UM326"/>
      <c r="UN326"/>
      <c r="UO326"/>
      <c r="UP326"/>
      <c r="UQ326"/>
      <c r="UR326"/>
      <c r="US326"/>
      <c r="UT326"/>
      <c r="UU326"/>
      <c r="UV326"/>
      <c r="UW326"/>
      <c r="UX326"/>
      <c r="UY326"/>
      <c r="UZ326"/>
      <c r="VA326"/>
      <c r="VB326"/>
      <c r="VC326"/>
      <c r="VD326"/>
      <c r="VE326"/>
      <c r="VF326"/>
      <c r="VG326"/>
      <c r="VH326"/>
      <c r="VI326"/>
      <c r="VJ326"/>
      <c r="VK326"/>
      <c r="VL326"/>
      <c r="VM326"/>
      <c r="VN326"/>
      <c r="VO326"/>
      <c r="VP326"/>
      <c r="VQ326"/>
      <c r="VR326"/>
      <c r="VS326"/>
      <c r="VT326"/>
      <c r="VU326"/>
      <c r="VV326"/>
      <c r="VW326"/>
      <c r="VX326"/>
      <c r="VY326"/>
      <c r="VZ326"/>
      <c r="WA326"/>
      <c r="WB326"/>
      <c r="WC326"/>
      <c r="WD326"/>
      <c r="WE326"/>
      <c r="WF326"/>
      <c r="WG326"/>
      <c r="WH326"/>
      <c r="WI326"/>
      <c r="WJ326"/>
      <c r="WK326"/>
      <c r="WL326"/>
      <c r="WM326"/>
      <c r="WN326"/>
      <c r="WO326"/>
      <c r="WP326"/>
      <c r="WQ326"/>
      <c r="WR326"/>
      <c r="WS326"/>
      <c r="WT326"/>
      <c r="WU326"/>
      <c r="WV326"/>
      <c r="WW326"/>
      <c r="WX326"/>
      <c r="WY326"/>
      <c r="WZ326"/>
      <c r="XA326"/>
      <c r="XB326"/>
      <c r="XC326"/>
      <c r="XD326"/>
      <c r="XE326"/>
      <c r="XF326"/>
      <c r="XG326"/>
      <c r="XH326"/>
      <c r="XI326"/>
      <c r="XJ326"/>
      <c r="XK326"/>
      <c r="XL326"/>
      <c r="XM326"/>
      <c r="XN326"/>
      <c r="XO326"/>
      <c r="XP326"/>
      <c r="XQ326"/>
      <c r="XR326"/>
      <c r="XS326"/>
      <c r="XT326"/>
      <c r="XU326"/>
      <c r="XV326"/>
      <c r="XW326"/>
      <c r="XX326"/>
      <c r="XY326"/>
      <c r="XZ326"/>
      <c r="YA326"/>
      <c r="YB326"/>
      <c r="YC326"/>
      <c r="YD326"/>
      <c r="YE326"/>
      <c r="YF326"/>
      <c r="YG326"/>
      <c r="YH326"/>
      <c r="YI326"/>
      <c r="YJ326"/>
      <c r="YK326"/>
      <c r="YL326"/>
      <c r="YM326"/>
      <c r="YN326"/>
      <c r="YO326"/>
      <c r="YP326"/>
      <c r="YQ326"/>
      <c r="YR326"/>
      <c r="YS326"/>
      <c r="YT326"/>
      <c r="YU326"/>
      <c r="YV326"/>
      <c r="YW326"/>
      <c r="YX326"/>
      <c r="YY326"/>
      <c r="YZ326"/>
      <c r="ZA326"/>
      <c r="ZB326"/>
      <c r="ZC326"/>
      <c r="ZD326"/>
      <c r="ZE326"/>
      <c r="ZF326"/>
      <c r="ZG326"/>
      <c r="ZH326"/>
      <c r="ZI326"/>
      <c r="ZJ326"/>
      <c r="ZK326"/>
      <c r="ZL326"/>
      <c r="ZM326"/>
      <c r="ZN326"/>
      <c r="ZO326"/>
      <c r="ZP326"/>
      <c r="ZQ326"/>
      <c r="ZR326"/>
      <c r="ZS326"/>
      <c r="ZT326"/>
      <c r="ZU326"/>
      <c r="ZV326"/>
      <c r="ZW326"/>
      <c r="ZX326"/>
      <c r="ZY326"/>
      <c r="ZZ326"/>
      <c r="AAA326"/>
    </row>
    <row r="327" spans="11:703" x14ac:dyDescent="0.35">
      <c r="K327" s="50">
        <v>413632480722</v>
      </c>
      <c r="L327" s="147">
        <v>46139</v>
      </c>
      <c r="M327" t="s">
        <v>7995</v>
      </c>
      <c r="N327" s="50">
        <v>511049853133</v>
      </c>
      <c r="O327" s="50">
        <f>_xlfn.XLOOKUP(DRE_Table[[#This Row],[MASTER]],Vessel_Cons[MASTER],Vessel_Cons[MASTER],"OVERAGE")</f>
        <v>511049853133</v>
      </c>
      <c r="P327"/>
      <c r="Q327" s="50">
        <v>305354649392</v>
      </c>
      <c r="R327" s="147">
        <v>46139</v>
      </c>
      <c r="S327" t="s">
        <v>7995</v>
      </c>
      <c r="T327" s="50">
        <v>871046852360</v>
      </c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  <c r="QY327"/>
      <c r="QZ327"/>
      <c r="RA327"/>
      <c r="RB327"/>
      <c r="RC327"/>
      <c r="RD327"/>
      <c r="RE327"/>
      <c r="RF327"/>
      <c r="RG327"/>
      <c r="RH327"/>
      <c r="RI327"/>
      <c r="RJ327"/>
      <c r="RK327"/>
      <c r="RL327"/>
      <c r="RM327"/>
      <c r="RN327"/>
      <c r="RO327"/>
      <c r="RP327"/>
      <c r="RQ327"/>
      <c r="RR327"/>
      <c r="RS327"/>
      <c r="RT327"/>
      <c r="RU327"/>
      <c r="RV327"/>
      <c r="RW327"/>
      <c r="RX327"/>
      <c r="RY327"/>
      <c r="RZ327"/>
      <c r="SA327"/>
      <c r="SB327"/>
      <c r="SC327"/>
      <c r="SD327"/>
      <c r="SE327"/>
      <c r="SF327"/>
      <c r="SG327"/>
      <c r="SH327"/>
      <c r="SI327"/>
      <c r="SJ327"/>
      <c r="SK327"/>
      <c r="SL327"/>
      <c r="SM327"/>
      <c r="SN327"/>
      <c r="SO327"/>
      <c r="SP327"/>
      <c r="SQ327"/>
      <c r="SR327"/>
      <c r="SS327"/>
      <c r="ST327"/>
      <c r="SU327"/>
      <c r="SV327"/>
      <c r="SW327"/>
      <c r="SX327"/>
      <c r="SY327"/>
      <c r="SZ327"/>
      <c r="TA327"/>
      <c r="TB327"/>
      <c r="TC327"/>
      <c r="TD327"/>
      <c r="TE327"/>
      <c r="TF327"/>
      <c r="TG327"/>
      <c r="TH327"/>
      <c r="TI327"/>
      <c r="TJ327"/>
      <c r="TK327"/>
      <c r="TL327"/>
      <c r="TM327"/>
      <c r="TN327"/>
      <c r="TO327"/>
      <c r="TP327"/>
      <c r="TQ327"/>
      <c r="TR327"/>
      <c r="TS327"/>
      <c r="TT327"/>
      <c r="TU327"/>
      <c r="TV327"/>
      <c r="TW327"/>
      <c r="TX327"/>
      <c r="TY327"/>
      <c r="TZ327"/>
      <c r="UA327"/>
      <c r="UB327"/>
      <c r="UC327"/>
      <c r="UD327"/>
      <c r="UE327"/>
      <c r="UF327"/>
      <c r="UG327"/>
      <c r="UH327"/>
      <c r="UI327"/>
      <c r="UJ327"/>
      <c r="UK327"/>
      <c r="UL327"/>
      <c r="UM327"/>
      <c r="UN327"/>
      <c r="UO327"/>
      <c r="UP327"/>
      <c r="UQ327"/>
      <c r="UR327"/>
      <c r="US327"/>
      <c r="UT327"/>
      <c r="UU327"/>
      <c r="UV327"/>
      <c r="UW327"/>
      <c r="UX327"/>
      <c r="UY327"/>
      <c r="UZ327"/>
      <c r="VA327"/>
      <c r="VB327"/>
      <c r="VC327"/>
      <c r="VD327"/>
      <c r="VE327"/>
      <c r="VF327"/>
      <c r="VG327"/>
      <c r="VH327"/>
      <c r="VI327"/>
      <c r="VJ327"/>
      <c r="VK327"/>
      <c r="VL327"/>
      <c r="VM327"/>
      <c r="VN327"/>
      <c r="VO327"/>
      <c r="VP327"/>
      <c r="VQ327"/>
      <c r="VR327"/>
      <c r="VS327"/>
      <c r="VT327"/>
      <c r="VU327"/>
      <c r="VV327"/>
      <c r="VW327"/>
      <c r="VX327"/>
      <c r="VY327"/>
      <c r="VZ327"/>
      <c r="WA327"/>
      <c r="WB327"/>
      <c r="WC327"/>
      <c r="WD327"/>
      <c r="WE327"/>
      <c r="WF327"/>
      <c r="WG327"/>
      <c r="WH327"/>
      <c r="WI327"/>
      <c r="WJ327"/>
      <c r="WK327"/>
      <c r="WL327"/>
      <c r="WM327"/>
      <c r="WN327"/>
      <c r="WO327"/>
      <c r="WP327"/>
      <c r="WQ327"/>
      <c r="WR327"/>
      <c r="WS327"/>
      <c r="WT327"/>
      <c r="WU327"/>
      <c r="WV327"/>
      <c r="WW327"/>
      <c r="WX327"/>
      <c r="WY327"/>
      <c r="WZ327"/>
      <c r="XA327"/>
      <c r="XB327"/>
      <c r="XC327"/>
      <c r="XD327"/>
      <c r="XE327"/>
      <c r="XF327"/>
      <c r="XG327"/>
      <c r="XH327"/>
      <c r="XI327"/>
      <c r="XJ327"/>
      <c r="XK327"/>
      <c r="XL327"/>
      <c r="XM327"/>
      <c r="XN327"/>
      <c r="XO327"/>
      <c r="XP327"/>
      <c r="XQ327"/>
      <c r="XR327"/>
      <c r="XS327"/>
      <c r="XT327"/>
      <c r="XU327"/>
      <c r="XV327"/>
      <c r="XW327"/>
      <c r="XX327"/>
      <c r="XY327"/>
      <c r="XZ327"/>
      <c r="YA327"/>
      <c r="YB327"/>
      <c r="YC327"/>
      <c r="YD327"/>
      <c r="YE327"/>
      <c r="YF327"/>
      <c r="YG327"/>
      <c r="YH327"/>
      <c r="YI327"/>
      <c r="YJ327"/>
      <c r="YK327"/>
      <c r="YL327"/>
      <c r="YM327"/>
      <c r="YN327"/>
      <c r="YO327"/>
      <c r="YP327"/>
      <c r="YQ327"/>
      <c r="YR327"/>
      <c r="YS327"/>
      <c r="YT327"/>
      <c r="YU327"/>
      <c r="YV327"/>
      <c r="YW327"/>
      <c r="YX327"/>
      <c r="YY327"/>
      <c r="YZ327"/>
      <c r="ZA327"/>
      <c r="ZB327"/>
      <c r="ZC327"/>
      <c r="ZD327"/>
      <c r="ZE327"/>
      <c r="ZF327"/>
      <c r="ZG327"/>
      <c r="ZH327"/>
      <c r="ZI327"/>
      <c r="ZJ327"/>
      <c r="ZK327"/>
      <c r="ZL327"/>
      <c r="ZM327"/>
      <c r="ZN327"/>
      <c r="ZO327"/>
      <c r="ZP327"/>
      <c r="ZQ327"/>
      <c r="ZR327"/>
      <c r="ZS327"/>
      <c r="ZT327"/>
      <c r="ZU327"/>
      <c r="ZV327"/>
      <c r="ZW327"/>
      <c r="ZX327"/>
      <c r="ZY327"/>
      <c r="ZZ327"/>
      <c r="AAA327"/>
    </row>
    <row r="328" spans="11:703" x14ac:dyDescent="0.35">
      <c r="K328" s="50">
        <v>413632480722</v>
      </c>
      <c r="L328" s="147">
        <v>46139</v>
      </c>
      <c r="M328" t="s">
        <v>7995</v>
      </c>
      <c r="N328" s="50">
        <v>511049853100</v>
      </c>
      <c r="O328" s="50">
        <f>_xlfn.XLOOKUP(DRE_Table[[#This Row],[MASTER]],Vessel_Cons[MASTER],Vessel_Cons[MASTER],"OVERAGE")</f>
        <v>511049853100</v>
      </c>
      <c r="P328"/>
      <c r="Q328" s="50">
        <v>305354649392</v>
      </c>
      <c r="R328" s="147">
        <v>46139</v>
      </c>
      <c r="S328" t="s">
        <v>7995</v>
      </c>
      <c r="T328" s="50">
        <v>871071879080</v>
      </c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  <c r="QY328"/>
      <c r="QZ328"/>
      <c r="RA328"/>
      <c r="RB328"/>
      <c r="RC328"/>
      <c r="RD328"/>
      <c r="RE328"/>
      <c r="RF328"/>
      <c r="RG328"/>
      <c r="RH328"/>
      <c r="RI328"/>
      <c r="RJ328"/>
      <c r="RK328"/>
      <c r="RL328"/>
      <c r="RM328"/>
      <c r="RN328"/>
      <c r="RO328"/>
      <c r="RP328"/>
      <c r="RQ328"/>
      <c r="RR328"/>
      <c r="RS328"/>
      <c r="RT328"/>
      <c r="RU328"/>
      <c r="RV328"/>
      <c r="RW328"/>
      <c r="RX328"/>
      <c r="RY328"/>
      <c r="RZ328"/>
      <c r="SA328"/>
      <c r="SB328"/>
      <c r="SC328"/>
      <c r="SD328"/>
      <c r="SE328"/>
      <c r="SF328"/>
      <c r="SG328"/>
      <c r="SH328"/>
      <c r="SI328"/>
      <c r="SJ328"/>
      <c r="SK328"/>
      <c r="SL328"/>
      <c r="SM328"/>
      <c r="SN328"/>
      <c r="SO328"/>
      <c r="SP328"/>
      <c r="SQ328"/>
      <c r="SR328"/>
      <c r="SS328"/>
      <c r="ST328"/>
      <c r="SU328"/>
      <c r="SV328"/>
      <c r="SW328"/>
      <c r="SX328"/>
      <c r="SY328"/>
      <c r="SZ328"/>
      <c r="TA328"/>
      <c r="TB328"/>
      <c r="TC328"/>
      <c r="TD328"/>
      <c r="TE328"/>
      <c r="TF328"/>
      <c r="TG328"/>
      <c r="TH328"/>
      <c r="TI328"/>
      <c r="TJ328"/>
      <c r="TK328"/>
      <c r="TL328"/>
      <c r="TM328"/>
      <c r="TN328"/>
      <c r="TO328"/>
      <c r="TP328"/>
      <c r="TQ328"/>
      <c r="TR328"/>
      <c r="TS328"/>
      <c r="TT328"/>
      <c r="TU328"/>
      <c r="TV328"/>
      <c r="TW328"/>
      <c r="TX328"/>
      <c r="TY328"/>
      <c r="TZ328"/>
      <c r="UA328"/>
      <c r="UB328"/>
      <c r="UC328"/>
      <c r="UD328"/>
      <c r="UE328"/>
      <c r="UF328"/>
      <c r="UG328"/>
      <c r="UH328"/>
      <c r="UI328"/>
      <c r="UJ328"/>
      <c r="UK328"/>
      <c r="UL328"/>
      <c r="UM328"/>
      <c r="UN328"/>
      <c r="UO328"/>
      <c r="UP328"/>
      <c r="UQ328"/>
      <c r="UR328"/>
      <c r="US328"/>
      <c r="UT328"/>
      <c r="UU328"/>
      <c r="UV328"/>
      <c r="UW328"/>
      <c r="UX328"/>
      <c r="UY328"/>
      <c r="UZ328"/>
      <c r="VA328"/>
      <c r="VB328"/>
      <c r="VC328"/>
      <c r="VD328"/>
      <c r="VE328"/>
      <c r="VF328"/>
      <c r="VG328"/>
      <c r="VH328"/>
      <c r="VI328"/>
      <c r="VJ328"/>
      <c r="VK328"/>
      <c r="VL328"/>
      <c r="VM328"/>
      <c r="VN328"/>
      <c r="VO328"/>
      <c r="VP328"/>
      <c r="VQ328"/>
      <c r="VR328"/>
      <c r="VS328"/>
      <c r="VT328"/>
      <c r="VU328"/>
      <c r="VV328"/>
      <c r="VW328"/>
      <c r="VX328"/>
      <c r="VY328"/>
      <c r="VZ328"/>
      <c r="WA328"/>
      <c r="WB328"/>
      <c r="WC328"/>
      <c r="WD328"/>
      <c r="WE328"/>
      <c r="WF328"/>
      <c r="WG328"/>
      <c r="WH328"/>
      <c r="WI328"/>
      <c r="WJ328"/>
      <c r="WK328"/>
      <c r="WL328"/>
      <c r="WM328"/>
      <c r="WN328"/>
      <c r="WO328"/>
      <c r="WP328"/>
      <c r="WQ328"/>
      <c r="WR328"/>
      <c r="WS328"/>
      <c r="WT328"/>
      <c r="WU328"/>
      <c r="WV328"/>
      <c r="WW328"/>
      <c r="WX328"/>
      <c r="WY328"/>
      <c r="WZ328"/>
      <c r="XA328"/>
      <c r="XB328"/>
      <c r="XC328"/>
      <c r="XD328"/>
      <c r="XE328"/>
      <c r="XF328"/>
      <c r="XG328"/>
      <c r="XH328"/>
      <c r="XI328"/>
      <c r="XJ328"/>
      <c r="XK328"/>
      <c r="XL328"/>
      <c r="XM328"/>
      <c r="XN328"/>
      <c r="XO328"/>
      <c r="XP328"/>
      <c r="XQ328"/>
      <c r="XR328"/>
      <c r="XS328"/>
      <c r="XT328"/>
      <c r="XU328"/>
      <c r="XV328"/>
      <c r="XW328"/>
      <c r="XX328"/>
      <c r="XY328"/>
      <c r="XZ328"/>
      <c r="YA328"/>
      <c r="YB328"/>
      <c r="YC328"/>
      <c r="YD328"/>
      <c r="YE328"/>
      <c r="YF328"/>
      <c r="YG328"/>
      <c r="YH328"/>
      <c r="YI328"/>
      <c r="YJ328"/>
      <c r="YK328"/>
      <c r="YL328"/>
      <c r="YM328"/>
      <c r="YN328"/>
      <c r="YO328"/>
      <c r="YP328"/>
      <c r="YQ328"/>
      <c r="YR328"/>
      <c r="YS328"/>
      <c r="YT328"/>
      <c r="YU328"/>
      <c r="YV328"/>
      <c r="YW328"/>
      <c r="YX328"/>
      <c r="YY328"/>
      <c r="YZ328"/>
      <c r="ZA328"/>
      <c r="ZB328"/>
      <c r="ZC328"/>
      <c r="ZD328"/>
      <c r="ZE328"/>
      <c r="ZF328"/>
      <c r="ZG328"/>
      <c r="ZH328"/>
      <c r="ZI328"/>
      <c r="ZJ328"/>
      <c r="ZK328"/>
      <c r="ZL328"/>
      <c r="ZM328"/>
      <c r="ZN328"/>
      <c r="ZO328"/>
      <c r="ZP328"/>
      <c r="ZQ328"/>
      <c r="ZR328"/>
      <c r="ZS328"/>
      <c r="ZT328"/>
      <c r="ZU328"/>
      <c r="ZV328"/>
      <c r="ZW328"/>
      <c r="ZX328"/>
      <c r="ZY328"/>
      <c r="ZZ328"/>
      <c r="AAA328"/>
    </row>
    <row r="329" spans="11:703" x14ac:dyDescent="0.35">
      <c r="K329" s="50">
        <v>413632480722</v>
      </c>
      <c r="L329" s="147">
        <v>46139</v>
      </c>
      <c r="M329" t="s">
        <v>7995</v>
      </c>
      <c r="N329" s="50">
        <v>499677240790</v>
      </c>
      <c r="O329" s="50">
        <f>_xlfn.XLOOKUP(DRE_Table[[#This Row],[MASTER]],Vessel_Cons[MASTER],Vessel_Cons[MASTER],"OVERAGE")</f>
        <v>499677240790</v>
      </c>
      <c r="P329"/>
      <c r="Q329" s="50">
        <v>305354649392</v>
      </c>
      <c r="R329" s="147">
        <v>46139</v>
      </c>
      <c r="S329" t="s">
        <v>7995</v>
      </c>
      <c r="T329" s="50">
        <v>871029803314</v>
      </c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  <c r="QY329"/>
      <c r="QZ329"/>
      <c r="RA329"/>
      <c r="RB329"/>
      <c r="RC329"/>
      <c r="RD329"/>
      <c r="RE329"/>
      <c r="RF329"/>
      <c r="RG329"/>
      <c r="RH329"/>
      <c r="RI329"/>
      <c r="RJ329"/>
      <c r="RK329"/>
      <c r="RL329"/>
      <c r="RM329"/>
      <c r="RN329"/>
      <c r="RO329"/>
      <c r="RP329"/>
      <c r="RQ329"/>
      <c r="RR329"/>
      <c r="RS329"/>
      <c r="RT329"/>
      <c r="RU329"/>
      <c r="RV329"/>
      <c r="RW329"/>
      <c r="RX329"/>
      <c r="RY329"/>
      <c r="RZ329"/>
      <c r="SA329"/>
      <c r="SB329"/>
      <c r="SC329"/>
      <c r="SD329"/>
      <c r="SE329"/>
      <c r="SF329"/>
      <c r="SG329"/>
      <c r="SH329"/>
      <c r="SI329"/>
      <c r="SJ329"/>
      <c r="SK329"/>
      <c r="SL329"/>
      <c r="SM329"/>
      <c r="SN329"/>
      <c r="SO329"/>
      <c r="SP329"/>
      <c r="SQ329"/>
      <c r="SR329"/>
      <c r="SS329"/>
      <c r="ST329"/>
      <c r="SU329"/>
      <c r="SV329"/>
      <c r="SW329"/>
      <c r="SX329"/>
      <c r="SY329"/>
      <c r="SZ329"/>
      <c r="TA329"/>
      <c r="TB329"/>
      <c r="TC329"/>
      <c r="TD329"/>
      <c r="TE329"/>
      <c r="TF329"/>
      <c r="TG329"/>
      <c r="TH329"/>
      <c r="TI329"/>
      <c r="TJ329"/>
      <c r="TK329"/>
      <c r="TL329"/>
      <c r="TM329"/>
      <c r="TN329"/>
      <c r="TO329"/>
      <c r="TP329"/>
      <c r="TQ329"/>
      <c r="TR329"/>
      <c r="TS329"/>
      <c r="TT329"/>
      <c r="TU329"/>
      <c r="TV329"/>
      <c r="TW329"/>
      <c r="TX329"/>
      <c r="TY329"/>
      <c r="TZ329"/>
      <c r="UA329"/>
      <c r="UB329"/>
      <c r="UC329"/>
      <c r="UD329"/>
      <c r="UE329"/>
      <c r="UF329"/>
      <c r="UG329"/>
      <c r="UH329"/>
      <c r="UI329"/>
      <c r="UJ329"/>
      <c r="UK329"/>
      <c r="UL329"/>
      <c r="UM329"/>
      <c r="UN329"/>
      <c r="UO329"/>
      <c r="UP329"/>
      <c r="UQ329"/>
      <c r="UR329"/>
      <c r="US329"/>
      <c r="UT329"/>
      <c r="UU329"/>
      <c r="UV329"/>
      <c r="UW329"/>
      <c r="UX329"/>
      <c r="UY329"/>
      <c r="UZ329"/>
      <c r="VA329"/>
      <c r="VB329"/>
      <c r="VC329"/>
      <c r="VD329"/>
      <c r="VE329"/>
      <c r="VF329"/>
      <c r="VG329"/>
      <c r="VH329"/>
      <c r="VI329"/>
      <c r="VJ329"/>
      <c r="VK329"/>
      <c r="VL329"/>
      <c r="VM329"/>
      <c r="VN329"/>
      <c r="VO329"/>
      <c r="VP329"/>
      <c r="VQ329"/>
      <c r="VR329"/>
      <c r="VS329"/>
      <c r="VT329"/>
      <c r="VU329"/>
      <c r="VV329"/>
      <c r="VW329"/>
      <c r="VX329"/>
      <c r="VY329"/>
      <c r="VZ329"/>
      <c r="WA329"/>
      <c r="WB329"/>
      <c r="WC329"/>
      <c r="WD329"/>
      <c r="WE329"/>
      <c r="WF329"/>
      <c r="WG329"/>
      <c r="WH329"/>
      <c r="WI329"/>
      <c r="WJ329"/>
      <c r="WK329"/>
      <c r="WL329"/>
      <c r="WM329"/>
      <c r="WN329"/>
      <c r="WO329"/>
      <c r="WP329"/>
      <c r="WQ329"/>
      <c r="WR329"/>
      <c r="WS329"/>
      <c r="WT329"/>
      <c r="WU329"/>
      <c r="WV329"/>
      <c r="WW329"/>
      <c r="WX329"/>
      <c r="WY329"/>
      <c r="WZ329"/>
      <c r="XA329"/>
      <c r="XB329"/>
      <c r="XC329"/>
      <c r="XD329"/>
      <c r="XE329"/>
      <c r="XF329"/>
      <c r="XG329"/>
      <c r="XH329"/>
      <c r="XI329"/>
      <c r="XJ329"/>
      <c r="XK329"/>
      <c r="XL329"/>
      <c r="XM329"/>
      <c r="XN329"/>
      <c r="XO329"/>
      <c r="XP329"/>
      <c r="XQ329"/>
      <c r="XR329"/>
      <c r="XS329"/>
      <c r="XT329"/>
      <c r="XU329"/>
      <c r="XV329"/>
      <c r="XW329"/>
      <c r="XX329"/>
      <c r="XY329"/>
      <c r="XZ329"/>
      <c r="YA329"/>
      <c r="YB329"/>
      <c r="YC329"/>
      <c r="YD329"/>
      <c r="YE329"/>
      <c r="YF329"/>
      <c r="YG329"/>
      <c r="YH329"/>
      <c r="YI329"/>
      <c r="YJ329"/>
      <c r="YK329"/>
      <c r="YL329"/>
      <c r="YM329"/>
      <c r="YN329"/>
      <c r="YO329"/>
      <c r="YP329"/>
      <c r="YQ329"/>
      <c r="YR329"/>
      <c r="YS329"/>
      <c r="YT329"/>
      <c r="YU329"/>
      <c r="YV329"/>
      <c r="YW329"/>
      <c r="YX329"/>
      <c r="YY329"/>
      <c r="YZ329"/>
      <c r="ZA329"/>
      <c r="ZB329"/>
      <c r="ZC329"/>
      <c r="ZD329"/>
      <c r="ZE329"/>
      <c r="ZF329"/>
      <c r="ZG329"/>
      <c r="ZH329"/>
      <c r="ZI329"/>
      <c r="ZJ329"/>
      <c r="ZK329"/>
      <c r="ZL329"/>
      <c r="ZM329"/>
      <c r="ZN329"/>
      <c r="ZO329"/>
      <c r="ZP329"/>
      <c r="ZQ329"/>
      <c r="ZR329"/>
      <c r="ZS329"/>
      <c r="ZT329"/>
      <c r="ZU329"/>
      <c r="ZV329"/>
      <c r="ZW329"/>
      <c r="ZX329"/>
      <c r="ZY329"/>
      <c r="ZZ329"/>
      <c r="AAA329"/>
    </row>
    <row r="330" spans="11:703" x14ac:dyDescent="0.35">
      <c r="K330" s="50">
        <v>413632480722</v>
      </c>
      <c r="L330" s="147">
        <v>46139</v>
      </c>
      <c r="M330" t="s">
        <v>7995</v>
      </c>
      <c r="N330" s="50">
        <v>499578975309</v>
      </c>
      <c r="O330" s="50">
        <f>_xlfn.XLOOKUP(DRE_Table[[#This Row],[MASTER]],Vessel_Cons[MASTER],Vessel_Cons[MASTER],"OVERAGE")</f>
        <v>499578975309</v>
      </c>
      <c r="P330"/>
      <c r="Q330" s="50">
        <v>305354649392</v>
      </c>
      <c r="R330" s="147">
        <v>46139</v>
      </c>
      <c r="S330" t="s">
        <v>7995</v>
      </c>
      <c r="T330" s="50">
        <v>871050694216</v>
      </c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  <c r="QY330"/>
      <c r="QZ330"/>
      <c r="RA330"/>
      <c r="RB330"/>
      <c r="RC330"/>
      <c r="RD330"/>
      <c r="RE330"/>
      <c r="RF330"/>
      <c r="RG330"/>
      <c r="RH330"/>
      <c r="RI330"/>
      <c r="RJ330"/>
      <c r="RK330"/>
      <c r="RL330"/>
      <c r="RM330"/>
      <c r="RN330"/>
      <c r="RO330"/>
      <c r="RP330"/>
      <c r="RQ330"/>
      <c r="RR330"/>
      <c r="RS330"/>
      <c r="RT330"/>
      <c r="RU330"/>
      <c r="RV330"/>
      <c r="RW330"/>
      <c r="RX330"/>
      <c r="RY330"/>
      <c r="RZ330"/>
      <c r="SA330"/>
      <c r="SB330"/>
      <c r="SC330"/>
      <c r="SD330"/>
      <c r="SE330"/>
      <c r="SF330"/>
      <c r="SG330"/>
      <c r="SH330"/>
      <c r="SI330"/>
      <c r="SJ330"/>
      <c r="SK330"/>
      <c r="SL330"/>
      <c r="SM330"/>
      <c r="SN330"/>
      <c r="SO330"/>
      <c r="SP330"/>
      <c r="SQ330"/>
      <c r="SR330"/>
      <c r="SS330"/>
      <c r="ST330"/>
      <c r="SU330"/>
      <c r="SV330"/>
      <c r="SW330"/>
      <c r="SX330"/>
      <c r="SY330"/>
      <c r="SZ330"/>
      <c r="TA330"/>
      <c r="TB330"/>
      <c r="TC330"/>
      <c r="TD330"/>
      <c r="TE330"/>
      <c r="TF330"/>
      <c r="TG330"/>
      <c r="TH330"/>
      <c r="TI330"/>
      <c r="TJ330"/>
      <c r="TK330"/>
      <c r="TL330"/>
      <c r="TM330"/>
      <c r="TN330"/>
      <c r="TO330"/>
      <c r="TP330"/>
      <c r="TQ330"/>
      <c r="TR330"/>
      <c r="TS330"/>
      <c r="TT330"/>
      <c r="TU330"/>
      <c r="TV330"/>
      <c r="TW330"/>
      <c r="TX330"/>
      <c r="TY330"/>
      <c r="TZ330"/>
      <c r="UA330"/>
      <c r="UB330"/>
      <c r="UC330"/>
      <c r="UD330"/>
      <c r="UE330"/>
      <c r="UF330"/>
      <c r="UG330"/>
      <c r="UH330"/>
      <c r="UI330"/>
      <c r="UJ330"/>
      <c r="UK330"/>
      <c r="UL330"/>
      <c r="UM330"/>
      <c r="UN330"/>
      <c r="UO330"/>
      <c r="UP330"/>
      <c r="UQ330"/>
      <c r="UR330"/>
      <c r="US330"/>
      <c r="UT330"/>
      <c r="UU330"/>
      <c r="UV330"/>
      <c r="UW330"/>
      <c r="UX330"/>
      <c r="UY330"/>
      <c r="UZ330"/>
      <c r="VA330"/>
      <c r="VB330"/>
      <c r="VC330"/>
      <c r="VD330"/>
      <c r="VE330"/>
      <c r="VF330"/>
      <c r="VG330"/>
      <c r="VH330"/>
      <c r="VI330"/>
      <c r="VJ330"/>
      <c r="VK330"/>
      <c r="VL330"/>
      <c r="VM330"/>
      <c r="VN330"/>
      <c r="VO330"/>
      <c r="VP330"/>
      <c r="VQ330"/>
      <c r="VR330"/>
      <c r="VS330"/>
      <c r="VT330"/>
      <c r="VU330"/>
      <c r="VV330"/>
      <c r="VW330"/>
      <c r="VX330"/>
      <c r="VY330"/>
      <c r="VZ330"/>
      <c r="WA330"/>
      <c r="WB330"/>
      <c r="WC330"/>
      <c r="WD330"/>
      <c r="WE330"/>
      <c r="WF330"/>
      <c r="WG330"/>
      <c r="WH330"/>
      <c r="WI330"/>
      <c r="WJ330"/>
      <c r="WK330"/>
      <c r="WL330"/>
      <c r="WM330"/>
      <c r="WN330"/>
      <c r="WO330"/>
      <c r="WP330"/>
      <c r="WQ330"/>
      <c r="WR330"/>
      <c r="WS330"/>
      <c r="WT330"/>
      <c r="WU330"/>
      <c r="WV330"/>
      <c r="WW330"/>
      <c r="WX330"/>
      <c r="WY330"/>
      <c r="WZ330"/>
      <c r="XA330"/>
      <c r="XB330"/>
      <c r="XC330"/>
      <c r="XD330"/>
      <c r="XE330"/>
      <c r="XF330"/>
      <c r="XG330"/>
      <c r="XH330"/>
      <c r="XI330"/>
      <c r="XJ330"/>
      <c r="XK330"/>
      <c r="XL330"/>
      <c r="XM330"/>
      <c r="XN330"/>
      <c r="XO330"/>
      <c r="XP330"/>
      <c r="XQ330"/>
      <c r="XR330"/>
      <c r="XS330"/>
      <c r="XT330"/>
      <c r="XU330"/>
      <c r="XV330"/>
      <c r="XW330"/>
      <c r="XX330"/>
      <c r="XY330"/>
      <c r="XZ330"/>
      <c r="YA330"/>
      <c r="YB330"/>
      <c r="YC330"/>
      <c r="YD330"/>
      <c r="YE330"/>
      <c r="YF330"/>
      <c r="YG330"/>
      <c r="YH330"/>
      <c r="YI330"/>
      <c r="YJ330"/>
      <c r="YK330"/>
      <c r="YL330"/>
      <c r="YM330"/>
      <c r="YN330"/>
      <c r="YO330"/>
      <c r="YP330"/>
      <c r="YQ330"/>
      <c r="YR330"/>
      <c r="YS330"/>
      <c r="YT330"/>
      <c r="YU330"/>
      <c r="YV330"/>
      <c r="YW330"/>
      <c r="YX330"/>
      <c r="YY330"/>
      <c r="YZ330"/>
      <c r="ZA330"/>
      <c r="ZB330"/>
      <c r="ZC330"/>
      <c r="ZD330"/>
      <c r="ZE330"/>
      <c r="ZF330"/>
      <c r="ZG330"/>
      <c r="ZH330"/>
      <c r="ZI330"/>
      <c r="ZJ330"/>
      <c r="ZK330"/>
      <c r="ZL330"/>
      <c r="ZM330"/>
      <c r="ZN330"/>
      <c r="ZO330"/>
      <c r="ZP330"/>
      <c r="ZQ330"/>
      <c r="ZR330"/>
      <c r="ZS330"/>
      <c r="ZT330"/>
      <c r="ZU330"/>
      <c r="ZV330"/>
      <c r="ZW330"/>
      <c r="ZX330"/>
      <c r="ZY330"/>
      <c r="ZZ330"/>
      <c r="AAA330"/>
    </row>
    <row r="331" spans="11:703" x14ac:dyDescent="0.35">
      <c r="K331" s="50">
        <v>413632480722</v>
      </c>
      <c r="L331" s="147">
        <v>46139</v>
      </c>
      <c r="M331" t="s">
        <v>7995</v>
      </c>
      <c r="N331" s="50">
        <v>499578975294</v>
      </c>
      <c r="O331" s="50">
        <f>_xlfn.XLOOKUP(DRE_Table[[#This Row],[MASTER]],Vessel_Cons[MASTER],Vessel_Cons[MASTER],"OVERAGE")</f>
        <v>499578975294</v>
      </c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  <c r="QY331"/>
      <c r="QZ331"/>
      <c r="RA331"/>
      <c r="RB331"/>
      <c r="RC331"/>
      <c r="RD331"/>
      <c r="RE331"/>
      <c r="RF331"/>
      <c r="RG331"/>
      <c r="RH331"/>
      <c r="RI331"/>
      <c r="RJ331"/>
      <c r="RK331"/>
      <c r="RL331"/>
      <c r="RM331"/>
      <c r="RN331"/>
      <c r="RO331"/>
      <c r="RP331"/>
      <c r="RQ331"/>
      <c r="RR331"/>
      <c r="RS331"/>
      <c r="RT331"/>
      <c r="RU331"/>
      <c r="RV331"/>
      <c r="RW331"/>
      <c r="RX331"/>
      <c r="RY331"/>
      <c r="RZ331"/>
      <c r="SA331"/>
      <c r="SB331"/>
      <c r="SC331"/>
      <c r="SD331"/>
      <c r="SE331"/>
      <c r="SF331"/>
      <c r="SG331"/>
      <c r="SH331"/>
      <c r="SI331"/>
      <c r="SJ331"/>
      <c r="SK331"/>
      <c r="SL331"/>
      <c r="SM331"/>
      <c r="SN331"/>
      <c r="SO331"/>
      <c r="SP331"/>
      <c r="SQ331"/>
      <c r="SR331"/>
      <c r="SS331"/>
      <c r="ST331"/>
      <c r="SU331"/>
      <c r="SV331"/>
      <c r="SW331"/>
      <c r="SX331"/>
      <c r="SY331"/>
      <c r="SZ331"/>
      <c r="TA331"/>
      <c r="TB331"/>
      <c r="TC331"/>
      <c r="TD331"/>
      <c r="TE331"/>
      <c r="TF331"/>
      <c r="TG331"/>
      <c r="TH331"/>
      <c r="TI331"/>
      <c r="TJ331"/>
      <c r="TK331"/>
      <c r="TL331"/>
      <c r="TM331"/>
      <c r="TN331"/>
      <c r="TO331"/>
      <c r="TP331"/>
      <c r="TQ331"/>
      <c r="TR331"/>
      <c r="TS331"/>
      <c r="TT331"/>
      <c r="TU331"/>
      <c r="TV331"/>
      <c r="TW331"/>
      <c r="TX331"/>
      <c r="TY331"/>
      <c r="TZ331"/>
      <c r="UA331"/>
      <c r="UB331"/>
      <c r="UC331"/>
      <c r="UD331"/>
      <c r="UE331"/>
      <c r="UF331"/>
      <c r="UG331"/>
      <c r="UH331"/>
      <c r="UI331"/>
      <c r="UJ331"/>
      <c r="UK331"/>
      <c r="UL331"/>
      <c r="UM331"/>
      <c r="UN331"/>
      <c r="UO331"/>
      <c r="UP331"/>
      <c r="UQ331"/>
      <c r="UR331"/>
      <c r="US331"/>
      <c r="UT331"/>
      <c r="UU331"/>
      <c r="UV331"/>
      <c r="UW331"/>
      <c r="UX331"/>
      <c r="UY331"/>
      <c r="UZ331"/>
      <c r="VA331"/>
      <c r="VB331"/>
      <c r="VC331"/>
      <c r="VD331"/>
      <c r="VE331"/>
      <c r="VF331"/>
      <c r="VG331"/>
      <c r="VH331"/>
      <c r="VI331"/>
      <c r="VJ331"/>
      <c r="VK331"/>
      <c r="VL331"/>
      <c r="VM331"/>
      <c r="VN331"/>
      <c r="VO331"/>
      <c r="VP331"/>
      <c r="VQ331"/>
      <c r="VR331"/>
      <c r="VS331"/>
      <c r="VT331"/>
      <c r="VU331"/>
      <c r="VV331"/>
      <c r="VW331"/>
      <c r="VX331"/>
      <c r="VY331"/>
      <c r="VZ331"/>
      <c r="WA331"/>
      <c r="WB331"/>
      <c r="WC331"/>
      <c r="WD331"/>
      <c r="WE331"/>
      <c r="WF331"/>
      <c r="WG331"/>
      <c r="WH331"/>
      <c r="WI331"/>
      <c r="WJ331"/>
      <c r="WK331"/>
      <c r="WL331"/>
      <c r="WM331"/>
      <c r="WN331"/>
      <c r="WO331"/>
      <c r="WP331"/>
      <c r="WQ331"/>
      <c r="WR331"/>
      <c r="WS331"/>
      <c r="WT331"/>
      <c r="WU331"/>
      <c r="WV331"/>
      <c r="WW331"/>
      <c r="WX331"/>
      <c r="WY331"/>
      <c r="WZ331"/>
      <c r="XA331"/>
      <c r="XB331"/>
      <c r="XC331"/>
      <c r="XD331"/>
      <c r="XE331"/>
      <c r="XF331"/>
      <c r="XG331"/>
      <c r="XH331"/>
      <c r="XI331"/>
      <c r="XJ331"/>
      <c r="XK331"/>
      <c r="XL331"/>
      <c r="XM331"/>
      <c r="XN331"/>
      <c r="XO331"/>
      <c r="XP331"/>
      <c r="XQ331"/>
      <c r="XR331"/>
      <c r="XS331"/>
      <c r="XT331"/>
      <c r="XU331"/>
      <c r="XV331"/>
      <c r="XW331"/>
      <c r="XX331"/>
      <c r="XY331"/>
      <c r="XZ331"/>
      <c r="YA331"/>
      <c r="YB331"/>
      <c r="YC331"/>
      <c r="YD331"/>
      <c r="YE331"/>
      <c r="YF331"/>
      <c r="YG331"/>
      <c r="YH331"/>
      <c r="YI331"/>
      <c r="YJ331"/>
      <c r="YK331"/>
      <c r="YL331"/>
      <c r="YM331"/>
      <c r="YN331"/>
      <c r="YO331"/>
      <c r="YP331"/>
      <c r="YQ331"/>
      <c r="YR331"/>
      <c r="YS331"/>
      <c r="YT331"/>
      <c r="YU331"/>
      <c r="YV331"/>
      <c r="YW331"/>
      <c r="YX331"/>
      <c r="YY331"/>
      <c r="YZ331"/>
      <c r="ZA331"/>
      <c r="ZB331"/>
      <c r="ZC331"/>
      <c r="ZD331"/>
      <c r="ZE331"/>
      <c r="ZF331"/>
      <c r="ZG331"/>
      <c r="ZH331"/>
      <c r="ZI331"/>
      <c r="ZJ331"/>
      <c r="ZK331"/>
      <c r="ZL331"/>
      <c r="ZM331"/>
      <c r="ZN331"/>
      <c r="ZO331"/>
      <c r="ZP331"/>
      <c r="ZQ331"/>
      <c r="ZR331"/>
      <c r="ZS331"/>
      <c r="ZT331"/>
      <c r="ZU331"/>
      <c r="ZV331"/>
      <c r="ZW331"/>
      <c r="ZX331"/>
      <c r="ZY331"/>
      <c r="ZZ331"/>
      <c r="AAA331"/>
    </row>
    <row r="332" spans="11:703" x14ac:dyDescent="0.35">
      <c r="K332" s="50">
        <v>413632480722</v>
      </c>
      <c r="L332" s="147">
        <v>46139</v>
      </c>
      <c r="M332" t="s">
        <v>7995</v>
      </c>
      <c r="N332" s="50">
        <v>496908361838</v>
      </c>
      <c r="O332" s="50">
        <f>_xlfn.XLOOKUP(DRE_Table[[#This Row],[MASTER]],Vessel_Cons[MASTER],Vessel_Cons[MASTER],"OVERAGE")</f>
        <v>496908361838</v>
      </c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  <c r="QY332"/>
      <c r="QZ332"/>
      <c r="RA332"/>
      <c r="RB332"/>
      <c r="RC332"/>
      <c r="RD332"/>
      <c r="RE332"/>
      <c r="RF332"/>
      <c r="RG332"/>
      <c r="RH332"/>
      <c r="RI332"/>
      <c r="RJ332"/>
      <c r="RK332"/>
      <c r="RL332"/>
      <c r="RM332"/>
      <c r="RN332"/>
      <c r="RO332"/>
      <c r="RP332"/>
      <c r="RQ332"/>
      <c r="RR332"/>
      <c r="RS332"/>
      <c r="RT332"/>
      <c r="RU332"/>
      <c r="RV332"/>
      <c r="RW332"/>
      <c r="RX332"/>
      <c r="RY332"/>
      <c r="RZ332"/>
      <c r="SA332"/>
      <c r="SB332"/>
      <c r="SC332"/>
      <c r="SD332"/>
      <c r="SE332"/>
      <c r="SF332"/>
      <c r="SG332"/>
      <c r="SH332"/>
      <c r="SI332"/>
      <c r="SJ332"/>
      <c r="SK332"/>
      <c r="SL332"/>
      <c r="SM332"/>
      <c r="SN332"/>
      <c r="SO332"/>
      <c r="SP332"/>
      <c r="SQ332"/>
      <c r="SR332"/>
      <c r="SS332"/>
      <c r="ST332"/>
      <c r="SU332"/>
      <c r="SV332"/>
      <c r="SW332"/>
      <c r="SX332"/>
      <c r="SY332"/>
      <c r="SZ332"/>
      <c r="TA332"/>
      <c r="TB332"/>
      <c r="TC332"/>
      <c r="TD332"/>
      <c r="TE332"/>
      <c r="TF332"/>
      <c r="TG332"/>
      <c r="TH332"/>
      <c r="TI332"/>
      <c r="TJ332"/>
      <c r="TK332"/>
      <c r="TL332"/>
      <c r="TM332"/>
      <c r="TN332"/>
      <c r="TO332"/>
      <c r="TP332"/>
      <c r="TQ332"/>
      <c r="TR332"/>
      <c r="TS332"/>
      <c r="TT332"/>
      <c r="TU332"/>
      <c r="TV332"/>
      <c r="TW332"/>
      <c r="TX332"/>
      <c r="TY332"/>
      <c r="TZ332"/>
      <c r="UA332"/>
      <c r="UB332"/>
      <c r="UC332"/>
      <c r="UD332"/>
      <c r="UE332"/>
      <c r="UF332"/>
      <c r="UG332"/>
      <c r="UH332"/>
      <c r="UI332"/>
      <c r="UJ332"/>
      <c r="UK332"/>
      <c r="UL332"/>
      <c r="UM332"/>
      <c r="UN332"/>
      <c r="UO332"/>
      <c r="UP332"/>
      <c r="UQ332"/>
      <c r="UR332"/>
      <c r="US332"/>
      <c r="UT332"/>
      <c r="UU332"/>
      <c r="UV332"/>
      <c r="UW332"/>
      <c r="UX332"/>
      <c r="UY332"/>
      <c r="UZ332"/>
      <c r="VA332"/>
      <c r="VB332"/>
      <c r="VC332"/>
      <c r="VD332"/>
      <c r="VE332"/>
      <c r="VF332"/>
      <c r="VG332"/>
      <c r="VH332"/>
      <c r="VI332"/>
      <c r="VJ332"/>
      <c r="VK332"/>
      <c r="VL332"/>
      <c r="VM332"/>
      <c r="VN332"/>
      <c r="VO332"/>
      <c r="VP332"/>
      <c r="VQ332"/>
      <c r="VR332"/>
      <c r="VS332"/>
      <c r="VT332"/>
      <c r="VU332"/>
      <c r="VV332"/>
      <c r="VW332"/>
      <c r="VX332"/>
      <c r="VY332"/>
      <c r="VZ332"/>
      <c r="WA332"/>
      <c r="WB332"/>
      <c r="WC332"/>
      <c r="WD332"/>
      <c r="WE332"/>
      <c r="WF332"/>
      <c r="WG332"/>
      <c r="WH332"/>
      <c r="WI332"/>
      <c r="WJ332"/>
      <c r="WK332"/>
      <c r="WL332"/>
      <c r="WM332"/>
      <c r="WN332"/>
      <c r="WO332"/>
      <c r="WP332"/>
      <c r="WQ332"/>
      <c r="WR332"/>
      <c r="WS332"/>
      <c r="WT332"/>
      <c r="WU332"/>
      <c r="WV332"/>
      <c r="WW332"/>
      <c r="WX332"/>
      <c r="WY332"/>
      <c r="WZ332"/>
      <c r="XA332"/>
      <c r="XB332"/>
      <c r="XC332"/>
      <c r="XD332"/>
      <c r="XE332"/>
      <c r="XF332"/>
      <c r="XG332"/>
      <c r="XH332"/>
      <c r="XI332"/>
      <c r="XJ332"/>
      <c r="XK332"/>
      <c r="XL332"/>
      <c r="XM332"/>
      <c r="XN332"/>
      <c r="XO332"/>
      <c r="XP332"/>
      <c r="XQ332"/>
      <c r="XR332"/>
      <c r="XS332"/>
      <c r="XT332"/>
      <c r="XU332"/>
      <c r="XV332"/>
      <c r="XW332"/>
      <c r="XX332"/>
      <c r="XY332"/>
      <c r="XZ332"/>
      <c r="YA332"/>
      <c r="YB332"/>
      <c r="YC332"/>
      <c r="YD332"/>
      <c r="YE332"/>
      <c r="YF332"/>
      <c r="YG332"/>
      <c r="YH332"/>
      <c r="YI332"/>
      <c r="YJ332"/>
      <c r="YK332"/>
      <c r="YL332"/>
      <c r="YM332"/>
      <c r="YN332"/>
      <c r="YO332"/>
      <c r="YP332"/>
      <c r="YQ332"/>
      <c r="YR332"/>
      <c r="YS332"/>
      <c r="YT332"/>
      <c r="YU332"/>
      <c r="YV332"/>
      <c r="YW332"/>
      <c r="YX332"/>
      <c r="YY332"/>
      <c r="YZ332"/>
      <c r="ZA332"/>
      <c r="ZB332"/>
      <c r="ZC332"/>
      <c r="ZD332"/>
      <c r="ZE332"/>
      <c r="ZF332"/>
      <c r="ZG332"/>
      <c r="ZH332"/>
      <c r="ZI332"/>
      <c r="ZJ332"/>
      <c r="ZK332"/>
      <c r="ZL332"/>
      <c r="ZM332"/>
      <c r="ZN332"/>
      <c r="ZO332"/>
      <c r="ZP332"/>
      <c r="ZQ332"/>
      <c r="ZR332"/>
      <c r="ZS332"/>
      <c r="ZT332"/>
      <c r="ZU332"/>
      <c r="ZV332"/>
      <c r="ZW332"/>
      <c r="ZX332"/>
      <c r="ZY332"/>
      <c r="ZZ332"/>
      <c r="AAA332"/>
    </row>
    <row r="333" spans="11:703" x14ac:dyDescent="0.35">
      <c r="K333" s="50">
        <v>413632480722</v>
      </c>
      <c r="L333" s="147">
        <v>46139</v>
      </c>
      <c r="M333" t="s">
        <v>7995</v>
      </c>
      <c r="N333" s="50">
        <v>495818802157</v>
      </c>
      <c r="O333" s="50">
        <f>_xlfn.XLOOKUP(DRE_Table[[#This Row],[MASTER]],Vessel_Cons[MASTER],Vessel_Cons[MASTER],"OVERAGE")</f>
        <v>495818802157</v>
      </c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  <c r="QY333"/>
      <c r="QZ333"/>
      <c r="RA333"/>
      <c r="RB333"/>
      <c r="RC333"/>
      <c r="RD333"/>
      <c r="RE333"/>
      <c r="RF333"/>
      <c r="RG333"/>
      <c r="RH333"/>
      <c r="RI333"/>
      <c r="RJ333"/>
      <c r="RK333"/>
      <c r="RL333"/>
      <c r="RM333"/>
      <c r="RN333"/>
      <c r="RO333"/>
      <c r="RP333"/>
      <c r="RQ333"/>
      <c r="RR333"/>
      <c r="RS333"/>
      <c r="RT333"/>
      <c r="RU333"/>
      <c r="RV333"/>
      <c r="RW333"/>
      <c r="RX333"/>
      <c r="RY333"/>
      <c r="RZ333"/>
      <c r="SA333"/>
      <c r="SB333"/>
      <c r="SC333"/>
      <c r="SD333"/>
      <c r="SE333"/>
      <c r="SF333"/>
      <c r="SG333"/>
      <c r="SH333"/>
      <c r="SI333"/>
      <c r="SJ333"/>
      <c r="SK333"/>
      <c r="SL333"/>
      <c r="SM333"/>
      <c r="SN333"/>
      <c r="SO333"/>
      <c r="SP333"/>
      <c r="SQ333"/>
      <c r="SR333"/>
      <c r="SS333"/>
      <c r="ST333"/>
      <c r="SU333"/>
      <c r="SV333"/>
      <c r="SW333"/>
      <c r="SX333"/>
      <c r="SY333"/>
      <c r="SZ333"/>
      <c r="TA333"/>
      <c r="TB333"/>
      <c r="TC333"/>
      <c r="TD333"/>
      <c r="TE333"/>
      <c r="TF333"/>
      <c r="TG333"/>
      <c r="TH333"/>
      <c r="TI333"/>
      <c r="TJ333"/>
      <c r="TK333"/>
      <c r="TL333"/>
      <c r="TM333"/>
      <c r="TN333"/>
      <c r="TO333"/>
      <c r="TP333"/>
      <c r="TQ333"/>
      <c r="TR333"/>
      <c r="TS333"/>
      <c r="TT333"/>
      <c r="TU333"/>
      <c r="TV333"/>
      <c r="TW333"/>
      <c r="TX333"/>
      <c r="TY333"/>
      <c r="TZ333"/>
      <c r="UA333"/>
      <c r="UB333"/>
      <c r="UC333"/>
      <c r="UD333"/>
      <c r="UE333"/>
      <c r="UF333"/>
      <c r="UG333"/>
      <c r="UH333"/>
      <c r="UI333"/>
      <c r="UJ333"/>
      <c r="UK333"/>
      <c r="UL333"/>
      <c r="UM333"/>
      <c r="UN333"/>
      <c r="UO333"/>
      <c r="UP333"/>
      <c r="UQ333"/>
      <c r="UR333"/>
      <c r="US333"/>
      <c r="UT333"/>
      <c r="UU333"/>
      <c r="UV333"/>
      <c r="UW333"/>
      <c r="UX333"/>
      <c r="UY333"/>
      <c r="UZ333"/>
      <c r="VA333"/>
      <c r="VB333"/>
      <c r="VC333"/>
      <c r="VD333"/>
      <c r="VE333"/>
      <c r="VF333"/>
      <c r="VG333"/>
      <c r="VH333"/>
      <c r="VI333"/>
      <c r="VJ333"/>
      <c r="VK333"/>
      <c r="VL333"/>
      <c r="VM333"/>
      <c r="VN333"/>
      <c r="VO333"/>
      <c r="VP333"/>
      <c r="VQ333"/>
      <c r="VR333"/>
      <c r="VS333"/>
      <c r="VT333"/>
      <c r="VU333"/>
      <c r="VV333"/>
      <c r="VW333"/>
      <c r="VX333"/>
      <c r="VY333"/>
      <c r="VZ333"/>
      <c r="WA333"/>
      <c r="WB333"/>
      <c r="WC333"/>
      <c r="WD333"/>
      <c r="WE333"/>
      <c r="WF333"/>
      <c r="WG333"/>
      <c r="WH333"/>
      <c r="WI333"/>
      <c r="WJ333"/>
      <c r="WK333"/>
      <c r="WL333"/>
      <c r="WM333"/>
      <c r="WN333"/>
      <c r="WO333"/>
      <c r="WP333"/>
      <c r="WQ333"/>
      <c r="WR333"/>
      <c r="WS333"/>
      <c r="WT333"/>
      <c r="WU333"/>
      <c r="WV333"/>
      <c r="WW333"/>
      <c r="WX333"/>
      <c r="WY333"/>
      <c r="WZ333"/>
      <c r="XA333"/>
      <c r="XB333"/>
      <c r="XC333"/>
      <c r="XD333"/>
      <c r="XE333"/>
      <c r="XF333"/>
      <c r="XG333"/>
      <c r="XH333"/>
      <c r="XI333"/>
      <c r="XJ333"/>
      <c r="XK333"/>
      <c r="XL333"/>
      <c r="XM333"/>
      <c r="XN333"/>
      <c r="XO333"/>
      <c r="XP333"/>
      <c r="XQ333"/>
      <c r="XR333"/>
      <c r="XS333"/>
      <c r="XT333"/>
      <c r="XU333"/>
      <c r="XV333"/>
      <c r="XW333"/>
      <c r="XX333"/>
      <c r="XY333"/>
      <c r="XZ333"/>
      <c r="YA333"/>
      <c r="YB333"/>
      <c r="YC333"/>
      <c r="YD333"/>
      <c r="YE333"/>
      <c r="YF333"/>
      <c r="YG333"/>
      <c r="YH333"/>
      <c r="YI333"/>
      <c r="YJ333"/>
      <c r="YK333"/>
      <c r="YL333"/>
      <c r="YM333"/>
      <c r="YN333"/>
      <c r="YO333"/>
      <c r="YP333"/>
      <c r="YQ333"/>
      <c r="YR333"/>
      <c r="YS333"/>
      <c r="YT333"/>
      <c r="YU333"/>
      <c r="YV333"/>
      <c r="YW333"/>
      <c r="YX333"/>
      <c r="YY333"/>
      <c r="YZ333"/>
      <c r="ZA333"/>
      <c r="ZB333"/>
      <c r="ZC333"/>
      <c r="ZD333"/>
      <c r="ZE333"/>
      <c r="ZF333"/>
      <c r="ZG333"/>
      <c r="ZH333"/>
      <c r="ZI333"/>
      <c r="ZJ333"/>
      <c r="ZK333"/>
      <c r="ZL333"/>
      <c r="ZM333"/>
      <c r="ZN333"/>
      <c r="ZO333"/>
      <c r="ZP333"/>
      <c r="ZQ333"/>
      <c r="ZR333"/>
      <c r="ZS333"/>
      <c r="ZT333"/>
      <c r="ZU333"/>
      <c r="ZV333"/>
      <c r="ZW333"/>
      <c r="ZX333"/>
      <c r="ZY333"/>
      <c r="ZZ333"/>
      <c r="AAA333"/>
    </row>
    <row r="334" spans="11:703" x14ac:dyDescent="0.35">
      <c r="K334" s="50">
        <v>413632480722</v>
      </c>
      <c r="L334" s="147">
        <v>46139</v>
      </c>
      <c r="M334" t="s">
        <v>7995</v>
      </c>
      <c r="N334" s="50">
        <v>491814980110</v>
      </c>
      <c r="O334" s="50">
        <f>_xlfn.XLOOKUP(DRE_Table[[#This Row],[MASTER]],Vessel_Cons[MASTER],Vessel_Cons[MASTER],"OVERAGE")</f>
        <v>491814980110</v>
      </c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  <c r="QY334"/>
      <c r="QZ334"/>
      <c r="RA334"/>
      <c r="RB334"/>
      <c r="RC334"/>
      <c r="RD334"/>
      <c r="RE334"/>
      <c r="RF334"/>
      <c r="RG334"/>
      <c r="RH334"/>
      <c r="RI334"/>
      <c r="RJ334"/>
      <c r="RK334"/>
      <c r="RL334"/>
      <c r="RM334"/>
      <c r="RN334"/>
      <c r="RO334"/>
      <c r="RP334"/>
      <c r="RQ334"/>
      <c r="RR334"/>
      <c r="RS334"/>
      <c r="RT334"/>
      <c r="RU334"/>
      <c r="RV334"/>
      <c r="RW334"/>
      <c r="RX334"/>
      <c r="RY334"/>
      <c r="RZ334"/>
      <c r="SA334"/>
      <c r="SB334"/>
      <c r="SC334"/>
      <c r="SD334"/>
      <c r="SE334"/>
      <c r="SF334"/>
      <c r="SG334"/>
      <c r="SH334"/>
      <c r="SI334"/>
      <c r="SJ334"/>
      <c r="SK334"/>
      <c r="SL334"/>
      <c r="SM334"/>
      <c r="SN334"/>
      <c r="SO334"/>
      <c r="SP334"/>
      <c r="SQ334"/>
      <c r="SR334"/>
      <c r="SS334"/>
      <c r="ST334"/>
      <c r="SU334"/>
      <c r="SV334"/>
      <c r="SW334"/>
      <c r="SX334"/>
      <c r="SY334"/>
      <c r="SZ334"/>
      <c r="TA334"/>
      <c r="TB334"/>
      <c r="TC334"/>
      <c r="TD334"/>
      <c r="TE334"/>
      <c r="TF334"/>
      <c r="TG334"/>
      <c r="TH334"/>
      <c r="TI334"/>
      <c r="TJ334"/>
      <c r="TK334"/>
      <c r="TL334"/>
      <c r="TM334"/>
      <c r="TN334"/>
      <c r="TO334"/>
      <c r="TP334"/>
      <c r="TQ334"/>
      <c r="TR334"/>
      <c r="TS334"/>
      <c r="TT334"/>
      <c r="TU334"/>
      <c r="TV334"/>
      <c r="TW334"/>
      <c r="TX334"/>
      <c r="TY334"/>
      <c r="TZ334"/>
      <c r="UA334"/>
      <c r="UB334"/>
      <c r="UC334"/>
      <c r="UD334"/>
      <c r="UE334"/>
      <c r="UF334"/>
      <c r="UG334"/>
      <c r="UH334"/>
      <c r="UI334"/>
      <c r="UJ334"/>
      <c r="UK334"/>
      <c r="UL334"/>
      <c r="UM334"/>
      <c r="UN334"/>
      <c r="UO334"/>
      <c r="UP334"/>
      <c r="UQ334"/>
      <c r="UR334"/>
      <c r="US334"/>
      <c r="UT334"/>
      <c r="UU334"/>
      <c r="UV334"/>
      <c r="UW334"/>
      <c r="UX334"/>
      <c r="UY334"/>
      <c r="UZ334"/>
      <c r="VA334"/>
      <c r="VB334"/>
      <c r="VC334"/>
      <c r="VD334"/>
      <c r="VE334"/>
      <c r="VF334"/>
      <c r="VG334"/>
      <c r="VH334"/>
      <c r="VI334"/>
      <c r="VJ334"/>
      <c r="VK334"/>
      <c r="VL334"/>
      <c r="VM334"/>
      <c r="VN334"/>
      <c r="VO334"/>
      <c r="VP334"/>
      <c r="VQ334"/>
      <c r="VR334"/>
      <c r="VS334"/>
      <c r="VT334"/>
      <c r="VU334"/>
      <c r="VV334"/>
      <c r="VW334"/>
      <c r="VX334"/>
      <c r="VY334"/>
      <c r="VZ334"/>
      <c r="WA334"/>
      <c r="WB334"/>
      <c r="WC334"/>
      <c r="WD334"/>
      <c r="WE334"/>
      <c r="WF334"/>
      <c r="WG334"/>
      <c r="WH334"/>
      <c r="WI334"/>
      <c r="WJ334"/>
      <c r="WK334"/>
      <c r="WL334"/>
      <c r="WM334"/>
      <c r="WN334"/>
      <c r="WO334"/>
      <c r="WP334"/>
      <c r="WQ334"/>
      <c r="WR334"/>
      <c r="WS334"/>
      <c r="WT334"/>
      <c r="WU334"/>
      <c r="WV334"/>
      <c r="WW334"/>
      <c r="WX334"/>
      <c r="WY334"/>
      <c r="WZ334"/>
      <c r="XA334"/>
      <c r="XB334"/>
      <c r="XC334"/>
      <c r="XD334"/>
      <c r="XE334"/>
      <c r="XF334"/>
      <c r="XG334"/>
      <c r="XH334"/>
      <c r="XI334"/>
      <c r="XJ334"/>
      <c r="XK334"/>
      <c r="XL334"/>
      <c r="XM334"/>
      <c r="XN334"/>
      <c r="XO334"/>
      <c r="XP334"/>
      <c r="XQ334"/>
      <c r="XR334"/>
      <c r="XS334"/>
      <c r="XT334"/>
      <c r="XU334"/>
      <c r="XV334"/>
      <c r="XW334"/>
      <c r="XX334"/>
      <c r="XY334"/>
      <c r="XZ334"/>
      <c r="YA334"/>
      <c r="YB334"/>
      <c r="YC334"/>
      <c r="YD334"/>
      <c r="YE334"/>
      <c r="YF334"/>
      <c r="YG334"/>
      <c r="YH334"/>
      <c r="YI334"/>
      <c r="YJ334"/>
      <c r="YK334"/>
      <c r="YL334"/>
      <c r="YM334"/>
      <c r="YN334"/>
      <c r="YO334"/>
      <c r="YP334"/>
      <c r="YQ334"/>
      <c r="YR334"/>
      <c r="YS334"/>
      <c r="YT334"/>
      <c r="YU334"/>
      <c r="YV334"/>
      <c r="YW334"/>
      <c r="YX334"/>
      <c r="YY334"/>
      <c r="YZ334"/>
      <c r="ZA334"/>
      <c r="ZB334"/>
      <c r="ZC334"/>
      <c r="ZD334"/>
      <c r="ZE334"/>
      <c r="ZF334"/>
      <c r="ZG334"/>
      <c r="ZH334"/>
      <c r="ZI334"/>
      <c r="ZJ334"/>
      <c r="ZK334"/>
      <c r="ZL334"/>
      <c r="ZM334"/>
      <c r="ZN334"/>
      <c r="ZO334"/>
      <c r="ZP334"/>
      <c r="ZQ334"/>
      <c r="ZR334"/>
      <c r="ZS334"/>
      <c r="ZT334"/>
      <c r="ZU334"/>
      <c r="ZV334"/>
      <c r="ZW334"/>
      <c r="ZX334"/>
      <c r="ZY334"/>
      <c r="ZZ334"/>
      <c r="AAA334"/>
    </row>
    <row r="335" spans="11:703" x14ac:dyDescent="0.35">
      <c r="K335" s="50">
        <v>413632480722</v>
      </c>
      <c r="L335" s="147">
        <v>46139</v>
      </c>
      <c r="M335" t="s">
        <v>7995</v>
      </c>
      <c r="N335" s="50">
        <v>490154849060</v>
      </c>
      <c r="O335" s="50">
        <f>_xlfn.XLOOKUP(DRE_Table[[#This Row],[MASTER]],Vessel_Cons[MASTER],Vessel_Cons[MASTER],"OVERAGE")</f>
        <v>490154849060</v>
      </c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  <c r="QY335"/>
      <c r="QZ335"/>
      <c r="RA335"/>
      <c r="RB335"/>
      <c r="RC335"/>
      <c r="RD335"/>
      <c r="RE335"/>
      <c r="RF335"/>
      <c r="RG335"/>
      <c r="RH335"/>
      <c r="RI335"/>
      <c r="RJ335"/>
      <c r="RK335"/>
      <c r="RL335"/>
      <c r="RM335"/>
      <c r="RN335"/>
      <c r="RO335"/>
      <c r="RP335"/>
      <c r="RQ335"/>
      <c r="RR335"/>
      <c r="RS335"/>
      <c r="RT335"/>
      <c r="RU335"/>
      <c r="RV335"/>
      <c r="RW335"/>
      <c r="RX335"/>
      <c r="RY335"/>
      <c r="RZ335"/>
      <c r="SA335"/>
      <c r="SB335"/>
      <c r="SC335"/>
      <c r="SD335"/>
      <c r="SE335"/>
      <c r="SF335"/>
      <c r="SG335"/>
      <c r="SH335"/>
      <c r="SI335"/>
      <c r="SJ335"/>
      <c r="SK335"/>
      <c r="SL335"/>
      <c r="SM335"/>
      <c r="SN335"/>
      <c r="SO335"/>
      <c r="SP335"/>
      <c r="SQ335"/>
      <c r="SR335"/>
      <c r="SS335"/>
      <c r="ST335"/>
      <c r="SU335"/>
      <c r="SV335"/>
      <c r="SW335"/>
      <c r="SX335"/>
      <c r="SY335"/>
      <c r="SZ335"/>
      <c r="TA335"/>
      <c r="TB335"/>
      <c r="TC335"/>
      <c r="TD335"/>
      <c r="TE335"/>
      <c r="TF335"/>
      <c r="TG335"/>
      <c r="TH335"/>
      <c r="TI335"/>
      <c r="TJ335"/>
      <c r="TK335"/>
      <c r="TL335"/>
      <c r="TM335"/>
      <c r="TN335"/>
      <c r="TO335"/>
      <c r="TP335"/>
      <c r="TQ335"/>
      <c r="TR335"/>
      <c r="TS335"/>
      <c r="TT335"/>
      <c r="TU335"/>
      <c r="TV335"/>
      <c r="TW335"/>
      <c r="TX335"/>
      <c r="TY335"/>
      <c r="TZ335"/>
      <c r="UA335"/>
      <c r="UB335"/>
      <c r="UC335"/>
      <c r="UD335"/>
      <c r="UE335"/>
      <c r="UF335"/>
      <c r="UG335"/>
      <c r="UH335"/>
      <c r="UI335"/>
      <c r="UJ335"/>
      <c r="UK335"/>
      <c r="UL335"/>
      <c r="UM335"/>
      <c r="UN335"/>
      <c r="UO335"/>
      <c r="UP335"/>
      <c r="UQ335"/>
      <c r="UR335"/>
      <c r="US335"/>
      <c r="UT335"/>
      <c r="UU335"/>
      <c r="UV335"/>
      <c r="UW335"/>
      <c r="UX335"/>
      <c r="UY335"/>
      <c r="UZ335"/>
      <c r="VA335"/>
      <c r="VB335"/>
      <c r="VC335"/>
      <c r="VD335"/>
      <c r="VE335"/>
      <c r="VF335"/>
      <c r="VG335"/>
      <c r="VH335"/>
      <c r="VI335"/>
      <c r="VJ335"/>
      <c r="VK335"/>
      <c r="VL335"/>
      <c r="VM335"/>
      <c r="VN335"/>
      <c r="VO335"/>
      <c r="VP335"/>
      <c r="VQ335"/>
      <c r="VR335"/>
      <c r="VS335"/>
      <c r="VT335"/>
      <c r="VU335"/>
      <c r="VV335"/>
      <c r="VW335"/>
      <c r="VX335"/>
      <c r="VY335"/>
      <c r="VZ335"/>
      <c r="WA335"/>
      <c r="WB335"/>
      <c r="WC335"/>
      <c r="WD335"/>
      <c r="WE335"/>
      <c r="WF335"/>
      <c r="WG335"/>
      <c r="WH335"/>
      <c r="WI335"/>
      <c r="WJ335"/>
      <c r="WK335"/>
      <c r="WL335"/>
      <c r="WM335"/>
      <c r="WN335"/>
      <c r="WO335"/>
      <c r="WP335"/>
      <c r="WQ335"/>
      <c r="WR335"/>
      <c r="WS335"/>
      <c r="WT335"/>
      <c r="WU335"/>
      <c r="WV335"/>
      <c r="WW335"/>
      <c r="WX335"/>
      <c r="WY335"/>
      <c r="WZ335"/>
      <c r="XA335"/>
      <c r="XB335"/>
      <c r="XC335"/>
      <c r="XD335"/>
      <c r="XE335"/>
      <c r="XF335"/>
      <c r="XG335"/>
      <c r="XH335"/>
      <c r="XI335"/>
      <c r="XJ335"/>
      <c r="XK335"/>
      <c r="XL335"/>
      <c r="XM335"/>
      <c r="XN335"/>
      <c r="XO335"/>
      <c r="XP335"/>
      <c r="XQ335"/>
      <c r="XR335"/>
      <c r="XS335"/>
      <c r="XT335"/>
      <c r="XU335"/>
      <c r="XV335"/>
      <c r="XW335"/>
      <c r="XX335"/>
      <c r="XY335"/>
      <c r="XZ335"/>
      <c r="YA335"/>
      <c r="YB335"/>
      <c r="YC335"/>
      <c r="YD335"/>
      <c r="YE335"/>
      <c r="YF335"/>
      <c r="YG335"/>
      <c r="YH335"/>
      <c r="YI335"/>
      <c r="YJ335"/>
      <c r="YK335"/>
      <c r="YL335"/>
      <c r="YM335"/>
      <c r="YN335"/>
      <c r="YO335"/>
      <c r="YP335"/>
      <c r="YQ335"/>
      <c r="YR335"/>
      <c r="YS335"/>
      <c r="YT335"/>
      <c r="YU335"/>
      <c r="YV335"/>
      <c r="YW335"/>
      <c r="YX335"/>
      <c r="YY335"/>
      <c r="YZ335"/>
      <c r="ZA335"/>
      <c r="ZB335"/>
      <c r="ZC335"/>
      <c r="ZD335"/>
      <c r="ZE335"/>
      <c r="ZF335"/>
      <c r="ZG335"/>
      <c r="ZH335"/>
      <c r="ZI335"/>
      <c r="ZJ335"/>
      <c r="ZK335"/>
      <c r="ZL335"/>
      <c r="ZM335"/>
      <c r="ZN335"/>
      <c r="ZO335"/>
      <c r="ZP335"/>
      <c r="ZQ335"/>
      <c r="ZR335"/>
      <c r="ZS335"/>
      <c r="ZT335"/>
      <c r="ZU335"/>
      <c r="ZV335"/>
      <c r="ZW335"/>
      <c r="ZX335"/>
      <c r="ZY335"/>
      <c r="ZZ335"/>
      <c r="AAA335"/>
    </row>
    <row r="336" spans="11:703" x14ac:dyDescent="0.35">
      <c r="K336" s="50">
        <v>413632480722</v>
      </c>
      <c r="L336" s="147">
        <v>46139</v>
      </c>
      <c r="M336" t="s">
        <v>7995</v>
      </c>
      <c r="N336" s="50">
        <v>487207337991</v>
      </c>
      <c r="O336" s="50">
        <f>_xlfn.XLOOKUP(DRE_Table[[#This Row],[MASTER]],Vessel_Cons[MASTER],Vessel_Cons[MASTER],"OVERAGE")</f>
        <v>487207337991</v>
      </c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  <c r="QY336"/>
      <c r="QZ336"/>
      <c r="RA336"/>
      <c r="RB336"/>
      <c r="RC336"/>
      <c r="RD336"/>
      <c r="RE336"/>
      <c r="RF336"/>
      <c r="RG336"/>
      <c r="RH336"/>
      <c r="RI336"/>
      <c r="RJ336"/>
      <c r="RK336"/>
      <c r="RL336"/>
      <c r="RM336"/>
      <c r="RN336"/>
      <c r="RO336"/>
      <c r="RP336"/>
      <c r="RQ336"/>
      <c r="RR336"/>
      <c r="RS336"/>
      <c r="RT336"/>
      <c r="RU336"/>
      <c r="RV336"/>
      <c r="RW336"/>
      <c r="RX336"/>
      <c r="RY336"/>
      <c r="RZ336"/>
      <c r="SA336"/>
      <c r="SB336"/>
      <c r="SC336"/>
      <c r="SD336"/>
      <c r="SE336"/>
      <c r="SF336"/>
      <c r="SG336"/>
      <c r="SH336"/>
      <c r="SI336"/>
      <c r="SJ336"/>
      <c r="SK336"/>
      <c r="SL336"/>
      <c r="SM336"/>
      <c r="SN336"/>
      <c r="SO336"/>
      <c r="SP336"/>
      <c r="SQ336"/>
      <c r="SR336"/>
      <c r="SS336"/>
      <c r="ST336"/>
      <c r="SU336"/>
      <c r="SV336"/>
      <c r="SW336"/>
      <c r="SX336"/>
      <c r="SY336"/>
      <c r="SZ336"/>
      <c r="TA336"/>
      <c r="TB336"/>
      <c r="TC336"/>
      <c r="TD336"/>
      <c r="TE336"/>
      <c r="TF336"/>
      <c r="TG336"/>
      <c r="TH336"/>
      <c r="TI336"/>
      <c r="TJ336"/>
      <c r="TK336"/>
      <c r="TL336"/>
      <c r="TM336"/>
      <c r="TN336"/>
      <c r="TO336"/>
      <c r="TP336"/>
      <c r="TQ336"/>
      <c r="TR336"/>
      <c r="TS336"/>
      <c r="TT336"/>
      <c r="TU336"/>
      <c r="TV336"/>
      <c r="TW336"/>
      <c r="TX336"/>
      <c r="TY336"/>
      <c r="TZ336"/>
      <c r="UA336"/>
      <c r="UB336"/>
      <c r="UC336"/>
      <c r="UD336"/>
      <c r="UE336"/>
      <c r="UF336"/>
      <c r="UG336"/>
      <c r="UH336"/>
      <c r="UI336"/>
      <c r="UJ336"/>
      <c r="UK336"/>
      <c r="UL336"/>
      <c r="UM336"/>
      <c r="UN336"/>
      <c r="UO336"/>
      <c r="UP336"/>
      <c r="UQ336"/>
      <c r="UR336"/>
      <c r="US336"/>
      <c r="UT336"/>
      <c r="UU336"/>
      <c r="UV336"/>
      <c r="UW336"/>
      <c r="UX336"/>
      <c r="UY336"/>
      <c r="UZ336"/>
      <c r="VA336"/>
      <c r="VB336"/>
      <c r="VC336"/>
      <c r="VD336"/>
      <c r="VE336"/>
      <c r="VF336"/>
      <c r="VG336"/>
      <c r="VH336"/>
      <c r="VI336"/>
      <c r="VJ336"/>
      <c r="VK336"/>
      <c r="VL336"/>
      <c r="VM336"/>
      <c r="VN336"/>
      <c r="VO336"/>
      <c r="VP336"/>
      <c r="VQ336"/>
      <c r="VR336"/>
      <c r="VS336"/>
      <c r="VT336"/>
      <c r="VU336"/>
      <c r="VV336"/>
      <c r="VW336"/>
      <c r="VX336"/>
      <c r="VY336"/>
      <c r="VZ336"/>
      <c r="WA336"/>
      <c r="WB336"/>
      <c r="WC336"/>
      <c r="WD336"/>
      <c r="WE336"/>
      <c r="WF336"/>
      <c r="WG336"/>
      <c r="WH336"/>
      <c r="WI336"/>
      <c r="WJ336"/>
      <c r="WK336"/>
      <c r="WL336"/>
      <c r="WM336"/>
      <c r="WN336"/>
      <c r="WO336"/>
      <c r="WP336"/>
      <c r="WQ336"/>
      <c r="WR336"/>
      <c r="WS336"/>
      <c r="WT336"/>
      <c r="WU336"/>
      <c r="WV336"/>
      <c r="WW336"/>
      <c r="WX336"/>
      <c r="WY336"/>
      <c r="WZ336"/>
      <c r="XA336"/>
      <c r="XB336"/>
      <c r="XC336"/>
      <c r="XD336"/>
      <c r="XE336"/>
      <c r="XF336"/>
      <c r="XG336"/>
      <c r="XH336"/>
      <c r="XI336"/>
      <c r="XJ336"/>
      <c r="XK336"/>
      <c r="XL336"/>
      <c r="XM336"/>
      <c r="XN336"/>
      <c r="XO336"/>
      <c r="XP336"/>
      <c r="XQ336"/>
      <c r="XR336"/>
      <c r="XS336"/>
      <c r="XT336"/>
      <c r="XU336"/>
      <c r="XV336"/>
      <c r="XW336"/>
      <c r="XX336"/>
      <c r="XY336"/>
      <c r="XZ336"/>
      <c r="YA336"/>
      <c r="YB336"/>
      <c r="YC336"/>
      <c r="YD336"/>
      <c r="YE336"/>
      <c r="YF336"/>
      <c r="YG336"/>
      <c r="YH336"/>
      <c r="YI336"/>
      <c r="YJ336"/>
      <c r="YK336"/>
      <c r="YL336"/>
      <c r="YM336"/>
      <c r="YN336"/>
      <c r="YO336"/>
      <c r="YP336"/>
      <c r="YQ336"/>
      <c r="YR336"/>
      <c r="YS336"/>
      <c r="YT336"/>
      <c r="YU336"/>
      <c r="YV336"/>
      <c r="YW336"/>
      <c r="YX336"/>
      <c r="YY336"/>
      <c r="YZ336"/>
      <c r="ZA336"/>
      <c r="ZB336"/>
      <c r="ZC336"/>
      <c r="ZD336"/>
      <c r="ZE336"/>
      <c r="ZF336"/>
      <c r="ZG336"/>
      <c r="ZH336"/>
      <c r="ZI336"/>
      <c r="ZJ336"/>
      <c r="ZK336"/>
      <c r="ZL336"/>
      <c r="ZM336"/>
      <c r="ZN336"/>
      <c r="ZO336"/>
      <c r="ZP336"/>
      <c r="ZQ336"/>
      <c r="ZR336"/>
      <c r="ZS336"/>
      <c r="ZT336"/>
      <c r="ZU336"/>
      <c r="ZV336"/>
      <c r="ZW336"/>
      <c r="ZX336"/>
      <c r="ZY336"/>
      <c r="ZZ336"/>
      <c r="AAA336"/>
    </row>
    <row r="337" spans="11:703" x14ac:dyDescent="0.35">
      <c r="K337" s="50">
        <v>413632480722</v>
      </c>
      <c r="L337" s="147">
        <v>46139</v>
      </c>
      <c r="M337" t="s">
        <v>7995</v>
      </c>
      <c r="N337" s="50">
        <v>486243510915</v>
      </c>
      <c r="O337" s="50">
        <f>_xlfn.XLOOKUP(DRE_Table[[#This Row],[MASTER]],Vessel_Cons[MASTER],Vessel_Cons[MASTER],"OVERAGE")</f>
        <v>486243510915</v>
      </c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  <c r="QY337"/>
      <c r="QZ337"/>
      <c r="RA337"/>
      <c r="RB337"/>
      <c r="RC337"/>
      <c r="RD337"/>
      <c r="RE337"/>
      <c r="RF337"/>
      <c r="RG337"/>
      <c r="RH337"/>
      <c r="RI337"/>
      <c r="RJ337"/>
      <c r="RK337"/>
      <c r="RL337"/>
      <c r="RM337"/>
      <c r="RN337"/>
      <c r="RO337"/>
      <c r="RP337"/>
      <c r="RQ337"/>
      <c r="RR337"/>
      <c r="RS337"/>
      <c r="RT337"/>
      <c r="RU337"/>
      <c r="RV337"/>
      <c r="RW337"/>
      <c r="RX337"/>
      <c r="RY337"/>
      <c r="RZ337"/>
      <c r="SA337"/>
      <c r="SB337"/>
      <c r="SC337"/>
      <c r="SD337"/>
      <c r="SE337"/>
      <c r="SF337"/>
      <c r="SG337"/>
      <c r="SH337"/>
      <c r="SI337"/>
      <c r="SJ337"/>
      <c r="SK337"/>
      <c r="SL337"/>
      <c r="SM337"/>
      <c r="SN337"/>
      <c r="SO337"/>
      <c r="SP337"/>
      <c r="SQ337"/>
      <c r="SR337"/>
      <c r="SS337"/>
      <c r="ST337"/>
      <c r="SU337"/>
      <c r="SV337"/>
      <c r="SW337"/>
      <c r="SX337"/>
      <c r="SY337"/>
      <c r="SZ337"/>
      <c r="TA337"/>
      <c r="TB337"/>
      <c r="TC337"/>
      <c r="TD337"/>
      <c r="TE337"/>
      <c r="TF337"/>
      <c r="TG337"/>
      <c r="TH337"/>
      <c r="TI337"/>
      <c r="TJ337"/>
      <c r="TK337"/>
      <c r="TL337"/>
      <c r="TM337"/>
      <c r="TN337"/>
      <c r="TO337"/>
      <c r="TP337"/>
      <c r="TQ337"/>
      <c r="TR337"/>
      <c r="TS337"/>
      <c r="TT337"/>
      <c r="TU337"/>
      <c r="TV337"/>
      <c r="TW337"/>
      <c r="TX337"/>
      <c r="TY337"/>
      <c r="TZ337"/>
      <c r="UA337"/>
      <c r="UB337"/>
      <c r="UC337"/>
      <c r="UD337"/>
      <c r="UE337"/>
      <c r="UF337"/>
      <c r="UG337"/>
      <c r="UH337"/>
      <c r="UI337"/>
      <c r="UJ337"/>
      <c r="UK337"/>
      <c r="UL337"/>
      <c r="UM337"/>
      <c r="UN337"/>
      <c r="UO337"/>
      <c r="UP337"/>
      <c r="UQ337"/>
      <c r="UR337"/>
      <c r="US337"/>
      <c r="UT337"/>
      <c r="UU337"/>
      <c r="UV337"/>
      <c r="UW337"/>
      <c r="UX337"/>
      <c r="UY337"/>
      <c r="UZ337"/>
      <c r="VA337"/>
      <c r="VB337"/>
      <c r="VC337"/>
      <c r="VD337"/>
      <c r="VE337"/>
      <c r="VF337"/>
      <c r="VG337"/>
      <c r="VH337"/>
      <c r="VI337"/>
      <c r="VJ337"/>
      <c r="VK337"/>
      <c r="VL337"/>
      <c r="VM337"/>
      <c r="VN337"/>
      <c r="VO337"/>
      <c r="VP337"/>
      <c r="VQ337"/>
      <c r="VR337"/>
      <c r="VS337"/>
      <c r="VT337"/>
      <c r="VU337"/>
      <c r="VV337"/>
      <c r="VW337"/>
      <c r="VX337"/>
      <c r="VY337"/>
      <c r="VZ337"/>
      <c r="WA337"/>
      <c r="WB337"/>
      <c r="WC337"/>
      <c r="WD337"/>
      <c r="WE337"/>
      <c r="WF337"/>
      <c r="WG337"/>
      <c r="WH337"/>
      <c r="WI337"/>
      <c r="WJ337"/>
      <c r="WK337"/>
      <c r="WL337"/>
      <c r="WM337"/>
      <c r="WN337"/>
      <c r="WO337"/>
      <c r="WP337"/>
      <c r="WQ337"/>
      <c r="WR337"/>
      <c r="WS337"/>
      <c r="WT337"/>
      <c r="WU337"/>
      <c r="WV337"/>
      <c r="WW337"/>
      <c r="WX337"/>
      <c r="WY337"/>
      <c r="WZ337"/>
      <c r="XA337"/>
      <c r="XB337"/>
      <c r="XC337"/>
      <c r="XD337"/>
      <c r="XE337"/>
      <c r="XF337"/>
      <c r="XG337"/>
      <c r="XH337"/>
      <c r="XI337"/>
      <c r="XJ337"/>
      <c r="XK337"/>
      <c r="XL337"/>
      <c r="XM337"/>
      <c r="XN337"/>
      <c r="XO337"/>
      <c r="XP337"/>
      <c r="XQ337"/>
      <c r="XR337"/>
      <c r="XS337"/>
      <c r="XT337"/>
      <c r="XU337"/>
      <c r="XV337"/>
      <c r="XW337"/>
      <c r="XX337"/>
      <c r="XY337"/>
      <c r="XZ337"/>
      <c r="YA337"/>
      <c r="YB337"/>
      <c r="YC337"/>
      <c r="YD337"/>
      <c r="YE337"/>
      <c r="YF337"/>
      <c r="YG337"/>
      <c r="YH337"/>
      <c r="YI337"/>
      <c r="YJ337"/>
      <c r="YK337"/>
      <c r="YL337"/>
      <c r="YM337"/>
      <c r="YN337"/>
      <c r="YO337"/>
      <c r="YP337"/>
      <c r="YQ337"/>
      <c r="YR337"/>
      <c r="YS337"/>
      <c r="YT337"/>
      <c r="YU337"/>
      <c r="YV337"/>
      <c r="YW337"/>
      <c r="YX337"/>
      <c r="YY337"/>
      <c r="YZ337"/>
      <c r="ZA337"/>
      <c r="ZB337"/>
      <c r="ZC337"/>
      <c r="ZD337"/>
      <c r="ZE337"/>
      <c r="ZF337"/>
      <c r="ZG337"/>
      <c r="ZH337"/>
      <c r="ZI337"/>
      <c r="ZJ337"/>
      <c r="ZK337"/>
      <c r="ZL337"/>
      <c r="ZM337"/>
      <c r="ZN337"/>
      <c r="ZO337"/>
      <c r="ZP337"/>
      <c r="ZQ337"/>
      <c r="ZR337"/>
      <c r="ZS337"/>
      <c r="ZT337"/>
      <c r="ZU337"/>
      <c r="ZV337"/>
      <c r="ZW337"/>
      <c r="ZX337"/>
      <c r="ZY337"/>
      <c r="ZZ337"/>
      <c r="AAA337"/>
    </row>
    <row r="338" spans="11:703" x14ac:dyDescent="0.35">
      <c r="K338" s="50">
        <v>413632480722</v>
      </c>
      <c r="L338" s="147">
        <v>46139</v>
      </c>
      <c r="M338" t="s">
        <v>7995</v>
      </c>
      <c r="N338" s="50">
        <v>485710087127</v>
      </c>
      <c r="O338" s="50">
        <f>_xlfn.XLOOKUP(DRE_Table[[#This Row],[MASTER]],Vessel_Cons[MASTER],Vessel_Cons[MASTER],"OVERAGE")</f>
        <v>485710087127</v>
      </c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  <c r="QY338"/>
      <c r="QZ338"/>
      <c r="RA338"/>
      <c r="RB338"/>
      <c r="RC338"/>
      <c r="RD338"/>
      <c r="RE338"/>
      <c r="RF338"/>
      <c r="RG338"/>
      <c r="RH338"/>
      <c r="RI338"/>
      <c r="RJ338"/>
      <c r="RK338"/>
      <c r="RL338"/>
      <c r="RM338"/>
      <c r="RN338"/>
      <c r="RO338"/>
      <c r="RP338"/>
      <c r="RQ338"/>
      <c r="RR338"/>
      <c r="RS338"/>
      <c r="RT338"/>
      <c r="RU338"/>
      <c r="RV338"/>
      <c r="RW338"/>
      <c r="RX338"/>
      <c r="RY338"/>
      <c r="RZ338"/>
      <c r="SA338"/>
      <c r="SB338"/>
      <c r="SC338"/>
      <c r="SD338"/>
      <c r="SE338"/>
      <c r="SF338"/>
      <c r="SG338"/>
      <c r="SH338"/>
      <c r="SI338"/>
      <c r="SJ338"/>
      <c r="SK338"/>
      <c r="SL338"/>
      <c r="SM338"/>
      <c r="SN338"/>
      <c r="SO338"/>
      <c r="SP338"/>
      <c r="SQ338"/>
      <c r="SR338"/>
      <c r="SS338"/>
      <c r="ST338"/>
      <c r="SU338"/>
      <c r="SV338"/>
      <c r="SW338"/>
      <c r="SX338"/>
      <c r="SY338"/>
      <c r="SZ338"/>
      <c r="TA338"/>
      <c r="TB338"/>
      <c r="TC338"/>
      <c r="TD338"/>
      <c r="TE338"/>
      <c r="TF338"/>
      <c r="TG338"/>
      <c r="TH338"/>
      <c r="TI338"/>
      <c r="TJ338"/>
      <c r="TK338"/>
      <c r="TL338"/>
      <c r="TM338"/>
      <c r="TN338"/>
      <c r="TO338"/>
      <c r="TP338"/>
      <c r="TQ338"/>
      <c r="TR338"/>
      <c r="TS338"/>
      <c r="TT338"/>
      <c r="TU338"/>
      <c r="TV338"/>
      <c r="TW338"/>
      <c r="TX338"/>
      <c r="TY338"/>
      <c r="TZ338"/>
      <c r="UA338"/>
      <c r="UB338"/>
      <c r="UC338"/>
      <c r="UD338"/>
      <c r="UE338"/>
      <c r="UF338"/>
      <c r="UG338"/>
      <c r="UH338"/>
      <c r="UI338"/>
      <c r="UJ338"/>
      <c r="UK338"/>
      <c r="UL338"/>
      <c r="UM338"/>
      <c r="UN338"/>
      <c r="UO338"/>
      <c r="UP338"/>
      <c r="UQ338"/>
      <c r="UR338"/>
      <c r="US338"/>
      <c r="UT338"/>
      <c r="UU338"/>
      <c r="UV338"/>
      <c r="UW338"/>
      <c r="UX338"/>
      <c r="UY338"/>
      <c r="UZ338"/>
      <c r="VA338"/>
      <c r="VB338"/>
      <c r="VC338"/>
      <c r="VD338"/>
      <c r="VE338"/>
      <c r="VF338"/>
      <c r="VG338"/>
      <c r="VH338"/>
      <c r="VI338"/>
      <c r="VJ338"/>
      <c r="VK338"/>
      <c r="VL338"/>
      <c r="VM338"/>
      <c r="VN338"/>
      <c r="VO338"/>
      <c r="VP338"/>
      <c r="VQ338"/>
      <c r="VR338"/>
      <c r="VS338"/>
      <c r="VT338"/>
      <c r="VU338"/>
      <c r="VV338"/>
      <c r="VW338"/>
      <c r="VX338"/>
      <c r="VY338"/>
      <c r="VZ338"/>
      <c r="WA338"/>
      <c r="WB338"/>
      <c r="WC338"/>
      <c r="WD338"/>
      <c r="WE338"/>
      <c r="WF338"/>
      <c r="WG338"/>
      <c r="WH338"/>
      <c r="WI338"/>
      <c r="WJ338"/>
      <c r="WK338"/>
      <c r="WL338"/>
      <c r="WM338"/>
      <c r="WN338"/>
      <c r="WO338"/>
      <c r="WP338"/>
      <c r="WQ338"/>
      <c r="WR338"/>
      <c r="WS338"/>
      <c r="WT338"/>
      <c r="WU338"/>
      <c r="WV338"/>
      <c r="WW338"/>
      <c r="WX338"/>
      <c r="WY338"/>
      <c r="WZ338"/>
      <c r="XA338"/>
      <c r="XB338"/>
      <c r="XC338"/>
      <c r="XD338"/>
      <c r="XE338"/>
      <c r="XF338"/>
      <c r="XG338"/>
      <c r="XH338"/>
      <c r="XI338"/>
      <c r="XJ338"/>
      <c r="XK338"/>
      <c r="XL338"/>
      <c r="XM338"/>
      <c r="XN338"/>
      <c r="XO338"/>
      <c r="XP338"/>
      <c r="XQ338"/>
      <c r="XR338"/>
      <c r="XS338"/>
      <c r="XT338"/>
      <c r="XU338"/>
      <c r="XV338"/>
      <c r="XW338"/>
      <c r="XX338"/>
      <c r="XY338"/>
      <c r="XZ338"/>
      <c r="YA338"/>
      <c r="YB338"/>
      <c r="YC338"/>
      <c r="YD338"/>
      <c r="YE338"/>
      <c r="YF338"/>
      <c r="YG338"/>
      <c r="YH338"/>
      <c r="YI338"/>
      <c r="YJ338"/>
      <c r="YK338"/>
      <c r="YL338"/>
      <c r="YM338"/>
      <c r="YN338"/>
      <c r="YO338"/>
      <c r="YP338"/>
      <c r="YQ338"/>
      <c r="YR338"/>
      <c r="YS338"/>
      <c r="YT338"/>
      <c r="YU338"/>
      <c r="YV338"/>
      <c r="YW338"/>
      <c r="YX338"/>
      <c r="YY338"/>
      <c r="YZ338"/>
      <c r="ZA338"/>
      <c r="ZB338"/>
      <c r="ZC338"/>
      <c r="ZD338"/>
      <c r="ZE338"/>
      <c r="ZF338"/>
      <c r="ZG338"/>
      <c r="ZH338"/>
      <c r="ZI338"/>
      <c r="ZJ338"/>
      <c r="ZK338"/>
      <c r="ZL338"/>
      <c r="ZM338"/>
      <c r="ZN338"/>
      <c r="ZO338"/>
      <c r="ZP338"/>
      <c r="ZQ338"/>
      <c r="ZR338"/>
      <c r="ZS338"/>
      <c r="ZT338"/>
      <c r="ZU338"/>
      <c r="ZV338"/>
      <c r="ZW338"/>
      <c r="ZX338"/>
      <c r="ZY338"/>
      <c r="ZZ338"/>
      <c r="AAA338"/>
    </row>
    <row r="339" spans="11:703" x14ac:dyDescent="0.35">
      <c r="K339" s="50">
        <v>413632480722</v>
      </c>
      <c r="L339" s="147">
        <v>46139</v>
      </c>
      <c r="M339" t="s">
        <v>7995</v>
      </c>
      <c r="N339" s="50">
        <v>484817776748</v>
      </c>
      <c r="O339" s="50">
        <f>_xlfn.XLOOKUP(DRE_Table[[#This Row],[MASTER]],Vessel_Cons[MASTER],Vessel_Cons[MASTER],"OVERAGE")</f>
        <v>484817776748</v>
      </c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  <c r="QY339"/>
      <c r="QZ339"/>
      <c r="RA339"/>
      <c r="RB339"/>
      <c r="RC339"/>
      <c r="RD339"/>
      <c r="RE339"/>
      <c r="RF339"/>
      <c r="RG339"/>
      <c r="RH339"/>
      <c r="RI339"/>
      <c r="RJ339"/>
      <c r="RK339"/>
      <c r="RL339"/>
      <c r="RM339"/>
      <c r="RN339"/>
      <c r="RO339"/>
      <c r="RP339"/>
      <c r="RQ339"/>
      <c r="RR339"/>
      <c r="RS339"/>
      <c r="RT339"/>
      <c r="RU339"/>
      <c r="RV339"/>
      <c r="RW339"/>
      <c r="RX339"/>
      <c r="RY339"/>
      <c r="RZ339"/>
      <c r="SA339"/>
      <c r="SB339"/>
      <c r="SC339"/>
      <c r="SD339"/>
      <c r="SE339"/>
      <c r="SF339"/>
      <c r="SG339"/>
      <c r="SH339"/>
      <c r="SI339"/>
      <c r="SJ339"/>
      <c r="SK339"/>
      <c r="SL339"/>
      <c r="SM339"/>
      <c r="SN339"/>
      <c r="SO339"/>
      <c r="SP339"/>
      <c r="SQ339"/>
      <c r="SR339"/>
      <c r="SS339"/>
      <c r="ST339"/>
      <c r="SU339"/>
      <c r="SV339"/>
      <c r="SW339"/>
      <c r="SX339"/>
      <c r="SY339"/>
      <c r="SZ339"/>
      <c r="TA339"/>
      <c r="TB339"/>
      <c r="TC339"/>
      <c r="TD339"/>
      <c r="TE339"/>
      <c r="TF339"/>
      <c r="TG339"/>
      <c r="TH339"/>
      <c r="TI339"/>
      <c r="TJ339"/>
      <c r="TK339"/>
      <c r="TL339"/>
      <c r="TM339"/>
      <c r="TN339"/>
      <c r="TO339"/>
      <c r="TP339"/>
      <c r="TQ339"/>
      <c r="TR339"/>
      <c r="TS339"/>
      <c r="TT339"/>
      <c r="TU339"/>
      <c r="TV339"/>
      <c r="TW339"/>
      <c r="TX339"/>
      <c r="TY339"/>
      <c r="TZ339"/>
      <c r="UA339"/>
      <c r="UB339"/>
      <c r="UC339"/>
      <c r="UD339"/>
      <c r="UE339"/>
      <c r="UF339"/>
      <c r="UG339"/>
      <c r="UH339"/>
      <c r="UI339"/>
      <c r="UJ339"/>
      <c r="UK339"/>
      <c r="UL339"/>
      <c r="UM339"/>
      <c r="UN339"/>
      <c r="UO339"/>
      <c r="UP339"/>
      <c r="UQ339"/>
      <c r="UR339"/>
      <c r="US339"/>
      <c r="UT339"/>
      <c r="UU339"/>
      <c r="UV339"/>
      <c r="UW339"/>
      <c r="UX339"/>
      <c r="UY339"/>
      <c r="UZ339"/>
      <c r="VA339"/>
      <c r="VB339"/>
      <c r="VC339"/>
      <c r="VD339"/>
      <c r="VE339"/>
      <c r="VF339"/>
      <c r="VG339"/>
      <c r="VH339"/>
      <c r="VI339"/>
      <c r="VJ339"/>
      <c r="VK339"/>
      <c r="VL339"/>
      <c r="VM339"/>
      <c r="VN339"/>
      <c r="VO339"/>
      <c r="VP339"/>
      <c r="VQ339"/>
      <c r="VR339"/>
      <c r="VS339"/>
      <c r="VT339"/>
      <c r="VU339"/>
      <c r="VV339"/>
      <c r="VW339"/>
      <c r="VX339"/>
      <c r="VY339"/>
      <c r="VZ339"/>
      <c r="WA339"/>
      <c r="WB339"/>
      <c r="WC339"/>
      <c r="WD339"/>
      <c r="WE339"/>
      <c r="WF339"/>
      <c r="WG339"/>
      <c r="WH339"/>
      <c r="WI339"/>
      <c r="WJ339"/>
      <c r="WK339"/>
      <c r="WL339"/>
      <c r="WM339"/>
      <c r="WN339"/>
      <c r="WO339"/>
      <c r="WP339"/>
      <c r="WQ339"/>
      <c r="WR339"/>
      <c r="WS339"/>
      <c r="WT339"/>
      <c r="WU339"/>
      <c r="WV339"/>
      <c r="WW339"/>
      <c r="WX339"/>
      <c r="WY339"/>
      <c r="WZ339"/>
      <c r="XA339"/>
      <c r="XB339"/>
      <c r="XC339"/>
      <c r="XD339"/>
      <c r="XE339"/>
      <c r="XF339"/>
      <c r="XG339"/>
      <c r="XH339"/>
      <c r="XI339"/>
      <c r="XJ339"/>
      <c r="XK339"/>
      <c r="XL339"/>
      <c r="XM339"/>
      <c r="XN339"/>
      <c r="XO339"/>
      <c r="XP339"/>
      <c r="XQ339"/>
      <c r="XR339"/>
      <c r="XS339"/>
      <c r="XT339"/>
      <c r="XU339"/>
      <c r="XV339"/>
      <c r="XW339"/>
      <c r="XX339"/>
      <c r="XY339"/>
      <c r="XZ339"/>
      <c r="YA339"/>
      <c r="YB339"/>
      <c r="YC339"/>
      <c r="YD339"/>
      <c r="YE339"/>
      <c r="YF339"/>
      <c r="YG339"/>
      <c r="YH339"/>
      <c r="YI339"/>
      <c r="YJ339"/>
      <c r="YK339"/>
      <c r="YL339"/>
      <c r="YM339"/>
      <c r="YN339"/>
      <c r="YO339"/>
      <c r="YP339"/>
      <c r="YQ339"/>
      <c r="YR339"/>
      <c r="YS339"/>
      <c r="YT339"/>
      <c r="YU339"/>
      <c r="YV339"/>
      <c r="YW339"/>
      <c r="YX339"/>
      <c r="YY339"/>
      <c r="YZ339"/>
      <c r="ZA339"/>
      <c r="ZB339"/>
      <c r="ZC339"/>
      <c r="ZD339"/>
      <c r="ZE339"/>
      <c r="ZF339"/>
      <c r="ZG339"/>
      <c r="ZH339"/>
      <c r="ZI339"/>
      <c r="ZJ339"/>
      <c r="ZK339"/>
      <c r="ZL339"/>
      <c r="ZM339"/>
      <c r="ZN339"/>
      <c r="ZO339"/>
      <c r="ZP339"/>
      <c r="ZQ339"/>
      <c r="ZR339"/>
      <c r="ZS339"/>
      <c r="ZT339"/>
      <c r="ZU339"/>
      <c r="ZV339"/>
      <c r="ZW339"/>
      <c r="ZX339"/>
      <c r="ZY339"/>
      <c r="ZZ339"/>
      <c r="AAA339"/>
    </row>
    <row r="340" spans="11:703" x14ac:dyDescent="0.35">
      <c r="K340" s="50">
        <v>413632480722</v>
      </c>
      <c r="L340" s="147">
        <v>46139</v>
      </c>
      <c r="M340" t="s">
        <v>7995</v>
      </c>
      <c r="N340" s="50">
        <v>477957255030</v>
      </c>
      <c r="O340" s="50">
        <f>_xlfn.XLOOKUP(DRE_Table[[#This Row],[MASTER]],Vessel_Cons[MASTER],Vessel_Cons[MASTER],"OVERAGE")</f>
        <v>477957255030</v>
      </c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  <c r="QY340"/>
      <c r="QZ340"/>
      <c r="RA340"/>
      <c r="RB340"/>
      <c r="RC340"/>
      <c r="RD340"/>
      <c r="RE340"/>
      <c r="RF340"/>
      <c r="RG340"/>
      <c r="RH340"/>
      <c r="RI340"/>
      <c r="RJ340"/>
      <c r="RK340"/>
      <c r="RL340"/>
      <c r="RM340"/>
      <c r="RN340"/>
      <c r="RO340"/>
      <c r="RP340"/>
      <c r="RQ340"/>
      <c r="RR340"/>
      <c r="RS340"/>
      <c r="RT340"/>
      <c r="RU340"/>
      <c r="RV340"/>
      <c r="RW340"/>
      <c r="RX340"/>
      <c r="RY340"/>
      <c r="RZ340"/>
      <c r="SA340"/>
      <c r="SB340"/>
      <c r="SC340"/>
      <c r="SD340"/>
      <c r="SE340"/>
      <c r="SF340"/>
      <c r="SG340"/>
      <c r="SH340"/>
      <c r="SI340"/>
      <c r="SJ340"/>
      <c r="SK340"/>
      <c r="SL340"/>
      <c r="SM340"/>
      <c r="SN340"/>
      <c r="SO340"/>
      <c r="SP340"/>
      <c r="SQ340"/>
      <c r="SR340"/>
      <c r="SS340"/>
      <c r="ST340"/>
      <c r="SU340"/>
      <c r="SV340"/>
      <c r="SW340"/>
      <c r="SX340"/>
      <c r="SY340"/>
      <c r="SZ340"/>
      <c r="TA340"/>
      <c r="TB340"/>
      <c r="TC340"/>
      <c r="TD340"/>
      <c r="TE340"/>
      <c r="TF340"/>
      <c r="TG340"/>
      <c r="TH340"/>
      <c r="TI340"/>
      <c r="TJ340"/>
      <c r="TK340"/>
      <c r="TL340"/>
      <c r="TM340"/>
      <c r="TN340"/>
      <c r="TO340"/>
      <c r="TP340"/>
      <c r="TQ340"/>
      <c r="TR340"/>
      <c r="TS340"/>
      <c r="TT340"/>
      <c r="TU340"/>
      <c r="TV340"/>
      <c r="TW340"/>
      <c r="TX340"/>
      <c r="TY340"/>
      <c r="TZ340"/>
      <c r="UA340"/>
      <c r="UB340"/>
      <c r="UC340"/>
      <c r="UD340"/>
      <c r="UE340"/>
      <c r="UF340"/>
      <c r="UG340"/>
      <c r="UH340"/>
      <c r="UI340"/>
      <c r="UJ340"/>
      <c r="UK340"/>
      <c r="UL340"/>
      <c r="UM340"/>
      <c r="UN340"/>
      <c r="UO340"/>
      <c r="UP340"/>
      <c r="UQ340"/>
      <c r="UR340"/>
      <c r="US340"/>
      <c r="UT340"/>
      <c r="UU340"/>
      <c r="UV340"/>
      <c r="UW340"/>
      <c r="UX340"/>
      <c r="UY340"/>
      <c r="UZ340"/>
      <c r="VA340"/>
      <c r="VB340"/>
      <c r="VC340"/>
      <c r="VD340"/>
      <c r="VE340"/>
      <c r="VF340"/>
      <c r="VG340"/>
      <c r="VH340"/>
      <c r="VI340"/>
      <c r="VJ340"/>
      <c r="VK340"/>
      <c r="VL340"/>
      <c r="VM340"/>
      <c r="VN340"/>
      <c r="VO340"/>
      <c r="VP340"/>
      <c r="VQ340"/>
      <c r="VR340"/>
      <c r="VS340"/>
      <c r="VT340"/>
      <c r="VU340"/>
      <c r="VV340"/>
      <c r="VW340"/>
      <c r="VX340"/>
      <c r="VY340"/>
      <c r="VZ340"/>
      <c r="WA340"/>
      <c r="WB340"/>
      <c r="WC340"/>
      <c r="WD340"/>
      <c r="WE340"/>
      <c r="WF340"/>
      <c r="WG340"/>
      <c r="WH340"/>
      <c r="WI340"/>
      <c r="WJ340"/>
      <c r="WK340"/>
      <c r="WL340"/>
      <c r="WM340"/>
      <c r="WN340"/>
      <c r="WO340"/>
      <c r="WP340"/>
      <c r="WQ340"/>
      <c r="WR340"/>
      <c r="WS340"/>
      <c r="WT340"/>
      <c r="WU340"/>
      <c r="WV340"/>
      <c r="WW340"/>
      <c r="WX340"/>
      <c r="WY340"/>
      <c r="WZ340"/>
      <c r="XA340"/>
      <c r="XB340"/>
      <c r="XC340"/>
      <c r="XD340"/>
      <c r="XE340"/>
      <c r="XF340"/>
      <c r="XG340"/>
      <c r="XH340"/>
      <c r="XI340"/>
      <c r="XJ340"/>
      <c r="XK340"/>
      <c r="XL340"/>
      <c r="XM340"/>
      <c r="XN340"/>
      <c r="XO340"/>
      <c r="XP340"/>
      <c r="XQ340"/>
      <c r="XR340"/>
      <c r="XS340"/>
      <c r="XT340"/>
      <c r="XU340"/>
      <c r="XV340"/>
      <c r="XW340"/>
      <c r="XX340"/>
      <c r="XY340"/>
      <c r="XZ340"/>
      <c r="YA340"/>
      <c r="YB340"/>
      <c r="YC340"/>
      <c r="YD340"/>
      <c r="YE340"/>
      <c r="YF340"/>
      <c r="YG340"/>
      <c r="YH340"/>
      <c r="YI340"/>
      <c r="YJ340"/>
      <c r="YK340"/>
      <c r="YL340"/>
      <c r="YM340"/>
      <c r="YN340"/>
      <c r="YO340"/>
      <c r="YP340"/>
      <c r="YQ340"/>
      <c r="YR340"/>
      <c r="YS340"/>
      <c r="YT340"/>
      <c r="YU340"/>
      <c r="YV340"/>
      <c r="YW340"/>
      <c r="YX340"/>
      <c r="YY340"/>
      <c r="YZ340"/>
      <c r="ZA340"/>
      <c r="ZB340"/>
      <c r="ZC340"/>
      <c r="ZD340"/>
      <c r="ZE340"/>
      <c r="ZF340"/>
      <c r="ZG340"/>
      <c r="ZH340"/>
      <c r="ZI340"/>
      <c r="ZJ340"/>
      <c r="ZK340"/>
      <c r="ZL340"/>
      <c r="ZM340"/>
      <c r="ZN340"/>
      <c r="ZO340"/>
      <c r="ZP340"/>
      <c r="ZQ340"/>
      <c r="ZR340"/>
      <c r="ZS340"/>
      <c r="ZT340"/>
      <c r="ZU340"/>
      <c r="ZV340"/>
      <c r="ZW340"/>
      <c r="ZX340"/>
      <c r="ZY340"/>
      <c r="ZZ340"/>
      <c r="AAA340"/>
    </row>
    <row r="341" spans="11:703" x14ac:dyDescent="0.35">
      <c r="K341" s="50">
        <v>413632480722</v>
      </c>
      <c r="L341" s="147">
        <v>46139</v>
      </c>
      <c r="M341" t="s">
        <v>7995</v>
      </c>
      <c r="N341" s="50">
        <v>472636687197</v>
      </c>
      <c r="O341" s="50">
        <f>_xlfn.XLOOKUP(DRE_Table[[#This Row],[MASTER]],Vessel_Cons[MASTER],Vessel_Cons[MASTER],"OVERAGE")</f>
        <v>472636687197</v>
      </c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  <c r="QY341"/>
      <c r="QZ341"/>
      <c r="RA341"/>
      <c r="RB341"/>
      <c r="RC341"/>
      <c r="RD341"/>
      <c r="RE341"/>
      <c r="RF341"/>
      <c r="RG341"/>
      <c r="RH341"/>
      <c r="RI341"/>
      <c r="RJ341"/>
      <c r="RK341"/>
      <c r="RL341"/>
      <c r="RM341"/>
      <c r="RN341"/>
      <c r="RO341"/>
      <c r="RP341"/>
      <c r="RQ341"/>
      <c r="RR341"/>
      <c r="RS341"/>
      <c r="RT341"/>
      <c r="RU341"/>
      <c r="RV341"/>
      <c r="RW341"/>
      <c r="RX341"/>
      <c r="RY341"/>
      <c r="RZ341"/>
      <c r="SA341"/>
      <c r="SB341"/>
      <c r="SC341"/>
      <c r="SD341"/>
      <c r="SE341"/>
      <c r="SF341"/>
      <c r="SG341"/>
      <c r="SH341"/>
      <c r="SI341"/>
      <c r="SJ341"/>
      <c r="SK341"/>
      <c r="SL341"/>
      <c r="SM341"/>
      <c r="SN341"/>
      <c r="SO341"/>
      <c r="SP341"/>
      <c r="SQ341"/>
      <c r="SR341"/>
      <c r="SS341"/>
      <c r="ST341"/>
      <c r="SU341"/>
      <c r="SV341"/>
      <c r="SW341"/>
      <c r="SX341"/>
      <c r="SY341"/>
      <c r="SZ341"/>
      <c r="TA341"/>
      <c r="TB341"/>
      <c r="TC341"/>
      <c r="TD341"/>
      <c r="TE341"/>
      <c r="TF341"/>
      <c r="TG341"/>
      <c r="TH341"/>
      <c r="TI341"/>
      <c r="TJ341"/>
      <c r="TK341"/>
      <c r="TL341"/>
      <c r="TM341"/>
      <c r="TN341"/>
      <c r="TO341"/>
      <c r="TP341"/>
      <c r="TQ341"/>
      <c r="TR341"/>
      <c r="TS341"/>
      <c r="TT341"/>
      <c r="TU341"/>
      <c r="TV341"/>
      <c r="TW341"/>
      <c r="TX341"/>
      <c r="TY341"/>
      <c r="TZ341"/>
      <c r="UA341"/>
      <c r="UB341"/>
      <c r="UC341"/>
      <c r="UD341"/>
      <c r="UE341"/>
      <c r="UF341"/>
      <c r="UG341"/>
      <c r="UH341"/>
      <c r="UI341"/>
      <c r="UJ341"/>
      <c r="UK341"/>
      <c r="UL341"/>
      <c r="UM341"/>
      <c r="UN341"/>
      <c r="UO341"/>
      <c r="UP341"/>
      <c r="UQ341"/>
      <c r="UR341"/>
      <c r="US341"/>
      <c r="UT341"/>
      <c r="UU341"/>
      <c r="UV341"/>
      <c r="UW341"/>
      <c r="UX341"/>
      <c r="UY341"/>
      <c r="UZ341"/>
      <c r="VA341"/>
      <c r="VB341"/>
      <c r="VC341"/>
      <c r="VD341"/>
      <c r="VE341"/>
      <c r="VF341"/>
      <c r="VG341"/>
      <c r="VH341"/>
      <c r="VI341"/>
      <c r="VJ341"/>
      <c r="VK341"/>
      <c r="VL341"/>
      <c r="VM341"/>
      <c r="VN341"/>
      <c r="VO341"/>
      <c r="VP341"/>
      <c r="VQ341"/>
      <c r="VR341"/>
      <c r="VS341"/>
      <c r="VT341"/>
      <c r="VU341"/>
      <c r="VV341"/>
      <c r="VW341"/>
      <c r="VX341"/>
      <c r="VY341"/>
      <c r="VZ341"/>
      <c r="WA341"/>
      <c r="WB341"/>
      <c r="WC341"/>
      <c r="WD341"/>
      <c r="WE341"/>
      <c r="WF341"/>
      <c r="WG341"/>
      <c r="WH341"/>
      <c r="WI341"/>
      <c r="WJ341"/>
      <c r="WK341"/>
      <c r="WL341"/>
      <c r="WM341"/>
      <c r="WN341"/>
      <c r="WO341"/>
      <c r="WP341"/>
      <c r="WQ341"/>
      <c r="WR341"/>
      <c r="WS341"/>
      <c r="WT341"/>
      <c r="WU341"/>
      <c r="WV341"/>
      <c r="WW341"/>
      <c r="WX341"/>
      <c r="WY341"/>
      <c r="WZ341"/>
      <c r="XA341"/>
      <c r="XB341"/>
      <c r="XC341"/>
      <c r="XD341"/>
      <c r="XE341"/>
      <c r="XF341"/>
      <c r="XG341"/>
      <c r="XH341"/>
      <c r="XI341"/>
      <c r="XJ341"/>
      <c r="XK341"/>
      <c r="XL341"/>
      <c r="XM341"/>
      <c r="XN341"/>
      <c r="XO341"/>
      <c r="XP341"/>
      <c r="XQ341"/>
      <c r="XR341"/>
      <c r="XS341"/>
      <c r="XT341"/>
      <c r="XU341"/>
      <c r="XV341"/>
      <c r="XW341"/>
      <c r="XX341"/>
      <c r="XY341"/>
      <c r="XZ341"/>
      <c r="YA341"/>
      <c r="YB341"/>
      <c r="YC341"/>
      <c r="YD341"/>
      <c r="YE341"/>
      <c r="YF341"/>
      <c r="YG341"/>
      <c r="YH341"/>
      <c r="YI341"/>
      <c r="YJ341"/>
      <c r="YK341"/>
      <c r="YL341"/>
      <c r="YM341"/>
      <c r="YN341"/>
      <c r="YO341"/>
      <c r="YP341"/>
      <c r="YQ341"/>
      <c r="YR341"/>
      <c r="YS341"/>
      <c r="YT341"/>
      <c r="YU341"/>
      <c r="YV341"/>
      <c r="YW341"/>
      <c r="YX341"/>
      <c r="YY341"/>
      <c r="YZ341"/>
      <c r="ZA341"/>
      <c r="ZB341"/>
      <c r="ZC341"/>
      <c r="ZD341"/>
      <c r="ZE341"/>
      <c r="ZF341"/>
      <c r="ZG341"/>
      <c r="ZH341"/>
      <c r="ZI341"/>
      <c r="ZJ341"/>
      <c r="ZK341"/>
      <c r="ZL341"/>
      <c r="ZM341"/>
      <c r="ZN341"/>
      <c r="ZO341"/>
      <c r="ZP341"/>
      <c r="ZQ341"/>
      <c r="ZR341"/>
      <c r="ZS341"/>
      <c r="ZT341"/>
      <c r="ZU341"/>
      <c r="ZV341"/>
      <c r="ZW341"/>
      <c r="ZX341"/>
      <c r="ZY341"/>
      <c r="ZZ341"/>
      <c r="AAA341"/>
    </row>
    <row r="342" spans="11:703" x14ac:dyDescent="0.35">
      <c r="K342" s="50">
        <v>413632480722</v>
      </c>
      <c r="L342" s="147">
        <v>46139</v>
      </c>
      <c r="M342" t="s">
        <v>7995</v>
      </c>
      <c r="N342" s="50">
        <v>472636687040</v>
      </c>
      <c r="O342" s="50">
        <f>_xlfn.XLOOKUP(DRE_Table[[#This Row],[MASTER]],Vessel_Cons[MASTER],Vessel_Cons[MASTER],"OVERAGE")</f>
        <v>472636687040</v>
      </c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  <c r="QY342"/>
      <c r="QZ342"/>
      <c r="RA342"/>
      <c r="RB342"/>
      <c r="RC342"/>
      <c r="RD342"/>
      <c r="RE342"/>
      <c r="RF342"/>
      <c r="RG342"/>
      <c r="RH342"/>
      <c r="RI342"/>
      <c r="RJ342"/>
      <c r="RK342"/>
      <c r="RL342"/>
      <c r="RM342"/>
      <c r="RN342"/>
      <c r="RO342"/>
      <c r="RP342"/>
      <c r="RQ342"/>
      <c r="RR342"/>
      <c r="RS342"/>
      <c r="RT342"/>
      <c r="RU342"/>
      <c r="RV342"/>
      <c r="RW342"/>
      <c r="RX342"/>
      <c r="RY342"/>
      <c r="RZ342"/>
      <c r="SA342"/>
      <c r="SB342"/>
      <c r="SC342"/>
      <c r="SD342"/>
      <c r="SE342"/>
      <c r="SF342"/>
      <c r="SG342"/>
      <c r="SH342"/>
      <c r="SI342"/>
      <c r="SJ342"/>
      <c r="SK342"/>
      <c r="SL342"/>
      <c r="SM342"/>
      <c r="SN342"/>
      <c r="SO342"/>
      <c r="SP342"/>
      <c r="SQ342"/>
      <c r="SR342"/>
      <c r="SS342"/>
      <c r="ST342"/>
      <c r="SU342"/>
      <c r="SV342"/>
      <c r="SW342"/>
      <c r="SX342"/>
      <c r="SY342"/>
      <c r="SZ342"/>
      <c r="TA342"/>
      <c r="TB342"/>
      <c r="TC342"/>
      <c r="TD342"/>
      <c r="TE342"/>
      <c r="TF342"/>
      <c r="TG342"/>
      <c r="TH342"/>
      <c r="TI342"/>
      <c r="TJ342"/>
      <c r="TK342"/>
      <c r="TL342"/>
      <c r="TM342"/>
      <c r="TN342"/>
      <c r="TO342"/>
      <c r="TP342"/>
      <c r="TQ342"/>
      <c r="TR342"/>
      <c r="TS342"/>
      <c r="TT342"/>
      <c r="TU342"/>
      <c r="TV342"/>
      <c r="TW342"/>
      <c r="TX342"/>
      <c r="TY342"/>
      <c r="TZ342"/>
      <c r="UA342"/>
      <c r="UB342"/>
      <c r="UC342"/>
      <c r="UD342"/>
      <c r="UE342"/>
      <c r="UF342"/>
      <c r="UG342"/>
      <c r="UH342"/>
      <c r="UI342"/>
      <c r="UJ342"/>
      <c r="UK342"/>
      <c r="UL342"/>
      <c r="UM342"/>
      <c r="UN342"/>
      <c r="UO342"/>
      <c r="UP342"/>
      <c r="UQ342"/>
      <c r="UR342"/>
      <c r="US342"/>
      <c r="UT342"/>
      <c r="UU342"/>
      <c r="UV342"/>
      <c r="UW342"/>
      <c r="UX342"/>
      <c r="UY342"/>
      <c r="UZ342"/>
      <c r="VA342"/>
      <c r="VB342"/>
      <c r="VC342"/>
      <c r="VD342"/>
      <c r="VE342"/>
      <c r="VF342"/>
      <c r="VG342"/>
      <c r="VH342"/>
      <c r="VI342"/>
      <c r="VJ342"/>
      <c r="VK342"/>
      <c r="VL342"/>
      <c r="VM342"/>
      <c r="VN342"/>
      <c r="VO342"/>
      <c r="VP342"/>
      <c r="VQ342"/>
      <c r="VR342"/>
      <c r="VS342"/>
      <c r="VT342"/>
      <c r="VU342"/>
      <c r="VV342"/>
      <c r="VW342"/>
      <c r="VX342"/>
      <c r="VY342"/>
      <c r="VZ342"/>
      <c r="WA342"/>
      <c r="WB342"/>
      <c r="WC342"/>
      <c r="WD342"/>
      <c r="WE342"/>
      <c r="WF342"/>
      <c r="WG342"/>
      <c r="WH342"/>
      <c r="WI342"/>
      <c r="WJ342"/>
      <c r="WK342"/>
      <c r="WL342"/>
      <c r="WM342"/>
      <c r="WN342"/>
      <c r="WO342"/>
      <c r="WP342"/>
      <c r="WQ342"/>
      <c r="WR342"/>
      <c r="WS342"/>
      <c r="WT342"/>
      <c r="WU342"/>
      <c r="WV342"/>
      <c r="WW342"/>
      <c r="WX342"/>
      <c r="WY342"/>
      <c r="WZ342"/>
      <c r="XA342"/>
      <c r="XB342"/>
      <c r="XC342"/>
      <c r="XD342"/>
      <c r="XE342"/>
      <c r="XF342"/>
      <c r="XG342"/>
      <c r="XH342"/>
      <c r="XI342"/>
      <c r="XJ342"/>
      <c r="XK342"/>
      <c r="XL342"/>
      <c r="XM342"/>
      <c r="XN342"/>
      <c r="XO342"/>
      <c r="XP342"/>
      <c r="XQ342"/>
      <c r="XR342"/>
      <c r="XS342"/>
      <c r="XT342"/>
      <c r="XU342"/>
      <c r="XV342"/>
      <c r="XW342"/>
      <c r="XX342"/>
      <c r="XY342"/>
      <c r="XZ342"/>
      <c r="YA342"/>
      <c r="YB342"/>
      <c r="YC342"/>
      <c r="YD342"/>
      <c r="YE342"/>
      <c r="YF342"/>
      <c r="YG342"/>
      <c r="YH342"/>
      <c r="YI342"/>
      <c r="YJ342"/>
      <c r="YK342"/>
      <c r="YL342"/>
      <c r="YM342"/>
      <c r="YN342"/>
      <c r="YO342"/>
      <c r="YP342"/>
      <c r="YQ342"/>
      <c r="YR342"/>
      <c r="YS342"/>
      <c r="YT342"/>
      <c r="YU342"/>
      <c r="YV342"/>
      <c r="YW342"/>
      <c r="YX342"/>
      <c r="YY342"/>
      <c r="YZ342"/>
      <c r="ZA342"/>
      <c r="ZB342"/>
      <c r="ZC342"/>
      <c r="ZD342"/>
      <c r="ZE342"/>
      <c r="ZF342"/>
      <c r="ZG342"/>
      <c r="ZH342"/>
      <c r="ZI342"/>
      <c r="ZJ342"/>
      <c r="ZK342"/>
      <c r="ZL342"/>
      <c r="ZM342"/>
      <c r="ZN342"/>
      <c r="ZO342"/>
      <c r="ZP342"/>
      <c r="ZQ342"/>
      <c r="ZR342"/>
      <c r="ZS342"/>
      <c r="ZT342"/>
      <c r="ZU342"/>
      <c r="ZV342"/>
      <c r="ZW342"/>
      <c r="ZX342"/>
      <c r="ZY342"/>
      <c r="ZZ342"/>
      <c r="AAA342"/>
    </row>
    <row r="343" spans="11:703" x14ac:dyDescent="0.35">
      <c r="K343" s="50">
        <v>413632480722</v>
      </c>
      <c r="L343" s="147">
        <v>46139</v>
      </c>
      <c r="M343" t="s">
        <v>7995</v>
      </c>
      <c r="N343" s="50">
        <v>469433933871</v>
      </c>
      <c r="O343" s="50">
        <f>_xlfn.XLOOKUP(DRE_Table[[#This Row],[MASTER]],Vessel_Cons[MASTER],Vessel_Cons[MASTER],"OVERAGE")</f>
        <v>469433933871</v>
      </c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  <c r="QY343"/>
      <c r="QZ343"/>
      <c r="RA343"/>
      <c r="RB343"/>
      <c r="RC343"/>
      <c r="RD343"/>
      <c r="RE343"/>
      <c r="RF343"/>
      <c r="RG343"/>
      <c r="RH343"/>
      <c r="RI343"/>
      <c r="RJ343"/>
      <c r="RK343"/>
      <c r="RL343"/>
      <c r="RM343"/>
      <c r="RN343"/>
      <c r="RO343"/>
      <c r="RP343"/>
      <c r="RQ343"/>
      <c r="RR343"/>
      <c r="RS343"/>
      <c r="RT343"/>
      <c r="RU343"/>
      <c r="RV343"/>
      <c r="RW343"/>
      <c r="RX343"/>
      <c r="RY343"/>
      <c r="RZ343"/>
      <c r="SA343"/>
      <c r="SB343"/>
      <c r="SC343"/>
      <c r="SD343"/>
      <c r="SE343"/>
      <c r="SF343"/>
      <c r="SG343"/>
      <c r="SH343"/>
      <c r="SI343"/>
      <c r="SJ343"/>
      <c r="SK343"/>
      <c r="SL343"/>
      <c r="SM343"/>
      <c r="SN343"/>
      <c r="SO343"/>
      <c r="SP343"/>
      <c r="SQ343"/>
      <c r="SR343"/>
      <c r="SS343"/>
      <c r="ST343"/>
      <c r="SU343"/>
      <c r="SV343"/>
      <c r="SW343"/>
      <c r="SX343"/>
      <c r="SY343"/>
      <c r="SZ343"/>
      <c r="TA343"/>
      <c r="TB343"/>
      <c r="TC343"/>
      <c r="TD343"/>
      <c r="TE343"/>
      <c r="TF343"/>
      <c r="TG343"/>
      <c r="TH343"/>
      <c r="TI343"/>
      <c r="TJ343"/>
      <c r="TK343"/>
      <c r="TL343"/>
      <c r="TM343"/>
      <c r="TN343"/>
      <c r="TO343"/>
      <c r="TP343"/>
      <c r="TQ343"/>
      <c r="TR343"/>
      <c r="TS343"/>
      <c r="TT343"/>
      <c r="TU343"/>
      <c r="TV343"/>
      <c r="TW343"/>
      <c r="TX343"/>
      <c r="TY343"/>
      <c r="TZ343"/>
      <c r="UA343"/>
      <c r="UB343"/>
      <c r="UC343"/>
      <c r="UD343"/>
      <c r="UE343"/>
      <c r="UF343"/>
      <c r="UG343"/>
      <c r="UH343"/>
      <c r="UI343"/>
      <c r="UJ343"/>
      <c r="UK343"/>
      <c r="UL343"/>
      <c r="UM343"/>
      <c r="UN343"/>
      <c r="UO343"/>
      <c r="UP343"/>
      <c r="UQ343"/>
      <c r="UR343"/>
      <c r="US343"/>
      <c r="UT343"/>
      <c r="UU343"/>
      <c r="UV343"/>
      <c r="UW343"/>
      <c r="UX343"/>
      <c r="UY343"/>
      <c r="UZ343"/>
      <c r="VA343"/>
      <c r="VB343"/>
      <c r="VC343"/>
      <c r="VD343"/>
      <c r="VE343"/>
      <c r="VF343"/>
      <c r="VG343"/>
      <c r="VH343"/>
      <c r="VI343"/>
      <c r="VJ343"/>
      <c r="VK343"/>
      <c r="VL343"/>
      <c r="VM343"/>
      <c r="VN343"/>
      <c r="VO343"/>
      <c r="VP343"/>
      <c r="VQ343"/>
      <c r="VR343"/>
      <c r="VS343"/>
      <c r="VT343"/>
      <c r="VU343"/>
      <c r="VV343"/>
      <c r="VW343"/>
      <c r="VX343"/>
      <c r="VY343"/>
      <c r="VZ343"/>
      <c r="WA343"/>
      <c r="WB343"/>
      <c r="WC343"/>
      <c r="WD343"/>
      <c r="WE343"/>
      <c r="WF343"/>
      <c r="WG343"/>
      <c r="WH343"/>
      <c r="WI343"/>
      <c r="WJ343"/>
      <c r="WK343"/>
      <c r="WL343"/>
      <c r="WM343"/>
      <c r="WN343"/>
      <c r="WO343"/>
      <c r="WP343"/>
      <c r="WQ343"/>
      <c r="WR343"/>
      <c r="WS343"/>
      <c r="WT343"/>
      <c r="WU343"/>
      <c r="WV343"/>
      <c r="WW343"/>
      <c r="WX343"/>
      <c r="WY343"/>
      <c r="WZ343"/>
      <c r="XA343"/>
      <c r="XB343"/>
      <c r="XC343"/>
      <c r="XD343"/>
      <c r="XE343"/>
      <c r="XF343"/>
      <c r="XG343"/>
      <c r="XH343"/>
      <c r="XI343"/>
      <c r="XJ343"/>
      <c r="XK343"/>
      <c r="XL343"/>
      <c r="XM343"/>
      <c r="XN343"/>
      <c r="XO343"/>
      <c r="XP343"/>
      <c r="XQ343"/>
      <c r="XR343"/>
      <c r="XS343"/>
      <c r="XT343"/>
      <c r="XU343"/>
      <c r="XV343"/>
      <c r="XW343"/>
      <c r="XX343"/>
      <c r="XY343"/>
      <c r="XZ343"/>
      <c r="YA343"/>
      <c r="YB343"/>
      <c r="YC343"/>
      <c r="YD343"/>
      <c r="YE343"/>
      <c r="YF343"/>
      <c r="YG343"/>
      <c r="YH343"/>
      <c r="YI343"/>
      <c r="YJ343"/>
      <c r="YK343"/>
      <c r="YL343"/>
      <c r="YM343"/>
      <c r="YN343"/>
      <c r="YO343"/>
      <c r="YP343"/>
      <c r="YQ343"/>
      <c r="YR343"/>
      <c r="YS343"/>
      <c r="YT343"/>
      <c r="YU343"/>
      <c r="YV343"/>
      <c r="YW343"/>
      <c r="YX343"/>
      <c r="YY343"/>
      <c r="YZ343"/>
      <c r="ZA343"/>
      <c r="ZB343"/>
      <c r="ZC343"/>
      <c r="ZD343"/>
      <c r="ZE343"/>
      <c r="ZF343"/>
      <c r="ZG343"/>
      <c r="ZH343"/>
      <c r="ZI343"/>
      <c r="ZJ343"/>
      <c r="ZK343"/>
      <c r="ZL343"/>
      <c r="ZM343"/>
      <c r="ZN343"/>
      <c r="ZO343"/>
      <c r="ZP343"/>
      <c r="ZQ343"/>
      <c r="ZR343"/>
      <c r="ZS343"/>
      <c r="ZT343"/>
      <c r="ZU343"/>
      <c r="ZV343"/>
      <c r="ZW343"/>
      <c r="ZX343"/>
      <c r="ZY343"/>
      <c r="ZZ343"/>
      <c r="AAA343"/>
    </row>
    <row r="344" spans="11:703" x14ac:dyDescent="0.35">
      <c r="K344" s="50">
        <v>413632480722</v>
      </c>
      <c r="L344" s="147">
        <v>46139</v>
      </c>
      <c r="M344" t="s">
        <v>7995</v>
      </c>
      <c r="N344" s="50">
        <v>467804270240</v>
      </c>
      <c r="O344" s="50">
        <f>_xlfn.XLOOKUP(DRE_Table[[#This Row],[MASTER]],Vessel_Cons[MASTER],Vessel_Cons[MASTER],"OVERAGE")</f>
        <v>467804270240</v>
      </c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  <c r="QY344"/>
      <c r="QZ344"/>
      <c r="RA344"/>
      <c r="RB344"/>
      <c r="RC344"/>
      <c r="RD344"/>
      <c r="RE344"/>
      <c r="RF344"/>
      <c r="RG344"/>
      <c r="RH344"/>
      <c r="RI344"/>
      <c r="RJ344"/>
      <c r="RK344"/>
      <c r="RL344"/>
      <c r="RM344"/>
      <c r="RN344"/>
      <c r="RO344"/>
      <c r="RP344"/>
      <c r="RQ344"/>
      <c r="RR344"/>
      <c r="RS344"/>
      <c r="RT344"/>
      <c r="RU344"/>
      <c r="RV344"/>
      <c r="RW344"/>
      <c r="RX344"/>
      <c r="RY344"/>
      <c r="RZ344"/>
      <c r="SA344"/>
      <c r="SB344"/>
      <c r="SC344"/>
      <c r="SD344"/>
      <c r="SE344"/>
      <c r="SF344"/>
      <c r="SG344"/>
      <c r="SH344"/>
      <c r="SI344"/>
      <c r="SJ344"/>
      <c r="SK344"/>
      <c r="SL344"/>
      <c r="SM344"/>
      <c r="SN344"/>
      <c r="SO344"/>
      <c r="SP344"/>
      <c r="SQ344"/>
      <c r="SR344"/>
      <c r="SS344"/>
      <c r="ST344"/>
      <c r="SU344"/>
      <c r="SV344"/>
      <c r="SW344"/>
      <c r="SX344"/>
      <c r="SY344"/>
      <c r="SZ344"/>
      <c r="TA344"/>
      <c r="TB344"/>
      <c r="TC344"/>
      <c r="TD344"/>
      <c r="TE344"/>
      <c r="TF344"/>
      <c r="TG344"/>
      <c r="TH344"/>
      <c r="TI344"/>
      <c r="TJ344"/>
      <c r="TK344"/>
      <c r="TL344"/>
      <c r="TM344"/>
      <c r="TN344"/>
      <c r="TO344"/>
      <c r="TP344"/>
      <c r="TQ344"/>
      <c r="TR344"/>
      <c r="TS344"/>
      <c r="TT344"/>
      <c r="TU344"/>
      <c r="TV344"/>
      <c r="TW344"/>
      <c r="TX344"/>
      <c r="TY344"/>
      <c r="TZ344"/>
      <c r="UA344"/>
      <c r="UB344"/>
      <c r="UC344"/>
      <c r="UD344"/>
      <c r="UE344"/>
      <c r="UF344"/>
      <c r="UG344"/>
      <c r="UH344"/>
      <c r="UI344"/>
      <c r="UJ344"/>
      <c r="UK344"/>
      <c r="UL344"/>
      <c r="UM344"/>
      <c r="UN344"/>
      <c r="UO344"/>
      <c r="UP344"/>
      <c r="UQ344"/>
      <c r="UR344"/>
      <c r="US344"/>
      <c r="UT344"/>
      <c r="UU344"/>
      <c r="UV344"/>
      <c r="UW344"/>
      <c r="UX344"/>
      <c r="UY344"/>
      <c r="UZ344"/>
      <c r="VA344"/>
      <c r="VB344"/>
      <c r="VC344"/>
      <c r="VD344"/>
      <c r="VE344"/>
      <c r="VF344"/>
      <c r="VG344"/>
      <c r="VH344"/>
      <c r="VI344"/>
      <c r="VJ344"/>
      <c r="VK344"/>
      <c r="VL344"/>
      <c r="VM344"/>
      <c r="VN344"/>
      <c r="VO344"/>
      <c r="VP344"/>
      <c r="VQ344"/>
      <c r="VR344"/>
      <c r="VS344"/>
      <c r="VT344"/>
      <c r="VU344"/>
      <c r="VV344"/>
      <c r="VW344"/>
      <c r="VX344"/>
      <c r="VY344"/>
      <c r="VZ344"/>
      <c r="WA344"/>
      <c r="WB344"/>
      <c r="WC344"/>
      <c r="WD344"/>
      <c r="WE344"/>
      <c r="WF344"/>
      <c r="WG344"/>
      <c r="WH344"/>
      <c r="WI344"/>
      <c r="WJ344"/>
      <c r="WK344"/>
      <c r="WL344"/>
      <c r="WM344"/>
      <c r="WN344"/>
      <c r="WO344"/>
      <c r="WP344"/>
      <c r="WQ344"/>
      <c r="WR344"/>
      <c r="WS344"/>
      <c r="WT344"/>
      <c r="WU344"/>
      <c r="WV344"/>
      <c r="WW344"/>
      <c r="WX344"/>
      <c r="WY344"/>
      <c r="WZ344"/>
      <c r="XA344"/>
      <c r="XB344"/>
      <c r="XC344"/>
      <c r="XD344"/>
      <c r="XE344"/>
      <c r="XF344"/>
      <c r="XG344"/>
      <c r="XH344"/>
      <c r="XI344"/>
      <c r="XJ344"/>
      <c r="XK344"/>
      <c r="XL344"/>
      <c r="XM344"/>
      <c r="XN344"/>
      <c r="XO344"/>
      <c r="XP344"/>
      <c r="XQ344"/>
      <c r="XR344"/>
      <c r="XS344"/>
      <c r="XT344"/>
      <c r="XU344"/>
      <c r="XV344"/>
      <c r="XW344"/>
      <c r="XX344"/>
      <c r="XY344"/>
      <c r="XZ344"/>
      <c r="YA344"/>
      <c r="YB344"/>
      <c r="YC344"/>
      <c r="YD344"/>
      <c r="YE344"/>
      <c r="YF344"/>
      <c r="YG344"/>
      <c r="YH344"/>
      <c r="YI344"/>
      <c r="YJ344"/>
      <c r="YK344"/>
      <c r="YL344"/>
      <c r="YM344"/>
      <c r="YN344"/>
      <c r="YO344"/>
      <c r="YP344"/>
      <c r="YQ344"/>
      <c r="YR344"/>
      <c r="YS344"/>
      <c r="YT344"/>
      <c r="YU344"/>
      <c r="YV344"/>
      <c r="YW344"/>
      <c r="YX344"/>
      <c r="YY344"/>
      <c r="YZ344"/>
      <c r="ZA344"/>
      <c r="ZB344"/>
      <c r="ZC344"/>
      <c r="ZD344"/>
      <c r="ZE344"/>
      <c r="ZF344"/>
      <c r="ZG344"/>
      <c r="ZH344"/>
      <c r="ZI344"/>
      <c r="ZJ344"/>
      <c r="ZK344"/>
      <c r="ZL344"/>
      <c r="ZM344"/>
      <c r="ZN344"/>
      <c r="ZO344"/>
      <c r="ZP344"/>
      <c r="ZQ344"/>
      <c r="ZR344"/>
      <c r="ZS344"/>
      <c r="ZT344"/>
      <c r="ZU344"/>
      <c r="ZV344"/>
      <c r="ZW344"/>
      <c r="ZX344"/>
      <c r="ZY344"/>
      <c r="ZZ344"/>
      <c r="AAA344"/>
    </row>
    <row r="345" spans="11:703" x14ac:dyDescent="0.35">
      <c r="K345" s="50">
        <v>413632480722</v>
      </c>
      <c r="L345" s="147">
        <v>46139</v>
      </c>
      <c r="M345" t="s">
        <v>7995</v>
      </c>
      <c r="N345" s="50">
        <v>466166191329</v>
      </c>
      <c r="O345" s="50">
        <f>_xlfn.XLOOKUP(DRE_Table[[#This Row],[MASTER]],Vessel_Cons[MASTER],Vessel_Cons[MASTER],"OVERAGE")</f>
        <v>466166191329</v>
      </c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  <c r="QY345"/>
      <c r="QZ345"/>
      <c r="RA345"/>
      <c r="RB345"/>
      <c r="RC345"/>
      <c r="RD345"/>
      <c r="RE345"/>
      <c r="RF345"/>
      <c r="RG345"/>
      <c r="RH345"/>
      <c r="RI345"/>
      <c r="RJ345"/>
      <c r="RK345"/>
      <c r="RL345"/>
      <c r="RM345"/>
      <c r="RN345"/>
      <c r="RO345"/>
      <c r="RP345"/>
      <c r="RQ345"/>
      <c r="RR345"/>
      <c r="RS345"/>
      <c r="RT345"/>
      <c r="RU345"/>
      <c r="RV345"/>
      <c r="RW345"/>
      <c r="RX345"/>
      <c r="RY345"/>
      <c r="RZ345"/>
      <c r="SA345"/>
      <c r="SB345"/>
      <c r="SC345"/>
      <c r="SD345"/>
      <c r="SE345"/>
      <c r="SF345"/>
      <c r="SG345"/>
      <c r="SH345"/>
      <c r="SI345"/>
      <c r="SJ345"/>
      <c r="SK345"/>
      <c r="SL345"/>
      <c r="SM345"/>
      <c r="SN345"/>
      <c r="SO345"/>
      <c r="SP345"/>
      <c r="SQ345"/>
      <c r="SR345"/>
      <c r="SS345"/>
      <c r="ST345"/>
      <c r="SU345"/>
      <c r="SV345"/>
      <c r="SW345"/>
      <c r="SX345"/>
      <c r="SY345"/>
      <c r="SZ345"/>
      <c r="TA345"/>
      <c r="TB345"/>
      <c r="TC345"/>
      <c r="TD345"/>
      <c r="TE345"/>
      <c r="TF345"/>
      <c r="TG345"/>
      <c r="TH345"/>
      <c r="TI345"/>
      <c r="TJ345"/>
      <c r="TK345"/>
      <c r="TL345"/>
      <c r="TM345"/>
      <c r="TN345"/>
      <c r="TO345"/>
      <c r="TP345"/>
      <c r="TQ345"/>
      <c r="TR345"/>
      <c r="TS345"/>
      <c r="TT345"/>
      <c r="TU345"/>
      <c r="TV345"/>
      <c r="TW345"/>
      <c r="TX345"/>
      <c r="TY345"/>
      <c r="TZ345"/>
      <c r="UA345"/>
      <c r="UB345"/>
      <c r="UC345"/>
      <c r="UD345"/>
      <c r="UE345"/>
      <c r="UF345"/>
      <c r="UG345"/>
      <c r="UH345"/>
      <c r="UI345"/>
      <c r="UJ345"/>
      <c r="UK345"/>
      <c r="UL345"/>
      <c r="UM345"/>
      <c r="UN345"/>
      <c r="UO345"/>
      <c r="UP345"/>
      <c r="UQ345"/>
      <c r="UR345"/>
      <c r="US345"/>
      <c r="UT345"/>
      <c r="UU345"/>
      <c r="UV345"/>
      <c r="UW345"/>
      <c r="UX345"/>
      <c r="UY345"/>
      <c r="UZ345"/>
      <c r="VA345"/>
      <c r="VB345"/>
      <c r="VC345"/>
      <c r="VD345"/>
      <c r="VE345"/>
      <c r="VF345"/>
      <c r="VG345"/>
      <c r="VH345"/>
      <c r="VI345"/>
      <c r="VJ345"/>
      <c r="VK345"/>
      <c r="VL345"/>
      <c r="VM345"/>
      <c r="VN345"/>
      <c r="VO345"/>
      <c r="VP345"/>
      <c r="VQ345"/>
      <c r="VR345"/>
      <c r="VS345"/>
      <c r="VT345"/>
      <c r="VU345"/>
      <c r="VV345"/>
      <c r="VW345"/>
      <c r="VX345"/>
      <c r="VY345"/>
      <c r="VZ345"/>
      <c r="WA345"/>
      <c r="WB345"/>
      <c r="WC345"/>
      <c r="WD345"/>
      <c r="WE345"/>
      <c r="WF345"/>
      <c r="WG345"/>
      <c r="WH345"/>
      <c r="WI345"/>
      <c r="WJ345"/>
      <c r="WK345"/>
      <c r="WL345"/>
      <c r="WM345"/>
      <c r="WN345"/>
      <c r="WO345"/>
      <c r="WP345"/>
      <c r="WQ345"/>
      <c r="WR345"/>
      <c r="WS345"/>
      <c r="WT345"/>
      <c r="WU345"/>
      <c r="WV345"/>
      <c r="WW345"/>
      <c r="WX345"/>
      <c r="WY345"/>
      <c r="WZ345"/>
      <c r="XA345"/>
      <c r="XB345"/>
      <c r="XC345"/>
      <c r="XD345"/>
      <c r="XE345"/>
      <c r="XF345"/>
      <c r="XG345"/>
      <c r="XH345"/>
      <c r="XI345"/>
      <c r="XJ345"/>
      <c r="XK345"/>
      <c r="XL345"/>
      <c r="XM345"/>
      <c r="XN345"/>
      <c r="XO345"/>
      <c r="XP345"/>
      <c r="XQ345"/>
      <c r="XR345"/>
      <c r="XS345"/>
      <c r="XT345"/>
      <c r="XU345"/>
      <c r="XV345"/>
      <c r="XW345"/>
      <c r="XX345"/>
      <c r="XY345"/>
      <c r="XZ345"/>
      <c r="YA345"/>
      <c r="YB345"/>
      <c r="YC345"/>
      <c r="YD345"/>
      <c r="YE345"/>
      <c r="YF345"/>
      <c r="YG345"/>
      <c r="YH345"/>
      <c r="YI345"/>
      <c r="YJ345"/>
      <c r="YK345"/>
      <c r="YL345"/>
      <c r="YM345"/>
      <c r="YN345"/>
      <c r="YO345"/>
      <c r="YP345"/>
      <c r="YQ345"/>
      <c r="YR345"/>
      <c r="YS345"/>
      <c r="YT345"/>
      <c r="YU345"/>
      <c r="YV345"/>
      <c r="YW345"/>
      <c r="YX345"/>
      <c r="YY345"/>
      <c r="YZ345"/>
      <c r="ZA345"/>
      <c r="ZB345"/>
      <c r="ZC345"/>
      <c r="ZD345"/>
      <c r="ZE345"/>
      <c r="ZF345"/>
      <c r="ZG345"/>
      <c r="ZH345"/>
      <c r="ZI345"/>
      <c r="ZJ345"/>
      <c r="ZK345"/>
      <c r="ZL345"/>
      <c r="ZM345"/>
      <c r="ZN345"/>
      <c r="ZO345"/>
      <c r="ZP345"/>
      <c r="ZQ345"/>
      <c r="ZR345"/>
      <c r="ZS345"/>
      <c r="ZT345"/>
      <c r="ZU345"/>
      <c r="ZV345"/>
      <c r="ZW345"/>
      <c r="ZX345"/>
      <c r="ZY345"/>
      <c r="ZZ345"/>
      <c r="AAA345"/>
    </row>
    <row r="346" spans="11:703" x14ac:dyDescent="0.35">
      <c r="K346" s="50">
        <v>413632480722</v>
      </c>
      <c r="L346" s="147">
        <v>46139</v>
      </c>
      <c r="M346" t="s">
        <v>7995</v>
      </c>
      <c r="N346" s="50">
        <v>464824506415</v>
      </c>
      <c r="O346" s="50">
        <f>_xlfn.XLOOKUP(DRE_Table[[#This Row],[MASTER]],Vessel_Cons[MASTER],Vessel_Cons[MASTER],"OVERAGE")</f>
        <v>464824506415</v>
      </c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  <c r="QY346"/>
      <c r="QZ346"/>
      <c r="RA346"/>
      <c r="RB346"/>
      <c r="RC346"/>
      <c r="RD346"/>
      <c r="RE346"/>
      <c r="RF346"/>
      <c r="RG346"/>
      <c r="RH346"/>
      <c r="RI346"/>
      <c r="RJ346"/>
      <c r="RK346"/>
      <c r="RL346"/>
      <c r="RM346"/>
      <c r="RN346"/>
      <c r="RO346"/>
      <c r="RP346"/>
      <c r="RQ346"/>
      <c r="RR346"/>
      <c r="RS346"/>
      <c r="RT346"/>
      <c r="RU346"/>
      <c r="RV346"/>
      <c r="RW346"/>
      <c r="RX346"/>
      <c r="RY346"/>
      <c r="RZ346"/>
      <c r="SA346"/>
      <c r="SB346"/>
      <c r="SC346"/>
      <c r="SD346"/>
      <c r="SE346"/>
      <c r="SF346"/>
      <c r="SG346"/>
      <c r="SH346"/>
      <c r="SI346"/>
      <c r="SJ346"/>
      <c r="SK346"/>
      <c r="SL346"/>
      <c r="SM346"/>
      <c r="SN346"/>
      <c r="SO346"/>
      <c r="SP346"/>
      <c r="SQ346"/>
      <c r="SR346"/>
      <c r="SS346"/>
      <c r="ST346"/>
      <c r="SU346"/>
      <c r="SV346"/>
      <c r="SW346"/>
      <c r="SX346"/>
      <c r="SY346"/>
      <c r="SZ346"/>
      <c r="TA346"/>
      <c r="TB346"/>
      <c r="TC346"/>
      <c r="TD346"/>
      <c r="TE346"/>
      <c r="TF346"/>
      <c r="TG346"/>
      <c r="TH346"/>
      <c r="TI346"/>
      <c r="TJ346"/>
      <c r="TK346"/>
      <c r="TL346"/>
      <c r="TM346"/>
      <c r="TN346"/>
      <c r="TO346"/>
      <c r="TP346"/>
      <c r="TQ346"/>
      <c r="TR346"/>
      <c r="TS346"/>
      <c r="TT346"/>
      <c r="TU346"/>
      <c r="TV346"/>
      <c r="TW346"/>
      <c r="TX346"/>
      <c r="TY346"/>
      <c r="TZ346"/>
      <c r="UA346"/>
      <c r="UB346"/>
      <c r="UC346"/>
      <c r="UD346"/>
      <c r="UE346"/>
      <c r="UF346"/>
      <c r="UG346"/>
      <c r="UH346"/>
      <c r="UI346"/>
      <c r="UJ346"/>
      <c r="UK346"/>
      <c r="UL346"/>
      <c r="UM346"/>
      <c r="UN346"/>
      <c r="UO346"/>
      <c r="UP346"/>
      <c r="UQ346"/>
      <c r="UR346"/>
      <c r="US346"/>
      <c r="UT346"/>
      <c r="UU346"/>
      <c r="UV346"/>
      <c r="UW346"/>
      <c r="UX346"/>
      <c r="UY346"/>
      <c r="UZ346"/>
      <c r="VA346"/>
      <c r="VB346"/>
      <c r="VC346"/>
      <c r="VD346"/>
      <c r="VE346"/>
      <c r="VF346"/>
      <c r="VG346"/>
      <c r="VH346"/>
      <c r="VI346"/>
      <c r="VJ346"/>
      <c r="VK346"/>
      <c r="VL346"/>
      <c r="VM346"/>
      <c r="VN346"/>
      <c r="VO346"/>
      <c r="VP346"/>
      <c r="VQ346"/>
      <c r="VR346"/>
      <c r="VS346"/>
      <c r="VT346"/>
      <c r="VU346"/>
      <c r="VV346"/>
      <c r="VW346"/>
      <c r="VX346"/>
      <c r="VY346"/>
      <c r="VZ346"/>
      <c r="WA346"/>
      <c r="WB346"/>
      <c r="WC346"/>
      <c r="WD346"/>
      <c r="WE346"/>
      <c r="WF346"/>
      <c r="WG346"/>
      <c r="WH346"/>
      <c r="WI346"/>
      <c r="WJ346"/>
      <c r="WK346"/>
      <c r="WL346"/>
      <c r="WM346"/>
      <c r="WN346"/>
      <c r="WO346"/>
      <c r="WP346"/>
      <c r="WQ346"/>
      <c r="WR346"/>
      <c r="WS346"/>
      <c r="WT346"/>
      <c r="WU346"/>
      <c r="WV346"/>
      <c r="WW346"/>
      <c r="WX346"/>
      <c r="WY346"/>
      <c r="WZ346"/>
      <c r="XA346"/>
      <c r="XB346"/>
      <c r="XC346"/>
      <c r="XD346"/>
      <c r="XE346"/>
      <c r="XF346"/>
      <c r="XG346"/>
      <c r="XH346"/>
      <c r="XI346"/>
      <c r="XJ346"/>
      <c r="XK346"/>
      <c r="XL346"/>
      <c r="XM346"/>
      <c r="XN346"/>
      <c r="XO346"/>
      <c r="XP346"/>
      <c r="XQ346"/>
      <c r="XR346"/>
      <c r="XS346"/>
      <c r="XT346"/>
      <c r="XU346"/>
      <c r="XV346"/>
      <c r="XW346"/>
      <c r="XX346"/>
      <c r="XY346"/>
      <c r="XZ346"/>
      <c r="YA346"/>
      <c r="YB346"/>
      <c r="YC346"/>
      <c r="YD346"/>
      <c r="YE346"/>
      <c r="YF346"/>
      <c r="YG346"/>
      <c r="YH346"/>
      <c r="YI346"/>
      <c r="YJ346"/>
      <c r="YK346"/>
      <c r="YL346"/>
      <c r="YM346"/>
      <c r="YN346"/>
      <c r="YO346"/>
      <c r="YP346"/>
      <c r="YQ346"/>
      <c r="YR346"/>
      <c r="YS346"/>
      <c r="YT346"/>
      <c r="YU346"/>
      <c r="YV346"/>
      <c r="YW346"/>
      <c r="YX346"/>
      <c r="YY346"/>
      <c r="YZ346"/>
      <c r="ZA346"/>
      <c r="ZB346"/>
      <c r="ZC346"/>
      <c r="ZD346"/>
      <c r="ZE346"/>
      <c r="ZF346"/>
      <c r="ZG346"/>
      <c r="ZH346"/>
      <c r="ZI346"/>
      <c r="ZJ346"/>
      <c r="ZK346"/>
      <c r="ZL346"/>
      <c r="ZM346"/>
      <c r="ZN346"/>
      <c r="ZO346"/>
      <c r="ZP346"/>
      <c r="ZQ346"/>
      <c r="ZR346"/>
      <c r="ZS346"/>
      <c r="ZT346"/>
      <c r="ZU346"/>
      <c r="ZV346"/>
      <c r="ZW346"/>
      <c r="ZX346"/>
      <c r="ZY346"/>
      <c r="ZZ346"/>
      <c r="AAA346"/>
    </row>
    <row r="347" spans="11:703" x14ac:dyDescent="0.35">
      <c r="K347" s="50">
        <v>413632480722</v>
      </c>
      <c r="L347" s="147">
        <v>46139</v>
      </c>
      <c r="M347" t="s">
        <v>7995</v>
      </c>
      <c r="N347" s="50">
        <v>455951835720</v>
      </c>
      <c r="O347" s="50">
        <f>_xlfn.XLOOKUP(DRE_Table[[#This Row],[MASTER]],Vessel_Cons[MASTER],Vessel_Cons[MASTER],"OVERAGE")</f>
        <v>455951835720</v>
      </c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  <c r="QY347"/>
      <c r="QZ347"/>
      <c r="RA347"/>
      <c r="RB347"/>
      <c r="RC347"/>
      <c r="RD347"/>
      <c r="RE347"/>
      <c r="RF347"/>
      <c r="RG347"/>
      <c r="RH347"/>
      <c r="RI347"/>
      <c r="RJ347"/>
      <c r="RK347"/>
      <c r="RL347"/>
      <c r="RM347"/>
      <c r="RN347"/>
      <c r="RO347"/>
      <c r="RP347"/>
      <c r="RQ347"/>
      <c r="RR347"/>
      <c r="RS347"/>
      <c r="RT347"/>
      <c r="RU347"/>
      <c r="RV347"/>
      <c r="RW347"/>
      <c r="RX347"/>
      <c r="RY347"/>
      <c r="RZ347"/>
      <c r="SA347"/>
      <c r="SB347"/>
      <c r="SC347"/>
      <c r="SD347"/>
      <c r="SE347"/>
      <c r="SF347"/>
      <c r="SG347"/>
      <c r="SH347"/>
      <c r="SI347"/>
      <c r="SJ347"/>
      <c r="SK347"/>
      <c r="SL347"/>
      <c r="SM347"/>
      <c r="SN347"/>
      <c r="SO347"/>
      <c r="SP347"/>
      <c r="SQ347"/>
      <c r="SR347"/>
      <c r="SS347"/>
      <c r="ST347"/>
      <c r="SU347"/>
      <c r="SV347"/>
      <c r="SW347"/>
      <c r="SX347"/>
      <c r="SY347"/>
      <c r="SZ347"/>
      <c r="TA347"/>
      <c r="TB347"/>
      <c r="TC347"/>
      <c r="TD347"/>
      <c r="TE347"/>
      <c r="TF347"/>
      <c r="TG347"/>
      <c r="TH347"/>
      <c r="TI347"/>
      <c r="TJ347"/>
      <c r="TK347"/>
      <c r="TL347"/>
      <c r="TM347"/>
      <c r="TN347"/>
      <c r="TO347"/>
      <c r="TP347"/>
      <c r="TQ347"/>
      <c r="TR347"/>
      <c r="TS347"/>
      <c r="TT347"/>
      <c r="TU347"/>
      <c r="TV347"/>
      <c r="TW347"/>
      <c r="TX347"/>
      <c r="TY347"/>
      <c r="TZ347"/>
      <c r="UA347"/>
      <c r="UB347"/>
      <c r="UC347"/>
      <c r="UD347"/>
      <c r="UE347"/>
      <c r="UF347"/>
      <c r="UG347"/>
      <c r="UH347"/>
      <c r="UI347"/>
      <c r="UJ347"/>
      <c r="UK347"/>
      <c r="UL347"/>
      <c r="UM347"/>
      <c r="UN347"/>
      <c r="UO347"/>
      <c r="UP347"/>
      <c r="UQ347"/>
      <c r="UR347"/>
      <c r="US347"/>
      <c r="UT347"/>
      <c r="UU347"/>
      <c r="UV347"/>
      <c r="UW347"/>
      <c r="UX347"/>
      <c r="UY347"/>
      <c r="UZ347"/>
      <c r="VA347"/>
      <c r="VB347"/>
      <c r="VC347"/>
      <c r="VD347"/>
      <c r="VE347"/>
      <c r="VF347"/>
      <c r="VG347"/>
      <c r="VH347"/>
      <c r="VI347"/>
      <c r="VJ347"/>
      <c r="VK347"/>
      <c r="VL347"/>
      <c r="VM347"/>
      <c r="VN347"/>
      <c r="VO347"/>
      <c r="VP347"/>
      <c r="VQ347"/>
      <c r="VR347"/>
      <c r="VS347"/>
      <c r="VT347"/>
      <c r="VU347"/>
      <c r="VV347"/>
      <c r="VW347"/>
      <c r="VX347"/>
      <c r="VY347"/>
      <c r="VZ347"/>
      <c r="WA347"/>
      <c r="WB347"/>
      <c r="WC347"/>
      <c r="WD347"/>
      <c r="WE347"/>
      <c r="WF347"/>
      <c r="WG347"/>
      <c r="WH347"/>
      <c r="WI347"/>
      <c r="WJ347"/>
      <c r="WK347"/>
      <c r="WL347"/>
      <c r="WM347"/>
      <c r="WN347"/>
      <c r="WO347"/>
      <c r="WP347"/>
      <c r="WQ347"/>
      <c r="WR347"/>
      <c r="WS347"/>
      <c r="WT347"/>
      <c r="WU347"/>
      <c r="WV347"/>
      <c r="WW347"/>
      <c r="WX347"/>
      <c r="WY347"/>
      <c r="WZ347"/>
      <c r="XA347"/>
      <c r="XB347"/>
      <c r="XC347"/>
      <c r="XD347"/>
      <c r="XE347"/>
      <c r="XF347"/>
      <c r="XG347"/>
      <c r="XH347"/>
      <c r="XI347"/>
      <c r="XJ347"/>
      <c r="XK347"/>
      <c r="XL347"/>
      <c r="XM347"/>
      <c r="XN347"/>
      <c r="XO347"/>
      <c r="XP347"/>
      <c r="XQ347"/>
      <c r="XR347"/>
      <c r="XS347"/>
      <c r="XT347"/>
      <c r="XU347"/>
      <c r="XV347"/>
      <c r="XW347"/>
      <c r="XX347"/>
      <c r="XY347"/>
      <c r="XZ347"/>
      <c r="YA347"/>
      <c r="YB347"/>
      <c r="YC347"/>
      <c r="YD347"/>
      <c r="YE347"/>
      <c r="YF347"/>
      <c r="YG347"/>
      <c r="YH347"/>
      <c r="YI347"/>
      <c r="YJ347"/>
      <c r="YK347"/>
      <c r="YL347"/>
      <c r="YM347"/>
      <c r="YN347"/>
      <c r="YO347"/>
      <c r="YP347"/>
      <c r="YQ347"/>
      <c r="YR347"/>
      <c r="YS347"/>
      <c r="YT347"/>
      <c r="YU347"/>
      <c r="YV347"/>
      <c r="YW347"/>
      <c r="YX347"/>
      <c r="YY347"/>
      <c r="YZ347"/>
      <c r="ZA347"/>
      <c r="ZB347"/>
      <c r="ZC347"/>
      <c r="ZD347"/>
      <c r="ZE347"/>
      <c r="ZF347"/>
      <c r="ZG347"/>
      <c r="ZH347"/>
      <c r="ZI347"/>
      <c r="ZJ347"/>
      <c r="ZK347"/>
      <c r="ZL347"/>
      <c r="ZM347"/>
      <c r="ZN347"/>
      <c r="ZO347"/>
      <c r="ZP347"/>
      <c r="ZQ347"/>
      <c r="ZR347"/>
      <c r="ZS347"/>
      <c r="ZT347"/>
      <c r="ZU347"/>
      <c r="ZV347"/>
      <c r="ZW347"/>
      <c r="ZX347"/>
      <c r="ZY347"/>
      <c r="ZZ347"/>
      <c r="AAA347"/>
    </row>
    <row r="348" spans="11:703" x14ac:dyDescent="0.35">
      <c r="K348" s="50">
        <v>413632480722</v>
      </c>
      <c r="L348" s="147">
        <v>46139</v>
      </c>
      <c r="M348" t="s">
        <v>7995</v>
      </c>
      <c r="N348" s="50">
        <v>448476890398</v>
      </c>
      <c r="O348" s="50">
        <f>_xlfn.XLOOKUP(DRE_Table[[#This Row],[MASTER]],Vessel_Cons[MASTER],Vessel_Cons[MASTER],"OVERAGE")</f>
        <v>448476890398</v>
      </c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  <c r="QY348"/>
      <c r="QZ348"/>
      <c r="RA348"/>
      <c r="RB348"/>
      <c r="RC348"/>
      <c r="RD348"/>
      <c r="RE348"/>
      <c r="RF348"/>
      <c r="RG348"/>
      <c r="RH348"/>
      <c r="RI348"/>
      <c r="RJ348"/>
      <c r="RK348"/>
      <c r="RL348"/>
      <c r="RM348"/>
      <c r="RN348"/>
      <c r="RO348"/>
      <c r="RP348"/>
      <c r="RQ348"/>
      <c r="RR348"/>
      <c r="RS348"/>
      <c r="RT348"/>
      <c r="RU348"/>
      <c r="RV348"/>
      <c r="RW348"/>
      <c r="RX348"/>
      <c r="RY348"/>
      <c r="RZ348"/>
      <c r="SA348"/>
      <c r="SB348"/>
      <c r="SC348"/>
      <c r="SD348"/>
      <c r="SE348"/>
      <c r="SF348"/>
      <c r="SG348"/>
      <c r="SH348"/>
      <c r="SI348"/>
      <c r="SJ348"/>
      <c r="SK348"/>
      <c r="SL348"/>
      <c r="SM348"/>
      <c r="SN348"/>
      <c r="SO348"/>
      <c r="SP348"/>
      <c r="SQ348"/>
      <c r="SR348"/>
      <c r="SS348"/>
      <c r="ST348"/>
      <c r="SU348"/>
      <c r="SV348"/>
      <c r="SW348"/>
      <c r="SX348"/>
      <c r="SY348"/>
      <c r="SZ348"/>
      <c r="TA348"/>
      <c r="TB348"/>
      <c r="TC348"/>
      <c r="TD348"/>
      <c r="TE348"/>
      <c r="TF348"/>
      <c r="TG348"/>
      <c r="TH348"/>
      <c r="TI348"/>
      <c r="TJ348"/>
      <c r="TK348"/>
      <c r="TL348"/>
      <c r="TM348"/>
      <c r="TN348"/>
      <c r="TO348"/>
      <c r="TP348"/>
      <c r="TQ348"/>
      <c r="TR348"/>
      <c r="TS348"/>
      <c r="TT348"/>
      <c r="TU348"/>
      <c r="TV348"/>
      <c r="TW348"/>
      <c r="TX348"/>
      <c r="TY348"/>
      <c r="TZ348"/>
      <c r="UA348"/>
      <c r="UB348"/>
      <c r="UC348"/>
      <c r="UD348"/>
      <c r="UE348"/>
      <c r="UF348"/>
      <c r="UG348"/>
      <c r="UH348"/>
      <c r="UI348"/>
      <c r="UJ348"/>
      <c r="UK348"/>
      <c r="UL348"/>
      <c r="UM348"/>
      <c r="UN348"/>
      <c r="UO348"/>
      <c r="UP348"/>
      <c r="UQ348"/>
      <c r="UR348"/>
      <c r="US348"/>
      <c r="UT348"/>
      <c r="UU348"/>
      <c r="UV348"/>
      <c r="UW348"/>
      <c r="UX348"/>
      <c r="UY348"/>
      <c r="UZ348"/>
      <c r="VA348"/>
      <c r="VB348"/>
      <c r="VC348"/>
      <c r="VD348"/>
      <c r="VE348"/>
      <c r="VF348"/>
      <c r="VG348"/>
      <c r="VH348"/>
      <c r="VI348"/>
      <c r="VJ348"/>
      <c r="VK348"/>
      <c r="VL348"/>
      <c r="VM348"/>
      <c r="VN348"/>
      <c r="VO348"/>
      <c r="VP348"/>
      <c r="VQ348"/>
      <c r="VR348"/>
      <c r="VS348"/>
      <c r="VT348"/>
      <c r="VU348"/>
      <c r="VV348"/>
      <c r="VW348"/>
      <c r="VX348"/>
      <c r="VY348"/>
      <c r="VZ348"/>
      <c r="WA348"/>
      <c r="WB348"/>
      <c r="WC348"/>
      <c r="WD348"/>
      <c r="WE348"/>
      <c r="WF348"/>
      <c r="WG348"/>
      <c r="WH348"/>
      <c r="WI348"/>
      <c r="WJ348"/>
      <c r="WK348"/>
      <c r="WL348"/>
      <c r="WM348"/>
      <c r="WN348"/>
      <c r="WO348"/>
      <c r="WP348"/>
      <c r="WQ348"/>
      <c r="WR348"/>
      <c r="WS348"/>
      <c r="WT348"/>
      <c r="WU348"/>
      <c r="WV348"/>
      <c r="WW348"/>
      <c r="WX348"/>
      <c r="WY348"/>
      <c r="WZ348"/>
      <c r="XA348"/>
      <c r="XB348"/>
      <c r="XC348"/>
      <c r="XD348"/>
      <c r="XE348"/>
      <c r="XF348"/>
      <c r="XG348"/>
      <c r="XH348"/>
      <c r="XI348"/>
      <c r="XJ348"/>
      <c r="XK348"/>
      <c r="XL348"/>
      <c r="XM348"/>
      <c r="XN348"/>
      <c r="XO348"/>
      <c r="XP348"/>
      <c r="XQ348"/>
      <c r="XR348"/>
      <c r="XS348"/>
      <c r="XT348"/>
      <c r="XU348"/>
      <c r="XV348"/>
      <c r="XW348"/>
      <c r="XX348"/>
      <c r="XY348"/>
      <c r="XZ348"/>
      <c r="YA348"/>
      <c r="YB348"/>
      <c r="YC348"/>
      <c r="YD348"/>
      <c r="YE348"/>
      <c r="YF348"/>
      <c r="YG348"/>
      <c r="YH348"/>
      <c r="YI348"/>
      <c r="YJ348"/>
      <c r="YK348"/>
      <c r="YL348"/>
      <c r="YM348"/>
      <c r="YN348"/>
      <c r="YO348"/>
      <c r="YP348"/>
      <c r="YQ348"/>
      <c r="YR348"/>
      <c r="YS348"/>
      <c r="YT348"/>
      <c r="YU348"/>
      <c r="YV348"/>
      <c r="YW348"/>
      <c r="YX348"/>
      <c r="YY348"/>
      <c r="YZ348"/>
      <c r="ZA348"/>
      <c r="ZB348"/>
      <c r="ZC348"/>
      <c r="ZD348"/>
      <c r="ZE348"/>
      <c r="ZF348"/>
      <c r="ZG348"/>
      <c r="ZH348"/>
      <c r="ZI348"/>
      <c r="ZJ348"/>
      <c r="ZK348"/>
      <c r="ZL348"/>
      <c r="ZM348"/>
      <c r="ZN348"/>
      <c r="ZO348"/>
      <c r="ZP348"/>
      <c r="ZQ348"/>
      <c r="ZR348"/>
      <c r="ZS348"/>
      <c r="ZT348"/>
      <c r="ZU348"/>
      <c r="ZV348"/>
      <c r="ZW348"/>
      <c r="ZX348"/>
      <c r="ZY348"/>
      <c r="ZZ348"/>
      <c r="AAA348"/>
    </row>
    <row r="349" spans="11:703" x14ac:dyDescent="0.35">
      <c r="K349" s="50">
        <v>413632480722</v>
      </c>
      <c r="L349" s="147">
        <v>46139</v>
      </c>
      <c r="M349" t="s">
        <v>7995</v>
      </c>
      <c r="N349" s="50">
        <v>441235515979</v>
      </c>
      <c r="O349" s="50">
        <f>_xlfn.XLOOKUP(DRE_Table[[#This Row],[MASTER]],Vessel_Cons[MASTER],Vessel_Cons[MASTER],"OVERAGE")</f>
        <v>441235515979</v>
      </c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  <c r="QY349"/>
      <c r="QZ349"/>
      <c r="RA349"/>
      <c r="RB349"/>
      <c r="RC349"/>
      <c r="RD349"/>
      <c r="RE349"/>
      <c r="RF349"/>
      <c r="RG349"/>
      <c r="RH349"/>
      <c r="RI349"/>
      <c r="RJ349"/>
      <c r="RK349"/>
      <c r="RL349"/>
      <c r="RM349"/>
      <c r="RN349"/>
      <c r="RO349"/>
      <c r="RP349"/>
      <c r="RQ349"/>
      <c r="RR349"/>
      <c r="RS349"/>
      <c r="RT349"/>
      <c r="RU349"/>
      <c r="RV349"/>
      <c r="RW349"/>
      <c r="RX349"/>
      <c r="RY349"/>
      <c r="RZ349"/>
      <c r="SA349"/>
      <c r="SB349"/>
      <c r="SC349"/>
      <c r="SD349"/>
      <c r="SE349"/>
      <c r="SF349"/>
      <c r="SG349"/>
      <c r="SH349"/>
      <c r="SI349"/>
      <c r="SJ349"/>
      <c r="SK349"/>
      <c r="SL349"/>
      <c r="SM349"/>
      <c r="SN349"/>
      <c r="SO349"/>
      <c r="SP349"/>
      <c r="SQ349"/>
      <c r="SR349"/>
      <c r="SS349"/>
      <c r="ST349"/>
      <c r="SU349"/>
      <c r="SV349"/>
      <c r="SW349"/>
      <c r="SX349"/>
      <c r="SY349"/>
      <c r="SZ349"/>
      <c r="TA349"/>
      <c r="TB349"/>
      <c r="TC349"/>
      <c r="TD349"/>
      <c r="TE349"/>
      <c r="TF349"/>
      <c r="TG349"/>
      <c r="TH349"/>
      <c r="TI349"/>
      <c r="TJ349"/>
      <c r="TK349"/>
      <c r="TL349"/>
      <c r="TM349"/>
      <c r="TN349"/>
      <c r="TO349"/>
      <c r="TP349"/>
      <c r="TQ349"/>
      <c r="TR349"/>
      <c r="TS349"/>
      <c r="TT349"/>
      <c r="TU349"/>
      <c r="TV349"/>
      <c r="TW349"/>
      <c r="TX349"/>
      <c r="TY349"/>
      <c r="TZ349"/>
      <c r="UA349"/>
      <c r="UB349"/>
      <c r="UC349"/>
      <c r="UD349"/>
      <c r="UE349"/>
      <c r="UF349"/>
      <c r="UG349"/>
      <c r="UH349"/>
      <c r="UI349"/>
      <c r="UJ349"/>
      <c r="UK349"/>
      <c r="UL349"/>
      <c r="UM349"/>
      <c r="UN349"/>
      <c r="UO349"/>
      <c r="UP349"/>
      <c r="UQ349"/>
      <c r="UR349"/>
      <c r="US349"/>
      <c r="UT349"/>
      <c r="UU349"/>
      <c r="UV349"/>
      <c r="UW349"/>
      <c r="UX349"/>
      <c r="UY349"/>
      <c r="UZ349"/>
      <c r="VA349"/>
      <c r="VB349"/>
      <c r="VC349"/>
      <c r="VD349"/>
      <c r="VE349"/>
      <c r="VF349"/>
      <c r="VG349"/>
      <c r="VH349"/>
      <c r="VI349"/>
      <c r="VJ349"/>
      <c r="VK349"/>
      <c r="VL349"/>
      <c r="VM349"/>
      <c r="VN349"/>
      <c r="VO349"/>
      <c r="VP349"/>
      <c r="VQ349"/>
      <c r="VR349"/>
      <c r="VS349"/>
      <c r="VT349"/>
      <c r="VU349"/>
      <c r="VV349"/>
      <c r="VW349"/>
      <c r="VX349"/>
      <c r="VY349"/>
      <c r="VZ349"/>
      <c r="WA349"/>
      <c r="WB349"/>
      <c r="WC349"/>
      <c r="WD349"/>
      <c r="WE349"/>
      <c r="WF349"/>
      <c r="WG349"/>
      <c r="WH349"/>
      <c r="WI349"/>
      <c r="WJ349"/>
      <c r="WK349"/>
      <c r="WL349"/>
      <c r="WM349"/>
      <c r="WN349"/>
      <c r="WO349"/>
      <c r="WP349"/>
      <c r="WQ349"/>
      <c r="WR349"/>
      <c r="WS349"/>
      <c r="WT349"/>
      <c r="WU349"/>
      <c r="WV349"/>
      <c r="WW349"/>
      <c r="WX349"/>
      <c r="WY349"/>
      <c r="WZ349"/>
      <c r="XA349"/>
      <c r="XB349"/>
      <c r="XC349"/>
      <c r="XD349"/>
      <c r="XE349"/>
      <c r="XF349"/>
      <c r="XG349"/>
      <c r="XH349"/>
      <c r="XI349"/>
      <c r="XJ349"/>
      <c r="XK349"/>
      <c r="XL349"/>
      <c r="XM349"/>
      <c r="XN349"/>
      <c r="XO349"/>
      <c r="XP349"/>
      <c r="XQ349"/>
      <c r="XR349"/>
      <c r="XS349"/>
      <c r="XT349"/>
      <c r="XU349"/>
      <c r="XV349"/>
      <c r="XW349"/>
      <c r="XX349"/>
      <c r="XY349"/>
      <c r="XZ349"/>
      <c r="YA349"/>
      <c r="YB349"/>
      <c r="YC349"/>
      <c r="YD349"/>
      <c r="YE349"/>
      <c r="YF349"/>
      <c r="YG349"/>
      <c r="YH349"/>
      <c r="YI349"/>
      <c r="YJ349"/>
      <c r="YK349"/>
      <c r="YL349"/>
      <c r="YM349"/>
      <c r="YN349"/>
      <c r="YO349"/>
      <c r="YP349"/>
      <c r="YQ349"/>
      <c r="YR349"/>
      <c r="YS349"/>
      <c r="YT349"/>
      <c r="YU349"/>
      <c r="YV349"/>
      <c r="YW349"/>
      <c r="YX349"/>
      <c r="YY349"/>
      <c r="YZ349"/>
      <c r="ZA349"/>
      <c r="ZB349"/>
      <c r="ZC349"/>
      <c r="ZD349"/>
      <c r="ZE349"/>
      <c r="ZF349"/>
      <c r="ZG349"/>
      <c r="ZH349"/>
      <c r="ZI349"/>
      <c r="ZJ349"/>
      <c r="ZK349"/>
      <c r="ZL349"/>
      <c r="ZM349"/>
      <c r="ZN349"/>
      <c r="ZO349"/>
      <c r="ZP349"/>
      <c r="ZQ349"/>
      <c r="ZR349"/>
      <c r="ZS349"/>
      <c r="ZT349"/>
      <c r="ZU349"/>
      <c r="ZV349"/>
      <c r="ZW349"/>
      <c r="ZX349"/>
      <c r="ZY349"/>
      <c r="ZZ349"/>
      <c r="AAA349"/>
    </row>
    <row r="350" spans="11:703" x14ac:dyDescent="0.35">
      <c r="K350" s="50">
        <v>413632480722</v>
      </c>
      <c r="L350" s="147">
        <v>46139</v>
      </c>
      <c r="M350" t="s">
        <v>7995</v>
      </c>
      <c r="N350" s="50">
        <v>439331027370</v>
      </c>
      <c r="O350" s="50">
        <f>_xlfn.XLOOKUP(DRE_Table[[#This Row],[MASTER]],Vessel_Cons[MASTER],Vessel_Cons[MASTER],"OVERAGE")</f>
        <v>439331027370</v>
      </c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  <c r="QY350"/>
      <c r="QZ350"/>
      <c r="RA350"/>
      <c r="RB350"/>
      <c r="RC350"/>
      <c r="RD350"/>
      <c r="RE350"/>
      <c r="RF350"/>
      <c r="RG350"/>
      <c r="RH350"/>
      <c r="RI350"/>
      <c r="RJ350"/>
      <c r="RK350"/>
      <c r="RL350"/>
      <c r="RM350"/>
      <c r="RN350"/>
      <c r="RO350"/>
      <c r="RP350"/>
      <c r="RQ350"/>
      <c r="RR350"/>
      <c r="RS350"/>
      <c r="RT350"/>
      <c r="RU350"/>
      <c r="RV350"/>
      <c r="RW350"/>
      <c r="RX350"/>
      <c r="RY350"/>
      <c r="RZ350"/>
      <c r="SA350"/>
      <c r="SB350"/>
      <c r="SC350"/>
      <c r="SD350"/>
      <c r="SE350"/>
      <c r="SF350"/>
      <c r="SG350"/>
      <c r="SH350"/>
      <c r="SI350"/>
      <c r="SJ350"/>
      <c r="SK350"/>
      <c r="SL350"/>
      <c r="SM350"/>
      <c r="SN350"/>
      <c r="SO350"/>
      <c r="SP350"/>
      <c r="SQ350"/>
      <c r="SR350"/>
      <c r="SS350"/>
      <c r="ST350"/>
      <c r="SU350"/>
      <c r="SV350"/>
      <c r="SW350"/>
      <c r="SX350"/>
      <c r="SY350"/>
      <c r="SZ350"/>
      <c r="TA350"/>
      <c r="TB350"/>
      <c r="TC350"/>
      <c r="TD350"/>
      <c r="TE350"/>
      <c r="TF350"/>
      <c r="TG350"/>
      <c r="TH350"/>
      <c r="TI350"/>
      <c r="TJ350"/>
      <c r="TK350"/>
      <c r="TL350"/>
      <c r="TM350"/>
      <c r="TN350"/>
      <c r="TO350"/>
      <c r="TP350"/>
      <c r="TQ350"/>
      <c r="TR350"/>
      <c r="TS350"/>
      <c r="TT350"/>
      <c r="TU350"/>
      <c r="TV350"/>
      <c r="TW350"/>
      <c r="TX350"/>
      <c r="TY350"/>
      <c r="TZ350"/>
      <c r="UA350"/>
      <c r="UB350"/>
      <c r="UC350"/>
      <c r="UD350"/>
      <c r="UE350"/>
      <c r="UF350"/>
      <c r="UG350"/>
      <c r="UH350"/>
      <c r="UI350"/>
      <c r="UJ350"/>
      <c r="UK350"/>
      <c r="UL350"/>
      <c r="UM350"/>
      <c r="UN350"/>
      <c r="UO350"/>
      <c r="UP350"/>
      <c r="UQ350"/>
      <c r="UR350"/>
      <c r="US350"/>
      <c r="UT350"/>
      <c r="UU350"/>
      <c r="UV350"/>
      <c r="UW350"/>
      <c r="UX350"/>
      <c r="UY350"/>
      <c r="UZ350"/>
      <c r="VA350"/>
      <c r="VB350"/>
      <c r="VC350"/>
      <c r="VD350"/>
      <c r="VE350"/>
      <c r="VF350"/>
      <c r="VG350"/>
      <c r="VH350"/>
      <c r="VI350"/>
      <c r="VJ350"/>
      <c r="VK350"/>
      <c r="VL350"/>
      <c r="VM350"/>
      <c r="VN350"/>
      <c r="VO350"/>
      <c r="VP350"/>
      <c r="VQ350"/>
      <c r="VR350"/>
      <c r="VS350"/>
      <c r="VT350"/>
      <c r="VU350"/>
      <c r="VV350"/>
      <c r="VW350"/>
      <c r="VX350"/>
      <c r="VY350"/>
      <c r="VZ350"/>
      <c r="WA350"/>
      <c r="WB350"/>
      <c r="WC350"/>
      <c r="WD350"/>
      <c r="WE350"/>
      <c r="WF350"/>
      <c r="WG350"/>
      <c r="WH350"/>
      <c r="WI350"/>
      <c r="WJ350"/>
      <c r="WK350"/>
      <c r="WL350"/>
      <c r="WM350"/>
      <c r="WN350"/>
      <c r="WO350"/>
      <c r="WP350"/>
      <c r="WQ350"/>
      <c r="WR350"/>
      <c r="WS350"/>
      <c r="WT350"/>
      <c r="WU350"/>
      <c r="WV350"/>
      <c r="WW350"/>
      <c r="WX350"/>
      <c r="WY350"/>
      <c r="WZ350"/>
      <c r="XA350"/>
      <c r="XB350"/>
      <c r="XC350"/>
      <c r="XD350"/>
      <c r="XE350"/>
      <c r="XF350"/>
      <c r="XG350"/>
      <c r="XH350"/>
      <c r="XI350"/>
      <c r="XJ350"/>
      <c r="XK350"/>
      <c r="XL350"/>
      <c r="XM350"/>
      <c r="XN350"/>
      <c r="XO350"/>
      <c r="XP350"/>
      <c r="XQ350"/>
      <c r="XR350"/>
      <c r="XS350"/>
      <c r="XT350"/>
      <c r="XU350"/>
      <c r="XV350"/>
      <c r="XW350"/>
      <c r="XX350"/>
      <c r="XY350"/>
      <c r="XZ350"/>
      <c r="YA350"/>
      <c r="YB350"/>
      <c r="YC350"/>
      <c r="YD350"/>
      <c r="YE350"/>
      <c r="YF350"/>
      <c r="YG350"/>
      <c r="YH350"/>
      <c r="YI350"/>
      <c r="YJ350"/>
      <c r="YK350"/>
      <c r="YL350"/>
      <c r="YM350"/>
      <c r="YN350"/>
      <c r="YO350"/>
      <c r="YP350"/>
      <c r="YQ350"/>
      <c r="YR350"/>
      <c r="YS350"/>
      <c r="YT350"/>
      <c r="YU350"/>
      <c r="YV350"/>
      <c r="YW350"/>
      <c r="YX350"/>
      <c r="YY350"/>
      <c r="YZ350"/>
      <c r="ZA350"/>
      <c r="ZB350"/>
      <c r="ZC350"/>
      <c r="ZD350"/>
      <c r="ZE350"/>
      <c r="ZF350"/>
      <c r="ZG350"/>
      <c r="ZH350"/>
      <c r="ZI350"/>
      <c r="ZJ350"/>
      <c r="ZK350"/>
      <c r="ZL350"/>
      <c r="ZM350"/>
      <c r="ZN350"/>
      <c r="ZO350"/>
      <c r="ZP350"/>
      <c r="ZQ350"/>
      <c r="ZR350"/>
      <c r="ZS350"/>
      <c r="ZT350"/>
      <c r="ZU350"/>
      <c r="ZV350"/>
      <c r="ZW350"/>
      <c r="ZX350"/>
      <c r="ZY350"/>
      <c r="ZZ350"/>
      <c r="AAA350"/>
    </row>
    <row r="351" spans="11:703" x14ac:dyDescent="0.35">
      <c r="K351" s="50">
        <v>413632480722</v>
      </c>
      <c r="L351" s="147">
        <v>46139</v>
      </c>
      <c r="M351" t="s">
        <v>7995</v>
      </c>
      <c r="N351" s="50">
        <v>431873728282</v>
      </c>
      <c r="O351" s="50">
        <f>_xlfn.XLOOKUP(DRE_Table[[#This Row],[MASTER]],Vessel_Cons[MASTER],Vessel_Cons[MASTER],"OVERAGE")</f>
        <v>431873728282</v>
      </c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  <c r="QY351"/>
      <c r="QZ351"/>
      <c r="RA351"/>
      <c r="RB351"/>
      <c r="RC351"/>
      <c r="RD351"/>
      <c r="RE351"/>
      <c r="RF351"/>
      <c r="RG351"/>
      <c r="RH351"/>
      <c r="RI351"/>
      <c r="RJ351"/>
      <c r="RK351"/>
      <c r="RL351"/>
      <c r="RM351"/>
      <c r="RN351"/>
      <c r="RO351"/>
      <c r="RP351"/>
      <c r="RQ351"/>
      <c r="RR351"/>
      <c r="RS351"/>
      <c r="RT351"/>
      <c r="RU351"/>
      <c r="RV351"/>
      <c r="RW351"/>
      <c r="RX351"/>
      <c r="RY351"/>
      <c r="RZ351"/>
      <c r="SA351"/>
      <c r="SB351"/>
      <c r="SC351"/>
      <c r="SD351"/>
      <c r="SE351"/>
      <c r="SF351"/>
      <c r="SG351"/>
      <c r="SH351"/>
      <c r="SI351"/>
      <c r="SJ351"/>
      <c r="SK351"/>
      <c r="SL351"/>
      <c r="SM351"/>
      <c r="SN351"/>
      <c r="SO351"/>
      <c r="SP351"/>
      <c r="SQ351"/>
      <c r="SR351"/>
      <c r="SS351"/>
      <c r="ST351"/>
      <c r="SU351"/>
      <c r="SV351"/>
      <c r="SW351"/>
      <c r="SX351"/>
      <c r="SY351"/>
      <c r="SZ351"/>
      <c r="TA351"/>
      <c r="TB351"/>
      <c r="TC351"/>
      <c r="TD351"/>
      <c r="TE351"/>
      <c r="TF351"/>
      <c r="TG351"/>
      <c r="TH351"/>
      <c r="TI351"/>
      <c r="TJ351"/>
      <c r="TK351"/>
      <c r="TL351"/>
      <c r="TM351"/>
      <c r="TN351"/>
      <c r="TO351"/>
      <c r="TP351"/>
      <c r="TQ351"/>
      <c r="TR351"/>
      <c r="TS351"/>
      <c r="TT351"/>
      <c r="TU351"/>
      <c r="TV351"/>
      <c r="TW351"/>
      <c r="TX351"/>
      <c r="TY351"/>
      <c r="TZ351"/>
      <c r="UA351"/>
      <c r="UB351"/>
      <c r="UC351"/>
      <c r="UD351"/>
      <c r="UE351"/>
      <c r="UF351"/>
      <c r="UG351"/>
      <c r="UH351"/>
      <c r="UI351"/>
      <c r="UJ351"/>
      <c r="UK351"/>
      <c r="UL351"/>
      <c r="UM351"/>
      <c r="UN351"/>
      <c r="UO351"/>
      <c r="UP351"/>
      <c r="UQ351"/>
      <c r="UR351"/>
      <c r="US351"/>
      <c r="UT351"/>
      <c r="UU351"/>
      <c r="UV351"/>
      <c r="UW351"/>
      <c r="UX351"/>
      <c r="UY351"/>
      <c r="UZ351"/>
      <c r="VA351"/>
      <c r="VB351"/>
      <c r="VC351"/>
      <c r="VD351"/>
      <c r="VE351"/>
      <c r="VF351"/>
      <c r="VG351"/>
      <c r="VH351"/>
      <c r="VI351"/>
      <c r="VJ351"/>
      <c r="VK351"/>
      <c r="VL351"/>
      <c r="VM351"/>
      <c r="VN351"/>
      <c r="VO351"/>
      <c r="VP351"/>
      <c r="VQ351"/>
      <c r="VR351"/>
      <c r="VS351"/>
      <c r="VT351"/>
      <c r="VU351"/>
      <c r="VV351"/>
      <c r="VW351"/>
      <c r="VX351"/>
      <c r="VY351"/>
      <c r="VZ351"/>
      <c r="WA351"/>
      <c r="WB351"/>
      <c r="WC351"/>
      <c r="WD351"/>
      <c r="WE351"/>
      <c r="WF351"/>
      <c r="WG351"/>
      <c r="WH351"/>
      <c r="WI351"/>
      <c r="WJ351"/>
      <c r="WK351"/>
      <c r="WL351"/>
      <c r="WM351"/>
      <c r="WN351"/>
      <c r="WO351"/>
      <c r="WP351"/>
      <c r="WQ351"/>
      <c r="WR351"/>
      <c r="WS351"/>
      <c r="WT351"/>
      <c r="WU351"/>
      <c r="WV351"/>
      <c r="WW351"/>
      <c r="WX351"/>
      <c r="WY351"/>
      <c r="WZ351"/>
      <c r="XA351"/>
      <c r="XB351"/>
      <c r="XC351"/>
      <c r="XD351"/>
      <c r="XE351"/>
      <c r="XF351"/>
      <c r="XG351"/>
      <c r="XH351"/>
      <c r="XI351"/>
      <c r="XJ351"/>
      <c r="XK351"/>
      <c r="XL351"/>
      <c r="XM351"/>
      <c r="XN351"/>
      <c r="XO351"/>
      <c r="XP351"/>
      <c r="XQ351"/>
      <c r="XR351"/>
      <c r="XS351"/>
      <c r="XT351"/>
      <c r="XU351"/>
      <c r="XV351"/>
      <c r="XW351"/>
      <c r="XX351"/>
      <c r="XY351"/>
      <c r="XZ351"/>
      <c r="YA351"/>
      <c r="YB351"/>
      <c r="YC351"/>
      <c r="YD351"/>
      <c r="YE351"/>
      <c r="YF351"/>
      <c r="YG351"/>
      <c r="YH351"/>
      <c r="YI351"/>
      <c r="YJ351"/>
      <c r="YK351"/>
      <c r="YL351"/>
      <c r="YM351"/>
      <c r="YN351"/>
      <c r="YO351"/>
      <c r="YP351"/>
      <c r="YQ351"/>
      <c r="YR351"/>
      <c r="YS351"/>
      <c r="YT351"/>
      <c r="YU351"/>
      <c r="YV351"/>
      <c r="YW351"/>
      <c r="YX351"/>
      <c r="YY351"/>
      <c r="YZ351"/>
      <c r="ZA351"/>
      <c r="ZB351"/>
      <c r="ZC351"/>
      <c r="ZD351"/>
      <c r="ZE351"/>
      <c r="ZF351"/>
      <c r="ZG351"/>
      <c r="ZH351"/>
      <c r="ZI351"/>
      <c r="ZJ351"/>
      <c r="ZK351"/>
      <c r="ZL351"/>
      <c r="ZM351"/>
      <c r="ZN351"/>
      <c r="ZO351"/>
      <c r="ZP351"/>
      <c r="ZQ351"/>
      <c r="ZR351"/>
      <c r="ZS351"/>
      <c r="ZT351"/>
      <c r="ZU351"/>
      <c r="ZV351"/>
      <c r="ZW351"/>
      <c r="ZX351"/>
      <c r="ZY351"/>
      <c r="ZZ351"/>
      <c r="AAA351"/>
    </row>
    <row r="352" spans="11:703" x14ac:dyDescent="0.35">
      <c r="K352" s="50">
        <v>413632480722</v>
      </c>
      <c r="L352" s="147">
        <v>46139</v>
      </c>
      <c r="M352" t="s">
        <v>7995</v>
      </c>
      <c r="N352" s="50">
        <v>380801939903</v>
      </c>
      <c r="O352" s="50">
        <f>_xlfn.XLOOKUP(DRE_Table[[#This Row],[MASTER]],Vessel_Cons[MASTER],Vessel_Cons[MASTER],"OVERAGE")</f>
        <v>380801939903</v>
      </c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  <c r="QY352"/>
      <c r="QZ352"/>
      <c r="RA352"/>
      <c r="RB352"/>
      <c r="RC352"/>
      <c r="RD352"/>
      <c r="RE352"/>
      <c r="RF352"/>
      <c r="RG352"/>
      <c r="RH352"/>
      <c r="RI352"/>
      <c r="RJ352"/>
      <c r="RK352"/>
      <c r="RL352"/>
      <c r="RM352"/>
      <c r="RN352"/>
      <c r="RO352"/>
      <c r="RP352"/>
      <c r="RQ352"/>
      <c r="RR352"/>
      <c r="RS352"/>
      <c r="RT352"/>
      <c r="RU352"/>
      <c r="RV352"/>
      <c r="RW352"/>
      <c r="RX352"/>
      <c r="RY352"/>
      <c r="RZ352"/>
      <c r="SA352"/>
      <c r="SB352"/>
      <c r="SC352"/>
      <c r="SD352"/>
      <c r="SE352"/>
      <c r="SF352"/>
      <c r="SG352"/>
      <c r="SH352"/>
      <c r="SI352"/>
      <c r="SJ352"/>
      <c r="SK352"/>
      <c r="SL352"/>
      <c r="SM352"/>
      <c r="SN352"/>
      <c r="SO352"/>
      <c r="SP352"/>
      <c r="SQ352"/>
      <c r="SR352"/>
      <c r="SS352"/>
      <c r="ST352"/>
      <c r="SU352"/>
      <c r="SV352"/>
      <c r="SW352"/>
      <c r="SX352"/>
      <c r="SY352"/>
      <c r="SZ352"/>
      <c r="TA352"/>
      <c r="TB352"/>
      <c r="TC352"/>
      <c r="TD352"/>
      <c r="TE352"/>
      <c r="TF352"/>
      <c r="TG352"/>
      <c r="TH352"/>
      <c r="TI352"/>
      <c r="TJ352"/>
      <c r="TK352"/>
      <c r="TL352"/>
      <c r="TM352"/>
      <c r="TN352"/>
      <c r="TO352"/>
      <c r="TP352"/>
      <c r="TQ352"/>
      <c r="TR352"/>
      <c r="TS352"/>
      <c r="TT352"/>
      <c r="TU352"/>
      <c r="TV352"/>
      <c r="TW352"/>
      <c r="TX352"/>
      <c r="TY352"/>
      <c r="TZ352"/>
      <c r="UA352"/>
      <c r="UB352"/>
      <c r="UC352"/>
      <c r="UD352"/>
      <c r="UE352"/>
      <c r="UF352"/>
      <c r="UG352"/>
      <c r="UH352"/>
      <c r="UI352"/>
      <c r="UJ352"/>
      <c r="UK352"/>
      <c r="UL352"/>
      <c r="UM352"/>
      <c r="UN352"/>
      <c r="UO352"/>
      <c r="UP352"/>
      <c r="UQ352"/>
      <c r="UR352"/>
      <c r="US352"/>
      <c r="UT352"/>
      <c r="UU352"/>
      <c r="UV352"/>
      <c r="UW352"/>
      <c r="UX352"/>
      <c r="UY352"/>
      <c r="UZ352"/>
      <c r="VA352"/>
      <c r="VB352"/>
      <c r="VC352"/>
      <c r="VD352"/>
      <c r="VE352"/>
      <c r="VF352"/>
      <c r="VG352"/>
      <c r="VH352"/>
      <c r="VI352"/>
      <c r="VJ352"/>
      <c r="VK352"/>
      <c r="VL352"/>
      <c r="VM352"/>
      <c r="VN352"/>
      <c r="VO352"/>
      <c r="VP352"/>
      <c r="VQ352"/>
      <c r="VR352"/>
      <c r="VS352"/>
      <c r="VT352"/>
      <c r="VU352"/>
      <c r="VV352"/>
      <c r="VW352"/>
      <c r="VX352"/>
      <c r="VY352"/>
      <c r="VZ352"/>
      <c r="WA352"/>
      <c r="WB352"/>
      <c r="WC352"/>
      <c r="WD352"/>
      <c r="WE352"/>
      <c r="WF352"/>
      <c r="WG352"/>
      <c r="WH352"/>
      <c r="WI352"/>
      <c r="WJ352"/>
      <c r="WK352"/>
      <c r="WL352"/>
      <c r="WM352"/>
      <c r="WN352"/>
      <c r="WO352"/>
      <c r="WP352"/>
      <c r="WQ352"/>
      <c r="WR352"/>
      <c r="WS352"/>
      <c r="WT352"/>
      <c r="WU352"/>
      <c r="WV352"/>
      <c r="WW352"/>
      <c r="WX352"/>
      <c r="WY352"/>
      <c r="WZ352"/>
      <c r="XA352"/>
      <c r="XB352"/>
      <c r="XC352"/>
      <c r="XD352"/>
      <c r="XE352"/>
      <c r="XF352"/>
      <c r="XG352"/>
      <c r="XH352"/>
      <c r="XI352"/>
      <c r="XJ352"/>
      <c r="XK352"/>
      <c r="XL352"/>
      <c r="XM352"/>
      <c r="XN352"/>
      <c r="XO352"/>
      <c r="XP352"/>
      <c r="XQ352"/>
      <c r="XR352"/>
      <c r="XS352"/>
      <c r="XT352"/>
      <c r="XU352"/>
      <c r="XV352"/>
      <c r="XW352"/>
      <c r="XX352"/>
      <c r="XY352"/>
      <c r="XZ352"/>
      <c r="YA352"/>
      <c r="YB352"/>
      <c r="YC352"/>
      <c r="YD352"/>
      <c r="YE352"/>
      <c r="YF352"/>
      <c r="YG352"/>
      <c r="YH352"/>
      <c r="YI352"/>
      <c r="YJ352"/>
      <c r="YK352"/>
      <c r="YL352"/>
      <c r="YM352"/>
      <c r="YN352"/>
      <c r="YO352"/>
      <c r="YP352"/>
      <c r="YQ352"/>
      <c r="YR352"/>
      <c r="YS352"/>
      <c r="YT352"/>
      <c r="YU352"/>
      <c r="YV352"/>
      <c r="YW352"/>
      <c r="YX352"/>
      <c r="YY352"/>
      <c r="YZ352"/>
      <c r="ZA352"/>
      <c r="ZB352"/>
      <c r="ZC352"/>
      <c r="ZD352"/>
      <c r="ZE352"/>
      <c r="ZF352"/>
      <c r="ZG352"/>
      <c r="ZH352"/>
      <c r="ZI352"/>
      <c r="ZJ352"/>
      <c r="ZK352"/>
      <c r="ZL352"/>
      <c r="ZM352"/>
      <c r="ZN352"/>
      <c r="ZO352"/>
      <c r="ZP352"/>
      <c r="ZQ352"/>
      <c r="ZR352"/>
      <c r="ZS352"/>
      <c r="ZT352"/>
      <c r="ZU352"/>
      <c r="ZV352"/>
      <c r="ZW352"/>
      <c r="ZX352"/>
      <c r="ZY352"/>
      <c r="ZZ352"/>
      <c r="AAA352"/>
    </row>
    <row r="353" spans="11:703" x14ac:dyDescent="0.35">
      <c r="K353" s="50">
        <v>413632480722</v>
      </c>
      <c r="L353" s="147">
        <v>46139</v>
      </c>
      <c r="M353" t="s">
        <v>7995</v>
      </c>
      <c r="N353" s="50">
        <v>380790050280</v>
      </c>
      <c r="O353" s="50">
        <f>_xlfn.XLOOKUP(DRE_Table[[#This Row],[MASTER]],Vessel_Cons[MASTER],Vessel_Cons[MASTER],"OVERAGE")</f>
        <v>380790050280</v>
      </c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  <c r="QY353"/>
      <c r="QZ353"/>
      <c r="RA353"/>
      <c r="RB353"/>
      <c r="RC353"/>
      <c r="RD353"/>
      <c r="RE353"/>
      <c r="RF353"/>
      <c r="RG353"/>
      <c r="RH353"/>
      <c r="RI353"/>
      <c r="RJ353"/>
      <c r="RK353"/>
      <c r="RL353"/>
      <c r="RM353"/>
      <c r="RN353"/>
      <c r="RO353"/>
      <c r="RP353"/>
      <c r="RQ353"/>
      <c r="RR353"/>
      <c r="RS353"/>
      <c r="RT353"/>
      <c r="RU353"/>
      <c r="RV353"/>
      <c r="RW353"/>
      <c r="RX353"/>
      <c r="RY353"/>
      <c r="RZ353"/>
      <c r="SA353"/>
      <c r="SB353"/>
      <c r="SC353"/>
      <c r="SD353"/>
      <c r="SE353"/>
      <c r="SF353"/>
      <c r="SG353"/>
      <c r="SH353"/>
      <c r="SI353"/>
      <c r="SJ353"/>
      <c r="SK353"/>
      <c r="SL353"/>
      <c r="SM353"/>
      <c r="SN353"/>
      <c r="SO353"/>
      <c r="SP353"/>
      <c r="SQ353"/>
      <c r="SR353"/>
      <c r="SS353"/>
      <c r="ST353"/>
      <c r="SU353"/>
      <c r="SV353"/>
      <c r="SW353"/>
      <c r="SX353"/>
      <c r="SY353"/>
      <c r="SZ353"/>
      <c r="TA353"/>
      <c r="TB353"/>
      <c r="TC353"/>
      <c r="TD353"/>
      <c r="TE353"/>
      <c r="TF353"/>
      <c r="TG353"/>
      <c r="TH353"/>
      <c r="TI353"/>
      <c r="TJ353"/>
      <c r="TK353"/>
      <c r="TL353"/>
      <c r="TM353"/>
      <c r="TN353"/>
      <c r="TO353"/>
      <c r="TP353"/>
      <c r="TQ353"/>
      <c r="TR353"/>
      <c r="TS353"/>
      <c r="TT353"/>
      <c r="TU353"/>
      <c r="TV353"/>
      <c r="TW353"/>
      <c r="TX353"/>
      <c r="TY353"/>
      <c r="TZ353"/>
      <c r="UA353"/>
      <c r="UB353"/>
      <c r="UC353"/>
      <c r="UD353"/>
      <c r="UE353"/>
      <c r="UF353"/>
      <c r="UG353"/>
      <c r="UH353"/>
      <c r="UI353"/>
      <c r="UJ353"/>
      <c r="UK353"/>
      <c r="UL353"/>
      <c r="UM353"/>
      <c r="UN353"/>
      <c r="UO353"/>
      <c r="UP353"/>
      <c r="UQ353"/>
      <c r="UR353"/>
      <c r="US353"/>
      <c r="UT353"/>
      <c r="UU353"/>
      <c r="UV353"/>
      <c r="UW353"/>
      <c r="UX353"/>
      <c r="UY353"/>
      <c r="UZ353"/>
      <c r="VA353"/>
      <c r="VB353"/>
      <c r="VC353"/>
      <c r="VD353"/>
      <c r="VE353"/>
      <c r="VF353"/>
      <c r="VG353"/>
      <c r="VH353"/>
      <c r="VI353"/>
      <c r="VJ353"/>
      <c r="VK353"/>
      <c r="VL353"/>
      <c r="VM353"/>
      <c r="VN353"/>
      <c r="VO353"/>
      <c r="VP353"/>
      <c r="VQ353"/>
      <c r="VR353"/>
      <c r="VS353"/>
      <c r="VT353"/>
      <c r="VU353"/>
      <c r="VV353"/>
      <c r="VW353"/>
      <c r="VX353"/>
      <c r="VY353"/>
      <c r="VZ353"/>
      <c r="WA353"/>
      <c r="WB353"/>
      <c r="WC353"/>
      <c r="WD353"/>
      <c r="WE353"/>
      <c r="WF353"/>
      <c r="WG353"/>
      <c r="WH353"/>
      <c r="WI353"/>
      <c r="WJ353"/>
      <c r="WK353"/>
      <c r="WL353"/>
      <c r="WM353"/>
      <c r="WN353"/>
      <c r="WO353"/>
      <c r="WP353"/>
      <c r="WQ353"/>
      <c r="WR353"/>
      <c r="WS353"/>
      <c r="WT353"/>
      <c r="WU353"/>
      <c r="WV353"/>
      <c r="WW353"/>
      <c r="WX353"/>
      <c r="WY353"/>
      <c r="WZ353"/>
      <c r="XA353"/>
      <c r="XB353"/>
      <c r="XC353"/>
      <c r="XD353"/>
      <c r="XE353"/>
      <c r="XF353"/>
      <c r="XG353"/>
      <c r="XH353"/>
      <c r="XI353"/>
      <c r="XJ353"/>
      <c r="XK353"/>
      <c r="XL353"/>
      <c r="XM353"/>
      <c r="XN353"/>
      <c r="XO353"/>
      <c r="XP353"/>
      <c r="XQ353"/>
      <c r="XR353"/>
      <c r="XS353"/>
      <c r="XT353"/>
      <c r="XU353"/>
      <c r="XV353"/>
      <c r="XW353"/>
      <c r="XX353"/>
      <c r="XY353"/>
      <c r="XZ353"/>
      <c r="YA353"/>
      <c r="YB353"/>
      <c r="YC353"/>
      <c r="YD353"/>
      <c r="YE353"/>
      <c r="YF353"/>
      <c r="YG353"/>
      <c r="YH353"/>
      <c r="YI353"/>
      <c r="YJ353"/>
      <c r="YK353"/>
      <c r="YL353"/>
      <c r="YM353"/>
      <c r="YN353"/>
      <c r="YO353"/>
      <c r="YP353"/>
      <c r="YQ353"/>
      <c r="YR353"/>
      <c r="YS353"/>
      <c r="YT353"/>
      <c r="YU353"/>
      <c r="YV353"/>
      <c r="YW353"/>
      <c r="YX353"/>
      <c r="YY353"/>
      <c r="YZ353"/>
      <c r="ZA353"/>
      <c r="ZB353"/>
      <c r="ZC353"/>
      <c r="ZD353"/>
      <c r="ZE353"/>
      <c r="ZF353"/>
      <c r="ZG353"/>
      <c r="ZH353"/>
      <c r="ZI353"/>
      <c r="ZJ353"/>
      <c r="ZK353"/>
      <c r="ZL353"/>
      <c r="ZM353"/>
      <c r="ZN353"/>
      <c r="ZO353"/>
      <c r="ZP353"/>
      <c r="ZQ353"/>
      <c r="ZR353"/>
      <c r="ZS353"/>
      <c r="ZT353"/>
      <c r="ZU353"/>
      <c r="ZV353"/>
      <c r="ZW353"/>
      <c r="ZX353"/>
      <c r="ZY353"/>
      <c r="ZZ353"/>
      <c r="AAA353"/>
    </row>
    <row r="354" spans="11:703" x14ac:dyDescent="0.35">
      <c r="K354" s="50">
        <v>413632480722</v>
      </c>
      <c r="L354" s="147">
        <v>46139</v>
      </c>
      <c r="M354" t="s">
        <v>7995</v>
      </c>
      <c r="N354" s="50">
        <v>380783761219</v>
      </c>
      <c r="O354" s="50">
        <f>_xlfn.XLOOKUP(DRE_Table[[#This Row],[MASTER]],Vessel_Cons[MASTER],Vessel_Cons[MASTER],"OVERAGE")</f>
        <v>380783761219</v>
      </c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  <c r="QY354"/>
      <c r="QZ354"/>
      <c r="RA354"/>
      <c r="RB354"/>
      <c r="RC354"/>
      <c r="RD354"/>
      <c r="RE354"/>
      <c r="RF354"/>
      <c r="RG354"/>
      <c r="RH354"/>
      <c r="RI354"/>
      <c r="RJ354"/>
      <c r="RK354"/>
      <c r="RL354"/>
      <c r="RM354"/>
      <c r="RN354"/>
      <c r="RO354"/>
      <c r="RP354"/>
      <c r="RQ354"/>
      <c r="RR354"/>
      <c r="RS354"/>
      <c r="RT354"/>
      <c r="RU354"/>
      <c r="RV354"/>
      <c r="RW354"/>
      <c r="RX354"/>
      <c r="RY354"/>
      <c r="RZ354"/>
      <c r="SA354"/>
      <c r="SB354"/>
      <c r="SC354"/>
      <c r="SD354"/>
      <c r="SE354"/>
      <c r="SF354"/>
      <c r="SG354"/>
      <c r="SH354"/>
      <c r="SI354"/>
      <c r="SJ354"/>
      <c r="SK354"/>
      <c r="SL354"/>
      <c r="SM354"/>
      <c r="SN354"/>
      <c r="SO354"/>
      <c r="SP354"/>
      <c r="SQ354"/>
      <c r="SR354"/>
      <c r="SS354"/>
      <c r="ST354"/>
      <c r="SU354"/>
      <c r="SV354"/>
      <c r="SW354"/>
      <c r="SX354"/>
      <c r="SY354"/>
      <c r="SZ354"/>
      <c r="TA354"/>
      <c r="TB354"/>
      <c r="TC354"/>
      <c r="TD354"/>
      <c r="TE354"/>
      <c r="TF354"/>
      <c r="TG354"/>
      <c r="TH354"/>
      <c r="TI354"/>
      <c r="TJ354"/>
      <c r="TK354"/>
      <c r="TL354"/>
      <c r="TM354"/>
      <c r="TN354"/>
      <c r="TO354"/>
      <c r="TP354"/>
      <c r="TQ354"/>
      <c r="TR354"/>
      <c r="TS354"/>
      <c r="TT354"/>
      <c r="TU354"/>
      <c r="TV354"/>
      <c r="TW354"/>
      <c r="TX354"/>
      <c r="TY354"/>
      <c r="TZ354"/>
      <c r="UA354"/>
      <c r="UB354"/>
      <c r="UC354"/>
      <c r="UD354"/>
      <c r="UE354"/>
      <c r="UF354"/>
      <c r="UG354"/>
      <c r="UH354"/>
      <c r="UI354"/>
      <c r="UJ354"/>
      <c r="UK354"/>
      <c r="UL354"/>
      <c r="UM354"/>
      <c r="UN354"/>
      <c r="UO354"/>
      <c r="UP354"/>
      <c r="UQ354"/>
      <c r="UR354"/>
      <c r="US354"/>
      <c r="UT354"/>
      <c r="UU354"/>
      <c r="UV354"/>
      <c r="UW354"/>
      <c r="UX354"/>
      <c r="UY354"/>
      <c r="UZ354"/>
      <c r="VA354"/>
      <c r="VB354"/>
      <c r="VC354"/>
      <c r="VD354"/>
      <c r="VE354"/>
      <c r="VF354"/>
      <c r="VG354"/>
      <c r="VH354"/>
      <c r="VI354"/>
      <c r="VJ354"/>
      <c r="VK354"/>
      <c r="VL354"/>
      <c r="VM354"/>
      <c r="VN354"/>
      <c r="VO354"/>
      <c r="VP354"/>
      <c r="VQ354"/>
      <c r="VR354"/>
      <c r="VS354"/>
      <c r="VT354"/>
      <c r="VU354"/>
      <c r="VV354"/>
      <c r="VW354"/>
      <c r="VX354"/>
      <c r="VY354"/>
      <c r="VZ354"/>
      <c r="WA354"/>
      <c r="WB354"/>
      <c r="WC354"/>
      <c r="WD354"/>
      <c r="WE354"/>
      <c r="WF354"/>
      <c r="WG354"/>
      <c r="WH354"/>
      <c r="WI354"/>
      <c r="WJ354"/>
      <c r="WK354"/>
      <c r="WL354"/>
      <c r="WM354"/>
      <c r="WN354"/>
      <c r="WO354"/>
      <c r="WP354"/>
      <c r="WQ354"/>
      <c r="WR354"/>
      <c r="WS354"/>
      <c r="WT354"/>
      <c r="WU354"/>
      <c r="WV354"/>
      <c r="WW354"/>
      <c r="WX354"/>
      <c r="WY354"/>
      <c r="WZ354"/>
      <c r="XA354"/>
      <c r="XB354"/>
      <c r="XC354"/>
      <c r="XD354"/>
      <c r="XE354"/>
      <c r="XF354"/>
      <c r="XG354"/>
      <c r="XH354"/>
      <c r="XI354"/>
      <c r="XJ354"/>
      <c r="XK354"/>
      <c r="XL354"/>
      <c r="XM354"/>
      <c r="XN354"/>
      <c r="XO354"/>
      <c r="XP354"/>
      <c r="XQ354"/>
      <c r="XR354"/>
      <c r="XS354"/>
      <c r="XT354"/>
      <c r="XU354"/>
      <c r="XV354"/>
      <c r="XW354"/>
      <c r="XX354"/>
      <c r="XY354"/>
      <c r="XZ354"/>
      <c r="YA354"/>
      <c r="YB354"/>
      <c r="YC354"/>
      <c r="YD354"/>
      <c r="YE354"/>
      <c r="YF354"/>
      <c r="YG354"/>
      <c r="YH354"/>
      <c r="YI354"/>
      <c r="YJ354"/>
      <c r="YK354"/>
      <c r="YL354"/>
      <c r="YM354"/>
      <c r="YN354"/>
      <c r="YO354"/>
      <c r="YP354"/>
      <c r="YQ354"/>
      <c r="YR354"/>
      <c r="YS354"/>
      <c r="YT354"/>
      <c r="YU354"/>
      <c r="YV354"/>
      <c r="YW354"/>
      <c r="YX354"/>
      <c r="YY354"/>
      <c r="YZ354"/>
      <c r="ZA354"/>
      <c r="ZB354"/>
      <c r="ZC354"/>
      <c r="ZD354"/>
      <c r="ZE354"/>
      <c r="ZF354"/>
      <c r="ZG354"/>
      <c r="ZH354"/>
      <c r="ZI354"/>
      <c r="ZJ354"/>
      <c r="ZK354"/>
      <c r="ZL354"/>
      <c r="ZM354"/>
      <c r="ZN354"/>
      <c r="ZO354"/>
      <c r="ZP354"/>
      <c r="ZQ354"/>
      <c r="ZR354"/>
      <c r="ZS354"/>
      <c r="ZT354"/>
      <c r="ZU354"/>
      <c r="ZV354"/>
      <c r="ZW354"/>
      <c r="ZX354"/>
      <c r="ZY354"/>
      <c r="ZZ354"/>
      <c r="AAA354"/>
    </row>
    <row r="355" spans="11:703" x14ac:dyDescent="0.35">
      <c r="K355" s="50">
        <v>413632480722</v>
      </c>
      <c r="L355" s="147">
        <v>46139</v>
      </c>
      <c r="M355" t="s">
        <v>7995</v>
      </c>
      <c r="N355" s="50">
        <v>380777955198</v>
      </c>
      <c r="O355" s="50">
        <f>_xlfn.XLOOKUP(DRE_Table[[#This Row],[MASTER]],Vessel_Cons[MASTER],Vessel_Cons[MASTER],"OVERAGE")</f>
        <v>380777955198</v>
      </c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  <c r="HB355"/>
      <c r="HC355"/>
      <c r="HD355"/>
      <c r="HE355"/>
      <c r="HF355"/>
      <c r="HG355"/>
      <c r="HH355"/>
      <c r="HI355"/>
      <c r="HJ355"/>
      <c r="HK355"/>
      <c r="HL355"/>
      <c r="HM355"/>
      <c r="HN355"/>
      <c r="HO355"/>
      <c r="HP355"/>
      <c r="HQ355"/>
      <c r="HR355"/>
      <c r="HS355"/>
      <c r="HT355"/>
      <c r="HU355"/>
      <c r="HV355"/>
      <c r="HW355"/>
      <c r="HX355"/>
      <c r="HY355"/>
      <c r="HZ355"/>
      <c r="IA355"/>
      <c r="IB355"/>
      <c r="IC355"/>
      <c r="ID355"/>
      <c r="IE355"/>
      <c r="IF355"/>
      <c r="IG355"/>
      <c r="IH355"/>
      <c r="II355"/>
      <c r="IJ355"/>
      <c r="IK355"/>
      <c r="IL355"/>
      <c r="IM355"/>
      <c r="IN355"/>
      <c r="IO355"/>
      <c r="IP355"/>
      <c r="IQ355"/>
      <c r="IR355"/>
      <c r="IS355"/>
      <c r="IT355"/>
      <c r="IU355"/>
      <c r="IV355"/>
      <c r="IW355"/>
      <c r="IX355"/>
      <c r="IY355"/>
      <c r="IZ355"/>
      <c r="JA355"/>
      <c r="JB355"/>
      <c r="JC355"/>
      <c r="JD355"/>
      <c r="JE355"/>
      <c r="JF355"/>
      <c r="JG355"/>
      <c r="JH355"/>
      <c r="JI355"/>
      <c r="JJ355"/>
      <c r="JK355"/>
      <c r="JL355"/>
      <c r="JM355"/>
      <c r="JN355"/>
      <c r="JO355"/>
      <c r="JP355"/>
      <c r="JQ355"/>
      <c r="JR355"/>
      <c r="JS355"/>
      <c r="JT355"/>
      <c r="JU355"/>
      <c r="JV355"/>
      <c r="JW355"/>
      <c r="JX355"/>
      <c r="JY355"/>
      <c r="JZ355"/>
      <c r="KA355"/>
      <c r="KB355"/>
      <c r="KC355"/>
      <c r="KD355"/>
      <c r="KE355"/>
      <c r="KF355"/>
      <c r="KG355"/>
      <c r="KH355"/>
      <c r="KI355"/>
      <c r="KJ355"/>
      <c r="KK355"/>
      <c r="KL355"/>
      <c r="KM355"/>
      <c r="KN355"/>
      <c r="KO355"/>
      <c r="KP355"/>
      <c r="KQ355"/>
      <c r="KR355"/>
      <c r="KS355"/>
      <c r="KT355"/>
      <c r="KU355"/>
      <c r="KV355"/>
      <c r="KW355"/>
      <c r="KX355"/>
      <c r="KY355"/>
      <c r="KZ355"/>
      <c r="LA355"/>
      <c r="LB355"/>
      <c r="LC355"/>
      <c r="LD355"/>
      <c r="LE355"/>
      <c r="LF355"/>
      <c r="LG355"/>
      <c r="LH355"/>
      <c r="LI355"/>
      <c r="LJ355"/>
      <c r="LK355"/>
      <c r="LL355"/>
      <c r="LM355"/>
      <c r="LN355"/>
      <c r="LO355"/>
      <c r="LP355"/>
      <c r="LQ355"/>
      <c r="LR355"/>
      <c r="LS355"/>
      <c r="LT355"/>
      <c r="LU355"/>
      <c r="LV355"/>
      <c r="LW355"/>
      <c r="LX355"/>
      <c r="LY355"/>
      <c r="LZ355"/>
      <c r="MA355"/>
      <c r="MB355"/>
      <c r="MC355"/>
      <c r="MD355"/>
      <c r="ME355"/>
      <c r="MF355"/>
      <c r="MG355"/>
      <c r="MH355"/>
      <c r="MI355"/>
      <c r="MJ355"/>
      <c r="MK355"/>
      <c r="ML355"/>
      <c r="MM355"/>
      <c r="MN355"/>
      <c r="MO355"/>
      <c r="MP355"/>
      <c r="MQ355"/>
      <c r="MR355"/>
      <c r="MS355"/>
      <c r="MT355"/>
      <c r="MU355"/>
      <c r="MV355"/>
      <c r="MW355"/>
      <c r="MX355"/>
      <c r="MY355"/>
      <c r="MZ355"/>
      <c r="NA355"/>
      <c r="NB355"/>
      <c r="NC355"/>
      <c r="ND355"/>
      <c r="NE355"/>
      <c r="NF355"/>
      <c r="NG355"/>
      <c r="NH355"/>
      <c r="NI355"/>
      <c r="NJ355"/>
      <c r="NK355"/>
      <c r="NL355"/>
      <c r="NM355"/>
      <c r="NN355"/>
      <c r="NO355"/>
      <c r="NP355"/>
      <c r="NQ355"/>
      <c r="NR355"/>
      <c r="NS355"/>
      <c r="NT355"/>
      <c r="NU355"/>
      <c r="NV355"/>
      <c r="NW355"/>
      <c r="NX355"/>
      <c r="NY355"/>
      <c r="NZ355"/>
      <c r="OA355"/>
      <c r="OB355"/>
      <c r="OC355"/>
      <c r="OD355"/>
      <c r="OE355"/>
      <c r="OF355"/>
      <c r="OG355"/>
      <c r="OH355"/>
      <c r="OI355"/>
      <c r="OJ355"/>
      <c r="OK355"/>
      <c r="OL355"/>
      <c r="OM355"/>
      <c r="ON355"/>
      <c r="OO355"/>
      <c r="OP355"/>
      <c r="OQ355"/>
      <c r="OR355"/>
      <c r="OS355"/>
      <c r="OT355"/>
      <c r="OU355"/>
      <c r="OV355"/>
      <c r="OW355"/>
      <c r="OX355"/>
      <c r="OY355"/>
      <c r="OZ355"/>
      <c r="PA355"/>
      <c r="PB355"/>
      <c r="PC355"/>
      <c r="PD355"/>
      <c r="PE355"/>
      <c r="PF355"/>
      <c r="PG355"/>
      <c r="PH355"/>
      <c r="PI355"/>
      <c r="PJ355"/>
      <c r="PK355"/>
      <c r="PL355"/>
      <c r="PM355"/>
      <c r="PN355"/>
      <c r="PO355"/>
      <c r="PP355"/>
      <c r="PQ355"/>
      <c r="PR355"/>
      <c r="PS355"/>
      <c r="PT355"/>
      <c r="PU355"/>
      <c r="PV355"/>
      <c r="PW355"/>
      <c r="PX355"/>
      <c r="PY355"/>
      <c r="PZ355"/>
      <c r="QA355"/>
      <c r="QB355"/>
      <c r="QC355"/>
      <c r="QD355"/>
      <c r="QE355"/>
      <c r="QF355"/>
      <c r="QG355"/>
      <c r="QH355"/>
      <c r="QI355"/>
      <c r="QJ355"/>
      <c r="QK355"/>
      <c r="QL355"/>
      <c r="QM355"/>
      <c r="QN355"/>
      <c r="QO355"/>
      <c r="QP355"/>
      <c r="QQ355"/>
      <c r="QR355"/>
      <c r="QS355"/>
      <c r="QT355"/>
      <c r="QU355"/>
      <c r="QV355"/>
      <c r="QW355"/>
      <c r="QX355"/>
      <c r="QY355"/>
      <c r="QZ355"/>
      <c r="RA355"/>
      <c r="RB355"/>
      <c r="RC355"/>
      <c r="RD355"/>
      <c r="RE355"/>
      <c r="RF355"/>
      <c r="RG355"/>
      <c r="RH355"/>
      <c r="RI355"/>
      <c r="RJ355"/>
      <c r="RK355"/>
      <c r="RL355"/>
      <c r="RM355"/>
      <c r="RN355"/>
      <c r="RO355"/>
      <c r="RP355"/>
      <c r="RQ355"/>
      <c r="RR355"/>
      <c r="RS355"/>
      <c r="RT355"/>
      <c r="RU355"/>
      <c r="RV355"/>
      <c r="RW355"/>
      <c r="RX355"/>
      <c r="RY355"/>
      <c r="RZ355"/>
      <c r="SA355"/>
      <c r="SB355"/>
      <c r="SC355"/>
      <c r="SD355"/>
      <c r="SE355"/>
      <c r="SF355"/>
      <c r="SG355"/>
      <c r="SH355"/>
      <c r="SI355"/>
      <c r="SJ355"/>
      <c r="SK355"/>
      <c r="SL355"/>
      <c r="SM355"/>
      <c r="SN355"/>
      <c r="SO355"/>
      <c r="SP355"/>
      <c r="SQ355"/>
      <c r="SR355"/>
      <c r="SS355"/>
      <c r="ST355"/>
      <c r="SU355"/>
      <c r="SV355"/>
      <c r="SW355"/>
      <c r="SX355"/>
      <c r="SY355"/>
      <c r="SZ355"/>
      <c r="TA355"/>
      <c r="TB355"/>
      <c r="TC355"/>
      <c r="TD355"/>
      <c r="TE355"/>
      <c r="TF355"/>
      <c r="TG355"/>
      <c r="TH355"/>
      <c r="TI355"/>
      <c r="TJ355"/>
      <c r="TK355"/>
      <c r="TL355"/>
      <c r="TM355"/>
      <c r="TN355"/>
      <c r="TO355"/>
      <c r="TP355"/>
      <c r="TQ355"/>
      <c r="TR355"/>
      <c r="TS355"/>
      <c r="TT355"/>
      <c r="TU355"/>
      <c r="TV355"/>
      <c r="TW355"/>
      <c r="TX355"/>
      <c r="TY355"/>
      <c r="TZ355"/>
      <c r="UA355"/>
      <c r="UB355"/>
      <c r="UC355"/>
      <c r="UD355"/>
      <c r="UE355"/>
      <c r="UF355"/>
      <c r="UG355"/>
      <c r="UH355"/>
      <c r="UI355"/>
      <c r="UJ355"/>
      <c r="UK355"/>
      <c r="UL355"/>
      <c r="UM355"/>
      <c r="UN355"/>
      <c r="UO355"/>
      <c r="UP355"/>
      <c r="UQ355"/>
      <c r="UR355"/>
      <c r="US355"/>
      <c r="UT355"/>
      <c r="UU355"/>
      <c r="UV355"/>
      <c r="UW355"/>
      <c r="UX355"/>
      <c r="UY355"/>
      <c r="UZ355"/>
      <c r="VA355"/>
      <c r="VB355"/>
      <c r="VC355"/>
      <c r="VD355"/>
      <c r="VE355"/>
      <c r="VF355"/>
      <c r="VG355"/>
      <c r="VH355"/>
      <c r="VI355"/>
      <c r="VJ355"/>
      <c r="VK355"/>
      <c r="VL355"/>
      <c r="VM355"/>
      <c r="VN355"/>
      <c r="VO355"/>
      <c r="VP355"/>
      <c r="VQ355"/>
      <c r="VR355"/>
      <c r="VS355"/>
      <c r="VT355"/>
      <c r="VU355"/>
      <c r="VV355"/>
      <c r="VW355"/>
      <c r="VX355"/>
      <c r="VY355"/>
      <c r="VZ355"/>
      <c r="WA355"/>
      <c r="WB355"/>
      <c r="WC355"/>
      <c r="WD355"/>
      <c r="WE355"/>
      <c r="WF355"/>
      <c r="WG355"/>
      <c r="WH355"/>
      <c r="WI355"/>
      <c r="WJ355"/>
      <c r="WK355"/>
      <c r="WL355"/>
      <c r="WM355"/>
      <c r="WN355"/>
      <c r="WO355"/>
      <c r="WP355"/>
      <c r="WQ355"/>
      <c r="WR355"/>
      <c r="WS355"/>
      <c r="WT355"/>
      <c r="WU355"/>
      <c r="WV355"/>
      <c r="WW355"/>
      <c r="WX355"/>
      <c r="WY355"/>
      <c r="WZ355"/>
      <c r="XA355"/>
      <c r="XB355"/>
      <c r="XC355"/>
      <c r="XD355"/>
      <c r="XE355"/>
      <c r="XF355"/>
      <c r="XG355"/>
      <c r="XH355"/>
      <c r="XI355"/>
      <c r="XJ355"/>
      <c r="XK355"/>
      <c r="XL355"/>
      <c r="XM355"/>
      <c r="XN355"/>
      <c r="XO355"/>
      <c r="XP355"/>
      <c r="XQ355"/>
      <c r="XR355"/>
      <c r="XS355"/>
      <c r="XT355"/>
      <c r="XU355"/>
      <c r="XV355"/>
      <c r="XW355"/>
      <c r="XX355"/>
      <c r="XY355"/>
      <c r="XZ355"/>
      <c r="YA355"/>
      <c r="YB355"/>
      <c r="YC355"/>
      <c r="YD355"/>
      <c r="YE355"/>
      <c r="YF355"/>
      <c r="YG355"/>
      <c r="YH355"/>
      <c r="YI355"/>
      <c r="YJ355"/>
      <c r="YK355"/>
      <c r="YL355"/>
      <c r="YM355"/>
      <c r="YN355"/>
      <c r="YO355"/>
      <c r="YP355"/>
      <c r="YQ355"/>
      <c r="YR355"/>
      <c r="YS355"/>
      <c r="YT355"/>
      <c r="YU355"/>
      <c r="YV355"/>
      <c r="YW355"/>
      <c r="YX355"/>
      <c r="YY355"/>
      <c r="YZ355"/>
      <c r="ZA355"/>
      <c r="ZB355"/>
      <c r="ZC355"/>
      <c r="ZD355"/>
      <c r="ZE355"/>
      <c r="ZF355"/>
      <c r="ZG355"/>
      <c r="ZH355"/>
      <c r="ZI355"/>
      <c r="ZJ355"/>
      <c r="ZK355"/>
      <c r="ZL355"/>
      <c r="ZM355"/>
      <c r="ZN355"/>
      <c r="ZO355"/>
      <c r="ZP355"/>
      <c r="ZQ355"/>
      <c r="ZR355"/>
      <c r="ZS355"/>
      <c r="ZT355"/>
      <c r="ZU355"/>
      <c r="ZV355"/>
      <c r="ZW355"/>
      <c r="ZX355"/>
      <c r="ZY355"/>
      <c r="ZZ355"/>
      <c r="AAA355"/>
    </row>
    <row r="356" spans="11:703" x14ac:dyDescent="0.35">
      <c r="K356" s="50">
        <v>413632480722</v>
      </c>
      <c r="L356" s="147">
        <v>46139</v>
      </c>
      <c r="M356" t="s">
        <v>7995</v>
      </c>
      <c r="N356" s="50">
        <v>380771061753</v>
      </c>
      <c r="O356" s="50">
        <f>_xlfn.XLOOKUP(DRE_Table[[#This Row],[MASTER]],Vessel_Cons[MASTER],Vessel_Cons[MASTER],"OVERAGE")</f>
        <v>380771061753</v>
      </c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  <c r="HB356"/>
      <c r="HC356"/>
      <c r="HD356"/>
      <c r="HE356"/>
      <c r="HF356"/>
      <c r="HG356"/>
      <c r="HH356"/>
      <c r="HI356"/>
      <c r="HJ356"/>
      <c r="HK356"/>
      <c r="HL356"/>
      <c r="HM356"/>
      <c r="HN356"/>
      <c r="HO356"/>
      <c r="HP356"/>
      <c r="HQ356"/>
      <c r="HR356"/>
      <c r="HS356"/>
      <c r="HT356"/>
      <c r="HU356"/>
      <c r="HV356"/>
      <c r="HW356"/>
      <c r="HX356"/>
      <c r="HY356"/>
      <c r="HZ356"/>
      <c r="IA356"/>
      <c r="IB356"/>
      <c r="IC356"/>
      <c r="ID356"/>
      <c r="IE356"/>
      <c r="IF356"/>
      <c r="IG356"/>
      <c r="IH356"/>
      <c r="II356"/>
      <c r="IJ356"/>
      <c r="IK356"/>
      <c r="IL356"/>
      <c r="IM356"/>
      <c r="IN356"/>
      <c r="IO356"/>
      <c r="IP356"/>
      <c r="IQ356"/>
      <c r="IR356"/>
      <c r="IS356"/>
      <c r="IT356"/>
      <c r="IU356"/>
      <c r="IV356"/>
      <c r="IW356"/>
      <c r="IX356"/>
      <c r="IY356"/>
      <c r="IZ356"/>
      <c r="JA356"/>
      <c r="JB356"/>
      <c r="JC356"/>
      <c r="JD356"/>
      <c r="JE356"/>
      <c r="JF356"/>
      <c r="JG356"/>
      <c r="JH356"/>
      <c r="JI356"/>
      <c r="JJ356"/>
      <c r="JK356"/>
      <c r="JL356"/>
      <c r="JM356"/>
      <c r="JN356"/>
      <c r="JO356"/>
      <c r="JP356"/>
      <c r="JQ356"/>
      <c r="JR356"/>
      <c r="JS356"/>
      <c r="JT356"/>
      <c r="JU356"/>
      <c r="JV356"/>
      <c r="JW356"/>
      <c r="JX356"/>
      <c r="JY356"/>
      <c r="JZ356"/>
      <c r="KA356"/>
      <c r="KB356"/>
      <c r="KC356"/>
      <c r="KD356"/>
      <c r="KE356"/>
      <c r="KF356"/>
      <c r="KG356"/>
      <c r="KH356"/>
      <c r="KI356"/>
      <c r="KJ356"/>
      <c r="KK356"/>
      <c r="KL356"/>
      <c r="KM356"/>
      <c r="KN356"/>
      <c r="KO356"/>
      <c r="KP356"/>
      <c r="KQ356"/>
      <c r="KR356"/>
      <c r="KS356"/>
      <c r="KT356"/>
      <c r="KU356"/>
      <c r="KV356"/>
      <c r="KW356"/>
      <c r="KX356"/>
      <c r="KY356"/>
      <c r="KZ356"/>
      <c r="LA356"/>
      <c r="LB356"/>
      <c r="LC356"/>
      <c r="LD356"/>
      <c r="LE356"/>
      <c r="LF356"/>
      <c r="LG356"/>
      <c r="LH356"/>
      <c r="LI356"/>
      <c r="LJ356"/>
      <c r="LK356"/>
      <c r="LL356"/>
      <c r="LM356"/>
      <c r="LN356"/>
      <c r="LO356"/>
      <c r="LP356"/>
      <c r="LQ356"/>
      <c r="LR356"/>
      <c r="LS356"/>
      <c r="LT356"/>
      <c r="LU356"/>
      <c r="LV356"/>
      <c r="LW356"/>
      <c r="LX356"/>
      <c r="LY356"/>
      <c r="LZ356"/>
      <c r="MA356"/>
      <c r="MB356"/>
      <c r="MC356"/>
      <c r="MD356"/>
      <c r="ME356"/>
      <c r="MF356"/>
      <c r="MG356"/>
      <c r="MH356"/>
      <c r="MI356"/>
      <c r="MJ356"/>
      <c r="MK356"/>
      <c r="ML356"/>
      <c r="MM356"/>
      <c r="MN356"/>
      <c r="MO356"/>
      <c r="MP356"/>
      <c r="MQ356"/>
      <c r="MR356"/>
      <c r="MS356"/>
      <c r="MT356"/>
      <c r="MU356"/>
      <c r="MV356"/>
      <c r="MW356"/>
      <c r="MX356"/>
      <c r="MY356"/>
      <c r="MZ356"/>
      <c r="NA356"/>
      <c r="NB356"/>
      <c r="NC356"/>
      <c r="ND356"/>
      <c r="NE356"/>
      <c r="NF356"/>
      <c r="NG356"/>
      <c r="NH356"/>
      <c r="NI356"/>
      <c r="NJ356"/>
      <c r="NK356"/>
      <c r="NL356"/>
      <c r="NM356"/>
      <c r="NN356"/>
      <c r="NO356"/>
      <c r="NP356"/>
      <c r="NQ356"/>
      <c r="NR356"/>
      <c r="NS356"/>
      <c r="NT356"/>
      <c r="NU356"/>
      <c r="NV356"/>
      <c r="NW356"/>
      <c r="NX356"/>
      <c r="NY356"/>
      <c r="NZ356"/>
      <c r="OA356"/>
      <c r="OB356"/>
      <c r="OC356"/>
      <c r="OD356"/>
      <c r="OE356"/>
      <c r="OF356"/>
      <c r="OG356"/>
      <c r="OH356"/>
      <c r="OI356"/>
      <c r="OJ356"/>
      <c r="OK356"/>
      <c r="OL356"/>
      <c r="OM356"/>
      <c r="ON356"/>
      <c r="OO356"/>
      <c r="OP356"/>
      <c r="OQ356"/>
      <c r="OR356"/>
      <c r="OS356"/>
      <c r="OT356"/>
      <c r="OU356"/>
      <c r="OV356"/>
      <c r="OW356"/>
      <c r="OX356"/>
      <c r="OY356"/>
      <c r="OZ356"/>
      <c r="PA356"/>
      <c r="PB356"/>
      <c r="PC356"/>
      <c r="PD356"/>
      <c r="PE356"/>
      <c r="PF356"/>
      <c r="PG356"/>
      <c r="PH356"/>
      <c r="PI356"/>
      <c r="PJ356"/>
      <c r="PK356"/>
      <c r="PL356"/>
      <c r="PM356"/>
      <c r="PN356"/>
      <c r="PO356"/>
      <c r="PP356"/>
      <c r="PQ356"/>
      <c r="PR356"/>
      <c r="PS356"/>
      <c r="PT356"/>
      <c r="PU356"/>
      <c r="PV356"/>
      <c r="PW356"/>
      <c r="PX356"/>
      <c r="PY356"/>
      <c r="PZ356"/>
      <c r="QA356"/>
      <c r="QB356"/>
      <c r="QC356"/>
      <c r="QD356"/>
      <c r="QE356"/>
      <c r="QF356"/>
      <c r="QG356"/>
      <c r="QH356"/>
      <c r="QI356"/>
      <c r="QJ356"/>
      <c r="QK356"/>
      <c r="QL356"/>
      <c r="QM356"/>
      <c r="QN356"/>
      <c r="QO356"/>
      <c r="QP356"/>
      <c r="QQ356"/>
      <c r="QR356"/>
      <c r="QS356"/>
      <c r="QT356"/>
      <c r="QU356"/>
      <c r="QV356"/>
      <c r="QW356"/>
      <c r="QX356"/>
      <c r="QY356"/>
      <c r="QZ356"/>
      <c r="RA356"/>
      <c r="RB356"/>
      <c r="RC356"/>
      <c r="RD356"/>
      <c r="RE356"/>
      <c r="RF356"/>
      <c r="RG356"/>
      <c r="RH356"/>
      <c r="RI356"/>
      <c r="RJ356"/>
      <c r="RK356"/>
      <c r="RL356"/>
      <c r="RM356"/>
      <c r="RN356"/>
      <c r="RO356"/>
      <c r="RP356"/>
      <c r="RQ356"/>
      <c r="RR356"/>
      <c r="RS356"/>
      <c r="RT356"/>
      <c r="RU356"/>
      <c r="RV356"/>
      <c r="RW356"/>
      <c r="RX356"/>
      <c r="RY356"/>
      <c r="RZ356"/>
      <c r="SA356"/>
      <c r="SB356"/>
      <c r="SC356"/>
      <c r="SD356"/>
      <c r="SE356"/>
      <c r="SF356"/>
      <c r="SG356"/>
      <c r="SH356"/>
      <c r="SI356"/>
      <c r="SJ356"/>
      <c r="SK356"/>
      <c r="SL356"/>
      <c r="SM356"/>
      <c r="SN356"/>
      <c r="SO356"/>
      <c r="SP356"/>
      <c r="SQ356"/>
      <c r="SR356"/>
      <c r="SS356"/>
      <c r="ST356"/>
      <c r="SU356"/>
      <c r="SV356"/>
      <c r="SW356"/>
      <c r="SX356"/>
      <c r="SY356"/>
      <c r="SZ356"/>
      <c r="TA356"/>
      <c r="TB356"/>
      <c r="TC356"/>
      <c r="TD356"/>
      <c r="TE356"/>
      <c r="TF356"/>
      <c r="TG356"/>
      <c r="TH356"/>
      <c r="TI356"/>
      <c r="TJ356"/>
      <c r="TK356"/>
      <c r="TL356"/>
      <c r="TM356"/>
      <c r="TN356"/>
      <c r="TO356"/>
      <c r="TP356"/>
      <c r="TQ356"/>
      <c r="TR356"/>
      <c r="TS356"/>
      <c r="TT356"/>
      <c r="TU356"/>
      <c r="TV356"/>
      <c r="TW356"/>
      <c r="TX356"/>
      <c r="TY356"/>
      <c r="TZ356"/>
      <c r="UA356"/>
      <c r="UB356"/>
      <c r="UC356"/>
      <c r="UD356"/>
      <c r="UE356"/>
      <c r="UF356"/>
      <c r="UG356"/>
      <c r="UH356"/>
      <c r="UI356"/>
      <c r="UJ356"/>
      <c r="UK356"/>
      <c r="UL356"/>
      <c r="UM356"/>
      <c r="UN356"/>
      <c r="UO356"/>
      <c r="UP356"/>
      <c r="UQ356"/>
      <c r="UR356"/>
      <c r="US356"/>
      <c r="UT356"/>
      <c r="UU356"/>
      <c r="UV356"/>
      <c r="UW356"/>
      <c r="UX356"/>
      <c r="UY356"/>
      <c r="UZ356"/>
      <c r="VA356"/>
      <c r="VB356"/>
      <c r="VC356"/>
      <c r="VD356"/>
      <c r="VE356"/>
      <c r="VF356"/>
      <c r="VG356"/>
      <c r="VH356"/>
      <c r="VI356"/>
      <c r="VJ356"/>
      <c r="VK356"/>
      <c r="VL356"/>
      <c r="VM356"/>
      <c r="VN356"/>
      <c r="VO356"/>
      <c r="VP356"/>
      <c r="VQ356"/>
      <c r="VR356"/>
      <c r="VS356"/>
      <c r="VT356"/>
      <c r="VU356"/>
      <c r="VV356"/>
      <c r="VW356"/>
      <c r="VX356"/>
      <c r="VY356"/>
      <c r="VZ356"/>
      <c r="WA356"/>
      <c r="WB356"/>
      <c r="WC356"/>
      <c r="WD356"/>
      <c r="WE356"/>
      <c r="WF356"/>
      <c r="WG356"/>
      <c r="WH356"/>
      <c r="WI356"/>
      <c r="WJ356"/>
      <c r="WK356"/>
      <c r="WL356"/>
      <c r="WM356"/>
      <c r="WN356"/>
      <c r="WO356"/>
      <c r="WP356"/>
      <c r="WQ356"/>
      <c r="WR356"/>
      <c r="WS356"/>
      <c r="WT356"/>
      <c r="WU356"/>
      <c r="WV356"/>
      <c r="WW356"/>
      <c r="WX356"/>
      <c r="WY356"/>
      <c r="WZ356"/>
      <c r="XA356"/>
      <c r="XB356"/>
      <c r="XC356"/>
      <c r="XD356"/>
      <c r="XE356"/>
      <c r="XF356"/>
      <c r="XG356"/>
      <c r="XH356"/>
      <c r="XI356"/>
      <c r="XJ356"/>
      <c r="XK356"/>
      <c r="XL356"/>
      <c r="XM356"/>
      <c r="XN356"/>
      <c r="XO356"/>
      <c r="XP356"/>
      <c r="XQ356"/>
      <c r="XR356"/>
      <c r="XS356"/>
      <c r="XT356"/>
      <c r="XU356"/>
      <c r="XV356"/>
      <c r="XW356"/>
      <c r="XX356"/>
      <c r="XY356"/>
      <c r="XZ356"/>
      <c r="YA356"/>
      <c r="YB356"/>
      <c r="YC356"/>
      <c r="YD356"/>
      <c r="YE356"/>
      <c r="YF356"/>
      <c r="YG356"/>
      <c r="YH356"/>
      <c r="YI356"/>
      <c r="YJ356"/>
      <c r="YK356"/>
      <c r="YL356"/>
      <c r="YM356"/>
      <c r="YN356"/>
      <c r="YO356"/>
      <c r="YP356"/>
      <c r="YQ356"/>
      <c r="YR356"/>
      <c r="YS356"/>
      <c r="YT356"/>
      <c r="YU356"/>
      <c r="YV356"/>
      <c r="YW356"/>
      <c r="YX356"/>
      <c r="YY356"/>
      <c r="YZ356"/>
      <c r="ZA356"/>
      <c r="ZB356"/>
      <c r="ZC356"/>
      <c r="ZD356"/>
      <c r="ZE356"/>
      <c r="ZF356"/>
      <c r="ZG356"/>
      <c r="ZH356"/>
      <c r="ZI356"/>
      <c r="ZJ356"/>
      <c r="ZK356"/>
      <c r="ZL356"/>
      <c r="ZM356"/>
      <c r="ZN356"/>
      <c r="ZO356"/>
      <c r="ZP356"/>
      <c r="ZQ356"/>
      <c r="ZR356"/>
      <c r="ZS356"/>
      <c r="ZT356"/>
      <c r="ZU356"/>
      <c r="ZV356"/>
      <c r="ZW356"/>
      <c r="ZX356"/>
      <c r="ZY356"/>
      <c r="ZZ356"/>
      <c r="AAA356"/>
    </row>
    <row r="357" spans="11:703" x14ac:dyDescent="0.35">
      <c r="K357" s="50">
        <v>413632480722</v>
      </c>
      <c r="L357" s="147">
        <v>46139</v>
      </c>
      <c r="M357" t="s">
        <v>7995</v>
      </c>
      <c r="N357" s="50">
        <v>380765594330</v>
      </c>
      <c r="O357" s="50">
        <f>_xlfn.XLOOKUP(DRE_Table[[#This Row],[MASTER]],Vessel_Cons[MASTER],Vessel_Cons[MASTER],"OVERAGE")</f>
        <v>380765594330</v>
      </c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  <c r="HB357"/>
      <c r="HC357"/>
      <c r="HD357"/>
      <c r="HE357"/>
      <c r="HF357"/>
      <c r="HG357"/>
      <c r="HH357"/>
      <c r="HI357"/>
      <c r="HJ357"/>
      <c r="HK357"/>
      <c r="HL357"/>
      <c r="HM357"/>
      <c r="HN357"/>
      <c r="HO357"/>
      <c r="HP357"/>
      <c r="HQ357"/>
      <c r="HR357"/>
      <c r="HS357"/>
      <c r="HT357"/>
      <c r="HU357"/>
      <c r="HV357"/>
      <c r="HW357"/>
      <c r="HX357"/>
      <c r="HY357"/>
      <c r="HZ357"/>
      <c r="IA357"/>
      <c r="IB357"/>
      <c r="IC357"/>
      <c r="ID357"/>
      <c r="IE357"/>
      <c r="IF357"/>
      <c r="IG357"/>
      <c r="IH357"/>
      <c r="II357"/>
      <c r="IJ357"/>
      <c r="IK357"/>
      <c r="IL357"/>
      <c r="IM357"/>
      <c r="IN357"/>
      <c r="IO357"/>
      <c r="IP357"/>
      <c r="IQ357"/>
      <c r="IR357"/>
      <c r="IS357"/>
      <c r="IT357"/>
      <c r="IU357"/>
      <c r="IV357"/>
      <c r="IW357"/>
      <c r="IX357"/>
      <c r="IY357"/>
      <c r="IZ357"/>
      <c r="JA357"/>
      <c r="JB357"/>
      <c r="JC357"/>
      <c r="JD357"/>
      <c r="JE357"/>
      <c r="JF357"/>
      <c r="JG357"/>
      <c r="JH357"/>
      <c r="JI357"/>
      <c r="JJ357"/>
      <c r="JK357"/>
      <c r="JL357"/>
      <c r="JM357"/>
      <c r="JN357"/>
      <c r="JO357"/>
      <c r="JP357"/>
      <c r="JQ357"/>
      <c r="JR357"/>
      <c r="JS357"/>
      <c r="JT357"/>
      <c r="JU357"/>
      <c r="JV357"/>
      <c r="JW357"/>
      <c r="JX357"/>
      <c r="JY357"/>
      <c r="JZ357"/>
      <c r="KA357"/>
      <c r="KB357"/>
      <c r="KC357"/>
      <c r="KD357"/>
      <c r="KE357"/>
      <c r="KF357"/>
      <c r="KG357"/>
      <c r="KH357"/>
      <c r="KI357"/>
      <c r="KJ357"/>
      <c r="KK357"/>
      <c r="KL357"/>
      <c r="KM357"/>
      <c r="KN357"/>
      <c r="KO357"/>
      <c r="KP357"/>
      <c r="KQ357"/>
      <c r="KR357"/>
      <c r="KS357"/>
      <c r="KT357"/>
      <c r="KU357"/>
      <c r="KV357"/>
      <c r="KW357"/>
      <c r="KX357"/>
      <c r="KY357"/>
      <c r="KZ357"/>
      <c r="LA357"/>
      <c r="LB357"/>
      <c r="LC357"/>
      <c r="LD357"/>
      <c r="LE357"/>
      <c r="LF357"/>
      <c r="LG357"/>
      <c r="LH357"/>
      <c r="LI357"/>
      <c r="LJ357"/>
      <c r="LK357"/>
      <c r="LL357"/>
      <c r="LM357"/>
      <c r="LN357"/>
      <c r="LO357"/>
      <c r="LP357"/>
      <c r="LQ357"/>
      <c r="LR357"/>
      <c r="LS357"/>
      <c r="LT357"/>
      <c r="LU357"/>
      <c r="LV357"/>
      <c r="LW357"/>
      <c r="LX357"/>
      <c r="LY357"/>
      <c r="LZ357"/>
      <c r="MA357"/>
      <c r="MB357"/>
      <c r="MC357"/>
      <c r="MD357"/>
      <c r="ME357"/>
      <c r="MF357"/>
      <c r="MG357"/>
      <c r="MH357"/>
      <c r="MI357"/>
      <c r="MJ357"/>
      <c r="MK357"/>
      <c r="ML357"/>
      <c r="MM357"/>
      <c r="MN357"/>
      <c r="MO357"/>
      <c r="MP357"/>
      <c r="MQ357"/>
      <c r="MR357"/>
      <c r="MS357"/>
      <c r="MT357"/>
      <c r="MU357"/>
      <c r="MV357"/>
      <c r="MW357"/>
      <c r="MX357"/>
      <c r="MY357"/>
      <c r="MZ357"/>
      <c r="NA357"/>
      <c r="NB357"/>
      <c r="NC357"/>
      <c r="ND357"/>
      <c r="NE357"/>
      <c r="NF357"/>
      <c r="NG357"/>
      <c r="NH357"/>
      <c r="NI357"/>
      <c r="NJ357"/>
      <c r="NK357"/>
      <c r="NL357"/>
      <c r="NM357"/>
      <c r="NN357"/>
      <c r="NO357"/>
      <c r="NP357"/>
      <c r="NQ357"/>
      <c r="NR357"/>
      <c r="NS357"/>
      <c r="NT357"/>
      <c r="NU357"/>
      <c r="NV357"/>
      <c r="NW357"/>
      <c r="NX357"/>
      <c r="NY357"/>
      <c r="NZ357"/>
      <c r="OA357"/>
      <c r="OB357"/>
      <c r="OC357"/>
      <c r="OD357"/>
      <c r="OE357"/>
      <c r="OF357"/>
      <c r="OG357"/>
      <c r="OH357"/>
      <c r="OI357"/>
      <c r="OJ357"/>
      <c r="OK357"/>
      <c r="OL357"/>
      <c r="OM357"/>
      <c r="ON357"/>
      <c r="OO357"/>
      <c r="OP357"/>
      <c r="OQ357"/>
      <c r="OR357"/>
      <c r="OS357"/>
      <c r="OT357"/>
      <c r="OU357"/>
      <c r="OV357"/>
      <c r="OW357"/>
      <c r="OX357"/>
      <c r="OY357"/>
      <c r="OZ357"/>
      <c r="PA357"/>
      <c r="PB357"/>
      <c r="PC357"/>
      <c r="PD357"/>
      <c r="PE357"/>
      <c r="PF357"/>
      <c r="PG357"/>
      <c r="PH357"/>
      <c r="PI357"/>
      <c r="PJ357"/>
      <c r="PK357"/>
      <c r="PL357"/>
      <c r="PM357"/>
      <c r="PN357"/>
      <c r="PO357"/>
      <c r="PP357"/>
      <c r="PQ357"/>
      <c r="PR357"/>
      <c r="PS357"/>
      <c r="PT357"/>
      <c r="PU357"/>
      <c r="PV357"/>
      <c r="PW357"/>
      <c r="PX357"/>
      <c r="PY357"/>
      <c r="PZ357"/>
      <c r="QA357"/>
      <c r="QB357"/>
      <c r="QC357"/>
      <c r="QD357"/>
      <c r="QE357"/>
      <c r="QF357"/>
      <c r="QG357"/>
      <c r="QH357"/>
      <c r="QI357"/>
      <c r="QJ357"/>
      <c r="QK357"/>
      <c r="QL357"/>
      <c r="QM357"/>
      <c r="QN357"/>
      <c r="QO357"/>
      <c r="QP357"/>
      <c r="QQ357"/>
      <c r="QR357"/>
      <c r="QS357"/>
      <c r="QT357"/>
      <c r="QU357"/>
      <c r="QV357"/>
      <c r="QW357"/>
      <c r="QX357"/>
      <c r="QY357"/>
      <c r="QZ357"/>
      <c r="RA357"/>
      <c r="RB357"/>
      <c r="RC357"/>
      <c r="RD357"/>
      <c r="RE357"/>
      <c r="RF357"/>
      <c r="RG357"/>
      <c r="RH357"/>
      <c r="RI357"/>
      <c r="RJ357"/>
      <c r="RK357"/>
      <c r="RL357"/>
      <c r="RM357"/>
      <c r="RN357"/>
      <c r="RO357"/>
      <c r="RP357"/>
      <c r="RQ357"/>
      <c r="RR357"/>
      <c r="RS357"/>
      <c r="RT357"/>
      <c r="RU357"/>
      <c r="RV357"/>
      <c r="RW357"/>
      <c r="RX357"/>
      <c r="RY357"/>
      <c r="RZ357"/>
      <c r="SA357"/>
      <c r="SB357"/>
      <c r="SC357"/>
      <c r="SD357"/>
      <c r="SE357"/>
      <c r="SF357"/>
      <c r="SG357"/>
      <c r="SH357"/>
      <c r="SI357"/>
      <c r="SJ357"/>
      <c r="SK357"/>
      <c r="SL357"/>
      <c r="SM357"/>
      <c r="SN357"/>
      <c r="SO357"/>
      <c r="SP357"/>
      <c r="SQ357"/>
      <c r="SR357"/>
      <c r="SS357"/>
      <c r="ST357"/>
      <c r="SU357"/>
      <c r="SV357"/>
      <c r="SW357"/>
      <c r="SX357"/>
      <c r="SY357"/>
      <c r="SZ357"/>
      <c r="TA357"/>
      <c r="TB357"/>
      <c r="TC357"/>
      <c r="TD357"/>
      <c r="TE357"/>
      <c r="TF357"/>
      <c r="TG357"/>
      <c r="TH357"/>
      <c r="TI357"/>
      <c r="TJ357"/>
      <c r="TK357"/>
      <c r="TL357"/>
      <c r="TM357"/>
      <c r="TN357"/>
      <c r="TO357"/>
      <c r="TP357"/>
      <c r="TQ357"/>
      <c r="TR357"/>
      <c r="TS357"/>
      <c r="TT357"/>
      <c r="TU357"/>
      <c r="TV357"/>
      <c r="TW357"/>
      <c r="TX357"/>
      <c r="TY357"/>
      <c r="TZ357"/>
      <c r="UA357"/>
      <c r="UB357"/>
      <c r="UC357"/>
      <c r="UD357"/>
      <c r="UE357"/>
      <c r="UF357"/>
      <c r="UG357"/>
      <c r="UH357"/>
      <c r="UI357"/>
      <c r="UJ357"/>
      <c r="UK357"/>
      <c r="UL357"/>
      <c r="UM357"/>
      <c r="UN357"/>
      <c r="UO357"/>
      <c r="UP357"/>
      <c r="UQ357"/>
      <c r="UR357"/>
      <c r="US357"/>
      <c r="UT357"/>
      <c r="UU357"/>
      <c r="UV357"/>
      <c r="UW357"/>
      <c r="UX357"/>
      <c r="UY357"/>
      <c r="UZ357"/>
      <c r="VA357"/>
      <c r="VB357"/>
      <c r="VC357"/>
      <c r="VD357"/>
      <c r="VE357"/>
      <c r="VF357"/>
      <c r="VG357"/>
      <c r="VH357"/>
      <c r="VI357"/>
      <c r="VJ357"/>
      <c r="VK357"/>
      <c r="VL357"/>
      <c r="VM357"/>
      <c r="VN357"/>
      <c r="VO357"/>
      <c r="VP357"/>
      <c r="VQ357"/>
      <c r="VR357"/>
      <c r="VS357"/>
      <c r="VT357"/>
      <c r="VU357"/>
      <c r="VV357"/>
      <c r="VW357"/>
      <c r="VX357"/>
      <c r="VY357"/>
      <c r="VZ357"/>
      <c r="WA357"/>
      <c r="WB357"/>
      <c r="WC357"/>
      <c r="WD357"/>
      <c r="WE357"/>
      <c r="WF357"/>
      <c r="WG357"/>
      <c r="WH357"/>
      <c r="WI357"/>
      <c r="WJ357"/>
      <c r="WK357"/>
      <c r="WL357"/>
      <c r="WM357"/>
      <c r="WN357"/>
      <c r="WO357"/>
      <c r="WP357"/>
      <c r="WQ357"/>
      <c r="WR357"/>
      <c r="WS357"/>
      <c r="WT357"/>
      <c r="WU357"/>
      <c r="WV357"/>
      <c r="WW357"/>
      <c r="WX357"/>
      <c r="WY357"/>
      <c r="WZ357"/>
      <c r="XA357"/>
      <c r="XB357"/>
      <c r="XC357"/>
      <c r="XD357"/>
      <c r="XE357"/>
      <c r="XF357"/>
      <c r="XG357"/>
      <c r="XH357"/>
      <c r="XI357"/>
      <c r="XJ357"/>
      <c r="XK357"/>
      <c r="XL357"/>
      <c r="XM357"/>
      <c r="XN357"/>
      <c r="XO357"/>
      <c r="XP357"/>
      <c r="XQ357"/>
      <c r="XR357"/>
      <c r="XS357"/>
      <c r="XT357"/>
      <c r="XU357"/>
      <c r="XV357"/>
      <c r="XW357"/>
      <c r="XX357"/>
      <c r="XY357"/>
      <c r="XZ357"/>
      <c r="YA357"/>
      <c r="YB357"/>
      <c r="YC357"/>
      <c r="YD357"/>
      <c r="YE357"/>
      <c r="YF357"/>
      <c r="YG357"/>
      <c r="YH357"/>
      <c r="YI357"/>
      <c r="YJ357"/>
      <c r="YK357"/>
      <c r="YL357"/>
      <c r="YM357"/>
      <c r="YN357"/>
      <c r="YO357"/>
      <c r="YP357"/>
      <c r="YQ357"/>
      <c r="YR357"/>
      <c r="YS357"/>
      <c r="YT357"/>
      <c r="YU357"/>
      <c r="YV357"/>
      <c r="YW357"/>
      <c r="YX357"/>
      <c r="YY357"/>
      <c r="YZ357"/>
      <c r="ZA357"/>
      <c r="ZB357"/>
      <c r="ZC357"/>
      <c r="ZD357"/>
      <c r="ZE357"/>
      <c r="ZF357"/>
      <c r="ZG357"/>
      <c r="ZH357"/>
      <c r="ZI357"/>
      <c r="ZJ357"/>
      <c r="ZK357"/>
      <c r="ZL357"/>
      <c r="ZM357"/>
      <c r="ZN357"/>
      <c r="ZO357"/>
      <c r="ZP357"/>
      <c r="ZQ357"/>
      <c r="ZR357"/>
      <c r="ZS357"/>
      <c r="ZT357"/>
      <c r="ZU357"/>
      <c r="ZV357"/>
      <c r="ZW357"/>
      <c r="ZX357"/>
      <c r="ZY357"/>
      <c r="ZZ357"/>
      <c r="AAA357"/>
    </row>
    <row r="358" spans="11:703" x14ac:dyDescent="0.35">
      <c r="K358" s="50">
        <v>413632480722</v>
      </c>
      <c r="L358" s="147">
        <v>46139</v>
      </c>
      <c r="M358" t="s">
        <v>7995</v>
      </c>
      <c r="N358" s="50">
        <v>380758634277</v>
      </c>
      <c r="O358" s="50">
        <f>_xlfn.XLOOKUP(DRE_Table[[#This Row],[MASTER]],Vessel_Cons[MASTER],Vessel_Cons[MASTER],"OVERAGE")</f>
        <v>380758634277</v>
      </c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  <c r="HB358"/>
      <c r="HC358"/>
      <c r="HD358"/>
      <c r="HE358"/>
      <c r="HF358"/>
      <c r="HG358"/>
      <c r="HH358"/>
      <c r="HI358"/>
      <c r="HJ358"/>
      <c r="HK358"/>
      <c r="HL358"/>
      <c r="HM358"/>
      <c r="HN358"/>
      <c r="HO358"/>
      <c r="HP358"/>
      <c r="HQ358"/>
      <c r="HR358"/>
      <c r="HS358"/>
      <c r="HT358"/>
      <c r="HU358"/>
      <c r="HV358"/>
      <c r="HW358"/>
      <c r="HX358"/>
      <c r="HY358"/>
      <c r="HZ358"/>
      <c r="IA358"/>
      <c r="IB358"/>
      <c r="IC358"/>
      <c r="ID358"/>
      <c r="IE358"/>
      <c r="IF358"/>
      <c r="IG358"/>
      <c r="IH358"/>
      <c r="II358"/>
      <c r="IJ358"/>
      <c r="IK358"/>
      <c r="IL358"/>
      <c r="IM358"/>
      <c r="IN358"/>
      <c r="IO358"/>
      <c r="IP358"/>
      <c r="IQ358"/>
      <c r="IR358"/>
      <c r="IS358"/>
      <c r="IT358"/>
      <c r="IU358"/>
      <c r="IV358"/>
      <c r="IW358"/>
      <c r="IX358"/>
      <c r="IY358"/>
      <c r="IZ358"/>
      <c r="JA358"/>
      <c r="JB358"/>
      <c r="JC358"/>
      <c r="JD358"/>
      <c r="JE358"/>
      <c r="JF358"/>
      <c r="JG358"/>
      <c r="JH358"/>
      <c r="JI358"/>
      <c r="JJ358"/>
      <c r="JK358"/>
      <c r="JL358"/>
      <c r="JM358"/>
      <c r="JN358"/>
      <c r="JO358"/>
      <c r="JP358"/>
      <c r="JQ358"/>
      <c r="JR358"/>
      <c r="JS358"/>
      <c r="JT358"/>
      <c r="JU358"/>
      <c r="JV358"/>
      <c r="JW358"/>
      <c r="JX358"/>
      <c r="JY358"/>
      <c r="JZ358"/>
      <c r="KA358"/>
      <c r="KB358"/>
      <c r="KC358"/>
      <c r="KD358"/>
      <c r="KE358"/>
      <c r="KF358"/>
      <c r="KG358"/>
      <c r="KH358"/>
      <c r="KI358"/>
      <c r="KJ358"/>
      <c r="KK358"/>
      <c r="KL358"/>
      <c r="KM358"/>
      <c r="KN358"/>
      <c r="KO358"/>
      <c r="KP358"/>
      <c r="KQ358"/>
      <c r="KR358"/>
      <c r="KS358"/>
      <c r="KT358"/>
      <c r="KU358"/>
      <c r="KV358"/>
      <c r="KW358"/>
      <c r="KX358"/>
      <c r="KY358"/>
      <c r="KZ358"/>
      <c r="LA358"/>
      <c r="LB358"/>
      <c r="LC358"/>
      <c r="LD358"/>
      <c r="LE358"/>
      <c r="LF358"/>
      <c r="LG358"/>
      <c r="LH358"/>
      <c r="LI358"/>
      <c r="LJ358"/>
      <c r="LK358"/>
      <c r="LL358"/>
      <c r="LM358"/>
      <c r="LN358"/>
      <c r="LO358"/>
      <c r="LP358"/>
      <c r="LQ358"/>
      <c r="LR358"/>
      <c r="LS358"/>
      <c r="LT358"/>
      <c r="LU358"/>
      <c r="LV358"/>
      <c r="LW358"/>
      <c r="LX358"/>
      <c r="LY358"/>
      <c r="LZ358"/>
      <c r="MA358"/>
      <c r="MB358"/>
      <c r="MC358"/>
      <c r="MD358"/>
      <c r="ME358"/>
      <c r="MF358"/>
      <c r="MG358"/>
      <c r="MH358"/>
      <c r="MI358"/>
      <c r="MJ358"/>
      <c r="MK358"/>
      <c r="ML358"/>
      <c r="MM358"/>
      <c r="MN358"/>
      <c r="MO358"/>
      <c r="MP358"/>
      <c r="MQ358"/>
      <c r="MR358"/>
      <c r="MS358"/>
      <c r="MT358"/>
      <c r="MU358"/>
      <c r="MV358"/>
      <c r="MW358"/>
      <c r="MX358"/>
      <c r="MY358"/>
      <c r="MZ358"/>
      <c r="NA358"/>
      <c r="NB358"/>
      <c r="NC358"/>
      <c r="ND358"/>
      <c r="NE358"/>
      <c r="NF358"/>
      <c r="NG358"/>
      <c r="NH358"/>
      <c r="NI358"/>
      <c r="NJ358"/>
      <c r="NK358"/>
      <c r="NL358"/>
      <c r="NM358"/>
      <c r="NN358"/>
      <c r="NO358"/>
      <c r="NP358"/>
      <c r="NQ358"/>
      <c r="NR358"/>
      <c r="NS358"/>
      <c r="NT358"/>
      <c r="NU358"/>
      <c r="NV358"/>
      <c r="NW358"/>
      <c r="NX358"/>
      <c r="NY358"/>
      <c r="NZ358"/>
      <c r="OA358"/>
      <c r="OB358"/>
      <c r="OC358"/>
      <c r="OD358"/>
      <c r="OE358"/>
      <c r="OF358"/>
      <c r="OG358"/>
      <c r="OH358"/>
      <c r="OI358"/>
      <c r="OJ358"/>
      <c r="OK358"/>
      <c r="OL358"/>
      <c r="OM358"/>
      <c r="ON358"/>
      <c r="OO358"/>
      <c r="OP358"/>
      <c r="OQ358"/>
      <c r="OR358"/>
      <c r="OS358"/>
      <c r="OT358"/>
      <c r="OU358"/>
      <c r="OV358"/>
      <c r="OW358"/>
      <c r="OX358"/>
      <c r="OY358"/>
      <c r="OZ358"/>
      <c r="PA358"/>
      <c r="PB358"/>
      <c r="PC358"/>
      <c r="PD358"/>
      <c r="PE358"/>
      <c r="PF358"/>
      <c r="PG358"/>
      <c r="PH358"/>
      <c r="PI358"/>
      <c r="PJ358"/>
      <c r="PK358"/>
      <c r="PL358"/>
      <c r="PM358"/>
      <c r="PN358"/>
      <c r="PO358"/>
      <c r="PP358"/>
      <c r="PQ358"/>
      <c r="PR358"/>
      <c r="PS358"/>
      <c r="PT358"/>
      <c r="PU358"/>
      <c r="PV358"/>
      <c r="PW358"/>
      <c r="PX358"/>
      <c r="PY358"/>
      <c r="PZ358"/>
      <c r="QA358"/>
      <c r="QB358"/>
      <c r="QC358"/>
      <c r="QD358"/>
      <c r="QE358"/>
      <c r="QF358"/>
      <c r="QG358"/>
      <c r="QH358"/>
      <c r="QI358"/>
      <c r="QJ358"/>
      <c r="QK358"/>
      <c r="QL358"/>
      <c r="QM358"/>
      <c r="QN358"/>
      <c r="QO358"/>
      <c r="QP358"/>
      <c r="QQ358"/>
      <c r="QR358"/>
      <c r="QS358"/>
      <c r="QT358"/>
      <c r="QU358"/>
      <c r="QV358"/>
      <c r="QW358"/>
      <c r="QX358"/>
      <c r="QY358"/>
      <c r="QZ358"/>
      <c r="RA358"/>
      <c r="RB358"/>
      <c r="RC358"/>
      <c r="RD358"/>
      <c r="RE358"/>
      <c r="RF358"/>
      <c r="RG358"/>
      <c r="RH358"/>
      <c r="RI358"/>
      <c r="RJ358"/>
      <c r="RK358"/>
      <c r="RL358"/>
      <c r="RM358"/>
      <c r="RN358"/>
      <c r="RO358"/>
      <c r="RP358"/>
      <c r="RQ358"/>
      <c r="RR358"/>
      <c r="RS358"/>
      <c r="RT358"/>
      <c r="RU358"/>
      <c r="RV358"/>
      <c r="RW358"/>
      <c r="RX358"/>
      <c r="RY358"/>
      <c r="RZ358"/>
      <c r="SA358"/>
      <c r="SB358"/>
      <c r="SC358"/>
      <c r="SD358"/>
      <c r="SE358"/>
      <c r="SF358"/>
      <c r="SG358"/>
      <c r="SH358"/>
      <c r="SI358"/>
      <c r="SJ358"/>
      <c r="SK358"/>
      <c r="SL358"/>
      <c r="SM358"/>
      <c r="SN358"/>
      <c r="SO358"/>
      <c r="SP358"/>
      <c r="SQ358"/>
      <c r="SR358"/>
      <c r="SS358"/>
      <c r="ST358"/>
      <c r="SU358"/>
      <c r="SV358"/>
      <c r="SW358"/>
      <c r="SX358"/>
      <c r="SY358"/>
      <c r="SZ358"/>
      <c r="TA358"/>
      <c r="TB358"/>
      <c r="TC358"/>
      <c r="TD358"/>
      <c r="TE358"/>
      <c r="TF358"/>
      <c r="TG358"/>
      <c r="TH358"/>
      <c r="TI358"/>
      <c r="TJ358"/>
      <c r="TK358"/>
      <c r="TL358"/>
      <c r="TM358"/>
      <c r="TN358"/>
      <c r="TO358"/>
      <c r="TP358"/>
      <c r="TQ358"/>
      <c r="TR358"/>
      <c r="TS358"/>
      <c r="TT358"/>
      <c r="TU358"/>
      <c r="TV358"/>
      <c r="TW358"/>
      <c r="TX358"/>
      <c r="TY358"/>
      <c r="TZ358"/>
      <c r="UA358"/>
      <c r="UB358"/>
      <c r="UC358"/>
      <c r="UD358"/>
      <c r="UE358"/>
      <c r="UF358"/>
      <c r="UG358"/>
      <c r="UH358"/>
      <c r="UI358"/>
      <c r="UJ358"/>
      <c r="UK358"/>
      <c r="UL358"/>
      <c r="UM358"/>
      <c r="UN358"/>
      <c r="UO358"/>
      <c r="UP358"/>
      <c r="UQ358"/>
      <c r="UR358"/>
      <c r="US358"/>
      <c r="UT358"/>
      <c r="UU358"/>
      <c r="UV358"/>
      <c r="UW358"/>
      <c r="UX358"/>
      <c r="UY358"/>
      <c r="UZ358"/>
      <c r="VA358"/>
      <c r="VB358"/>
      <c r="VC358"/>
      <c r="VD358"/>
      <c r="VE358"/>
      <c r="VF358"/>
      <c r="VG358"/>
      <c r="VH358"/>
      <c r="VI358"/>
      <c r="VJ358"/>
      <c r="VK358"/>
      <c r="VL358"/>
      <c r="VM358"/>
      <c r="VN358"/>
      <c r="VO358"/>
      <c r="VP358"/>
      <c r="VQ358"/>
      <c r="VR358"/>
      <c r="VS358"/>
      <c r="VT358"/>
      <c r="VU358"/>
      <c r="VV358"/>
      <c r="VW358"/>
      <c r="VX358"/>
      <c r="VY358"/>
      <c r="VZ358"/>
      <c r="WA358"/>
      <c r="WB358"/>
      <c r="WC358"/>
      <c r="WD358"/>
      <c r="WE358"/>
      <c r="WF358"/>
      <c r="WG358"/>
      <c r="WH358"/>
      <c r="WI358"/>
      <c r="WJ358"/>
      <c r="WK358"/>
      <c r="WL358"/>
      <c r="WM358"/>
      <c r="WN358"/>
      <c r="WO358"/>
      <c r="WP358"/>
      <c r="WQ358"/>
      <c r="WR358"/>
      <c r="WS358"/>
      <c r="WT358"/>
      <c r="WU358"/>
      <c r="WV358"/>
      <c r="WW358"/>
      <c r="WX358"/>
      <c r="WY358"/>
      <c r="WZ358"/>
      <c r="XA358"/>
      <c r="XB358"/>
      <c r="XC358"/>
      <c r="XD358"/>
      <c r="XE358"/>
      <c r="XF358"/>
      <c r="XG358"/>
      <c r="XH358"/>
      <c r="XI358"/>
      <c r="XJ358"/>
      <c r="XK358"/>
      <c r="XL358"/>
      <c r="XM358"/>
      <c r="XN358"/>
      <c r="XO358"/>
      <c r="XP358"/>
      <c r="XQ358"/>
      <c r="XR358"/>
      <c r="XS358"/>
      <c r="XT358"/>
      <c r="XU358"/>
      <c r="XV358"/>
      <c r="XW358"/>
      <c r="XX358"/>
      <c r="XY358"/>
      <c r="XZ358"/>
      <c r="YA358"/>
      <c r="YB358"/>
      <c r="YC358"/>
      <c r="YD358"/>
      <c r="YE358"/>
      <c r="YF358"/>
      <c r="YG358"/>
      <c r="YH358"/>
      <c r="YI358"/>
      <c r="YJ358"/>
      <c r="YK358"/>
      <c r="YL358"/>
      <c r="YM358"/>
      <c r="YN358"/>
      <c r="YO358"/>
      <c r="YP358"/>
      <c r="YQ358"/>
      <c r="YR358"/>
      <c r="YS358"/>
      <c r="YT358"/>
      <c r="YU358"/>
      <c r="YV358"/>
      <c r="YW358"/>
      <c r="YX358"/>
      <c r="YY358"/>
      <c r="YZ358"/>
      <c r="ZA358"/>
      <c r="ZB358"/>
      <c r="ZC358"/>
      <c r="ZD358"/>
      <c r="ZE358"/>
      <c r="ZF358"/>
      <c r="ZG358"/>
      <c r="ZH358"/>
      <c r="ZI358"/>
      <c r="ZJ358"/>
      <c r="ZK358"/>
      <c r="ZL358"/>
      <c r="ZM358"/>
      <c r="ZN358"/>
      <c r="ZO358"/>
      <c r="ZP358"/>
      <c r="ZQ358"/>
      <c r="ZR358"/>
      <c r="ZS358"/>
      <c r="ZT358"/>
      <c r="ZU358"/>
      <c r="ZV358"/>
      <c r="ZW358"/>
      <c r="ZX358"/>
      <c r="ZY358"/>
      <c r="ZZ358"/>
      <c r="AAA358"/>
    </row>
    <row r="359" spans="11:703" x14ac:dyDescent="0.35">
      <c r="K359" s="50">
        <v>413632480722</v>
      </c>
      <c r="L359" s="147">
        <v>46139</v>
      </c>
      <c r="M359" t="s">
        <v>7995</v>
      </c>
      <c r="N359" s="50">
        <v>380758185296</v>
      </c>
      <c r="O359" s="50">
        <f>_xlfn.XLOOKUP(DRE_Table[[#This Row],[MASTER]],Vessel_Cons[MASTER],Vessel_Cons[MASTER],"OVERAGE")</f>
        <v>380758185296</v>
      </c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  <c r="HB359"/>
      <c r="HC359"/>
      <c r="HD359"/>
      <c r="HE359"/>
      <c r="HF359"/>
      <c r="HG359"/>
      <c r="HH359"/>
      <c r="HI359"/>
      <c r="HJ359"/>
      <c r="HK359"/>
      <c r="HL359"/>
      <c r="HM359"/>
      <c r="HN359"/>
      <c r="HO359"/>
      <c r="HP359"/>
      <c r="HQ359"/>
      <c r="HR359"/>
      <c r="HS359"/>
      <c r="HT359"/>
      <c r="HU359"/>
      <c r="HV359"/>
      <c r="HW359"/>
      <c r="HX359"/>
      <c r="HY359"/>
      <c r="HZ359"/>
      <c r="IA359"/>
      <c r="IB359"/>
      <c r="IC359"/>
      <c r="ID359"/>
      <c r="IE359"/>
      <c r="IF359"/>
      <c r="IG359"/>
      <c r="IH359"/>
      <c r="II359"/>
      <c r="IJ359"/>
      <c r="IK359"/>
      <c r="IL359"/>
      <c r="IM359"/>
      <c r="IN359"/>
      <c r="IO359"/>
      <c r="IP359"/>
      <c r="IQ359"/>
      <c r="IR359"/>
      <c r="IS359"/>
      <c r="IT359"/>
      <c r="IU359"/>
      <c r="IV359"/>
      <c r="IW359"/>
      <c r="IX359"/>
      <c r="IY359"/>
      <c r="IZ359"/>
      <c r="JA359"/>
      <c r="JB359"/>
      <c r="JC359"/>
      <c r="JD359"/>
      <c r="JE359"/>
      <c r="JF359"/>
      <c r="JG359"/>
      <c r="JH359"/>
      <c r="JI359"/>
      <c r="JJ359"/>
      <c r="JK359"/>
      <c r="JL359"/>
      <c r="JM359"/>
      <c r="JN359"/>
      <c r="JO359"/>
      <c r="JP359"/>
      <c r="JQ359"/>
      <c r="JR359"/>
      <c r="JS359"/>
      <c r="JT359"/>
      <c r="JU359"/>
      <c r="JV359"/>
      <c r="JW359"/>
      <c r="JX359"/>
      <c r="JY359"/>
      <c r="JZ359"/>
      <c r="KA359"/>
      <c r="KB359"/>
      <c r="KC359"/>
      <c r="KD359"/>
      <c r="KE359"/>
      <c r="KF359"/>
      <c r="KG359"/>
      <c r="KH359"/>
      <c r="KI359"/>
      <c r="KJ359"/>
      <c r="KK359"/>
      <c r="KL359"/>
      <c r="KM359"/>
      <c r="KN359"/>
      <c r="KO359"/>
      <c r="KP359"/>
      <c r="KQ359"/>
      <c r="KR359"/>
      <c r="KS359"/>
      <c r="KT359"/>
      <c r="KU359"/>
      <c r="KV359"/>
      <c r="KW359"/>
      <c r="KX359"/>
      <c r="KY359"/>
      <c r="KZ359"/>
      <c r="LA359"/>
      <c r="LB359"/>
      <c r="LC359"/>
      <c r="LD359"/>
      <c r="LE359"/>
      <c r="LF359"/>
      <c r="LG359"/>
      <c r="LH359"/>
      <c r="LI359"/>
      <c r="LJ359"/>
      <c r="LK359"/>
      <c r="LL359"/>
      <c r="LM359"/>
      <c r="LN359"/>
      <c r="LO359"/>
      <c r="LP359"/>
      <c r="LQ359"/>
      <c r="LR359"/>
      <c r="LS359"/>
      <c r="LT359"/>
      <c r="LU359"/>
      <c r="LV359"/>
      <c r="LW359"/>
      <c r="LX359"/>
      <c r="LY359"/>
      <c r="LZ359"/>
      <c r="MA359"/>
      <c r="MB359"/>
      <c r="MC359"/>
      <c r="MD359"/>
      <c r="ME359"/>
      <c r="MF359"/>
      <c r="MG359"/>
      <c r="MH359"/>
      <c r="MI359"/>
      <c r="MJ359"/>
      <c r="MK359"/>
      <c r="ML359"/>
      <c r="MM359"/>
      <c r="MN359"/>
      <c r="MO359"/>
      <c r="MP359"/>
      <c r="MQ359"/>
      <c r="MR359"/>
      <c r="MS359"/>
      <c r="MT359"/>
      <c r="MU359"/>
      <c r="MV359"/>
      <c r="MW359"/>
      <c r="MX359"/>
      <c r="MY359"/>
      <c r="MZ359"/>
      <c r="NA359"/>
      <c r="NB359"/>
      <c r="NC359"/>
      <c r="ND359"/>
      <c r="NE359"/>
      <c r="NF359"/>
      <c r="NG359"/>
      <c r="NH359"/>
      <c r="NI359"/>
      <c r="NJ359"/>
      <c r="NK359"/>
      <c r="NL359"/>
      <c r="NM359"/>
      <c r="NN359"/>
      <c r="NO359"/>
      <c r="NP359"/>
      <c r="NQ359"/>
      <c r="NR359"/>
      <c r="NS359"/>
      <c r="NT359"/>
      <c r="NU359"/>
      <c r="NV359"/>
      <c r="NW359"/>
      <c r="NX359"/>
      <c r="NY359"/>
      <c r="NZ359"/>
      <c r="OA359"/>
      <c r="OB359"/>
      <c r="OC359"/>
      <c r="OD359"/>
      <c r="OE359"/>
      <c r="OF359"/>
      <c r="OG359"/>
      <c r="OH359"/>
      <c r="OI359"/>
      <c r="OJ359"/>
      <c r="OK359"/>
      <c r="OL359"/>
      <c r="OM359"/>
      <c r="ON359"/>
      <c r="OO359"/>
      <c r="OP359"/>
      <c r="OQ359"/>
      <c r="OR359"/>
      <c r="OS359"/>
      <c r="OT359"/>
      <c r="OU359"/>
      <c r="OV359"/>
      <c r="OW359"/>
      <c r="OX359"/>
      <c r="OY359"/>
      <c r="OZ359"/>
      <c r="PA359"/>
      <c r="PB359"/>
      <c r="PC359"/>
      <c r="PD359"/>
      <c r="PE359"/>
      <c r="PF359"/>
      <c r="PG359"/>
      <c r="PH359"/>
      <c r="PI359"/>
      <c r="PJ359"/>
      <c r="PK359"/>
      <c r="PL359"/>
      <c r="PM359"/>
      <c r="PN359"/>
      <c r="PO359"/>
      <c r="PP359"/>
      <c r="PQ359"/>
      <c r="PR359"/>
      <c r="PS359"/>
      <c r="PT359"/>
      <c r="PU359"/>
      <c r="PV359"/>
      <c r="PW359"/>
      <c r="PX359"/>
      <c r="PY359"/>
      <c r="PZ359"/>
      <c r="QA359"/>
      <c r="QB359"/>
      <c r="QC359"/>
      <c r="QD359"/>
      <c r="QE359"/>
      <c r="QF359"/>
      <c r="QG359"/>
      <c r="QH359"/>
      <c r="QI359"/>
      <c r="QJ359"/>
      <c r="QK359"/>
      <c r="QL359"/>
      <c r="QM359"/>
      <c r="QN359"/>
      <c r="QO359"/>
      <c r="QP359"/>
      <c r="QQ359"/>
      <c r="QR359"/>
      <c r="QS359"/>
      <c r="QT359"/>
      <c r="QU359"/>
      <c r="QV359"/>
      <c r="QW359"/>
      <c r="QX359"/>
      <c r="QY359"/>
      <c r="QZ359"/>
      <c r="RA359"/>
      <c r="RB359"/>
      <c r="RC359"/>
      <c r="RD359"/>
      <c r="RE359"/>
      <c r="RF359"/>
      <c r="RG359"/>
      <c r="RH359"/>
      <c r="RI359"/>
      <c r="RJ359"/>
      <c r="RK359"/>
      <c r="RL359"/>
      <c r="RM359"/>
      <c r="RN359"/>
      <c r="RO359"/>
      <c r="RP359"/>
      <c r="RQ359"/>
      <c r="RR359"/>
      <c r="RS359"/>
      <c r="RT359"/>
      <c r="RU359"/>
      <c r="RV359"/>
      <c r="RW359"/>
      <c r="RX359"/>
      <c r="RY359"/>
      <c r="RZ359"/>
      <c r="SA359"/>
      <c r="SB359"/>
      <c r="SC359"/>
      <c r="SD359"/>
      <c r="SE359"/>
      <c r="SF359"/>
      <c r="SG359"/>
      <c r="SH359"/>
      <c r="SI359"/>
      <c r="SJ359"/>
      <c r="SK359"/>
      <c r="SL359"/>
      <c r="SM359"/>
      <c r="SN359"/>
      <c r="SO359"/>
      <c r="SP359"/>
      <c r="SQ359"/>
      <c r="SR359"/>
      <c r="SS359"/>
      <c r="ST359"/>
      <c r="SU359"/>
      <c r="SV359"/>
      <c r="SW359"/>
      <c r="SX359"/>
      <c r="SY359"/>
      <c r="SZ359"/>
      <c r="TA359"/>
      <c r="TB359"/>
      <c r="TC359"/>
      <c r="TD359"/>
      <c r="TE359"/>
      <c r="TF359"/>
      <c r="TG359"/>
      <c r="TH359"/>
      <c r="TI359"/>
      <c r="TJ359"/>
      <c r="TK359"/>
      <c r="TL359"/>
      <c r="TM359"/>
      <c r="TN359"/>
      <c r="TO359"/>
      <c r="TP359"/>
      <c r="TQ359"/>
      <c r="TR359"/>
      <c r="TS359"/>
      <c r="TT359"/>
      <c r="TU359"/>
      <c r="TV359"/>
      <c r="TW359"/>
      <c r="TX359"/>
      <c r="TY359"/>
      <c r="TZ359"/>
      <c r="UA359"/>
      <c r="UB359"/>
      <c r="UC359"/>
      <c r="UD359"/>
      <c r="UE359"/>
      <c r="UF359"/>
      <c r="UG359"/>
      <c r="UH359"/>
      <c r="UI359"/>
      <c r="UJ359"/>
      <c r="UK359"/>
      <c r="UL359"/>
      <c r="UM359"/>
      <c r="UN359"/>
      <c r="UO359"/>
      <c r="UP359"/>
      <c r="UQ359"/>
      <c r="UR359"/>
      <c r="US359"/>
      <c r="UT359"/>
      <c r="UU359"/>
      <c r="UV359"/>
      <c r="UW359"/>
      <c r="UX359"/>
      <c r="UY359"/>
      <c r="UZ359"/>
      <c r="VA359"/>
      <c r="VB359"/>
      <c r="VC359"/>
      <c r="VD359"/>
      <c r="VE359"/>
      <c r="VF359"/>
      <c r="VG359"/>
      <c r="VH359"/>
      <c r="VI359"/>
      <c r="VJ359"/>
      <c r="VK359"/>
      <c r="VL359"/>
      <c r="VM359"/>
      <c r="VN359"/>
      <c r="VO359"/>
      <c r="VP359"/>
      <c r="VQ359"/>
      <c r="VR359"/>
      <c r="VS359"/>
      <c r="VT359"/>
      <c r="VU359"/>
      <c r="VV359"/>
      <c r="VW359"/>
      <c r="VX359"/>
      <c r="VY359"/>
      <c r="VZ359"/>
      <c r="WA359"/>
      <c r="WB359"/>
      <c r="WC359"/>
      <c r="WD359"/>
      <c r="WE359"/>
      <c r="WF359"/>
      <c r="WG359"/>
      <c r="WH359"/>
      <c r="WI359"/>
      <c r="WJ359"/>
      <c r="WK359"/>
      <c r="WL359"/>
      <c r="WM359"/>
      <c r="WN359"/>
      <c r="WO359"/>
      <c r="WP359"/>
      <c r="WQ359"/>
      <c r="WR359"/>
      <c r="WS359"/>
      <c r="WT359"/>
      <c r="WU359"/>
      <c r="WV359"/>
      <c r="WW359"/>
      <c r="WX359"/>
      <c r="WY359"/>
      <c r="WZ359"/>
      <c r="XA359"/>
      <c r="XB359"/>
      <c r="XC359"/>
      <c r="XD359"/>
      <c r="XE359"/>
      <c r="XF359"/>
      <c r="XG359"/>
      <c r="XH359"/>
      <c r="XI359"/>
      <c r="XJ359"/>
      <c r="XK359"/>
      <c r="XL359"/>
      <c r="XM359"/>
      <c r="XN359"/>
      <c r="XO359"/>
      <c r="XP359"/>
      <c r="XQ359"/>
      <c r="XR359"/>
      <c r="XS359"/>
      <c r="XT359"/>
      <c r="XU359"/>
      <c r="XV359"/>
      <c r="XW359"/>
      <c r="XX359"/>
      <c r="XY359"/>
      <c r="XZ359"/>
      <c r="YA359"/>
      <c r="YB359"/>
      <c r="YC359"/>
      <c r="YD359"/>
      <c r="YE359"/>
      <c r="YF359"/>
      <c r="YG359"/>
      <c r="YH359"/>
      <c r="YI359"/>
      <c r="YJ359"/>
      <c r="YK359"/>
      <c r="YL359"/>
      <c r="YM359"/>
      <c r="YN359"/>
      <c r="YO359"/>
      <c r="YP359"/>
      <c r="YQ359"/>
      <c r="YR359"/>
      <c r="YS359"/>
      <c r="YT359"/>
      <c r="YU359"/>
      <c r="YV359"/>
      <c r="YW359"/>
      <c r="YX359"/>
      <c r="YY359"/>
      <c r="YZ359"/>
      <c r="ZA359"/>
      <c r="ZB359"/>
      <c r="ZC359"/>
      <c r="ZD359"/>
      <c r="ZE359"/>
      <c r="ZF359"/>
      <c r="ZG359"/>
      <c r="ZH359"/>
      <c r="ZI359"/>
      <c r="ZJ359"/>
      <c r="ZK359"/>
      <c r="ZL359"/>
      <c r="ZM359"/>
      <c r="ZN359"/>
      <c r="ZO359"/>
      <c r="ZP359"/>
      <c r="ZQ359"/>
      <c r="ZR359"/>
      <c r="ZS359"/>
      <c r="ZT359"/>
      <c r="ZU359"/>
      <c r="ZV359"/>
      <c r="ZW359"/>
      <c r="ZX359"/>
      <c r="ZY359"/>
      <c r="ZZ359"/>
      <c r="AAA359"/>
    </row>
    <row r="360" spans="11:703" x14ac:dyDescent="0.35">
      <c r="K360" s="50">
        <v>413632480722</v>
      </c>
      <c r="L360" s="147">
        <v>46139</v>
      </c>
      <c r="M360" t="s">
        <v>7995</v>
      </c>
      <c r="N360" s="50">
        <v>380756438068</v>
      </c>
      <c r="O360" s="50">
        <f>_xlfn.XLOOKUP(DRE_Table[[#This Row],[MASTER]],Vessel_Cons[MASTER],Vessel_Cons[MASTER],"OVERAGE")</f>
        <v>380756438068</v>
      </c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  <c r="HB360"/>
      <c r="HC360"/>
      <c r="HD360"/>
      <c r="HE360"/>
      <c r="HF360"/>
      <c r="HG360"/>
      <c r="HH360"/>
      <c r="HI360"/>
      <c r="HJ360"/>
      <c r="HK360"/>
      <c r="HL360"/>
      <c r="HM360"/>
      <c r="HN360"/>
      <c r="HO360"/>
      <c r="HP360"/>
      <c r="HQ360"/>
      <c r="HR360"/>
      <c r="HS360"/>
      <c r="HT360"/>
      <c r="HU360"/>
      <c r="HV360"/>
      <c r="HW360"/>
      <c r="HX360"/>
      <c r="HY360"/>
      <c r="HZ360"/>
      <c r="IA360"/>
      <c r="IB360"/>
      <c r="IC360"/>
      <c r="ID360"/>
      <c r="IE360"/>
      <c r="IF360"/>
      <c r="IG360"/>
      <c r="IH360"/>
      <c r="II360"/>
      <c r="IJ360"/>
      <c r="IK360"/>
      <c r="IL360"/>
      <c r="IM360"/>
      <c r="IN360"/>
      <c r="IO360"/>
      <c r="IP360"/>
      <c r="IQ360"/>
      <c r="IR360"/>
      <c r="IS360"/>
      <c r="IT360"/>
      <c r="IU360"/>
      <c r="IV360"/>
      <c r="IW360"/>
      <c r="IX360"/>
      <c r="IY360"/>
      <c r="IZ360"/>
      <c r="JA360"/>
      <c r="JB360"/>
      <c r="JC360"/>
      <c r="JD360"/>
      <c r="JE360"/>
      <c r="JF360"/>
      <c r="JG360"/>
      <c r="JH360"/>
      <c r="JI360"/>
      <c r="JJ360"/>
      <c r="JK360"/>
      <c r="JL360"/>
      <c r="JM360"/>
      <c r="JN360"/>
      <c r="JO360"/>
      <c r="JP360"/>
      <c r="JQ360"/>
      <c r="JR360"/>
      <c r="JS360"/>
      <c r="JT360"/>
      <c r="JU360"/>
      <c r="JV360"/>
      <c r="JW360"/>
      <c r="JX360"/>
      <c r="JY360"/>
      <c r="JZ360"/>
      <c r="KA360"/>
      <c r="KB360"/>
      <c r="KC360"/>
      <c r="KD360"/>
      <c r="KE360"/>
      <c r="KF360"/>
      <c r="KG360"/>
      <c r="KH360"/>
      <c r="KI360"/>
      <c r="KJ360"/>
      <c r="KK360"/>
      <c r="KL360"/>
      <c r="KM360"/>
      <c r="KN360"/>
      <c r="KO360"/>
      <c r="KP360"/>
      <c r="KQ360"/>
      <c r="KR360"/>
      <c r="KS360"/>
      <c r="KT360"/>
      <c r="KU360"/>
      <c r="KV360"/>
      <c r="KW360"/>
      <c r="KX360"/>
      <c r="KY360"/>
      <c r="KZ360"/>
      <c r="LA360"/>
      <c r="LB360"/>
      <c r="LC360"/>
      <c r="LD360"/>
      <c r="LE360"/>
      <c r="LF360"/>
      <c r="LG360"/>
      <c r="LH360"/>
      <c r="LI360"/>
      <c r="LJ360"/>
      <c r="LK360"/>
      <c r="LL360"/>
      <c r="LM360"/>
      <c r="LN360"/>
      <c r="LO360"/>
      <c r="LP360"/>
      <c r="LQ360"/>
      <c r="LR360"/>
      <c r="LS360"/>
      <c r="LT360"/>
      <c r="LU360"/>
      <c r="LV360"/>
      <c r="LW360"/>
      <c r="LX360"/>
      <c r="LY360"/>
      <c r="LZ360"/>
      <c r="MA360"/>
      <c r="MB360"/>
      <c r="MC360"/>
      <c r="MD360"/>
      <c r="ME360"/>
      <c r="MF360"/>
      <c r="MG360"/>
      <c r="MH360"/>
      <c r="MI360"/>
      <c r="MJ360"/>
      <c r="MK360"/>
      <c r="ML360"/>
      <c r="MM360"/>
      <c r="MN360"/>
      <c r="MO360"/>
      <c r="MP360"/>
      <c r="MQ360"/>
      <c r="MR360"/>
      <c r="MS360"/>
      <c r="MT360"/>
      <c r="MU360"/>
      <c r="MV360"/>
      <c r="MW360"/>
      <c r="MX360"/>
      <c r="MY360"/>
      <c r="MZ360"/>
      <c r="NA360"/>
      <c r="NB360"/>
      <c r="NC360"/>
      <c r="ND360"/>
      <c r="NE360"/>
      <c r="NF360"/>
      <c r="NG360"/>
      <c r="NH360"/>
      <c r="NI360"/>
      <c r="NJ360"/>
      <c r="NK360"/>
      <c r="NL360"/>
      <c r="NM360"/>
      <c r="NN360"/>
      <c r="NO360"/>
      <c r="NP360"/>
      <c r="NQ360"/>
      <c r="NR360"/>
      <c r="NS360"/>
      <c r="NT360"/>
      <c r="NU360"/>
      <c r="NV360"/>
      <c r="NW360"/>
      <c r="NX360"/>
      <c r="NY360"/>
      <c r="NZ360"/>
      <c r="OA360"/>
      <c r="OB360"/>
      <c r="OC360"/>
      <c r="OD360"/>
      <c r="OE360"/>
      <c r="OF360"/>
      <c r="OG360"/>
      <c r="OH360"/>
      <c r="OI360"/>
      <c r="OJ360"/>
      <c r="OK360"/>
      <c r="OL360"/>
      <c r="OM360"/>
      <c r="ON360"/>
      <c r="OO360"/>
      <c r="OP360"/>
      <c r="OQ360"/>
      <c r="OR360"/>
      <c r="OS360"/>
      <c r="OT360"/>
      <c r="OU360"/>
      <c r="OV360"/>
      <c r="OW360"/>
      <c r="OX360"/>
      <c r="OY360"/>
      <c r="OZ360"/>
      <c r="PA360"/>
      <c r="PB360"/>
      <c r="PC360"/>
      <c r="PD360"/>
      <c r="PE360"/>
      <c r="PF360"/>
      <c r="PG360"/>
      <c r="PH360"/>
      <c r="PI360"/>
      <c r="PJ360"/>
      <c r="PK360"/>
      <c r="PL360"/>
      <c r="PM360"/>
      <c r="PN360"/>
      <c r="PO360"/>
      <c r="PP360"/>
      <c r="PQ360"/>
      <c r="PR360"/>
      <c r="PS360"/>
      <c r="PT360"/>
      <c r="PU360"/>
      <c r="PV360"/>
      <c r="PW360"/>
      <c r="PX360"/>
      <c r="PY360"/>
      <c r="PZ360"/>
      <c r="QA360"/>
      <c r="QB360"/>
      <c r="QC360"/>
      <c r="QD360"/>
      <c r="QE360"/>
      <c r="QF360"/>
      <c r="QG360"/>
      <c r="QH360"/>
      <c r="QI360"/>
      <c r="QJ360"/>
      <c r="QK360"/>
      <c r="QL360"/>
      <c r="QM360"/>
      <c r="QN360"/>
      <c r="QO360"/>
      <c r="QP360"/>
      <c r="QQ360"/>
      <c r="QR360"/>
      <c r="QS360"/>
      <c r="QT360"/>
      <c r="QU360"/>
      <c r="QV360"/>
      <c r="QW360"/>
      <c r="QX360"/>
      <c r="QY360"/>
      <c r="QZ360"/>
      <c r="RA360"/>
      <c r="RB360"/>
      <c r="RC360"/>
      <c r="RD360"/>
      <c r="RE360"/>
      <c r="RF360"/>
      <c r="RG360"/>
      <c r="RH360"/>
      <c r="RI360"/>
      <c r="RJ360"/>
      <c r="RK360"/>
      <c r="RL360"/>
      <c r="RM360"/>
      <c r="RN360"/>
      <c r="RO360"/>
      <c r="RP360"/>
      <c r="RQ360"/>
      <c r="RR360"/>
      <c r="RS360"/>
      <c r="RT360"/>
      <c r="RU360"/>
      <c r="RV360"/>
      <c r="RW360"/>
      <c r="RX360"/>
      <c r="RY360"/>
      <c r="RZ360"/>
      <c r="SA360"/>
      <c r="SB360"/>
      <c r="SC360"/>
      <c r="SD360"/>
      <c r="SE360"/>
      <c r="SF360"/>
      <c r="SG360"/>
      <c r="SH360"/>
      <c r="SI360"/>
      <c r="SJ360"/>
      <c r="SK360"/>
      <c r="SL360"/>
      <c r="SM360"/>
      <c r="SN360"/>
      <c r="SO360"/>
      <c r="SP360"/>
      <c r="SQ360"/>
      <c r="SR360"/>
      <c r="SS360"/>
      <c r="ST360"/>
      <c r="SU360"/>
      <c r="SV360"/>
      <c r="SW360"/>
      <c r="SX360"/>
      <c r="SY360"/>
      <c r="SZ360"/>
      <c r="TA360"/>
      <c r="TB360"/>
      <c r="TC360"/>
      <c r="TD360"/>
      <c r="TE360"/>
      <c r="TF360"/>
      <c r="TG360"/>
      <c r="TH360"/>
      <c r="TI360"/>
      <c r="TJ360"/>
      <c r="TK360"/>
      <c r="TL360"/>
      <c r="TM360"/>
      <c r="TN360"/>
      <c r="TO360"/>
      <c r="TP360"/>
      <c r="TQ360"/>
      <c r="TR360"/>
      <c r="TS360"/>
      <c r="TT360"/>
      <c r="TU360"/>
      <c r="TV360"/>
      <c r="TW360"/>
      <c r="TX360"/>
      <c r="TY360"/>
      <c r="TZ360"/>
      <c r="UA360"/>
      <c r="UB360"/>
      <c r="UC360"/>
      <c r="UD360"/>
      <c r="UE360"/>
      <c r="UF360"/>
      <c r="UG360"/>
      <c r="UH360"/>
      <c r="UI360"/>
      <c r="UJ360"/>
      <c r="UK360"/>
      <c r="UL360"/>
      <c r="UM360"/>
      <c r="UN360"/>
      <c r="UO360"/>
      <c r="UP360"/>
      <c r="UQ360"/>
      <c r="UR360"/>
      <c r="US360"/>
      <c r="UT360"/>
      <c r="UU360"/>
      <c r="UV360"/>
      <c r="UW360"/>
      <c r="UX360"/>
      <c r="UY360"/>
      <c r="UZ360"/>
      <c r="VA360"/>
      <c r="VB360"/>
      <c r="VC360"/>
      <c r="VD360"/>
      <c r="VE360"/>
      <c r="VF360"/>
      <c r="VG360"/>
      <c r="VH360"/>
      <c r="VI360"/>
      <c r="VJ360"/>
      <c r="VK360"/>
      <c r="VL360"/>
      <c r="VM360"/>
      <c r="VN360"/>
      <c r="VO360"/>
      <c r="VP360"/>
      <c r="VQ360"/>
      <c r="VR360"/>
      <c r="VS360"/>
      <c r="VT360"/>
      <c r="VU360"/>
      <c r="VV360"/>
      <c r="VW360"/>
      <c r="VX360"/>
      <c r="VY360"/>
      <c r="VZ360"/>
      <c r="WA360"/>
      <c r="WB360"/>
      <c r="WC360"/>
      <c r="WD360"/>
      <c r="WE360"/>
      <c r="WF360"/>
      <c r="WG360"/>
      <c r="WH360"/>
      <c r="WI360"/>
      <c r="WJ360"/>
      <c r="WK360"/>
      <c r="WL360"/>
      <c r="WM360"/>
      <c r="WN360"/>
      <c r="WO360"/>
      <c r="WP360"/>
      <c r="WQ360"/>
      <c r="WR360"/>
      <c r="WS360"/>
      <c r="WT360"/>
      <c r="WU360"/>
      <c r="WV360"/>
      <c r="WW360"/>
      <c r="WX360"/>
      <c r="WY360"/>
      <c r="WZ360"/>
      <c r="XA360"/>
      <c r="XB360"/>
      <c r="XC360"/>
      <c r="XD360"/>
      <c r="XE360"/>
      <c r="XF360"/>
      <c r="XG360"/>
      <c r="XH360"/>
      <c r="XI360"/>
      <c r="XJ360"/>
      <c r="XK360"/>
      <c r="XL360"/>
      <c r="XM360"/>
      <c r="XN360"/>
      <c r="XO360"/>
      <c r="XP360"/>
      <c r="XQ360"/>
      <c r="XR360"/>
      <c r="XS360"/>
      <c r="XT360"/>
      <c r="XU360"/>
      <c r="XV360"/>
      <c r="XW360"/>
      <c r="XX360"/>
      <c r="XY360"/>
      <c r="XZ360"/>
      <c r="YA360"/>
      <c r="YB360"/>
      <c r="YC360"/>
      <c r="YD360"/>
      <c r="YE360"/>
      <c r="YF360"/>
      <c r="YG360"/>
      <c r="YH360"/>
      <c r="YI360"/>
      <c r="YJ360"/>
      <c r="YK360"/>
      <c r="YL360"/>
      <c r="YM360"/>
      <c r="YN360"/>
      <c r="YO360"/>
      <c r="YP360"/>
      <c r="YQ360"/>
      <c r="YR360"/>
      <c r="YS360"/>
      <c r="YT360"/>
      <c r="YU360"/>
      <c r="YV360"/>
      <c r="YW360"/>
      <c r="YX360"/>
      <c r="YY360"/>
      <c r="YZ360"/>
      <c r="ZA360"/>
      <c r="ZB360"/>
      <c r="ZC360"/>
      <c r="ZD360"/>
      <c r="ZE360"/>
      <c r="ZF360"/>
      <c r="ZG360"/>
      <c r="ZH360"/>
      <c r="ZI360"/>
      <c r="ZJ360"/>
      <c r="ZK360"/>
      <c r="ZL360"/>
      <c r="ZM360"/>
      <c r="ZN360"/>
      <c r="ZO360"/>
      <c r="ZP360"/>
      <c r="ZQ360"/>
      <c r="ZR360"/>
      <c r="ZS360"/>
      <c r="ZT360"/>
      <c r="ZU360"/>
      <c r="ZV360"/>
      <c r="ZW360"/>
      <c r="ZX360"/>
      <c r="ZY360"/>
      <c r="ZZ360"/>
      <c r="AAA360"/>
    </row>
    <row r="361" spans="11:703" x14ac:dyDescent="0.35">
      <c r="K361" s="50">
        <v>413632480722</v>
      </c>
      <c r="L361" s="147">
        <v>46139</v>
      </c>
      <c r="M361" t="s">
        <v>7995</v>
      </c>
      <c r="N361" s="50">
        <v>380756393610</v>
      </c>
      <c r="O361" s="50">
        <f>_xlfn.XLOOKUP(DRE_Table[[#This Row],[MASTER]],Vessel_Cons[MASTER],Vessel_Cons[MASTER],"OVERAGE")</f>
        <v>380756393610</v>
      </c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  <c r="HB361"/>
      <c r="HC361"/>
      <c r="HD361"/>
      <c r="HE361"/>
      <c r="HF361"/>
      <c r="HG361"/>
      <c r="HH361"/>
      <c r="HI361"/>
      <c r="HJ361"/>
      <c r="HK361"/>
      <c r="HL361"/>
      <c r="HM361"/>
      <c r="HN361"/>
      <c r="HO361"/>
      <c r="HP361"/>
      <c r="HQ361"/>
      <c r="HR361"/>
      <c r="HS361"/>
      <c r="HT361"/>
      <c r="HU361"/>
      <c r="HV361"/>
      <c r="HW361"/>
      <c r="HX361"/>
      <c r="HY361"/>
      <c r="HZ361"/>
      <c r="IA361"/>
      <c r="IB361"/>
      <c r="IC361"/>
      <c r="ID361"/>
      <c r="IE361"/>
      <c r="IF361"/>
      <c r="IG361"/>
      <c r="IH361"/>
      <c r="II361"/>
      <c r="IJ361"/>
      <c r="IK361"/>
      <c r="IL361"/>
      <c r="IM361"/>
      <c r="IN361"/>
      <c r="IO361"/>
      <c r="IP361"/>
      <c r="IQ361"/>
      <c r="IR361"/>
      <c r="IS361"/>
      <c r="IT361"/>
      <c r="IU361"/>
      <c r="IV361"/>
      <c r="IW361"/>
      <c r="IX361"/>
      <c r="IY361"/>
      <c r="IZ361"/>
      <c r="JA361"/>
      <c r="JB361"/>
      <c r="JC361"/>
      <c r="JD361"/>
      <c r="JE361"/>
      <c r="JF361"/>
      <c r="JG361"/>
      <c r="JH361"/>
      <c r="JI361"/>
      <c r="JJ361"/>
      <c r="JK361"/>
      <c r="JL361"/>
      <c r="JM361"/>
      <c r="JN361"/>
      <c r="JO361"/>
      <c r="JP361"/>
      <c r="JQ361"/>
      <c r="JR361"/>
      <c r="JS361"/>
      <c r="JT361"/>
      <c r="JU361"/>
      <c r="JV361"/>
      <c r="JW361"/>
      <c r="JX361"/>
      <c r="JY361"/>
      <c r="JZ361"/>
      <c r="KA361"/>
      <c r="KB361"/>
      <c r="KC361"/>
      <c r="KD361"/>
      <c r="KE361"/>
      <c r="KF361"/>
      <c r="KG361"/>
      <c r="KH361"/>
      <c r="KI361"/>
      <c r="KJ361"/>
      <c r="KK361"/>
      <c r="KL361"/>
      <c r="KM361"/>
      <c r="KN361"/>
      <c r="KO361"/>
      <c r="KP361"/>
      <c r="KQ361"/>
      <c r="KR361"/>
      <c r="KS361"/>
      <c r="KT361"/>
      <c r="KU361"/>
      <c r="KV361"/>
      <c r="KW361"/>
      <c r="KX361"/>
      <c r="KY361"/>
      <c r="KZ361"/>
      <c r="LA361"/>
      <c r="LB361"/>
      <c r="LC361"/>
      <c r="LD361"/>
      <c r="LE361"/>
      <c r="LF361"/>
      <c r="LG361"/>
      <c r="LH361"/>
      <c r="LI361"/>
      <c r="LJ361"/>
      <c r="LK361"/>
      <c r="LL361"/>
      <c r="LM361"/>
      <c r="LN361"/>
      <c r="LO361"/>
      <c r="LP361"/>
      <c r="LQ361"/>
      <c r="LR361"/>
      <c r="LS361"/>
      <c r="LT361"/>
      <c r="LU361"/>
      <c r="LV361"/>
      <c r="LW361"/>
      <c r="LX361"/>
      <c r="LY361"/>
      <c r="LZ361"/>
      <c r="MA361"/>
      <c r="MB361"/>
      <c r="MC361"/>
      <c r="MD361"/>
      <c r="ME361"/>
      <c r="MF361"/>
      <c r="MG361"/>
      <c r="MH361"/>
      <c r="MI361"/>
      <c r="MJ361"/>
      <c r="MK361"/>
      <c r="ML361"/>
      <c r="MM361"/>
      <c r="MN361"/>
      <c r="MO361"/>
      <c r="MP361"/>
      <c r="MQ361"/>
      <c r="MR361"/>
      <c r="MS361"/>
      <c r="MT361"/>
      <c r="MU361"/>
      <c r="MV361"/>
      <c r="MW361"/>
      <c r="MX361"/>
      <c r="MY361"/>
      <c r="MZ361"/>
      <c r="NA361"/>
      <c r="NB361"/>
      <c r="NC361"/>
      <c r="ND361"/>
      <c r="NE361"/>
      <c r="NF361"/>
      <c r="NG361"/>
      <c r="NH361"/>
      <c r="NI361"/>
      <c r="NJ361"/>
      <c r="NK361"/>
      <c r="NL361"/>
      <c r="NM361"/>
      <c r="NN361"/>
      <c r="NO361"/>
      <c r="NP361"/>
      <c r="NQ361"/>
      <c r="NR361"/>
      <c r="NS361"/>
      <c r="NT361"/>
      <c r="NU361"/>
      <c r="NV361"/>
      <c r="NW361"/>
      <c r="NX361"/>
      <c r="NY361"/>
      <c r="NZ361"/>
      <c r="OA361"/>
      <c r="OB361"/>
      <c r="OC361"/>
      <c r="OD361"/>
      <c r="OE361"/>
      <c r="OF361"/>
      <c r="OG361"/>
      <c r="OH361"/>
      <c r="OI361"/>
      <c r="OJ361"/>
      <c r="OK361"/>
      <c r="OL361"/>
      <c r="OM361"/>
      <c r="ON361"/>
      <c r="OO361"/>
      <c r="OP361"/>
      <c r="OQ361"/>
      <c r="OR361"/>
      <c r="OS361"/>
      <c r="OT361"/>
      <c r="OU361"/>
      <c r="OV361"/>
      <c r="OW361"/>
      <c r="OX361"/>
      <c r="OY361"/>
      <c r="OZ361"/>
      <c r="PA361"/>
      <c r="PB361"/>
      <c r="PC361"/>
      <c r="PD361"/>
      <c r="PE361"/>
      <c r="PF361"/>
      <c r="PG361"/>
      <c r="PH361"/>
      <c r="PI361"/>
      <c r="PJ361"/>
      <c r="PK361"/>
      <c r="PL361"/>
      <c r="PM361"/>
      <c r="PN361"/>
      <c r="PO361"/>
      <c r="PP361"/>
      <c r="PQ361"/>
      <c r="PR361"/>
      <c r="PS361"/>
      <c r="PT361"/>
      <c r="PU361"/>
      <c r="PV361"/>
      <c r="PW361"/>
      <c r="PX361"/>
      <c r="PY361"/>
      <c r="PZ361"/>
      <c r="QA361"/>
      <c r="QB361"/>
      <c r="QC361"/>
      <c r="QD361"/>
      <c r="QE361"/>
      <c r="QF361"/>
      <c r="QG361"/>
      <c r="QH361"/>
      <c r="QI361"/>
      <c r="QJ361"/>
      <c r="QK361"/>
      <c r="QL361"/>
      <c r="QM361"/>
      <c r="QN361"/>
      <c r="QO361"/>
      <c r="QP361"/>
      <c r="QQ361"/>
      <c r="QR361"/>
      <c r="QS361"/>
      <c r="QT361"/>
      <c r="QU361"/>
      <c r="QV361"/>
      <c r="QW361"/>
      <c r="QX361"/>
      <c r="QY361"/>
      <c r="QZ361"/>
      <c r="RA361"/>
      <c r="RB361"/>
      <c r="RC361"/>
      <c r="RD361"/>
      <c r="RE361"/>
      <c r="RF361"/>
      <c r="RG361"/>
      <c r="RH361"/>
      <c r="RI361"/>
      <c r="RJ361"/>
      <c r="RK361"/>
      <c r="RL361"/>
      <c r="RM361"/>
      <c r="RN361"/>
      <c r="RO361"/>
      <c r="RP361"/>
      <c r="RQ361"/>
      <c r="RR361"/>
      <c r="RS361"/>
      <c r="RT361"/>
      <c r="RU361"/>
      <c r="RV361"/>
      <c r="RW361"/>
      <c r="RX361"/>
      <c r="RY361"/>
      <c r="RZ361"/>
      <c r="SA361"/>
      <c r="SB361"/>
      <c r="SC361"/>
      <c r="SD361"/>
      <c r="SE361"/>
      <c r="SF361"/>
      <c r="SG361"/>
      <c r="SH361"/>
      <c r="SI361"/>
      <c r="SJ361"/>
      <c r="SK361"/>
      <c r="SL361"/>
      <c r="SM361"/>
      <c r="SN361"/>
      <c r="SO361"/>
      <c r="SP361"/>
      <c r="SQ361"/>
      <c r="SR361"/>
      <c r="SS361"/>
      <c r="ST361"/>
      <c r="SU361"/>
      <c r="SV361"/>
      <c r="SW361"/>
      <c r="SX361"/>
      <c r="SY361"/>
      <c r="SZ361"/>
      <c r="TA361"/>
      <c r="TB361"/>
      <c r="TC361"/>
      <c r="TD361"/>
      <c r="TE361"/>
      <c r="TF361"/>
      <c r="TG361"/>
      <c r="TH361"/>
      <c r="TI361"/>
      <c r="TJ361"/>
      <c r="TK361"/>
      <c r="TL361"/>
      <c r="TM361"/>
      <c r="TN361"/>
      <c r="TO361"/>
      <c r="TP361"/>
      <c r="TQ361"/>
      <c r="TR361"/>
      <c r="TS361"/>
      <c r="TT361"/>
      <c r="TU361"/>
      <c r="TV361"/>
      <c r="TW361"/>
      <c r="TX361"/>
      <c r="TY361"/>
      <c r="TZ361"/>
      <c r="UA361"/>
      <c r="UB361"/>
      <c r="UC361"/>
      <c r="UD361"/>
      <c r="UE361"/>
      <c r="UF361"/>
      <c r="UG361"/>
      <c r="UH361"/>
      <c r="UI361"/>
      <c r="UJ361"/>
      <c r="UK361"/>
      <c r="UL361"/>
      <c r="UM361"/>
      <c r="UN361"/>
      <c r="UO361"/>
      <c r="UP361"/>
      <c r="UQ361"/>
      <c r="UR361"/>
      <c r="US361"/>
      <c r="UT361"/>
      <c r="UU361"/>
      <c r="UV361"/>
      <c r="UW361"/>
      <c r="UX361"/>
      <c r="UY361"/>
      <c r="UZ361"/>
      <c r="VA361"/>
      <c r="VB361"/>
      <c r="VC361"/>
      <c r="VD361"/>
      <c r="VE361"/>
      <c r="VF361"/>
      <c r="VG361"/>
      <c r="VH361"/>
      <c r="VI361"/>
      <c r="VJ361"/>
      <c r="VK361"/>
      <c r="VL361"/>
      <c r="VM361"/>
      <c r="VN361"/>
      <c r="VO361"/>
      <c r="VP361"/>
      <c r="VQ361"/>
      <c r="VR361"/>
      <c r="VS361"/>
      <c r="VT361"/>
      <c r="VU361"/>
      <c r="VV361"/>
      <c r="VW361"/>
      <c r="VX361"/>
      <c r="VY361"/>
      <c r="VZ361"/>
      <c r="WA361"/>
      <c r="WB361"/>
      <c r="WC361"/>
      <c r="WD361"/>
      <c r="WE361"/>
      <c r="WF361"/>
      <c r="WG361"/>
      <c r="WH361"/>
      <c r="WI361"/>
      <c r="WJ361"/>
      <c r="WK361"/>
      <c r="WL361"/>
      <c r="WM361"/>
      <c r="WN361"/>
      <c r="WO361"/>
      <c r="WP361"/>
      <c r="WQ361"/>
      <c r="WR361"/>
      <c r="WS361"/>
      <c r="WT361"/>
      <c r="WU361"/>
      <c r="WV361"/>
      <c r="WW361"/>
      <c r="WX361"/>
      <c r="WY361"/>
      <c r="WZ361"/>
      <c r="XA361"/>
      <c r="XB361"/>
      <c r="XC361"/>
      <c r="XD361"/>
      <c r="XE361"/>
      <c r="XF361"/>
      <c r="XG361"/>
      <c r="XH361"/>
      <c r="XI361"/>
      <c r="XJ361"/>
      <c r="XK361"/>
      <c r="XL361"/>
      <c r="XM361"/>
      <c r="XN361"/>
      <c r="XO361"/>
      <c r="XP361"/>
      <c r="XQ361"/>
      <c r="XR361"/>
      <c r="XS361"/>
      <c r="XT361"/>
      <c r="XU361"/>
      <c r="XV361"/>
      <c r="XW361"/>
      <c r="XX361"/>
      <c r="XY361"/>
      <c r="XZ361"/>
      <c r="YA361"/>
      <c r="YB361"/>
      <c r="YC361"/>
      <c r="YD361"/>
      <c r="YE361"/>
      <c r="YF361"/>
      <c r="YG361"/>
      <c r="YH361"/>
      <c r="YI361"/>
      <c r="YJ361"/>
      <c r="YK361"/>
      <c r="YL361"/>
      <c r="YM361"/>
      <c r="YN361"/>
      <c r="YO361"/>
      <c r="YP361"/>
      <c r="YQ361"/>
      <c r="YR361"/>
      <c r="YS361"/>
      <c r="YT361"/>
      <c r="YU361"/>
      <c r="YV361"/>
      <c r="YW361"/>
      <c r="YX361"/>
      <c r="YY361"/>
      <c r="YZ361"/>
      <c r="ZA361"/>
      <c r="ZB361"/>
      <c r="ZC361"/>
      <c r="ZD361"/>
      <c r="ZE361"/>
      <c r="ZF361"/>
      <c r="ZG361"/>
      <c r="ZH361"/>
      <c r="ZI361"/>
      <c r="ZJ361"/>
      <c r="ZK361"/>
      <c r="ZL361"/>
      <c r="ZM361"/>
      <c r="ZN361"/>
      <c r="ZO361"/>
      <c r="ZP361"/>
      <c r="ZQ361"/>
      <c r="ZR361"/>
      <c r="ZS361"/>
      <c r="ZT361"/>
      <c r="ZU361"/>
      <c r="ZV361"/>
      <c r="ZW361"/>
      <c r="ZX361"/>
      <c r="ZY361"/>
      <c r="ZZ361"/>
      <c r="AAA361"/>
    </row>
    <row r="362" spans="11:703" x14ac:dyDescent="0.35">
      <c r="K362" s="50">
        <v>413632480722</v>
      </c>
      <c r="L362" s="147">
        <v>46139</v>
      </c>
      <c r="M362" t="s">
        <v>7995</v>
      </c>
      <c r="N362" s="50">
        <v>380755682729</v>
      </c>
      <c r="O362" s="50">
        <f>_xlfn.XLOOKUP(DRE_Table[[#This Row],[MASTER]],Vessel_Cons[MASTER],Vessel_Cons[MASTER],"OVERAGE")</f>
        <v>380755682729</v>
      </c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  <c r="HB362"/>
      <c r="HC362"/>
      <c r="HD362"/>
      <c r="HE362"/>
      <c r="HF362"/>
      <c r="HG362"/>
      <c r="HH362"/>
      <c r="HI362"/>
      <c r="HJ362"/>
      <c r="HK362"/>
      <c r="HL362"/>
      <c r="HM362"/>
      <c r="HN362"/>
      <c r="HO362"/>
      <c r="HP362"/>
      <c r="HQ362"/>
      <c r="HR362"/>
      <c r="HS362"/>
      <c r="HT362"/>
      <c r="HU362"/>
      <c r="HV362"/>
      <c r="HW362"/>
      <c r="HX362"/>
      <c r="HY362"/>
      <c r="HZ362"/>
      <c r="IA362"/>
      <c r="IB362"/>
      <c r="IC362"/>
      <c r="ID362"/>
      <c r="IE362"/>
      <c r="IF362"/>
      <c r="IG362"/>
      <c r="IH362"/>
      <c r="II362"/>
      <c r="IJ362"/>
      <c r="IK362"/>
      <c r="IL362"/>
      <c r="IM362"/>
      <c r="IN362"/>
      <c r="IO362"/>
      <c r="IP362"/>
      <c r="IQ362"/>
      <c r="IR362"/>
      <c r="IS362"/>
      <c r="IT362"/>
      <c r="IU362"/>
      <c r="IV362"/>
      <c r="IW362"/>
      <c r="IX362"/>
      <c r="IY362"/>
      <c r="IZ362"/>
      <c r="JA362"/>
      <c r="JB362"/>
      <c r="JC362"/>
      <c r="JD362"/>
      <c r="JE362"/>
      <c r="JF362"/>
      <c r="JG362"/>
      <c r="JH362"/>
      <c r="JI362"/>
      <c r="JJ362"/>
      <c r="JK362"/>
      <c r="JL362"/>
      <c r="JM362"/>
      <c r="JN362"/>
      <c r="JO362"/>
      <c r="JP362"/>
      <c r="JQ362"/>
      <c r="JR362"/>
      <c r="JS362"/>
      <c r="JT362"/>
      <c r="JU362"/>
      <c r="JV362"/>
      <c r="JW362"/>
      <c r="JX362"/>
      <c r="JY362"/>
      <c r="JZ362"/>
      <c r="KA362"/>
      <c r="KB362"/>
      <c r="KC362"/>
      <c r="KD362"/>
      <c r="KE362"/>
      <c r="KF362"/>
      <c r="KG362"/>
      <c r="KH362"/>
      <c r="KI362"/>
      <c r="KJ362"/>
      <c r="KK362"/>
      <c r="KL362"/>
      <c r="KM362"/>
      <c r="KN362"/>
      <c r="KO362"/>
      <c r="KP362"/>
      <c r="KQ362"/>
      <c r="KR362"/>
      <c r="KS362"/>
      <c r="KT362"/>
      <c r="KU362"/>
      <c r="KV362"/>
      <c r="KW362"/>
      <c r="KX362"/>
      <c r="KY362"/>
      <c r="KZ362"/>
      <c r="LA362"/>
      <c r="LB362"/>
      <c r="LC362"/>
      <c r="LD362"/>
      <c r="LE362"/>
      <c r="LF362"/>
      <c r="LG362"/>
      <c r="LH362"/>
      <c r="LI362"/>
      <c r="LJ362"/>
      <c r="LK362"/>
      <c r="LL362"/>
      <c r="LM362"/>
      <c r="LN362"/>
      <c r="LO362"/>
      <c r="LP362"/>
      <c r="LQ362"/>
      <c r="LR362"/>
      <c r="LS362"/>
      <c r="LT362"/>
      <c r="LU362"/>
      <c r="LV362"/>
      <c r="LW362"/>
      <c r="LX362"/>
      <c r="LY362"/>
      <c r="LZ362"/>
      <c r="MA362"/>
      <c r="MB362"/>
      <c r="MC362"/>
      <c r="MD362"/>
      <c r="ME362"/>
      <c r="MF362"/>
      <c r="MG362"/>
      <c r="MH362"/>
      <c r="MI362"/>
      <c r="MJ362"/>
      <c r="MK362"/>
      <c r="ML362"/>
      <c r="MM362"/>
      <c r="MN362"/>
      <c r="MO362"/>
      <c r="MP362"/>
      <c r="MQ362"/>
      <c r="MR362"/>
      <c r="MS362"/>
      <c r="MT362"/>
      <c r="MU362"/>
      <c r="MV362"/>
      <c r="MW362"/>
      <c r="MX362"/>
      <c r="MY362"/>
      <c r="MZ362"/>
      <c r="NA362"/>
      <c r="NB362"/>
      <c r="NC362"/>
      <c r="ND362"/>
      <c r="NE362"/>
      <c r="NF362"/>
      <c r="NG362"/>
      <c r="NH362"/>
      <c r="NI362"/>
      <c r="NJ362"/>
      <c r="NK362"/>
      <c r="NL362"/>
      <c r="NM362"/>
      <c r="NN362"/>
      <c r="NO362"/>
      <c r="NP362"/>
      <c r="NQ362"/>
      <c r="NR362"/>
      <c r="NS362"/>
      <c r="NT362"/>
      <c r="NU362"/>
      <c r="NV362"/>
      <c r="NW362"/>
      <c r="NX362"/>
      <c r="NY362"/>
      <c r="NZ362"/>
      <c r="OA362"/>
      <c r="OB362"/>
      <c r="OC362"/>
      <c r="OD362"/>
      <c r="OE362"/>
      <c r="OF362"/>
      <c r="OG362"/>
      <c r="OH362"/>
      <c r="OI362"/>
      <c r="OJ362"/>
      <c r="OK362"/>
      <c r="OL362"/>
      <c r="OM362"/>
      <c r="ON362"/>
      <c r="OO362"/>
      <c r="OP362"/>
      <c r="OQ362"/>
      <c r="OR362"/>
      <c r="OS362"/>
      <c r="OT362"/>
      <c r="OU362"/>
      <c r="OV362"/>
      <c r="OW362"/>
      <c r="OX362"/>
      <c r="OY362"/>
      <c r="OZ362"/>
      <c r="PA362"/>
      <c r="PB362"/>
      <c r="PC362"/>
      <c r="PD362"/>
      <c r="PE362"/>
      <c r="PF362"/>
      <c r="PG362"/>
      <c r="PH362"/>
      <c r="PI362"/>
      <c r="PJ362"/>
      <c r="PK362"/>
      <c r="PL362"/>
      <c r="PM362"/>
      <c r="PN362"/>
      <c r="PO362"/>
      <c r="PP362"/>
      <c r="PQ362"/>
      <c r="PR362"/>
      <c r="PS362"/>
      <c r="PT362"/>
      <c r="PU362"/>
      <c r="PV362"/>
      <c r="PW362"/>
      <c r="PX362"/>
      <c r="PY362"/>
      <c r="PZ362"/>
      <c r="QA362"/>
      <c r="QB362"/>
      <c r="QC362"/>
      <c r="QD362"/>
      <c r="QE362"/>
      <c r="QF362"/>
      <c r="QG362"/>
      <c r="QH362"/>
      <c r="QI362"/>
      <c r="QJ362"/>
      <c r="QK362"/>
      <c r="QL362"/>
      <c r="QM362"/>
      <c r="QN362"/>
      <c r="QO362"/>
      <c r="QP362"/>
      <c r="QQ362"/>
      <c r="QR362"/>
      <c r="QS362"/>
      <c r="QT362"/>
      <c r="QU362"/>
      <c r="QV362"/>
      <c r="QW362"/>
      <c r="QX362"/>
      <c r="QY362"/>
      <c r="QZ362"/>
      <c r="RA362"/>
      <c r="RB362"/>
      <c r="RC362"/>
      <c r="RD362"/>
      <c r="RE362"/>
      <c r="RF362"/>
      <c r="RG362"/>
      <c r="RH362"/>
      <c r="RI362"/>
      <c r="RJ362"/>
      <c r="RK362"/>
      <c r="RL362"/>
      <c r="RM362"/>
      <c r="RN362"/>
      <c r="RO362"/>
      <c r="RP362"/>
      <c r="RQ362"/>
      <c r="RR362"/>
      <c r="RS362"/>
      <c r="RT362"/>
      <c r="RU362"/>
      <c r="RV362"/>
      <c r="RW362"/>
      <c r="RX362"/>
      <c r="RY362"/>
      <c r="RZ362"/>
      <c r="SA362"/>
      <c r="SB362"/>
      <c r="SC362"/>
      <c r="SD362"/>
      <c r="SE362"/>
      <c r="SF362"/>
      <c r="SG362"/>
      <c r="SH362"/>
      <c r="SI362"/>
      <c r="SJ362"/>
      <c r="SK362"/>
      <c r="SL362"/>
      <c r="SM362"/>
      <c r="SN362"/>
      <c r="SO362"/>
      <c r="SP362"/>
      <c r="SQ362"/>
      <c r="SR362"/>
      <c r="SS362"/>
      <c r="ST362"/>
      <c r="SU362"/>
      <c r="SV362"/>
      <c r="SW362"/>
      <c r="SX362"/>
      <c r="SY362"/>
      <c r="SZ362"/>
      <c r="TA362"/>
      <c r="TB362"/>
      <c r="TC362"/>
      <c r="TD362"/>
      <c r="TE362"/>
      <c r="TF362"/>
      <c r="TG362"/>
      <c r="TH362"/>
      <c r="TI362"/>
      <c r="TJ362"/>
      <c r="TK362"/>
      <c r="TL362"/>
      <c r="TM362"/>
      <c r="TN362"/>
      <c r="TO362"/>
      <c r="TP362"/>
      <c r="TQ362"/>
      <c r="TR362"/>
      <c r="TS362"/>
      <c r="TT362"/>
      <c r="TU362"/>
      <c r="TV362"/>
      <c r="TW362"/>
      <c r="TX362"/>
      <c r="TY362"/>
      <c r="TZ362"/>
      <c r="UA362"/>
      <c r="UB362"/>
      <c r="UC362"/>
      <c r="UD362"/>
      <c r="UE362"/>
      <c r="UF362"/>
      <c r="UG362"/>
      <c r="UH362"/>
      <c r="UI362"/>
      <c r="UJ362"/>
      <c r="UK362"/>
      <c r="UL362"/>
      <c r="UM362"/>
      <c r="UN362"/>
      <c r="UO362"/>
      <c r="UP362"/>
      <c r="UQ362"/>
      <c r="UR362"/>
      <c r="US362"/>
      <c r="UT362"/>
      <c r="UU362"/>
      <c r="UV362"/>
      <c r="UW362"/>
      <c r="UX362"/>
      <c r="UY362"/>
      <c r="UZ362"/>
      <c r="VA362"/>
      <c r="VB362"/>
      <c r="VC362"/>
      <c r="VD362"/>
      <c r="VE362"/>
      <c r="VF362"/>
      <c r="VG362"/>
      <c r="VH362"/>
      <c r="VI362"/>
      <c r="VJ362"/>
      <c r="VK362"/>
      <c r="VL362"/>
      <c r="VM362"/>
      <c r="VN362"/>
      <c r="VO362"/>
      <c r="VP362"/>
      <c r="VQ362"/>
      <c r="VR362"/>
      <c r="VS362"/>
      <c r="VT362"/>
      <c r="VU362"/>
      <c r="VV362"/>
      <c r="VW362"/>
      <c r="VX362"/>
      <c r="VY362"/>
      <c r="VZ362"/>
      <c r="WA362"/>
      <c r="WB362"/>
      <c r="WC362"/>
      <c r="WD362"/>
      <c r="WE362"/>
      <c r="WF362"/>
      <c r="WG362"/>
      <c r="WH362"/>
      <c r="WI362"/>
      <c r="WJ362"/>
      <c r="WK362"/>
      <c r="WL362"/>
      <c r="WM362"/>
      <c r="WN362"/>
      <c r="WO362"/>
      <c r="WP362"/>
      <c r="WQ362"/>
      <c r="WR362"/>
      <c r="WS362"/>
      <c r="WT362"/>
      <c r="WU362"/>
      <c r="WV362"/>
      <c r="WW362"/>
      <c r="WX362"/>
      <c r="WY362"/>
      <c r="WZ362"/>
      <c r="XA362"/>
      <c r="XB362"/>
      <c r="XC362"/>
      <c r="XD362"/>
      <c r="XE362"/>
      <c r="XF362"/>
      <c r="XG362"/>
      <c r="XH362"/>
      <c r="XI362"/>
      <c r="XJ362"/>
      <c r="XK362"/>
      <c r="XL362"/>
      <c r="XM362"/>
      <c r="XN362"/>
      <c r="XO362"/>
      <c r="XP362"/>
      <c r="XQ362"/>
      <c r="XR362"/>
      <c r="XS362"/>
      <c r="XT362"/>
      <c r="XU362"/>
      <c r="XV362"/>
      <c r="XW362"/>
      <c r="XX362"/>
      <c r="XY362"/>
      <c r="XZ362"/>
      <c r="YA362"/>
      <c r="YB362"/>
      <c r="YC362"/>
      <c r="YD362"/>
      <c r="YE362"/>
      <c r="YF362"/>
      <c r="YG362"/>
      <c r="YH362"/>
      <c r="YI362"/>
      <c r="YJ362"/>
      <c r="YK362"/>
      <c r="YL362"/>
      <c r="YM362"/>
      <c r="YN362"/>
      <c r="YO362"/>
      <c r="YP362"/>
      <c r="YQ362"/>
      <c r="YR362"/>
      <c r="YS362"/>
      <c r="YT362"/>
      <c r="YU362"/>
      <c r="YV362"/>
      <c r="YW362"/>
      <c r="YX362"/>
      <c r="YY362"/>
      <c r="YZ362"/>
      <c r="ZA362"/>
      <c r="ZB362"/>
      <c r="ZC362"/>
      <c r="ZD362"/>
      <c r="ZE362"/>
      <c r="ZF362"/>
      <c r="ZG362"/>
      <c r="ZH362"/>
      <c r="ZI362"/>
      <c r="ZJ362"/>
      <c r="ZK362"/>
      <c r="ZL362"/>
      <c r="ZM362"/>
      <c r="ZN362"/>
      <c r="ZO362"/>
      <c r="ZP362"/>
      <c r="ZQ362"/>
      <c r="ZR362"/>
      <c r="ZS362"/>
      <c r="ZT362"/>
      <c r="ZU362"/>
      <c r="ZV362"/>
      <c r="ZW362"/>
      <c r="ZX362"/>
      <c r="ZY362"/>
      <c r="ZZ362"/>
      <c r="AAA362"/>
    </row>
    <row r="363" spans="11:703" x14ac:dyDescent="0.35">
      <c r="K363" s="50">
        <v>413632480722</v>
      </c>
      <c r="L363" s="147">
        <v>46139</v>
      </c>
      <c r="M363" t="s">
        <v>7995</v>
      </c>
      <c r="N363" s="50">
        <v>380753618030</v>
      </c>
      <c r="O363" s="50">
        <f>_xlfn.XLOOKUP(DRE_Table[[#This Row],[MASTER]],Vessel_Cons[MASTER],Vessel_Cons[MASTER],"OVERAGE")</f>
        <v>380753618030</v>
      </c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  <c r="HB363"/>
      <c r="HC363"/>
      <c r="HD363"/>
      <c r="HE363"/>
      <c r="HF363"/>
      <c r="HG363"/>
      <c r="HH363"/>
      <c r="HI363"/>
      <c r="HJ363"/>
      <c r="HK363"/>
      <c r="HL363"/>
      <c r="HM363"/>
      <c r="HN363"/>
      <c r="HO363"/>
      <c r="HP363"/>
      <c r="HQ363"/>
      <c r="HR363"/>
      <c r="HS363"/>
      <c r="HT363"/>
      <c r="HU363"/>
      <c r="HV363"/>
      <c r="HW363"/>
      <c r="HX363"/>
      <c r="HY363"/>
      <c r="HZ363"/>
      <c r="IA363"/>
      <c r="IB363"/>
      <c r="IC363"/>
      <c r="ID363"/>
      <c r="IE363"/>
      <c r="IF363"/>
      <c r="IG363"/>
      <c r="IH363"/>
      <c r="II363"/>
      <c r="IJ363"/>
      <c r="IK363"/>
      <c r="IL363"/>
      <c r="IM363"/>
      <c r="IN363"/>
      <c r="IO363"/>
      <c r="IP363"/>
      <c r="IQ363"/>
      <c r="IR363"/>
      <c r="IS363"/>
      <c r="IT363"/>
      <c r="IU363"/>
      <c r="IV363"/>
      <c r="IW363"/>
      <c r="IX363"/>
      <c r="IY363"/>
      <c r="IZ363"/>
      <c r="JA363"/>
      <c r="JB363"/>
      <c r="JC363"/>
      <c r="JD363"/>
      <c r="JE363"/>
      <c r="JF363"/>
      <c r="JG363"/>
      <c r="JH363"/>
      <c r="JI363"/>
      <c r="JJ363"/>
      <c r="JK363"/>
      <c r="JL363"/>
      <c r="JM363"/>
      <c r="JN363"/>
      <c r="JO363"/>
      <c r="JP363"/>
      <c r="JQ363"/>
      <c r="JR363"/>
      <c r="JS363"/>
      <c r="JT363"/>
      <c r="JU363"/>
      <c r="JV363"/>
      <c r="JW363"/>
      <c r="JX363"/>
      <c r="JY363"/>
      <c r="JZ363"/>
      <c r="KA363"/>
      <c r="KB363"/>
      <c r="KC363"/>
      <c r="KD363"/>
      <c r="KE363"/>
      <c r="KF363"/>
      <c r="KG363"/>
      <c r="KH363"/>
      <c r="KI363"/>
      <c r="KJ363"/>
      <c r="KK363"/>
      <c r="KL363"/>
      <c r="KM363"/>
      <c r="KN363"/>
      <c r="KO363"/>
      <c r="KP363"/>
      <c r="KQ363"/>
      <c r="KR363"/>
      <c r="KS363"/>
      <c r="KT363"/>
      <c r="KU363"/>
      <c r="KV363"/>
      <c r="KW363"/>
      <c r="KX363"/>
      <c r="KY363"/>
      <c r="KZ363"/>
      <c r="LA363"/>
      <c r="LB363"/>
      <c r="LC363"/>
      <c r="LD363"/>
      <c r="LE363"/>
      <c r="LF363"/>
      <c r="LG363"/>
      <c r="LH363"/>
      <c r="LI363"/>
      <c r="LJ363"/>
      <c r="LK363"/>
      <c r="LL363"/>
      <c r="LM363"/>
      <c r="LN363"/>
      <c r="LO363"/>
      <c r="LP363"/>
      <c r="LQ363"/>
      <c r="LR363"/>
      <c r="LS363"/>
      <c r="LT363"/>
      <c r="LU363"/>
      <c r="LV363"/>
      <c r="LW363"/>
      <c r="LX363"/>
      <c r="LY363"/>
      <c r="LZ363"/>
      <c r="MA363"/>
      <c r="MB363"/>
      <c r="MC363"/>
      <c r="MD363"/>
      <c r="ME363"/>
      <c r="MF363"/>
      <c r="MG363"/>
      <c r="MH363"/>
      <c r="MI363"/>
      <c r="MJ363"/>
      <c r="MK363"/>
      <c r="ML363"/>
      <c r="MM363"/>
      <c r="MN363"/>
      <c r="MO363"/>
      <c r="MP363"/>
      <c r="MQ363"/>
      <c r="MR363"/>
      <c r="MS363"/>
      <c r="MT363"/>
      <c r="MU363"/>
      <c r="MV363"/>
      <c r="MW363"/>
      <c r="MX363"/>
      <c r="MY363"/>
      <c r="MZ363"/>
      <c r="NA363"/>
      <c r="NB363"/>
      <c r="NC363"/>
      <c r="ND363"/>
      <c r="NE363"/>
      <c r="NF363"/>
      <c r="NG363"/>
      <c r="NH363"/>
      <c r="NI363"/>
      <c r="NJ363"/>
      <c r="NK363"/>
      <c r="NL363"/>
      <c r="NM363"/>
      <c r="NN363"/>
      <c r="NO363"/>
      <c r="NP363"/>
      <c r="NQ363"/>
      <c r="NR363"/>
      <c r="NS363"/>
      <c r="NT363"/>
      <c r="NU363"/>
      <c r="NV363"/>
      <c r="NW363"/>
      <c r="NX363"/>
      <c r="NY363"/>
      <c r="NZ363"/>
      <c r="OA363"/>
      <c r="OB363"/>
      <c r="OC363"/>
      <c r="OD363"/>
      <c r="OE363"/>
      <c r="OF363"/>
      <c r="OG363"/>
      <c r="OH363"/>
      <c r="OI363"/>
      <c r="OJ363"/>
      <c r="OK363"/>
      <c r="OL363"/>
      <c r="OM363"/>
      <c r="ON363"/>
      <c r="OO363"/>
      <c r="OP363"/>
      <c r="OQ363"/>
      <c r="OR363"/>
      <c r="OS363"/>
      <c r="OT363"/>
      <c r="OU363"/>
      <c r="OV363"/>
      <c r="OW363"/>
      <c r="OX363"/>
      <c r="OY363"/>
      <c r="OZ363"/>
      <c r="PA363"/>
      <c r="PB363"/>
      <c r="PC363"/>
      <c r="PD363"/>
      <c r="PE363"/>
      <c r="PF363"/>
      <c r="PG363"/>
      <c r="PH363"/>
      <c r="PI363"/>
      <c r="PJ363"/>
      <c r="PK363"/>
      <c r="PL363"/>
      <c r="PM363"/>
      <c r="PN363"/>
      <c r="PO363"/>
      <c r="PP363"/>
      <c r="PQ363"/>
      <c r="PR363"/>
      <c r="PS363"/>
      <c r="PT363"/>
      <c r="PU363"/>
      <c r="PV363"/>
      <c r="PW363"/>
      <c r="PX363"/>
      <c r="PY363"/>
      <c r="PZ363"/>
      <c r="QA363"/>
      <c r="QB363"/>
      <c r="QC363"/>
      <c r="QD363"/>
      <c r="QE363"/>
      <c r="QF363"/>
      <c r="QG363"/>
      <c r="QH363"/>
      <c r="QI363"/>
      <c r="QJ363"/>
      <c r="QK363"/>
      <c r="QL363"/>
      <c r="QM363"/>
      <c r="QN363"/>
      <c r="QO363"/>
      <c r="QP363"/>
      <c r="QQ363"/>
      <c r="QR363"/>
      <c r="QS363"/>
      <c r="QT363"/>
      <c r="QU363"/>
      <c r="QV363"/>
      <c r="QW363"/>
      <c r="QX363"/>
      <c r="QY363"/>
      <c r="QZ363"/>
      <c r="RA363"/>
      <c r="RB363"/>
      <c r="RC363"/>
      <c r="RD363"/>
      <c r="RE363"/>
      <c r="RF363"/>
      <c r="RG363"/>
      <c r="RH363"/>
      <c r="RI363"/>
      <c r="RJ363"/>
      <c r="RK363"/>
      <c r="RL363"/>
      <c r="RM363"/>
      <c r="RN363"/>
      <c r="RO363"/>
      <c r="RP363"/>
      <c r="RQ363"/>
      <c r="RR363"/>
      <c r="RS363"/>
      <c r="RT363"/>
      <c r="RU363"/>
      <c r="RV363"/>
      <c r="RW363"/>
      <c r="RX363"/>
      <c r="RY363"/>
      <c r="RZ363"/>
      <c r="SA363"/>
      <c r="SB363"/>
      <c r="SC363"/>
      <c r="SD363"/>
      <c r="SE363"/>
      <c r="SF363"/>
      <c r="SG363"/>
      <c r="SH363"/>
      <c r="SI363"/>
      <c r="SJ363"/>
      <c r="SK363"/>
      <c r="SL363"/>
      <c r="SM363"/>
      <c r="SN363"/>
      <c r="SO363"/>
      <c r="SP363"/>
      <c r="SQ363"/>
      <c r="SR363"/>
      <c r="SS363"/>
      <c r="ST363"/>
      <c r="SU363"/>
      <c r="SV363"/>
      <c r="SW363"/>
      <c r="SX363"/>
      <c r="SY363"/>
      <c r="SZ363"/>
      <c r="TA363"/>
      <c r="TB363"/>
      <c r="TC363"/>
      <c r="TD363"/>
      <c r="TE363"/>
      <c r="TF363"/>
      <c r="TG363"/>
      <c r="TH363"/>
      <c r="TI363"/>
      <c r="TJ363"/>
      <c r="TK363"/>
      <c r="TL363"/>
      <c r="TM363"/>
      <c r="TN363"/>
      <c r="TO363"/>
      <c r="TP363"/>
      <c r="TQ363"/>
      <c r="TR363"/>
      <c r="TS363"/>
      <c r="TT363"/>
      <c r="TU363"/>
      <c r="TV363"/>
      <c r="TW363"/>
      <c r="TX363"/>
      <c r="TY363"/>
      <c r="TZ363"/>
      <c r="UA363"/>
      <c r="UB363"/>
      <c r="UC363"/>
      <c r="UD363"/>
      <c r="UE363"/>
      <c r="UF363"/>
      <c r="UG363"/>
      <c r="UH363"/>
      <c r="UI363"/>
      <c r="UJ363"/>
      <c r="UK363"/>
      <c r="UL363"/>
      <c r="UM363"/>
      <c r="UN363"/>
      <c r="UO363"/>
      <c r="UP363"/>
      <c r="UQ363"/>
      <c r="UR363"/>
      <c r="US363"/>
      <c r="UT363"/>
      <c r="UU363"/>
      <c r="UV363"/>
      <c r="UW363"/>
      <c r="UX363"/>
      <c r="UY363"/>
      <c r="UZ363"/>
      <c r="VA363"/>
      <c r="VB363"/>
      <c r="VC363"/>
      <c r="VD363"/>
      <c r="VE363"/>
      <c r="VF363"/>
      <c r="VG363"/>
      <c r="VH363"/>
      <c r="VI363"/>
      <c r="VJ363"/>
      <c r="VK363"/>
      <c r="VL363"/>
      <c r="VM363"/>
      <c r="VN363"/>
      <c r="VO363"/>
      <c r="VP363"/>
      <c r="VQ363"/>
      <c r="VR363"/>
      <c r="VS363"/>
      <c r="VT363"/>
      <c r="VU363"/>
      <c r="VV363"/>
      <c r="VW363"/>
      <c r="VX363"/>
      <c r="VY363"/>
      <c r="VZ363"/>
      <c r="WA363"/>
      <c r="WB363"/>
      <c r="WC363"/>
      <c r="WD363"/>
      <c r="WE363"/>
      <c r="WF363"/>
      <c r="WG363"/>
      <c r="WH363"/>
      <c r="WI363"/>
      <c r="WJ363"/>
      <c r="WK363"/>
      <c r="WL363"/>
      <c r="WM363"/>
      <c r="WN363"/>
      <c r="WO363"/>
      <c r="WP363"/>
      <c r="WQ363"/>
      <c r="WR363"/>
      <c r="WS363"/>
      <c r="WT363"/>
      <c r="WU363"/>
      <c r="WV363"/>
      <c r="WW363"/>
      <c r="WX363"/>
      <c r="WY363"/>
      <c r="WZ363"/>
      <c r="XA363"/>
      <c r="XB363"/>
      <c r="XC363"/>
      <c r="XD363"/>
      <c r="XE363"/>
      <c r="XF363"/>
      <c r="XG363"/>
      <c r="XH363"/>
      <c r="XI363"/>
      <c r="XJ363"/>
      <c r="XK363"/>
      <c r="XL363"/>
      <c r="XM363"/>
      <c r="XN363"/>
      <c r="XO363"/>
      <c r="XP363"/>
      <c r="XQ363"/>
      <c r="XR363"/>
      <c r="XS363"/>
      <c r="XT363"/>
      <c r="XU363"/>
      <c r="XV363"/>
      <c r="XW363"/>
      <c r="XX363"/>
      <c r="XY363"/>
      <c r="XZ363"/>
      <c r="YA363"/>
      <c r="YB363"/>
      <c r="YC363"/>
      <c r="YD363"/>
      <c r="YE363"/>
      <c r="YF363"/>
      <c r="YG363"/>
      <c r="YH363"/>
      <c r="YI363"/>
      <c r="YJ363"/>
      <c r="YK363"/>
      <c r="YL363"/>
      <c r="YM363"/>
      <c r="YN363"/>
      <c r="YO363"/>
      <c r="YP363"/>
      <c r="YQ363"/>
      <c r="YR363"/>
      <c r="YS363"/>
      <c r="YT363"/>
      <c r="YU363"/>
      <c r="YV363"/>
      <c r="YW363"/>
      <c r="YX363"/>
      <c r="YY363"/>
      <c r="YZ363"/>
      <c r="ZA363"/>
      <c r="ZB363"/>
      <c r="ZC363"/>
      <c r="ZD363"/>
      <c r="ZE363"/>
      <c r="ZF363"/>
      <c r="ZG363"/>
      <c r="ZH363"/>
      <c r="ZI363"/>
      <c r="ZJ363"/>
      <c r="ZK363"/>
      <c r="ZL363"/>
      <c r="ZM363"/>
      <c r="ZN363"/>
      <c r="ZO363"/>
      <c r="ZP363"/>
      <c r="ZQ363"/>
      <c r="ZR363"/>
      <c r="ZS363"/>
      <c r="ZT363"/>
      <c r="ZU363"/>
      <c r="ZV363"/>
      <c r="ZW363"/>
      <c r="ZX363"/>
      <c r="ZY363"/>
      <c r="ZZ363"/>
      <c r="AAA363"/>
    </row>
    <row r="364" spans="11:703" x14ac:dyDescent="0.35">
      <c r="K364" s="50">
        <v>413632480722</v>
      </c>
      <c r="L364" s="147">
        <v>46139</v>
      </c>
      <c r="M364" t="s">
        <v>7995</v>
      </c>
      <c r="N364" s="50">
        <v>380753286455</v>
      </c>
      <c r="O364" s="50">
        <f>_xlfn.XLOOKUP(DRE_Table[[#This Row],[MASTER]],Vessel_Cons[MASTER],Vessel_Cons[MASTER],"OVERAGE")</f>
        <v>380753286455</v>
      </c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  <c r="HB364"/>
      <c r="HC364"/>
      <c r="HD364"/>
      <c r="HE364"/>
      <c r="HF364"/>
      <c r="HG364"/>
      <c r="HH364"/>
      <c r="HI364"/>
      <c r="HJ364"/>
      <c r="HK364"/>
      <c r="HL364"/>
      <c r="HM364"/>
      <c r="HN364"/>
      <c r="HO364"/>
      <c r="HP364"/>
      <c r="HQ364"/>
      <c r="HR364"/>
      <c r="HS364"/>
      <c r="HT364"/>
      <c r="HU364"/>
      <c r="HV364"/>
      <c r="HW364"/>
      <c r="HX364"/>
      <c r="HY364"/>
      <c r="HZ364"/>
      <c r="IA364"/>
      <c r="IB364"/>
      <c r="IC364"/>
      <c r="ID364"/>
      <c r="IE364"/>
      <c r="IF364"/>
      <c r="IG364"/>
      <c r="IH364"/>
      <c r="II364"/>
      <c r="IJ364"/>
      <c r="IK364"/>
      <c r="IL364"/>
      <c r="IM364"/>
      <c r="IN364"/>
      <c r="IO364"/>
      <c r="IP364"/>
      <c r="IQ364"/>
      <c r="IR364"/>
      <c r="IS364"/>
      <c r="IT364"/>
      <c r="IU364"/>
      <c r="IV364"/>
      <c r="IW364"/>
      <c r="IX364"/>
      <c r="IY364"/>
      <c r="IZ364"/>
      <c r="JA364"/>
      <c r="JB364"/>
      <c r="JC364"/>
      <c r="JD364"/>
      <c r="JE364"/>
      <c r="JF364"/>
      <c r="JG364"/>
      <c r="JH364"/>
      <c r="JI364"/>
      <c r="JJ364"/>
      <c r="JK364"/>
      <c r="JL364"/>
      <c r="JM364"/>
      <c r="JN364"/>
      <c r="JO364"/>
      <c r="JP364"/>
      <c r="JQ364"/>
      <c r="JR364"/>
      <c r="JS364"/>
      <c r="JT364"/>
      <c r="JU364"/>
      <c r="JV364"/>
      <c r="JW364"/>
      <c r="JX364"/>
      <c r="JY364"/>
      <c r="JZ364"/>
      <c r="KA364"/>
      <c r="KB364"/>
      <c r="KC364"/>
      <c r="KD364"/>
      <c r="KE364"/>
      <c r="KF364"/>
      <c r="KG364"/>
      <c r="KH364"/>
      <c r="KI364"/>
      <c r="KJ364"/>
      <c r="KK364"/>
      <c r="KL364"/>
      <c r="KM364"/>
      <c r="KN364"/>
      <c r="KO364"/>
      <c r="KP364"/>
      <c r="KQ364"/>
      <c r="KR364"/>
      <c r="KS364"/>
      <c r="KT364"/>
      <c r="KU364"/>
      <c r="KV364"/>
      <c r="KW364"/>
      <c r="KX364"/>
      <c r="KY364"/>
      <c r="KZ364"/>
      <c r="LA364"/>
      <c r="LB364"/>
      <c r="LC364"/>
      <c r="LD364"/>
      <c r="LE364"/>
      <c r="LF364"/>
      <c r="LG364"/>
      <c r="LH364"/>
      <c r="LI364"/>
      <c r="LJ364"/>
      <c r="LK364"/>
      <c r="LL364"/>
      <c r="LM364"/>
      <c r="LN364"/>
      <c r="LO364"/>
      <c r="LP364"/>
      <c r="LQ364"/>
      <c r="LR364"/>
      <c r="LS364"/>
      <c r="LT364"/>
      <c r="LU364"/>
      <c r="LV364"/>
      <c r="LW364"/>
      <c r="LX364"/>
      <c r="LY364"/>
      <c r="LZ364"/>
      <c r="MA364"/>
      <c r="MB364"/>
      <c r="MC364"/>
      <c r="MD364"/>
      <c r="ME364"/>
      <c r="MF364"/>
      <c r="MG364"/>
      <c r="MH364"/>
      <c r="MI364"/>
      <c r="MJ364"/>
      <c r="MK364"/>
      <c r="ML364"/>
      <c r="MM364"/>
      <c r="MN364"/>
      <c r="MO364"/>
      <c r="MP364"/>
      <c r="MQ364"/>
      <c r="MR364"/>
      <c r="MS364"/>
      <c r="MT364"/>
      <c r="MU364"/>
      <c r="MV364"/>
      <c r="MW364"/>
      <c r="MX364"/>
      <c r="MY364"/>
      <c r="MZ364"/>
      <c r="NA364"/>
      <c r="NB364"/>
      <c r="NC364"/>
      <c r="ND364"/>
      <c r="NE364"/>
      <c r="NF364"/>
      <c r="NG364"/>
      <c r="NH364"/>
      <c r="NI364"/>
      <c r="NJ364"/>
      <c r="NK364"/>
      <c r="NL364"/>
      <c r="NM364"/>
      <c r="NN364"/>
      <c r="NO364"/>
      <c r="NP364"/>
      <c r="NQ364"/>
      <c r="NR364"/>
      <c r="NS364"/>
      <c r="NT364"/>
      <c r="NU364"/>
      <c r="NV364"/>
      <c r="NW364"/>
      <c r="NX364"/>
      <c r="NY364"/>
      <c r="NZ364"/>
      <c r="OA364"/>
      <c r="OB364"/>
      <c r="OC364"/>
      <c r="OD364"/>
      <c r="OE364"/>
      <c r="OF364"/>
      <c r="OG364"/>
      <c r="OH364"/>
      <c r="OI364"/>
      <c r="OJ364"/>
      <c r="OK364"/>
      <c r="OL364"/>
      <c r="OM364"/>
      <c r="ON364"/>
      <c r="OO364"/>
      <c r="OP364"/>
      <c r="OQ364"/>
      <c r="OR364"/>
      <c r="OS364"/>
      <c r="OT364"/>
      <c r="OU364"/>
      <c r="OV364"/>
      <c r="OW364"/>
      <c r="OX364"/>
      <c r="OY364"/>
      <c r="OZ364"/>
      <c r="PA364"/>
      <c r="PB364"/>
      <c r="PC364"/>
      <c r="PD364"/>
      <c r="PE364"/>
      <c r="PF364"/>
      <c r="PG364"/>
      <c r="PH364"/>
      <c r="PI364"/>
      <c r="PJ364"/>
      <c r="PK364"/>
      <c r="PL364"/>
      <c r="PM364"/>
      <c r="PN364"/>
      <c r="PO364"/>
      <c r="PP364"/>
      <c r="PQ364"/>
      <c r="PR364"/>
      <c r="PS364"/>
      <c r="PT364"/>
      <c r="PU364"/>
      <c r="PV364"/>
      <c r="PW364"/>
      <c r="PX364"/>
      <c r="PY364"/>
      <c r="PZ364"/>
      <c r="QA364"/>
      <c r="QB364"/>
      <c r="QC364"/>
      <c r="QD364"/>
      <c r="QE364"/>
      <c r="QF364"/>
      <c r="QG364"/>
      <c r="QH364"/>
      <c r="QI364"/>
      <c r="QJ364"/>
      <c r="QK364"/>
      <c r="QL364"/>
      <c r="QM364"/>
      <c r="QN364"/>
      <c r="QO364"/>
      <c r="QP364"/>
      <c r="QQ364"/>
      <c r="QR364"/>
      <c r="QS364"/>
      <c r="QT364"/>
      <c r="QU364"/>
      <c r="QV364"/>
      <c r="QW364"/>
      <c r="QX364"/>
      <c r="QY364"/>
      <c r="QZ364"/>
      <c r="RA364"/>
      <c r="RB364"/>
      <c r="RC364"/>
      <c r="RD364"/>
      <c r="RE364"/>
      <c r="RF364"/>
      <c r="RG364"/>
      <c r="RH364"/>
      <c r="RI364"/>
      <c r="RJ364"/>
      <c r="RK364"/>
      <c r="RL364"/>
      <c r="RM364"/>
      <c r="RN364"/>
      <c r="RO364"/>
      <c r="RP364"/>
      <c r="RQ364"/>
      <c r="RR364"/>
      <c r="RS364"/>
      <c r="RT364"/>
      <c r="RU364"/>
      <c r="RV364"/>
      <c r="RW364"/>
      <c r="RX364"/>
      <c r="RY364"/>
      <c r="RZ364"/>
      <c r="SA364"/>
      <c r="SB364"/>
      <c r="SC364"/>
      <c r="SD364"/>
      <c r="SE364"/>
      <c r="SF364"/>
      <c r="SG364"/>
      <c r="SH364"/>
      <c r="SI364"/>
      <c r="SJ364"/>
      <c r="SK364"/>
      <c r="SL364"/>
      <c r="SM364"/>
      <c r="SN364"/>
      <c r="SO364"/>
      <c r="SP364"/>
      <c r="SQ364"/>
      <c r="SR364"/>
      <c r="SS364"/>
      <c r="ST364"/>
      <c r="SU364"/>
      <c r="SV364"/>
      <c r="SW364"/>
      <c r="SX364"/>
      <c r="SY364"/>
      <c r="SZ364"/>
      <c r="TA364"/>
      <c r="TB364"/>
      <c r="TC364"/>
      <c r="TD364"/>
      <c r="TE364"/>
      <c r="TF364"/>
      <c r="TG364"/>
      <c r="TH364"/>
      <c r="TI364"/>
      <c r="TJ364"/>
      <c r="TK364"/>
      <c r="TL364"/>
      <c r="TM364"/>
      <c r="TN364"/>
      <c r="TO364"/>
      <c r="TP364"/>
      <c r="TQ364"/>
      <c r="TR364"/>
      <c r="TS364"/>
      <c r="TT364"/>
      <c r="TU364"/>
      <c r="TV364"/>
      <c r="TW364"/>
      <c r="TX364"/>
      <c r="TY364"/>
      <c r="TZ364"/>
      <c r="UA364"/>
      <c r="UB364"/>
      <c r="UC364"/>
      <c r="UD364"/>
      <c r="UE364"/>
      <c r="UF364"/>
      <c r="UG364"/>
      <c r="UH364"/>
      <c r="UI364"/>
      <c r="UJ364"/>
      <c r="UK364"/>
      <c r="UL364"/>
      <c r="UM364"/>
      <c r="UN364"/>
      <c r="UO364"/>
      <c r="UP364"/>
      <c r="UQ364"/>
      <c r="UR364"/>
      <c r="US364"/>
      <c r="UT364"/>
      <c r="UU364"/>
      <c r="UV364"/>
      <c r="UW364"/>
      <c r="UX364"/>
      <c r="UY364"/>
      <c r="UZ364"/>
      <c r="VA364"/>
      <c r="VB364"/>
      <c r="VC364"/>
      <c r="VD364"/>
      <c r="VE364"/>
      <c r="VF364"/>
      <c r="VG364"/>
      <c r="VH364"/>
      <c r="VI364"/>
      <c r="VJ364"/>
      <c r="VK364"/>
      <c r="VL364"/>
      <c r="VM364"/>
      <c r="VN364"/>
      <c r="VO364"/>
      <c r="VP364"/>
      <c r="VQ364"/>
      <c r="VR364"/>
      <c r="VS364"/>
      <c r="VT364"/>
      <c r="VU364"/>
      <c r="VV364"/>
      <c r="VW364"/>
      <c r="VX364"/>
      <c r="VY364"/>
      <c r="VZ364"/>
      <c r="WA364"/>
      <c r="WB364"/>
      <c r="WC364"/>
      <c r="WD364"/>
      <c r="WE364"/>
      <c r="WF364"/>
      <c r="WG364"/>
      <c r="WH364"/>
      <c r="WI364"/>
      <c r="WJ364"/>
      <c r="WK364"/>
      <c r="WL364"/>
      <c r="WM364"/>
      <c r="WN364"/>
      <c r="WO364"/>
      <c r="WP364"/>
      <c r="WQ364"/>
      <c r="WR364"/>
      <c r="WS364"/>
      <c r="WT364"/>
      <c r="WU364"/>
      <c r="WV364"/>
      <c r="WW364"/>
      <c r="WX364"/>
      <c r="WY364"/>
      <c r="WZ364"/>
      <c r="XA364"/>
      <c r="XB364"/>
      <c r="XC364"/>
      <c r="XD364"/>
      <c r="XE364"/>
      <c r="XF364"/>
      <c r="XG364"/>
      <c r="XH364"/>
      <c r="XI364"/>
      <c r="XJ364"/>
      <c r="XK364"/>
      <c r="XL364"/>
      <c r="XM364"/>
      <c r="XN364"/>
      <c r="XO364"/>
      <c r="XP364"/>
      <c r="XQ364"/>
      <c r="XR364"/>
      <c r="XS364"/>
      <c r="XT364"/>
      <c r="XU364"/>
      <c r="XV364"/>
      <c r="XW364"/>
      <c r="XX364"/>
      <c r="XY364"/>
      <c r="XZ364"/>
      <c r="YA364"/>
      <c r="YB364"/>
      <c r="YC364"/>
      <c r="YD364"/>
      <c r="YE364"/>
      <c r="YF364"/>
      <c r="YG364"/>
      <c r="YH364"/>
      <c r="YI364"/>
      <c r="YJ364"/>
      <c r="YK364"/>
      <c r="YL364"/>
      <c r="YM364"/>
      <c r="YN364"/>
      <c r="YO364"/>
      <c r="YP364"/>
      <c r="YQ364"/>
      <c r="YR364"/>
      <c r="YS364"/>
      <c r="YT364"/>
      <c r="YU364"/>
      <c r="YV364"/>
      <c r="YW364"/>
      <c r="YX364"/>
      <c r="YY364"/>
      <c r="YZ364"/>
      <c r="ZA364"/>
      <c r="ZB364"/>
      <c r="ZC364"/>
      <c r="ZD364"/>
      <c r="ZE364"/>
      <c r="ZF364"/>
      <c r="ZG364"/>
      <c r="ZH364"/>
      <c r="ZI364"/>
      <c r="ZJ364"/>
      <c r="ZK364"/>
      <c r="ZL364"/>
      <c r="ZM364"/>
      <c r="ZN364"/>
      <c r="ZO364"/>
      <c r="ZP364"/>
      <c r="ZQ364"/>
      <c r="ZR364"/>
      <c r="ZS364"/>
      <c r="ZT364"/>
      <c r="ZU364"/>
      <c r="ZV364"/>
      <c r="ZW364"/>
      <c r="ZX364"/>
      <c r="ZY364"/>
      <c r="ZZ364"/>
      <c r="AAA364"/>
    </row>
    <row r="365" spans="11:703" x14ac:dyDescent="0.35">
      <c r="K365" s="50">
        <v>413632480722</v>
      </c>
      <c r="L365" s="147">
        <v>46139</v>
      </c>
      <c r="M365" t="s">
        <v>7995</v>
      </c>
      <c r="N365" s="50">
        <v>380751928996</v>
      </c>
      <c r="O365" s="50">
        <f>_xlfn.XLOOKUP(DRE_Table[[#This Row],[MASTER]],Vessel_Cons[MASTER],Vessel_Cons[MASTER],"OVERAGE")</f>
        <v>380751928996</v>
      </c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  <c r="HB365"/>
      <c r="HC365"/>
      <c r="HD365"/>
      <c r="HE365"/>
      <c r="HF365"/>
      <c r="HG365"/>
      <c r="HH365"/>
      <c r="HI365"/>
      <c r="HJ365"/>
      <c r="HK365"/>
      <c r="HL365"/>
      <c r="HM365"/>
      <c r="HN365"/>
      <c r="HO365"/>
      <c r="HP365"/>
      <c r="HQ365"/>
      <c r="HR365"/>
      <c r="HS365"/>
      <c r="HT365"/>
      <c r="HU365"/>
      <c r="HV365"/>
      <c r="HW365"/>
      <c r="HX365"/>
      <c r="HY365"/>
      <c r="HZ365"/>
      <c r="IA365"/>
      <c r="IB365"/>
      <c r="IC365"/>
      <c r="ID365"/>
      <c r="IE365"/>
      <c r="IF365"/>
      <c r="IG365"/>
      <c r="IH365"/>
      <c r="II365"/>
      <c r="IJ365"/>
      <c r="IK365"/>
      <c r="IL365"/>
      <c r="IM365"/>
      <c r="IN365"/>
      <c r="IO365"/>
      <c r="IP365"/>
      <c r="IQ365"/>
      <c r="IR365"/>
      <c r="IS365"/>
      <c r="IT365"/>
      <c r="IU365"/>
      <c r="IV365"/>
      <c r="IW365"/>
      <c r="IX365"/>
      <c r="IY365"/>
      <c r="IZ365"/>
      <c r="JA365"/>
      <c r="JB365"/>
      <c r="JC365"/>
      <c r="JD365"/>
      <c r="JE365"/>
      <c r="JF365"/>
      <c r="JG365"/>
      <c r="JH365"/>
      <c r="JI365"/>
      <c r="JJ365"/>
      <c r="JK365"/>
      <c r="JL365"/>
      <c r="JM365"/>
      <c r="JN365"/>
      <c r="JO365"/>
      <c r="JP365"/>
      <c r="JQ365"/>
      <c r="JR365"/>
      <c r="JS365"/>
      <c r="JT365"/>
      <c r="JU365"/>
      <c r="JV365"/>
      <c r="JW365"/>
      <c r="JX365"/>
      <c r="JY365"/>
      <c r="JZ365"/>
      <c r="KA365"/>
      <c r="KB365"/>
      <c r="KC365"/>
      <c r="KD365"/>
      <c r="KE365"/>
      <c r="KF365"/>
      <c r="KG365"/>
      <c r="KH365"/>
      <c r="KI365"/>
      <c r="KJ365"/>
      <c r="KK365"/>
      <c r="KL365"/>
      <c r="KM365"/>
      <c r="KN365"/>
      <c r="KO365"/>
      <c r="KP365"/>
      <c r="KQ365"/>
      <c r="KR365"/>
      <c r="KS365"/>
      <c r="KT365"/>
      <c r="KU365"/>
      <c r="KV365"/>
      <c r="KW365"/>
      <c r="KX365"/>
      <c r="KY365"/>
      <c r="KZ365"/>
      <c r="LA365"/>
      <c r="LB365"/>
      <c r="LC365"/>
      <c r="LD365"/>
      <c r="LE365"/>
      <c r="LF365"/>
      <c r="LG365"/>
      <c r="LH365"/>
      <c r="LI365"/>
      <c r="LJ365"/>
      <c r="LK365"/>
      <c r="LL365"/>
      <c r="LM365"/>
      <c r="LN365"/>
      <c r="LO365"/>
      <c r="LP365"/>
      <c r="LQ365"/>
      <c r="LR365"/>
      <c r="LS365"/>
      <c r="LT365"/>
      <c r="LU365"/>
      <c r="LV365"/>
      <c r="LW365"/>
      <c r="LX365"/>
      <c r="LY365"/>
      <c r="LZ365"/>
      <c r="MA365"/>
      <c r="MB365"/>
      <c r="MC365"/>
      <c r="MD365"/>
      <c r="ME365"/>
      <c r="MF365"/>
      <c r="MG365"/>
      <c r="MH365"/>
      <c r="MI365"/>
      <c r="MJ365"/>
      <c r="MK365"/>
      <c r="ML365"/>
      <c r="MM365"/>
      <c r="MN365"/>
      <c r="MO365"/>
      <c r="MP365"/>
      <c r="MQ365"/>
      <c r="MR365"/>
      <c r="MS365"/>
      <c r="MT365"/>
      <c r="MU365"/>
      <c r="MV365"/>
      <c r="MW365"/>
      <c r="MX365"/>
      <c r="MY365"/>
      <c r="MZ365"/>
      <c r="NA365"/>
      <c r="NB365"/>
      <c r="NC365"/>
      <c r="ND365"/>
      <c r="NE365"/>
      <c r="NF365"/>
      <c r="NG365"/>
      <c r="NH365"/>
      <c r="NI365"/>
      <c r="NJ365"/>
      <c r="NK365"/>
      <c r="NL365"/>
      <c r="NM365"/>
      <c r="NN365"/>
      <c r="NO365"/>
      <c r="NP365"/>
      <c r="NQ365"/>
      <c r="NR365"/>
      <c r="NS365"/>
      <c r="NT365"/>
      <c r="NU365"/>
      <c r="NV365"/>
      <c r="NW365"/>
      <c r="NX365"/>
      <c r="NY365"/>
      <c r="NZ365"/>
      <c r="OA365"/>
      <c r="OB365"/>
      <c r="OC365"/>
      <c r="OD365"/>
      <c r="OE365"/>
      <c r="OF365"/>
      <c r="OG365"/>
      <c r="OH365"/>
      <c r="OI365"/>
      <c r="OJ365"/>
      <c r="OK365"/>
      <c r="OL365"/>
      <c r="OM365"/>
      <c r="ON365"/>
      <c r="OO365"/>
      <c r="OP365"/>
      <c r="OQ365"/>
      <c r="OR365"/>
      <c r="OS365"/>
      <c r="OT365"/>
      <c r="OU365"/>
      <c r="OV365"/>
      <c r="OW365"/>
      <c r="OX365"/>
      <c r="OY365"/>
      <c r="OZ365"/>
      <c r="PA365"/>
      <c r="PB365"/>
      <c r="PC365"/>
      <c r="PD365"/>
      <c r="PE365"/>
      <c r="PF365"/>
      <c r="PG365"/>
      <c r="PH365"/>
      <c r="PI365"/>
      <c r="PJ365"/>
      <c r="PK365"/>
      <c r="PL365"/>
      <c r="PM365"/>
      <c r="PN365"/>
      <c r="PO365"/>
      <c r="PP365"/>
      <c r="PQ365"/>
      <c r="PR365"/>
      <c r="PS365"/>
      <c r="PT365"/>
      <c r="PU365"/>
      <c r="PV365"/>
      <c r="PW365"/>
      <c r="PX365"/>
      <c r="PY365"/>
      <c r="PZ365"/>
      <c r="QA365"/>
      <c r="QB365"/>
      <c r="QC365"/>
      <c r="QD365"/>
      <c r="QE365"/>
      <c r="QF365"/>
      <c r="QG365"/>
      <c r="QH365"/>
      <c r="QI365"/>
      <c r="QJ365"/>
      <c r="QK365"/>
      <c r="QL365"/>
      <c r="QM365"/>
      <c r="QN365"/>
      <c r="QO365"/>
      <c r="QP365"/>
      <c r="QQ365"/>
      <c r="QR365"/>
      <c r="QS365"/>
      <c r="QT365"/>
      <c r="QU365"/>
      <c r="QV365"/>
      <c r="QW365"/>
      <c r="QX365"/>
      <c r="QY365"/>
      <c r="QZ365"/>
      <c r="RA365"/>
      <c r="RB365"/>
      <c r="RC365"/>
      <c r="RD365"/>
      <c r="RE365"/>
      <c r="RF365"/>
      <c r="RG365"/>
      <c r="RH365"/>
      <c r="RI365"/>
      <c r="RJ365"/>
      <c r="RK365"/>
      <c r="RL365"/>
      <c r="RM365"/>
      <c r="RN365"/>
      <c r="RO365"/>
      <c r="RP365"/>
      <c r="RQ365"/>
      <c r="RR365"/>
      <c r="RS365"/>
      <c r="RT365"/>
      <c r="RU365"/>
      <c r="RV365"/>
      <c r="RW365"/>
      <c r="RX365"/>
      <c r="RY365"/>
      <c r="RZ365"/>
      <c r="SA365"/>
      <c r="SB365"/>
      <c r="SC365"/>
      <c r="SD365"/>
      <c r="SE365"/>
      <c r="SF365"/>
      <c r="SG365"/>
      <c r="SH365"/>
      <c r="SI365"/>
      <c r="SJ365"/>
      <c r="SK365"/>
      <c r="SL365"/>
      <c r="SM365"/>
      <c r="SN365"/>
      <c r="SO365"/>
      <c r="SP365"/>
      <c r="SQ365"/>
      <c r="SR365"/>
      <c r="SS365"/>
      <c r="ST365"/>
      <c r="SU365"/>
      <c r="SV365"/>
      <c r="SW365"/>
      <c r="SX365"/>
      <c r="SY365"/>
      <c r="SZ365"/>
      <c r="TA365"/>
      <c r="TB365"/>
      <c r="TC365"/>
      <c r="TD365"/>
      <c r="TE365"/>
      <c r="TF365"/>
      <c r="TG365"/>
      <c r="TH365"/>
      <c r="TI365"/>
      <c r="TJ365"/>
      <c r="TK365"/>
      <c r="TL365"/>
      <c r="TM365"/>
      <c r="TN365"/>
      <c r="TO365"/>
      <c r="TP365"/>
      <c r="TQ365"/>
      <c r="TR365"/>
      <c r="TS365"/>
      <c r="TT365"/>
      <c r="TU365"/>
      <c r="TV365"/>
      <c r="TW365"/>
      <c r="TX365"/>
      <c r="TY365"/>
      <c r="TZ365"/>
      <c r="UA365"/>
      <c r="UB365"/>
      <c r="UC365"/>
      <c r="UD365"/>
      <c r="UE365"/>
      <c r="UF365"/>
      <c r="UG365"/>
      <c r="UH365"/>
      <c r="UI365"/>
      <c r="UJ365"/>
      <c r="UK365"/>
      <c r="UL365"/>
      <c r="UM365"/>
      <c r="UN365"/>
      <c r="UO365"/>
      <c r="UP365"/>
      <c r="UQ365"/>
      <c r="UR365"/>
      <c r="US365"/>
      <c r="UT365"/>
      <c r="UU365"/>
      <c r="UV365"/>
      <c r="UW365"/>
      <c r="UX365"/>
      <c r="UY365"/>
      <c r="UZ365"/>
      <c r="VA365"/>
      <c r="VB365"/>
      <c r="VC365"/>
      <c r="VD365"/>
      <c r="VE365"/>
      <c r="VF365"/>
      <c r="VG365"/>
      <c r="VH365"/>
      <c r="VI365"/>
      <c r="VJ365"/>
      <c r="VK365"/>
      <c r="VL365"/>
      <c r="VM365"/>
      <c r="VN365"/>
      <c r="VO365"/>
      <c r="VP365"/>
      <c r="VQ365"/>
      <c r="VR365"/>
      <c r="VS365"/>
      <c r="VT365"/>
      <c r="VU365"/>
      <c r="VV365"/>
      <c r="VW365"/>
      <c r="VX365"/>
      <c r="VY365"/>
      <c r="VZ365"/>
      <c r="WA365"/>
      <c r="WB365"/>
      <c r="WC365"/>
      <c r="WD365"/>
      <c r="WE365"/>
      <c r="WF365"/>
      <c r="WG365"/>
      <c r="WH365"/>
      <c r="WI365"/>
      <c r="WJ365"/>
      <c r="WK365"/>
      <c r="WL365"/>
      <c r="WM365"/>
      <c r="WN365"/>
      <c r="WO365"/>
      <c r="WP365"/>
      <c r="WQ365"/>
      <c r="WR365"/>
      <c r="WS365"/>
      <c r="WT365"/>
      <c r="WU365"/>
      <c r="WV365"/>
      <c r="WW365"/>
      <c r="WX365"/>
      <c r="WY365"/>
      <c r="WZ365"/>
      <c r="XA365"/>
      <c r="XB365"/>
      <c r="XC365"/>
      <c r="XD365"/>
      <c r="XE365"/>
      <c r="XF365"/>
      <c r="XG365"/>
      <c r="XH365"/>
      <c r="XI365"/>
      <c r="XJ365"/>
      <c r="XK365"/>
      <c r="XL365"/>
      <c r="XM365"/>
      <c r="XN365"/>
      <c r="XO365"/>
      <c r="XP365"/>
      <c r="XQ365"/>
      <c r="XR365"/>
      <c r="XS365"/>
      <c r="XT365"/>
      <c r="XU365"/>
      <c r="XV365"/>
      <c r="XW365"/>
      <c r="XX365"/>
      <c r="XY365"/>
      <c r="XZ365"/>
      <c r="YA365"/>
      <c r="YB365"/>
      <c r="YC365"/>
      <c r="YD365"/>
      <c r="YE365"/>
      <c r="YF365"/>
      <c r="YG365"/>
      <c r="YH365"/>
      <c r="YI365"/>
      <c r="YJ365"/>
      <c r="YK365"/>
      <c r="YL365"/>
      <c r="YM365"/>
      <c r="YN365"/>
      <c r="YO365"/>
      <c r="YP365"/>
      <c r="YQ365"/>
      <c r="YR365"/>
      <c r="YS365"/>
      <c r="YT365"/>
      <c r="YU365"/>
      <c r="YV365"/>
      <c r="YW365"/>
      <c r="YX365"/>
      <c r="YY365"/>
      <c r="YZ365"/>
      <c r="ZA365"/>
      <c r="ZB365"/>
      <c r="ZC365"/>
      <c r="ZD365"/>
      <c r="ZE365"/>
      <c r="ZF365"/>
      <c r="ZG365"/>
      <c r="ZH365"/>
      <c r="ZI365"/>
      <c r="ZJ365"/>
      <c r="ZK365"/>
      <c r="ZL365"/>
      <c r="ZM365"/>
      <c r="ZN365"/>
      <c r="ZO365"/>
      <c r="ZP365"/>
      <c r="ZQ365"/>
      <c r="ZR365"/>
      <c r="ZS365"/>
      <c r="ZT365"/>
      <c r="ZU365"/>
      <c r="ZV365"/>
      <c r="ZW365"/>
      <c r="ZX365"/>
      <c r="ZY365"/>
      <c r="ZZ365"/>
      <c r="AAA365"/>
    </row>
    <row r="366" spans="11:703" x14ac:dyDescent="0.35">
      <c r="K366" s="50">
        <v>413632480722</v>
      </c>
      <c r="L366" s="147">
        <v>46139</v>
      </c>
      <c r="M366" t="s">
        <v>7995</v>
      </c>
      <c r="N366" s="50">
        <v>380750166598</v>
      </c>
      <c r="O366" s="50">
        <f>_xlfn.XLOOKUP(DRE_Table[[#This Row],[MASTER]],Vessel_Cons[MASTER],Vessel_Cons[MASTER],"OVERAGE")</f>
        <v>380750166598</v>
      </c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  <c r="HB366"/>
      <c r="HC366"/>
      <c r="HD366"/>
      <c r="HE366"/>
      <c r="HF366"/>
      <c r="HG366"/>
      <c r="HH366"/>
      <c r="HI366"/>
      <c r="HJ366"/>
      <c r="HK366"/>
      <c r="HL366"/>
      <c r="HM366"/>
      <c r="HN366"/>
      <c r="HO366"/>
      <c r="HP366"/>
      <c r="HQ366"/>
      <c r="HR366"/>
      <c r="HS366"/>
      <c r="HT366"/>
      <c r="HU366"/>
      <c r="HV366"/>
      <c r="HW366"/>
      <c r="HX366"/>
      <c r="HY366"/>
      <c r="HZ366"/>
      <c r="IA366"/>
      <c r="IB366"/>
      <c r="IC366"/>
      <c r="ID366"/>
      <c r="IE366"/>
      <c r="IF366"/>
      <c r="IG366"/>
      <c r="IH366"/>
      <c r="II366"/>
      <c r="IJ366"/>
      <c r="IK366"/>
      <c r="IL366"/>
      <c r="IM366"/>
      <c r="IN366"/>
      <c r="IO366"/>
      <c r="IP366"/>
      <c r="IQ366"/>
      <c r="IR366"/>
      <c r="IS366"/>
      <c r="IT366"/>
      <c r="IU366"/>
      <c r="IV366"/>
      <c r="IW366"/>
      <c r="IX366"/>
      <c r="IY366"/>
      <c r="IZ366"/>
      <c r="JA366"/>
      <c r="JB366"/>
      <c r="JC366"/>
      <c r="JD366"/>
      <c r="JE366"/>
      <c r="JF366"/>
      <c r="JG366"/>
      <c r="JH366"/>
      <c r="JI366"/>
      <c r="JJ366"/>
      <c r="JK366"/>
      <c r="JL366"/>
      <c r="JM366"/>
      <c r="JN366"/>
      <c r="JO366"/>
      <c r="JP366"/>
      <c r="JQ366"/>
      <c r="JR366"/>
      <c r="JS366"/>
      <c r="JT366"/>
      <c r="JU366"/>
      <c r="JV366"/>
      <c r="JW366"/>
      <c r="JX366"/>
      <c r="JY366"/>
      <c r="JZ366"/>
      <c r="KA366"/>
      <c r="KB366"/>
      <c r="KC366"/>
      <c r="KD366"/>
      <c r="KE366"/>
      <c r="KF366"/>
      <c r="KG366"/>
      <c r="KH366"/>
      <c r="KI366"/>
      <c r="KJ366"/>
      <c r="KK366"/>
      <c r="KL366"/>
      <c r="KM366"/>
      <c r="KN366"/>
      <c r="KO366"/>
      <c r="KP366"/>
      <c r="KQ366"/>
      <c r="KR366"/>
      <c r="KS366"/>
      <c r="KT366"/>
      <c r="KU366"/>
      <c r="KV366"/>
      <c r="KW366"/>
      <c r="KX366"/>
      <c r="KY366"/>
      <c r="KZ366"/>
      <c r="LA366"/>
      <c r="LB366"/>
      <c r="LC366"/>
      <c r="LD366"/>
      <c r="LE366"/>
      <c r="LF366"/>
      <c r="LG366"/>
      <c r="LH366"/>
      <c r="LI366"/>
      <c r="LJ366"/>
      <c r="LK366"/>
      <c r="LL366"/>
      <c r="LM366"/>
      <c r="LN366"/>
      <c r="LO366"/>
      <c r="LP366"/>
      <c r="LQ366"/>
      <c r="LR366"/>
      <c r="LS366"/>
      <c r="LT366"/>
      <c r="LU366"/>
      <c r="LV366"/>
      <c r="LW366"/>
      <c r="LX366"/>
      <c r="LY366"/>
      <c r="LZ366"/>
      <c r="MA366"/>
      <c r="MB366"/>
      <c r="MC366"/>
      <c r="MD366"/>
      <c r="ME366"/>
      <c r="MF366"/>
      <c r="MG366"/>
      <c r="MH366"/>
      <c r="MI366"/>
      <c r="MJ366"/>
      <c r="MK366"/>
      <c r="ML366"/>
      <c r="MM366"/>
      <c r="MN366"/>
      <c r="MO366"/>
      <c r="MP366"/>
      <c r="MQ366"/>
      <c r="MR366"/>
      <c r="MS366"/>
      <c r="MT366"/>
      <c r="MU366"/>
      <c r="MV366"/>
      <c r="MW366"/>
      <c r="MX366"/>
      <c r="MY366"/>
      <c r="MZ366"/>
      <c r="NA366"/>
      <c r="NB366"/>
      <c r="NC366"/>
      <c r="ND366"/>
      <c r="NE366"/>
      <c r="NF366"/>
      <c r="NG366"/>
      <c r="NH366"/>
      <c r="NI366"/>
      <c r="NJ366"/>
      <c r="NK366"/>
      <c r="NL366"/>
      <c r="NM366"/>
      <c r="NN366"/>
      <c r="NO366"/>
      <c r="NP366"/>
      <c r="NQ366"/>
      <c r="NR366"/>
      <c r="NS366"/>
      <c r="NT366"/>
      <c r="NU366"/>
      <c r="NV366"/>
      <c r="NW366"/>
      <c r="NX366"/>
      <c r="NY366"/>
      <c r="NZ366"/>
      <c r="OA366"/>
      <c r="OB366"/>
      <c r="OC366"/>
      <c r="OD366"/>
      <c r="OE366"/>
      <c r="OF366"/>
      <c r="OG366"/>
      <c r="OH366"/>
      <c r="OI366"/>
      <c r="OJ366"/>
      <c r="OK366"/>
      <c r="OL366"/>
      <c r="OM366"/>
      <c r="ON366"/>
      <c r="OO366"/>
      <c r="OP366"/>
      <c r="OQ366"/>
      <c r="OR366"/>
      <c r="OS366"/>
      <c r="OT366"/>
      <c r="OU366"/>
      <c r="OV366"/>
      <c r="OW366"/>
      <c r="OX366"/>
      <c r="OY366"/>
      <c r="OZ366"/>
      <c r="PA366"/>
      <c r="PB366"/>
      <c r="PC366"/>
      <c r="PD366"/>
      <c r="PE366"/>
      <c r="PF366"/>
      <c r="PG366"/>
      <c r="PH366"/>
      <c r="PI366"/>
      <c r="PJ366"/>
      <c r="PK366"/>
      <c r="PL366"/>
      <c r="PM366"/>
      <c r="PN366"/>
      <c r="PO366"/>
      <c r="PP366"/>
      <c r="PQ366"/>
      <c r="PR366"/>
      <c r="PS366"/>
      <c r="PT366"/>
      <c r="PU366"/>
      <c r="PV366"/>
      <c r="PW366"/>
      <c r="PX366"/>
      <c r="PY366"/>
      <c r="PZ366"/>
      <c r="QA366"/>
      <c r="QB366"/>
      <c r="QC366"/>
      <c r="QD366"/>
      <c r="QE366"/>
      <c r="QF366"/>
      <c r="QG366"/>
      <c r="QH366"/>
      <c r="QI366"/>
      <c r="QJ366"/>
      <c r="QK366"/>
      <c r="QL366"/>
      <c r="QM366"/>
      <c r="QN366"/>
      <c r="QO366"/>
      <c r="QP366"/>
      <c r="QQ366"/>
      <c r="QR366"/>
      <c r="QS366"/>
      <c r="QT366"/>
      <c r="QU366"/>
      <c r="QV366"/>
      <c r="QW366"/>
      <c r="QX366"/>
      <c r="QY366"/>
      <c r="QZ366"/>
      <c r="RA366"/>
      <c r="RB366"/>
      <c r="RC366"/>
      <c r="RD366"/>
      <c r="RE366"/>
      <c r="RF366"/>
      <c r="RG366"/>
      <c r="RH366"/>
      <c r="RI366"/>
      <c r="RJ366"/>
      <c r="RK366"/>
      <c r="RL366"/>
      <c r="RM366"/>
      <c r="RN366"/>
      <c r="RO366"/>
      <c r="RP366"/>
      <c r="RQ366"/>
      <c r="RR366"/>
      <c r="RS366"/>
      <c r="RT366"/>
      <c r="RU366"/>
      <c r="RV366"/>
      <c r="RW366"/>
      <c r="RX366"/>
      <c r="RY366"/>
      <c r="RZ366"/>
      <c r="SA366"/>
      <c r="SB366"/>
      <c r="SC366"/>
      <c r="SD366"/>
      <c r="SE366"/>
      <c r="SF366"/>
      <c r="SG366"/>
      <c r="SH366"/>
      <c r="SI366"/>
      <c r="SJ366"/>
      <c r="SK366"/>
      <c r="SL366"/>
      <c r="SM366"/>
      <c r="SN366"/>
      <c r="SO366"/>
      <c r="SP366"/>
      <c r="SQ366"/>
      <c r="SR366"/>
      <c r="SS366"/>
      <c r="ST366"/>
      <c r="SU366"/>
      <c r="SV366"/>
      <c r="SW366"/>
      <c r="SX366"/>
      <c r="SY366"/>
      <c r="SZ366"/>
      <c r="TA366"/>
      <c r="TB366"/>
      <c r="TC366"/>
      <c r="TD366"/>
      <c r="TE366"/>
      <c r="TF366"/>
      <c r="TG366"/>
      <c r="TH366"/>
      <c r="TI366"/>
      <c r="TJ366"/>
      <c r="TK366"/>
      <c r="TL366"/>
      <c r="TM366"/>
      <c r="TN366"/>
      <c r="TO366"/>
      <c r="TP366"/>
      <c r="TQ366"/>
      <c r="TR366"/>
      <c r="TS366"/>
      <c r="TT366"/>
      <c r="TU366"/>
      <c r="TV366"/>
      <c r="TW366"/>
      <c r="TX366"/>
      <c r="TY366"/>
      <c r="TZ366"/>
      <c r="UA366"/>
      <c r="UB366"/>
      <c r="UC366"/>
      <c r="UD366"/>
      <c r="UE366"/>
      <c r="UF366"/>
      <c r="UG366"/>
      <c r="UH366"/>
      <c r="UI366"/>
      <c r="UJ366"/>
      <c r="UK366"/>
      <c r="UL366"/>
      <c r="UM366"/>
      <c r="UN366"/>
      <c r="UO366"/>
      <c r="UP366"/>
      <c r="UQ366"/>
      <c r="UR366"/>
      <c r="US366"/>
      <c r="UT366"/>
      <c r="UU366"/>
      <c r="UV366"/>
      <c r="UW366"/>
      <c r="UX366"/>
      <c r="UY366"/>
      <c r="UZ366"/>
      <c r="VA366"/>
      <c r="VB366"/>
      <c r="VC366"/>
      <c r="VD366"/>
      <c r="VE366"/>
      <c r="VF366"/>
      <c r="VG366"/>
      <c r="VH366"/>
      <c r="VI366"/>
      <c r="VJ366"/>
      <c r="VK366"/>
      <c r="VL366"/>
      <c r="VM366"/>
      <c r="VN366"/>
      <c r="VO366"/>
      <c r="VP366"/>
      <c r="VQ366"/>
      <c r="VR366"/>
      <c r="VS366"/>
      <c r="VT366"/>
      <c r="VU366"/>
      <c r="VV366"/>
      <c r="VW366"/>
      <c r="VX366"/>
      <c r="VY366"/>
      <c r="VZ366"/>
      <c r="WA366"/>
      <c r="WB366"/>
      <c r="WC366"/>
      <c r="WD366"/>
      <c r="WE366"/>
      <c r="WF366"/>
      <c r="WG366"/>
      <c r="WH366"/>
      <c r="WI366"/>
      <c r="WJ366"/>
      <c r="WK366"/>
      <c r="WL366"/>
      <c r="WM366"/>
      <c r="WN366"/>
      <c r="WO366"/>
      <c r="WP366"/>
      <c r="WQ366"/>
      <c r="WR366"/>
      <c r="WS366"/>
      <c r="WT366"/>
      <c r="WU366"/>
      <c r="WV366"/>
      <c r="WW366"/>
      <c r="WX366"/>
      <c r="WY366"/>
      <c r="WZ366"/>
      <c r="XA366"/>
      <c r="XB366"/>
      <c r="XC366"/>
      <c r="XD366"/>
      <c r="XE366"/>
      <c r="XF366"/>
      <c r="XG366"/>
      <c r="XH366"/>
      <c r="XI366"/>
      <c r="XJ366"/>
      <c r="XK366"/>
      <c r="XL366"/>
      <c r="XM366"/>
      <c r="XN366"/>
      <c r="XO366"/>
      <c r="XP366"/>
      <c r="XQ366"/>
      <c r="XR366"/>
      <c r="XS366"/>
      <c r="XT366"/>
      <c r="XU366"/>
      <c r="XV366"/>
      <c r="XW366"/>
      <c r="XX366"/>
      <c r="XY366"/>
      <c r="XZ366"/>
      <c r="YA366"/>
      <c r="YB366"/>
      <c r="YC366"/>
      <c r="YD366"/>
      <c r="YE366"/>
      <c r="YF366"/>
      <c r="YG366"/>
      <c r="YH366"/>
      <c r="YI366"/>
      <c r="YJ366"/>
      <c r="YK366"/>
      <c r="YL366"/>
      <c r="YM366"/>
      <c r="YN366"/>
      <c r="YO366"/>
      <c r="YP366"/>
      <c r="YQ366"/>
      <c r="YR366"/>
      <c r="YS366"/>
      <c r="YT366"/>
      <c r="YU366"/>
      <c r="YV366"/>
      <c r="YW366"/>
      <c r="YX366"/>
      <c r="YY366"/>
      <c r="YZ366"/>
      <c r="ZA366"/>
      <c r="ZB366"/>
      <c r="ZC366"/>
      <c r="ZD366"/>
      <c r="ZE366"/>
      <c r="ZF366"/>
      <c r="ZG366"/>
      <c r="ZH366"/>
      <c r="ZI366"/>
      <c r="ZJ366"/>
      <c r="ZK366"/>
      <c r="ZL366"/>
      <c r="ZM366"/>
      <c r="ZN366"/>
      <c r="ZO366"/>
      <c r="ZP366"/>
      <c r="ZQ366"/>
      <c r="ZR366"/>
      <c r="ZS366"/>
      <c r="ZT366"/>
      <c r="ZU366"/>
      <c r="ZV366"/>
      <c r="ZW366"/>
      <c r="ZX366"/>
      <c r="ZY366"/>
      <c r="ZZ366"/>
      <c r="AAA366"/>
    </row>
    <row r="367" spans="11:703" x14ac:dyDescent="0.35">
      <c r="K367" s="50">
        <v>413632480722</v>
      </c>
      <c r="L367" s="147">
        <v>46139</v>
      </c>
      <c r="M367" t="s">
        <v>7995</v>
      </c>
      <c r="N367" s="50">
        <v>380749886805</v>
      </c>
      <c r="O367" s="50">
        <f>_xlfn.XLOOKUP(DRE_Table[[#This Row],[MASTER]],Vessel_Cons[MASTER],Vessel_Cons[MASTER],"OVERAGE")</f>
        <v>380749886805</v>
      </c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  <c r="HB367"/>
      <c r="HC367"/>
      <c r="HD367"/>
      <c r="HE367"/>
      <c r="HF367"/>
      <c r="HG367"/>
      <c r="HH367"/>
      <c r="HI367"/>
      <c r="HJ367"/>
      <c r="HK367"/>
      <c r="HL367"/>
      <c r="HM367"/>
      <c r="HN367"/>
      <c r="HO367"/>
      <c r="HP367"/>
      <c r="HQ367"/>
      <c r="HR367"/>
      <c r="HS367"/>
      <c r="HT367"/>
      <c r="HU367"/>
      <c r="HV367"/>
      <c r="HW367"/>
      <c r="HX367"/>
      <c r="HY367"/>
      <c r="HZ367"/>
      <c r="IA367"/>
      <c r="IB367"/>
      <c r="IC367"/>
      <c r="ID367"/>
      <c r="IE367"/>
      <c r="IF367"/>
      <c r="IG367"/>
      <c r="IH367"/>
      <c r="II367"/>
      <c r="IJ367"/>
      <c r="IK367"/>
      <c r="IL367"/>
      <c r="IM367"/>
      <c r="IN367"/>
      <c r="IO367"/>
      <c r="IP367"/>
      <c r="IQ367"/>
      <c r="IR367"/>
      <c r="IS367"/>
      <c r="IT367"/>
      <c r="IU367"/>
      <c r="IV367"/>
      <c r="IW367"/>
      <c r="IX367"/>
      <c r="IY367"/>
      <c r="IZ367"/>
      <c r="JA367"/>
      <c r="JB367"/>
      <c r="JC367"/>
      <c r="JD367"/>
      <c r="JE367"/>
      <c r="JF367"/>
      <c r="JG367"/>
      <c r="JH367"/>
      <c r="JI367"/>
      <c r="JJ367"/>
      <c r="JK367"/>
      <c r="JL367"/>
      <c r="JM367"/>
      <c r="JN367"/>
      <c r="JO367"/>
      <c r="JP367"/>
      <c r="JQ367"/>
      <c r="JR367"/>
      <c r="JS367"/>
      <c r="JT367"/>
      <c r="JU367"/>
      <c r="JV367"/>
      <c r="JW367"/>
      <c r="JX367"/>
      <c r="JY367"/>
      <c r="JZ367"/>
      <c r="KA367"/>
      <c r="KB367"/>
      <c r="KC367"/>
      <c r="KD367"/>
      <c r="KE367"/>
      <c r="KF367"/>
      <c r="KG367"/>
      <c r="KH367"/>
      <c r="KI367"/>
      <c r="KJ367"/>
      <c r="KK367"/>
      <c r="KL367"/>
      <c r="KM367"/>
      <c r="KN367"/>
      <c r="KO367"/>
      <c r="KP367"/>
      <c r="KQ367"/>
      <c r="KR367"/>
      <c r="KS367"/>
      <c r="KT367"/>
      <c r="KU367"/>
      <c r="KV367"/>
      <c r="KW367"/>
      <c r="KX367"/>
      <c r="KY367"/>
      <c r="KZ367"/>
      <c r="LA367"/>
      <c r="LB367"/>
      <c r="LC367"/>
      <c r="LD367"/>
      <c r="LE367"/>
      <c r="LF367"/>
      <c r="LG367"/>
      <c r="LH367"/>
      <c r="LI367"/>
      <c r="LJ367"/>
      <c r="LK367"/>
      <c r="LL367"/>
      <c r="LM367"/>
      <c r="LN367"/>
      <c r="LO367"/>
      <c r="LP367"/>
      <c r="LQ367"/>
      <c r="LR367"/>
      <c r="LS367"/>
      <c r="LT367"/>
      <c r="LU367"/>
      <c r="LV367"/>
      <c r="LW367"/>
      <c r="LX367"/>
      <c r="LY367"/>
      <c r="LZ367"/>
      <c r="MA367"/>
      <c r="MB367"/>
      <c r="MC367"/>
      <c r="MD367"/>
      <c r="ME367"/>
      <c r="MF367"/>
      <c r="MG367"/>
      <c r="MH367"/>
      <c r="MI367"/>
      <c r="MJ367"/>
      <c r="MK367"/>
      <c r="ML367"/>
      <c r="MM367"/>
      <c r="MN367"/>
      <c r="MO367"/>
      <c r="MP367"/>
      <c r="MQ367"/>
      <c r="MR367"/>
      <c r="MS367"/>
      <c r="MT367"/>
      <c r="MU367"/>
      <c r="MV367"/>
      <c r="MW367"/>
      <c r="MX367"/>
      <c r="MY367"/>
      <c r="MZ367"/>
      <c r="NA367"/>
      <c r="NB367"/>
      <c r="NC367"/>
      <c r="ND367"/>
      <c r="NE367"/>
      <c r="NF367"/>
      <c r="NG367"/>
      <c r="NH367"/>
      <c r="NI367"/>
      <c r="NJ367"/>
      <c r="NK367"/>
      <c r="NL367"/>
      <c r="NM367"/>
      <c r="NN367"/>
      <c r="NO367"/>
      <c r="NP367"/>
      <c r="NQ367"/>
      <c r="NR367"/>
      <c r="NS367"/>
      <c r="NT367"/>
      <c r="NU367"/>
      <c r="NV367"/>
      <c r="NW367"/>
      <c r="NX367"/>
      <c r="NY367"/>
      <c r="NZ367"/>
      <c r="OA367"/>
      <c r="OB367"/>
      <c r="OC367"/>
      <c r="OD367"/>
      <c r="OE367"/>
      <c r="OF367"/>
      <c r="OG367"/>
      <c r="OH367"/>
      <c r="OI367"/>
      <c r="OJ367"/>
      <c r="OK367"/>
      <c r="OL367"/>
      <c r="OM367"/>
      <c r="ON367"/>
      <c r="OO367"/>
      <c r="OP367"/>
      <c r="OQ367"/>
      <c r="OR367"/>
      <c r="OS367"/>
      <c r="OT367"/>
      <c r="OU367"/>
      <c r="OV367"/>
      <c r="OW367"/>
      <c r="OX367"/>
      <c r="OY367"/>
      <c r="OZ367"/>
      <c r="PA367"/>
      <c r="PB367"/>
      <c r="PC367"/>
      <c r="PD367"/>
      <c r="PE367"/>
      <c r="PF367"/>
      <c r="PG367"/>
      <c r="PH367"/>
      <c r="PI367"/>
      <c r="PJ367"/>
      <c r="PK367"/>
      <c r="PL367"/>
      <c r="PM367"/>
      <c r="PN367"/>
      <c r="PO367"/>
      <c r="PP367"/>
      <c r="PQ367"/>
      <c r="PR367"/>
      <c r="PS367"/>
      <c r="PT367"/>
      <c r="PU367"/>
      <c r="PV367"/>
      <c r="PW367"/>
      <c r="PX367"/>
      <c r="PY367"/>
      <c r="PZ367"/>
      <c r="QA367"/>
      <c r="QB367"/>
      <c r="QC367"/>
      <c r="QD367"/>
      <c r="QE367"/>
      <c r="QF367"/>
      <c r="QG367"/>
      <c r="QH367"/>
      <c r="QI367"/>
      <c r="QJ367"/>
      <c r="QK367"/>
      <c r="QL367"/>
      <c r="QM367"/>
      <c r="QN367"/>
      <c r="QO367"/>
      <c r="QP367"/>
      <c r="QQ367"/>
      <c r="QR367"/>
      <c r="QS367"/>
      <c r="QT367"/>
      <c r="QU367"/>
      <c r="QV367"/>
      <c r="QW367"/>
      <c r="QX367"/>
      <c r="QY367"/>
      <c r="QZ367"/>
      <c r="RA367"/>
      <c r="RB367"/>
      <c r="RC367"/>
      <c r="RD367"/>
      <c r="RE367"/>
      <c r="RF367"/>
      <c r="RG367"/>
      <c r="RH367"/>
      <c r="RI367"/>
      <c r="RJ367"/>
      <c r="RK367"/>
      <c r="RL367"/>
      <c r="RM367"/>
      <c r="RN367"/>
      <c r="RO367"/>
      <c r="RP367"/>
      <c r="RQ367"/>
      <c r="RR367"/>
      <c r="RS367"/>
      <c r="RT367"/>
      <c r="RU367"/>
      <c r="RV367"/>
      <c r="RW367"/>
      <c r="RX367"/>
      <c r="RY367"/>
      <c r="RZ367"/>
      <c r="SA367"/>
      <c r="SB367"/>
      <c r="SC367"/>
      <c r="SD367"/>
      <c r="SE367"/>
      <c r="SF367"/>
      <c r="SG367"/>
      <c r="SH367"/>
      <c r="SI367"/>
      <c r="SJ367"/>
      <c r="SK367"/>
      <c r="SL367"/>
      <c r="SM367"/>
      <c r="SN367"/>
      <c r="SO367"/>
      <c r="SP367"/>
      <c r="SQ367"/>
      <c r="SR367"/>
      <c r="SS367"/>
      <c r="ST367"/>
      <c r="SU367"/>
      <c r="SV367"/>
      <c r="SW367"/>
      <c r="SX367"/>
      <c r="SY367"/>
      <c r="SZ367"/>
      <c r="TA367"/>
      <c r="TB367"/>
      <c r="TC367"/>
      <c r="TD367"/>
      <c r="TE367"/>
      <c r="TF367"/>
      <c r="TG367"/>
      <c r="TH367"/>
      <c r="TI367"/>
      <c r="TJ367"/>
      <c r="TK367"/>
      <c r="TL367"/>
      <c r="TM367"/>
      <c r="TN367"/>
      <c r="TO367"/>
      <c r="TP367"/>
      <c r="TQ367"/>
      <c r="TR367"/>
      <c r="TS367"/>
      <c r="TT367"/>
      <c r="TU367"/>
      <c r="TV367"/>
      <c r="TW367"/>
      <c r="TX367"/>
      <c r="TY367"/>
      <c r="TZ367"/>
      <c r="UA367"/>
      <c r="UB367"/>
      <c r="UC367"/>
      <c r="UD367"/>
      <c r="UE367"/>
      <c r="UF367"/>
      <c r="UG367"/>
      <c r="UH367"/>
      <c r="UI367"/>
      <c r="UJ367"/>
      <c r="UK367"/>
      <c r="UL367"/>
      <c r="UM367"/>
      <c r="UN367"/>
      <c r="UO367"/>
      <c r="UP367"/>
      <c r="UQ367"/>
      <c r="UR367"/>
      <c r="US367"/>
      <c r="UT367"/>
      <c r="UU367"/>
      <c r="UV367"/>
      <c r="UW367"/>
      <c r="UX367"/>
      <c r="UY367"/>
      <c r="UZ367"/>
      <c r="VA367"/>
      <c r="VB367"/>
      <c r="VC367"/>
      <c r="VD367"/>
      <c r="VE367"/>
      <c r="VF367"/>
      <c r="VG367"/>
      <c r="VH367"/>
      <c r="VI367"/>
      <c r="VJ367"/>
      <c r="VK367"/>
      <c r="VL367"/>
      <c r="VM367"/>
      <c r="VN367"/>
      <c r="VO367"/>
      <c r="VP367"/>
      <c r="VQ367"/>
      <c r="VR367"/>
      <c r="VS367"/>
      <c r="VT367"/>
      <c r="VU367"/>
      <c r="VV367"/>
      <c r="VW367"/>
      <c r="VX367"/>
      <c r="VY367"/>
      <c r="VZ367"/>
      <c r="WA367"/>
      <c r="WB367"/>
      <c r="WC367"/>
      <c r="WD367"/>
      <c r="WE367"/>
      <c r="WF367"/>
      <c r="WG367"/>
      <c r="WH367"/>
      <c r="WI367"/>
      <c r="WJ367"/>
      <c r="WK367"/>
      <c r="WL367"/>
      <c r="WM367"/>
      <c r="WN367"/>
      <c r="WO367"/>
      <c r="WP367"/>
      <c r="WQ367"/>
      <c r="WR367"/>
      <c r="WS367"/>
      <c r="WT367"/>
      <c r="WU367"/>
      <c r="WV367"/>
      <c r="WW367"/>
      <c r="WX367"/>
      <c r="WY367"/>
      <c r="WZ367"/>
      <c r="XA367"/>
      <c r="XB367"/>
      <c r="XC367"/>
      <c r="XD367"/>
      <c r="XE367"/>
      <c r="XF367"/>
      <c r="XG367"/>
      <c r="XH367"/>
      <c r="XI367"/>
      <c r="XJ367"/>
      <c r="XK367"/>
      <c r="XL367"/>
      <c r="XM367"/>
      <c r="XN367"/>
      <c r="XO367"/>
      <c r="XP367"/>
      <c r="XQ367"/>
      <c r="XR367"/>
      <c r="XS367"/>
      <c r="XT367"/>
      <c r="XU367"/>
      <c r="XV367"/>
      <c r="XW367"/>
      <c r="XX367"/>
      <c r="XY367"/>
      <c r="XZ367"/>
      <c r="YA367"/>
      <c r="YB367"/>
      <c r="YC367"/>
      <c r="YD367"/>
      <c r="YE367"/>
      <c r="YF367"/>
      <c r="YG367"/>
      <c r="YH367"/>
      <c r="YI367"/>
      <c r="YJ367"/>
      <c r="YK367"/>
      <c r="YL367"/>
      <c r="YM367"/>
      <c r="YN367"/>
      <c r="YO367"/>
      <c r="YP367"/>
      <c r="YQ367"/>
      <c r="YR367"/>
      <c r="YS367"/>
      <c r="YT367"/>
      <c r="YU367"/>
      <c r="YV367"/>
      <c r="YW367"/>
      <c r="YX367"/>
      <c r="YY367"/>
      <c r="YZ367"/>
      <c r="ZA367"/>
      <c r="ZB367"/>
      <c r="ZC367"/>
      <c r="ZD367"/>
      <c r="ZE367"/>
      <c r="ZF367"/>
      <c r="ZG367"/>
      <c r="ZH367"/>
      <c r="ZI367"/>
      <c r="ZJ367"/>
      <c r="ZK367"/>
      <c r="ZL367"/>
      <c r="ZM367"/>
      <c r="ZN367"/>
      <c r="ZO367"/>
      <c r="ZP367"/>
      <c r="ZQ367"/>
      <c r="ZR367"/>
      <c r="ZS367"/>
      <c r="ZT367"/>
      <c r="ZU367"/>
      <c r="ZV367"/>
      <c r="ZW367"/>
      <c r="ZX367"/>
      <c r="ZY367"/>
      <c r="ZZ367"/>
      <c r="AAA367"/>
    </row>
    <row r="368" spans="11:703" x14ac:dyDescent="0.35">
      <c r="K368" s="50">
        <v>413632480722</v>
      </c>
      <c r="L368" s="147">
        <v>46139</v>
      </c>
      <c r="M368" t="s">
        <v>7995</v>
      </c>
      <c r="N368" s="50">
        <v>380747306216</v>
      </c>
      <c r="O368" s="50">
        <f>_xlfn.XLOOKUP(DRE_Table[[#This Row],[MASTER]],Vessel_Cons[MASTER],Vessel_Cons[MASTER],"OVERAGE")</f>
        <v>380747306216</v>
      </c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  <c r="HB368"/>
      <c r="HC368"/>
      <c r="HD368"/>
      <c r="HE368"/>
      <c r="HF368"/>
      <c r="HG368"/>
      <c r="HH368"/>
      <c r="HI368"/>
      <c r="HJ368"/>
      <c r="HK368"/>
      <c r="HL368"/>
      <c r="HM368"/>
      <c r="HN368"/>
      <c r="HO368"/>
      <c r="HP368"/>
      <c r="HQ368"/>
      <c r="HR368"/>
      <c r="HS368"/>
      <c r="HT368"/>
      <c r="HU368"/>
      <c r="HV368"/>
      <c r="HW368"/>
      <c r="HX368"/>
      <c r="HY368"/>
      <c r="HZ368"/>
      <c r="IA368"/>
      <c r="IB368"/>
      <c r="IC368"/>
      <c r="ID368"/>
      <c r="IE368"/>
      <c r="IF368"/>
      <c r="IG368"/>
      <c r="IH368"/>
      <c r="II368"/>
      <c r="IJ368"/>
      <c r="IK368"/>
      <c r="IL368"/>
      <c r="IM368"/>
      <c r="IN368"/>
      <c r="IO368"/>
      <c r="IP368"/>
      <c r="IQ368"/>
      <c r="IR368"/>
      <c r="IS368"/>
      <c r="IT368"/>
      <c r="IU368"/>
      <c r="IV368"/>
      <c r="IW368"/>
      <c r="IX368"/>
      <c r="IY368"/>
      <c r="IZ368"/>
      <c r="JA368"/>
      <c r="JB368"/>
      <c r="JC368"/>
      <c r="JD368"/>
      <c r="JE368"/>
      <c r="JF368"/>
      <c r="JG368"/>
      <c r="JH368"/>
      <c r="JI368"/>
      <c r="JJ368"/>
      <c r="JK368"/>
      <c r="JL368"/>
      <c r="JM368"/>
      <c r="JN368"/>
      <c r="JO368"/>
      <c r="JP368"/>
      <c r="JQ368"/>
      <c r="JR368"/>
      <c r="JS368"/>
      <c r="JT368"/>
      <c r="JU368"/>
      <c r="JV368"/>
      <c r="JW368"/>
      <c r="JX368"/>
      <c r="JY368"/>
      <c r="JZ368"/>
      <c r="KA368"/>
      <c r="KB368"/>
      <c r="KC368"/>
      <c r="KD368"/>
      <c r="KE368"/>
      <c r="KF368"/>
      <c r="KG368"/>
      <c r="KH368"/>
      <c r="KI368"/>
      <c r="KJ368"/>
      <c r="KK368"/>
      <c r="KL368"/>
      <c r="KM368"/>
      <c r="KN368"/>
      <c r="KO368"/>
      <c r="KP368"/>
      <c r="KQ368"/>
      <c r="KR368"/>
      <c r="KS368"/>
      <c r="KT368"/>
      <c r="KU368"/>
      <c r="KV368"/>
      <c r="KW368"/>
      <c r="KX368"/>
      <c r="KY368"/>
      <c r="KZ368"/>
      <c r="LA368"/>
      <c r="LB368"/>
      <c r="LC368"/>
      <c r="LD368"/>
      <c r="LE368"/>
      <c r="LF368"/>
      <c r="LG368"/>
      <c r="LH368"/>
      <c r="LI368"/>
      <c r="LJ368"/>
      <c r="LK368"/>
      <c r="LL368"/>
      <c r="LM368"/>
      <c r="LN368"/>
      <c r="LO368"/>
      <c r="LP368"/>
      <c r="LQ368"/>
      <c r="LR368"/>
      <c r="LS368"/>
      <c r="LT368"/>
      <c r="LU368"/>
      <c r="LV368"/>
      <c r="LW368"/>
      <c r="LX368"/>
      <c r="LY368"/>
      <c r="LZ368"/>
      <c r="MA368"/>
      <c r="MB368"/>
      <c r="MC368"/>
      <c r="MD368"/>
      <c r="ME368"/>
      <c r="MF368"/>
      <c r="MG368"/>
      <c r="MH368"/>
      <c r="MI368"/>
      <c r="MJ368"/>
      <c r="MK368"/>
      <c r="ML368"/>
      <c r="MM368"/>
      <c r="MN368"/>
      <c r="MO368"/>
      <c r="MP368"/>
      <c r="MQ368"/>
      <c r="MR368"/>
      <c r="MS368"/>
      <c r="MT368"/>
      <c r="MU368"/>
      <c r="MV368"/>
      <c r="MW368"/>
      <c r="MX368"/>
      <c r="MY368"/>
      <c r="MZ368"/>
      <c r="NA368"/>
      <c r="NB368"/>
      <c r="NC368"/>
      <c r="ND368"/>
      <c r="NE368"/>
      <c r="NF368"/>
      <c r="NG368"/>
      <c r="NH368"/>
      <c r="NI368"/>
      <c r="NJ368"/>
      <c r="NK368"/>
      <c r="NL368"/>
      <c r="NM368"/>
      <c r="NN368"/>
      <c r="NO368"/>
      <c r="NP368"/>
      <c r="NQ368"/>
      <c r="NR368"/>
      <c r="NS368"/>
      <c r="NT368"/>
      <c r="NU368"/>
      <c r="NV368"/>
      <c r="NW368"/>
      <c r="NX368"/>
      <c r="NY368"/>
      <c r="NZ368"/>
      <c r="OA368"/>
      <c r="OB368"/>
      <c r="OC368"/>
      <c r="OD368"/>
      <c r="OE368"/>
      <c r="OF368"/>
      <c r="OG368"/>
      <c r="OH368"/>
      <c r="OI368"/>
      <c r="OJ368"/>
      <c r="OK368"/>
      <c r="OL368"/>
      <c r="OM368"/>
      <c r="ON368"/>
      <c r="OO368"/>
      <c r="OP368"/>
      <c r="OQ368"/>
      <c r="OR368"/>
      <c r="OS368"/>
      <c r="OT368"/>
      <c r="OU368"/>
      <c r="OV368"/>
      <c r="OW368"/>
      <c r="OX368"/>
      <c r="OY368"/>
      <c r="OZ368"/>
      <c r="PA368"/>
      <c r="PB368"/>
      <c r="PC368"/>
      <c r="PD368"/>
      <c r="PE368"/>
      <c r="PF368"/>
      <c r="PG368"/>
      <c r="PH368"/>
      <c r="PI368"/>
      <c r="PJ368"/>
      <c r="PK368"/>
      <c r="PL368"/>
      <c r="PM368"/>
      <c r="PN368"/>
      <c r="PO368"/>
      <c r="PP368"/>
      <c r="PQ368"/>
      <c r="PR368"/>
      <c r="PS368"/>
      <c r="PT368"/>
      <c r="PU368"/>
      <c r="PV368"/>
      <c r="PW368"/>
      <c r="PX368"/>
      <c r="PY368"/>
      <c r="PZ368"/>
      <c r="QA368"/>
      <c r="QB368"/>
      <c r="QC368"/>
      <c r="QD368"/>
      <c r="QE368"/>
      <c r="QF368"/>
      <c r="QG368"/>
      <c r="QH368"/>
      <c r="QI368"/>
      <c r="QJ368"/>
      <c r="QK368"/>
      <c r="QL368"/>
      <c r="QM368"/>
      <c r="QN368"/>
      <c r="QO368"/>
      <c r="QP368"/>
      <c r="QQ368"/>
      <c r="QR368"/>
      <c r="QS368"/>
      <c r="QT368"/>
      <c r="QU368"/>
      <c r="QV368"/>
      <c r="QW368"/>
      <c r="QX368"/>
      <c r="QY368"/>
      <c r="QZ368"/>
      <c r="RA368"/>
      <c r="RB368"/>
      <c r="RC368"/>
      <c r="RD368"/>
      <c r="RE368"/>
      <c r="RF368"/>
      <c r="RG368"/>
      <c r="RH368"/>
      <c r="RI368"/>
      <c r="RJ368"/>
      <c r="RK368"/>
      <c r="RL368"/>
      <c r="RM368"/>
      <c r="RN368"/>
      <c r="RO368"/>
      <c r="RP368"/>
      <c r="RQ368"/>
      <c r="RR368"/>
      <c r="RS368"/>
      <c r="RT368"/>
      <c r="RU368"/>
      <c r="RV368"/>
      <c r="RW368"/>
      <c r="RX368"/>
      <c r="RY368"/>
      <c r="RZ368"/>
      <c r="SA368"/>
      <c r="SB368"/>
      <c r="SC368"/>
      <c r="SD368"/>
      <c r="SE368"/>
      <c r="SF368"/>
      <c r="SG368"/>
      <c r="SH368"/>
      <c r="SI368"/>
      <c r="SJ368"/>
      <c r="SK368"/>
      <c r="SL368"/>
      <c r="SM368"/>
      <c r="SN368"/>
      <c r="SO368"/>
      <c r="SP368"/>
      <c r="SQ368"/>
      <c r="SR368"/>
      <c r="SS368"/>
      <c r="ST368"/>
      <c r="SU368"/>
      <c r="SV368"/>
      <c r="SW368"/>
      <c r="SX368"/>
      <c r="SY368"/>
      <c r="SZ368"/>
      <c r="TA368"/>
      <c r="TB368"/>
      <c r="TC368"/>
      <c r="TD368"/>
      <c r="TE368"/>
      <c r="TF368"/>
      <c r="TG368"/>
      <c r="TH368"/>
      <c r="TI368"/>
      <c r="TJ368"/>
      <c r="TK368"/>
      <c r="TL368"/>
      <c r="TM368"/>
      <c r="TN368"/>
      <c r="TO368"/>
      <c r="TP368"/>
      <c r="TQ368"/>
      <c r="TR368"/>
      <c r="TS368"/>
      <c r="TT368"/>
      <c r="TU368"/>
      <c r="TV368"/>
      <c r="TW368"/>
      <c r="TX368"/>
      <c r="TY368"/>
      <c r="TZ368"/>
      <c r="UA368"/>
      <c r="UB368"/>
      <c r="UC368"/>
      <c r="UD368"/>
      <c r="UE368"/>
      <c r="UF368"/>
      <c r="UG368"/>
      <c r="UH368"/>
      <c r="UI368"/>
      <c r="UJ368"/>
      <c r="UK368"/>
      <c r="UL368"/>
      <c r="UM368"/>
      <c r="UN368"/>
      <c r="UO368"/>
      <c r="UP368"/>
      <c r="UQ368"/>
      <c r="UR368"/>
      <c r="US368"/>
      <c r="UT368"/>
      <c r="UU368"/>
      <c r="UV368"/>
      <c r="UW368"/>
      <c r="UX368"/>
      <c r="UY368"/>
      <c r="UZ368"/>
      <c r="VA368"/>
      <c r="VB368"/>
      <c r="VC368"/>
      <c r="VD368"/>
      <c r="VE368"/>
      <c r="VF368"/>
      <c r="VG368"/>
      <c r="VH368"/>
      <c r="VI368"/>
      <c r="VJ368"/>
      <c r="VK368"/>
      <c r="VL368"/>
      <c r="VM368"/>
      <c r="VN368"/>
      <c r="VO368"/>
      <c r="VP368"/>
      <c r="VQ368"/>
      <c r="VR368"/>
      <c r="VS368"/>
      <c r="VT368"/>
      <c r="VU368"/>
      <c r="VV368"/>
      <c r="VW368"/>
      <c r="VX368"/>
      <c r="VY368"/>
      <c r="VZ368"/>
      <c r="WA368"/>
      <c r="WB368"/>
      <c r="WC368"/>
      <c r="WD368"/>
      <c r="WE368"/>
      <c r="WF368"/>
      <c r="WG368"/>
      <c r="WH368"/>
      <c r="WI368"/>
      <c r="WJ368"/>
      <c r="WK368"/>
      <c r="WL368"/>
      <c r="WM368"/>
      <c r="WN368"/>
      <c r="WO368"/>
      <c r="WP368"/>
      <c r="WQ368"/>
      <c r="WR368"/>
      <c r="WS368"/>
      <c r="WT368"/>
      <c r="WU368"/>
      <c r="WV368"/>
      <c r="WW368"/>
      <c r="WX368"/>
      <c r="WY368"/>
      <c r="WZ368"/>
      <c r="XA368"/>
      <c r="XB368"/>
      <c r="XC368"/>
      <c r="XD368"/>
      <c r="XE368"/>
      <c r="XF368"/>
      <c r="XG368"/>
      <c r="XH368"/>
      <c r="XI368"/>
      <c r="XJ368"/>
      <c r="XK368"/>
      <c r="XL368"/>
      <c r="XM368"/>
      <c r="XN368"/>
      <c r="XO368"/>
      <c r="XP368"/>
      <c r="XQ368"/>
      <c r="XR368"/>
      <c r="XS368"/>
      <c r="XT368"/>
      <c r="XU368"/>
      <c r="XV368"/>
      <c r="XW368"/>
      <c r="XX368"/>
      <c r="XY368"/>
      <c r="XZ368"/>
      <c r="YA368"/>
      <c r="YB368"/>
      <c r="YC368"/>
      <c r="YD368"/>
      <c r="YE368"/>
      <c r="YF368"/>
      <c r="YG368"/>
      <c r="YH368"/>
      <c r="YI368"/>
      <c r="YJ368"/>
      <c r="YK368"/>
      <c r="YL368"/>
      <c r="YM368"/>
      <c r="YN368"/>
      <c r="YO368"/>
      <c r="YP368"/>
      <c r="YQ368"/>
      <c r="YR368"/>
      <c r="YS368"/>
      <c r="YT368"/>
      <c r="YU368"/>
      <c r="YV368"/>
      <c r="YW368"/>
      <c r="YX368"/>
      <c r="YY368"/>
      <c r="YZ368"/>
      <c r="ZA368"/>
      <c r="ZB368"/>
      <c r="ZC368"/>
      <c r="ZD368"/>
      <c r="ZE368"/>
      <c r="ZF368"/>
      <c r="ZG368"/>
      <c r="ZH368"/>
      <c r="ZI368"/>
      <c r="ZJ368"/>
      <c r="ZK368"/>
      <c r="ZL368"/>
      <c r="ZM368"/>
      <c r="ZN368"/>
      <c r="ZO368"/>
      <c r="ZP368"/>
      <c r="ZQ368"/>
      <c r="ZR368"/>
      <c r="ZS368"/>
      <c r="ZT368"/>
      <c r="ZU368"/>
      <c r="ZV368"/>
      <c r="ZW368"/>
      <c r="ZX368"/>
      <c r="ZY368"/>
      <c r="ZZ368"/>
      <c r="AAA368"/>
    </row>
    <row r="369" spans="11:703" x14ac:dyDescent="0.35">
      <c r="K369" s="50">
        <v>413632480722</v>
      </c>
      <c r="L369" s="147">
        <v>46139</v>
      </c>
      <c r="M369" t="s">
        <v>7995</v>
      </c>
      <c r="N369" s="50">
        <v>380745511516</v>
      </c>
      <c r="O369" s="50">
        <f>_xlfn.XLOOKUP(DRE_Table[[#This Row],[MASTER]],Vessel_Cons[MASTER],Vessel_Cons[MASTER],"OVERAGE")</f>
        <v>380745511516</v>
      </c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  <c r="HB369"/>
      <c r="HC369"/>
      <c r="HD369"/>
      <c r="HE369"/>
      <c r="HF369"/>
      <c r="HG369"/>
      <c r="HH369"/>
      <c r="HI369"/>
      <c r="HJ369"/>
      <c r="HK369"/>
      <c r="HL369"/>
      <c r="HM369"/>
      <c r="HN369"/>
      <c r="HO369"/>
      <c r="HP369"/>
      <c r="HQ369"/>
      <c r="HR369"/>
      <c r="HS369"/>
      <c r="HT369"/>
      <c r="HU369"/>
      <c r="HV369"/>
      <c r="HW369"/>
      <c r="HX369"/>
      <c r="HY369"/>
      <c r="HZ369"/>
      <c r="IA369"/>
      <c r="IB369"/>
      <c r="IC369"/>
      <c r="ID369"/>
      <c r="IE369"/>
      <c r="IF369"/>
      <c r="IG369"/>
      <c r="IH369"/>
      <c r="II369"/>
      <c r="IJ369"/>
      <c r="IK369"/>
      <c r="IL369"/>
      <c r="IM369"/>
      <c r="IN369"/>
      <c r="IO369"/>
      <c r="IP369"/>
      <c r="IQ369"/>
      <c r="IR369"/>
      <c r="IS369"/>
      <c r="IT369"/>
      <c r="IU369"/>
      <c r="IV369"/>
      <c r="IW369"/>
      <c r="IX369"/>
      <c r="IY369"/>
      <c r="IZ369"/>
      <c r="JA369"/>
      <c r="JB369"/>
      <c r="JC369"/>
      <c r="JD369"/>
      <c r="JE369"/>
      <c r="JF369"/>
      <c r="JG369"/>
      <c r="JH369"/>
      <c r="JI369"/>
      <c r="JJ369"/>
      <c r="JK369"/>
      <c r="JL369"/>
      <c r="JM369"/>
      <c r="JN369"/>
      <c r="JO369"/>
      <c r="JP369"/>
      <c r="JQ369"/>
      <c r="JR369"/>
      <c r="JS369"/>
      <c r="JT369"/>
      <c r="JU369"/>
      <c r="JV369"/>
      <c r="JW369"/>
      <c r="JX369"/>
      <c r="JY369"/>
      <c r="JZ369"/>
      <c r="KA369"/>
      <c r="KB369"/>
      <c r="KC369"/>
      <c r="KD369"/>
      <c r="KE369"/>
      <c r="KF369"/>
      <c r="KG369"/>
      <c r="KH369"/>
      <c r="KI369"/>
      <c r="KJ369"/>
      <c r="KK369"/>
      <c r="KL369"/>
      <c r="KM369"/>
      <c r="KN369"/>
      <c r="KO369"/>
      <c r="KP369"/>
      <c r="KQ369"/>
      <c r="KR369"/>
      <c r="KS369"/>
      <c r="KT369"/>
      <c r="KU369"/>
      <c r="KV369"/>
      <c r="KW369"/>
      <c r="KX369"/>
      <c r="KY369"/>
      <c r="KZ369"/>
      <c r="LA369"/>
      <c r="LB369"/>
      <c r="LC369"/>
      <c r="LD369"/>
      <c r="LE369"/>
      <c r="LF369"/>
      <c r="LG369"/>
      <c r="LH369"/>
      <c r="LI369"/>
      <c r="LJ369"/>
      <c r="LK369"/>
      <c r="LL369"/>
      <c r="LM369"/>
      <c r="LN369"/>
      <c r="LO369"/>
      <c r="LP369"/>
      <c r="LQ369"/>
      <c r="LR369"/>
      <c r="LS369"/>
      <c r="LT369"/>
      <c r="LU369"/>
      <c r="LV369"/>
      <c r="LW369"/>
      <c r="LX369"/>
      <c r="LY369"/>
      <c r="LZ369"/>
      <c r="MA369"/>
      <c r="MB369"/>
      <c r="MC369"/>
      <c r="MD369"/>
      <c r="ME369"/>
      <c r="MF369"/>
      <c r="MG369"/>
      <c r="MH369"/>
      <c r="MI369"/>
      <c r="MJ369"/>
      <c r="MK369"/>
      <c r="ML369"/>
      <c r="MM369"/>
      <c r="MN369"/>
      <c r="MO369"/>
      <c r="MP369"/>
      <c r="MQ369"/>
      <c r="MR369"/>
      <c r="MS369"/>
      <c r="MT369"/>
      <c r="MU369"/>
      <c r="MV369"/>
      <c r="MW369"/>
      <c r="MX369"/>
      <c r="MY369"/>
      <c r="MZ369"/>
      <c r="NA369"/>
      <c r="NB369"/>
      <c r="NC369"/>
      <c r="ND369"/>
      <c r="NE369"/>
      <c r="NF369"/>
      <c r="NG369"/>
      <c r="NH369"/>
      <c r="NI369"/>
      <c r="NJ369"/>
      <c r="NK369"/>
      <c r="NL369"/>
      <c r="NM369"/>
      <c r="NN369"/>
      <c r="NO369"/>
      <c r="NP369"/>
      <c r="NQ369"/>
      <c r="NR369"/>
      <c r="NS369"/>
      <c r="NT369"/>
      <c r="NU369"/>
      <c r="NV369"/>
      <c r="NW369"/>
      <c r="NX369"/>
      <c r="NY369"/>
      <c r="NZ369"/>
      <c r="OA369"/>
      <c r="OB369"/>
      <c r="OC369"/>
      <c r="OD369"/>
      <c r="OE369"/>
      <c r="OF369"/>
      <c r="OG369"/>
      <c r="OH369"/>
      <c r="OI369"/>
      <c r="OJ369"/>
      <c r="OK369"/>
      <c r="OL369"/>
      <c r="OM369"/>
      <c r="ON369"/>
      <c r="OO369"/>
      <c r="OP369"/>
      <c r="OQ369"/>
      <c r="OR369"/>
      <c r="OS369"/>
      <c r="OT369"/>
      <c r="OU369"/>
      <c r="OV369"/>
      <c r="OW369"/>
      <c r="OX369"/>
      <c r="OY369"/>
      <c r="OZ369"/>
      <c r="PA369"/>
      <c r="PB369"/>
      <c r="PC369"/>
      <c r="PD369"/>
      <c r="PE369"/>
      <c r="PF369"/>
      <c r="PG369"/>
      <c r="PH369"/>
      <c r="PI369"/>
      <c r="PJ369"/>
      <c r="PK369"/>
      <c r="PL369"/>
      <c r="PM369"/>
      <c r="PN369"/>
      <c r="PO369"/>
      <c r="PP369"/>
      <c r="PQ369"/>
      <c r="PR369"/>
      <c r="PS369"/>
      <c r="PT369"/>
      <c r="PU369"/>
      <c r="PV369"/>
      <c r="PW369"/>
      <c r="PX369"/>
      <c r="PY369"/>
      <c r="PZ369"/>
      <c r="QA369"/>
      <c r="QB369"/>
      <c r="QC369"/>
      <c r="QD369"/>
      <c r="QE369"/>
      <c r="QF369"/>
      <c r="QG369"/>
      <c r="QH369"/>
      <c r="QI369"/>
      <c r="QJ369"/>
      <c r="QK369"/>
      <c r="QL369"/>
      <c r="QM369"/>
      <c r="QN369"/>
      <c r="QO369"/>
      <c r="QP369"/>
      <c r="QQ369"/>
      <c r="QR369"/>
      <c r="QS369"/>
      <c r="QT369"/>
      <c r="QU369"/>
      <c r="QV369"/>
      <c r="QW369"/>
      <c r="QX369"/>
      <c r="QY369"/>
      <c r="QZ369"/>
      <c r="RA369"/>
      <c r="RB369"/>
      <c r="RC369"/>
      <c r="RD369"/>
      <c r="RE369"/>
      <c r="RF369"/>
      <c r="RG369"/>
      <c r="RH369"/>
      <c r="RI369"/>
      <c r="RJ369"/>
      <c r="RK369"/>
      <c r="RL369"/>
      <c r="RM369"/>
      <c r="RN369"/>
      <c r="RO369"/>
      <c r="RP369"/>
      <c r="RQ369"/>
      <c r="RR369"/>
      <c r="RS369"/>
      <c r="RT369"/>
      <c r="RU369"/>
      <c r="RV369"/>
      <c r="RW369"/>
      <c r="RX369"/>
      <c r="RY369"/>
      <c r="RZ369"/>
      <c r="SA369"/>
      <c r="SB369"/>
      <c r="SC369"/>
      <c r="SD369"/>
      <c r="SE369"/>
      <c r="SF369"/>
      <c r="SG369"/>
      <c r="SH369"/>
      <c r="SI369"/>
      <c r="SJ369"/>
      <c r="SK369"/>
      <c r="SL369"/>
      <c r="SM369"/>
      <c r="SN369"/>
      <c r="SO369"/>
      <c r="SP369"/>
      <c r="SQ369"/>
      <c r="SR369"/>
      <c r="SS369"/>
      <c r="ST369"/>
      <c r="SU369"/>
      <c r="SV369"/>
      <c r="SW369"/>
      <c r="SX369"/>
      <c r="SY369"/>
      <c r="SZ369"/>
      <c r="TA369"/>
      <c r="TB369"/>
      <c r="TC369"/>
      <c r="TD369"/>
      <c r="TE369"/>
      <c r="TF369"/>
      <c r="TG369"/>
      <c r="TH369"/>
      <c r="TI369"/>
      <c r="TJ369"/>
      <c r="TK369"/>
      <c r="TL369"/>
      <c r="TM369"/>
      <c r="TN369"/>
      <c r="TO369"/>
      <c r="TP369"/>
      <c r="TQ369"/>
      <c r="TR369"/>
      <c r="TS369"/>
      <c r="TT369"/>
      <c r="TU369"/>
      <c r="TV369"/>
      <c r="TW369"/>
      <c r="TX369"/>
      <c r="TY369"/>
      <c r="TZ369"/>
      <c r="UA369"/>
      <c r="UB369"/>
      <c r="UC369"/>
      <c r="UD369"/>
      <c r="UE369"/>
      <c r="UF369"/>
      <c r="UG369"/>
      <c r="UH369"/>
      <c r="UI369"/>
      <c r="UJ369"/>
      <c r="UK369"/>
      <c r="UL369"/>
      <c r="UM369"/>
      <c r="UN369"/>
      <c r="UO369"/>
      <c r="UP369"/>
      <c r="UQ369"/>
      <c r="UR369"/>
      <c r="US369"/>
      <c r="UT369"/>
      <c r="UU369"/>
      <c r="UV369"/>
      <c r="UW369"/>
      <c r="UX369"/>
      <c r="UY369"/>
      <c r="UZ369"/>
      <c r="VA369"/>
      <c r="VB369"/>
      <c r="VC369"/>
      <c r="VD369"/>
      <c r="VE369"/>
      <c r="VF369"/>
      <c r="VG369"/>
      <c r="VH369"/>
      <c r="VI369"/>
      <c r="VJ369"/>
      <c r="VK369"/>
      <c r="VL369"/>
      <c r="VM369"/>
      <c r="VN369"/>
      <c r="VO369"/>
      <c r="VP369"/>
      <c r="VQ369"/>
      <c r="VR369"/>
      <c r="VS369"/>
      <c r="VT369"/>
      <c r="VU369"/>
      <c r="VV369"/>
      <c r="VW369"/>
      <c r="VX369"/>
      <c r="VY369"/>
      <c r="VZ369"/>
      <c r="WA369"/>
      <c r="WB369"/>
      <c r="WC369"/>
      <c r="WD369"/>
      <c r="WE369"/>
      <c r="WF369"/>
      <c r="WG369"/>
      <c r="WH369"/>
      <c r="WI369"/>
      <c r="WJ369"/>
      <c r="WK369"/>
      <c r="WL369"/>
      <c r="WM369"/>
      <c r="WN369"/>
      <c r="WO369"/>
      <c r="WP369"/>
      <c r="WQ369"/>
      <c r="WR369"/>
      <c r="WS369"/>
      <c r="WT369"/>
      <c r="WU369"/>
      <c r="WV369"/>
      <c r="WW369"/>
      <c r="WX369"/>
      <c r="WY369"/>
      <c r="WZ369"/>
      <c r="XA369"/>
      <c r="XB369"/>
      <c r="XC369"/>
      <c r="XD369"/>
      <c r="XE369"/>
      <c r="XF369"/>
      <c r="XG369"/>
      <c r="XH369"/>
      <c r="XI369"/>
      <c r="XJ369"/>
      <c r="XK369"/>
      <c r="XL369"/>
      <c r="XM369"/>
      <c r="XN369"/>
      <c r="XO369"/>
      <c r="XP369"/>
      <c r="XQ369"/>
      <c r="XR369"/>
      <c r="XS369"/>
      <c r="XT369"/>
      <c r="XU369"/>
      <c r="XV369"/>
      <c r="XW369"/>
      <c r="XX369"/>
      <c r="XY369"/>
      <c r="XZ369"/>
      <c r="YA369"/>
      <c r="YB369"/>
      <c r="YC369"/>
      <c r="YD369"/>
      <c r="YE369"/>
      <c r="YF369"/>
      <c r="YG369"/>
      <c r="YH369"/>
      <c r="YI369"/>
      <c r="YJ369"/>
      <c r="YK369"/>
      <c r="YL369"/>
      <c r="YM369"/>
      <c r="YN369"/>
      <c r="YO369"/>
      <c r="YP369"/>
      <c r="YQ369"/>
      <c r="YR369"/>
      <c r="YS369"/>
      <c r="YT369"/>
      <c r="YU369"/>
      <c r="YV369"/>
      <c r="YW369"/>
      <c r="YX369"/>
      <c r="YY369"/>
      <c r="YZ369"/>
      <c r="ZA369"/>
      <c r="ZB369"/>
      <c r="ZC369"/>
      <c r="ZD369"/>
      <c r="ZE369"/>
      <c r="ZF369"/>
      <c r="ZG369"/>
      <c r="ZH369"/>
      <c r="ZI369"/>
      <c r="ZJ369"/>
      <c r="ZK369"/>
      <c r="ZL369"/>
      <c r="ZM369"/>
      <c r="ZN369"/>
      <c r="ZO369"/>
      <c r="ZP369"/>
      <c r="ZQ369"/>
      <c r="ZR369"/>
      <c r="ZS369"/>
      <c r="ZT369"/>
      <c r="ZU369"/>
      <c r="ZV369"/>
      <c r="ZW369"/>
      <c r="ZX369"/>
      <c r="ZY369"/>
      <c r="ZZ369"/>
      <c r="AAA369"/>
    </row>
    <row r="370" spans="11:703" x14ac:dyDescent="0.35">
      <c r="K370" s="50">
        <v>413632480722</v>
      </c>
      <c r="L370" s="147">
        <v>46139</v>
      </c>
      <c r="M370" t="s">
        <v>7995</v>
      </c>
      <c r="N370" s="50">
        <v>380742609932</v>
      </c>
      <c r="O370" s="50">
        <f>_xlfn.XLOOKUP(DRE_Table[[#This Row],[MASTER]],Vessel_Cons[MASTER],Vessel_Cons[MASTER],"OVERAGE")</f>
        <v>380742609932</v>
      </c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  <c r="HB370"/>
      <c r="HC370"/>
      <c r="HD370"/>
      <c r="HE370"/>
      <c r="HF370"/>
      <c r="HG370"/>
      <c r="HH370"/>
      <c r="HI370"/>
      <c r="HJ370"/>
      <c r="HK370"/>
      <c r="HL370"/>
      <c r="HM370"/>
      <c r="HN370"/>
      <c r="HO370"/>
      <c r="HP370"/>
      <c r="HQ370"/>
      <c r="HR370"/>
      <c r="HS370"/>
      <c r="HT370"/>
      <c r="HU370"/>
      <c r="HV370"/>
      <c r="HW370"/>
      <c r="HX370"/>
      <c r="HY370"/>
      <c r="HZ370"/>
      <c r="IA370"/>
      <c r="IB370"/>
      <c r="IC370"/>
      <c r="ID370"/>
      <c r="IE370"/>
      <c r="IF370"/>
      <c r="IG370"/>
      <c r="IH370"/>
      <c r="II370"/>
      <c r="IJ370"/>
      <c r="IK370"/>
      <c r="IL370"/>
      <c r="IM370"/>
      <c r="IN370"/>
      <c r="IO370"/>
      <c r="IP370"/>
      <c r="IQ370"/>
      <c r="IR370"/>
      <c r="IS370"/>
      <c r="IT370"/>
      <c r="IU370"/>
      <c r="IV370"/>
      <c r="IW370"/>
      <c r="IX370"/>
      <c r="IY370"/>
      <c r="IZ370"/>
      <c r="JA370"/>
      <c r="JB370"/>
      <c r="JC370"/>
      <c r="JD370"/>
      <c r="JE370"/>
      <c r="JF370"/>
      <c r="JG370"/>
      <c r="JH370"/>
      <c r="JI370"/>
      <c r="JJ370"/>
      <c r="JK370"/>
      <c r="JL370"/>
      <c r="JM370"/>
      <c r="JN370"/>
      <c r="JO370"/>
      <c r="JP370"/>
      <c r="JQ370"/>
      <c r="JR370"/>
      <c r="JS370"/>
      <c r="JT370"/>
      <c r="JU370"/>
      <c r="JV370"/>
      <c r="JW370"/>
      <c r="JX370"/>
      <c r="JY370"/>
      <c r="JZ370"/>
      <c r="KA370"/>
      <c r="KB370"/>
      <c r="KC370"/>
      <c r="KD370"/>
      <c r="KE370"/>
      <c r="KF370"/>
      <c r="KG370"/>
      <c r="KH370"/>
      <c r="KI370"/>
      <c r="KJ370"/>
      <c r="KK370"/>
      <c r="KL370"/>
      <c r="KM370"/>
      <c r="KN370"/>
      <c r="KO370"/>
      <c r="KP370"/>
      <c r="KQ370"/>
      <c r="KR370"/>
      <c r="KS370"/>
      <c r="KT370"/>
      <c r="KU370"/>
      <c r="KV370"/>
      <c r="KW370"/>
      <c r="KX370"/>
      <c r="KY370"/>
      <c r="KZ370"/>
      <c r="LA370"/>
      <c r="LB370"/>
      <c r="LC370"/>
      <c r="LD370"/>
      <c r="LE370"/>
      <c r="LF370"/>
      <c r="LG370"/>
      <c r="LH370"/>
      <c r="LI370"/>
      <c r="LJ370"/>
      <c r="LK370"/>
      <c r="LL370"/>
      <c r="LM370"/>
      <c r="LN370"/>
      <c r="LO370"/>
      <c r="LP370"/>
      <c r="LQ370"/>
      <c r="LR370"/>
      <c r="LS370"/>
      <c r="LT370"/>
      <c r="LU370"/>
      <c r="LV370"/>
      <c r="LW370"/>
      <c r="LX370"/>
      <c r="LY370"/>
      <c r="LZ370"/>
      <c r="MA370"/>
      <c r="MB370"/>
      <c r="MC370"/>
      <c r="MD370"/>
      <c r="ME370"/>
      <c r="MF370"/>
      <c r="MG370"/>
      <c r="MH370"/>
      <c r="MI370"/>
      <c r="MJ370"/>
      <c r="MK370"/>
      <c r="ML370"/>
      <c r="MM370"/>
      <c r="MN370"/>
      <c r="MO370"/>
      <c r="MP370"/>
      <c r="MQ370"/>
      <c r="MR370"/>
      <c r="MS370"/>
      <c r="MT370"/>
      <c r="MU370"/>
      <c r="MV370"/>
      <c r="MW370"/>
      <c r="MX370"/>
      <c r="MY370"/>
      <c r="MZ370"/>
      <c r="NA370"/>
      <c r="NB370"/>
      <c r="NC370"/>
      <c r="ND370"/>
      <c r="NE370"/>
      <c r="NF370"/>
      <c r="NG370"/>
      <c r="NH370"/>
      <c r="NI370"/>
      <c r="NJ370"/>
      <c r="NK370"/>
      <c r="NL370"/>
      <c r="NM370"/>
      <c r="NN370"/>
      <c r="NO370"/>
      <c r="NP370"/>
      <c r="NQ370"/>
      <c r="NR370"/>
      <c r="NS370"/>
      <c r="NT370"/>
      <c r="NU370"/>
      <c r="NV370"/>
      <c r="NW370"/>
      <c r="NX370"/>
      <c r="NY370"/>
      <c r="NZ370"/>
      <c r="OA370"/>
      <c r="OB370"/>
      <c r="OC370"/>
      <c r="OD370"/>
      <c r="OE370"/>
      <c r="OF370"/>
      <c r="OG370"/>
      <c r="OH370"/>
      <c r="OI370"/>
      <c r="OJ370"/>
      <c r="OK370"/>
      <c r="OL370"/>
      <c r="OM370"/>
      <c r="ON370"/>
      <c r="OO370"/>
      <c r="OP370"/>
      <c r="OQ370"/>
      <c r="OR370"/>
      <c r="OS370"/>
      <c r="OT370"/>
      <c r="OU370"/>
      <c r="OV370"/>
      <c r="OW370"/>
      <c r="OX370"/>
      <c r="OY370"/>
      <c r="OZ370"/>
      <c r="PA370"/>
      <c r="PB370"/>
      <c r="PC370"/>
      <c r="PD370"/>
      <c r="PE370"/>
      <c r="PF370"/>
      <c r="PG370"/>
      <c r="PH370"/>
      <c r="PI370"/>
      <c r="PJ370"/>
      <c r="PK370"/>
      <c r="PL370"/>
      <c r="PM370"/>
      <c r="PN370"/>
      <c r="PO370"/>
      <c r="PP370"/>
      <c r="PQ370"/>
      <c r="PR370"/>
      <c r="PS370"/>
      <c r="PT370"/>
      <c r="PU370"/>
      <c r="PV370"/>
      <c r="PW370"/>
      <c r="PX370"/>
      <c r="PY370"/>
      <c r="PZ370"/>
      <c r="QA370"/>
      <c r="QB370"/>
      <c r="QC370"/>
      <c r="QD370"/>
      <c r="QE370"/>
      <c r="QF370"/>
      <c r="QG370"/>
      <c r="QH370"/>
      <c r="QI370"/>
      <c r="QJ370"/>
      <c r="QK370"/>
      <c r="QL370"/>
      <c r="QM370"/>
      <c r="QN370"/>
      <c r="QO370"/>
      <c r="QP370"/>
      <c r="QQ370"/>
      <c r="QR370"/>
      <c r="QS370"/>
      <c r="QT370"/>
      <c r="QU370"/>
      <c r="QV370"/>
      <c r="QW370"/>
      <c r="QX370"/>
      <c r="QY370"/>
      <c r="QZ370"/>
      <c r="RA370"/>
      <c r="RB370"/>
      <c r="RC370"/>
      <c r="RD370"/>
      <c r="RE370"/>
      <c r="RF370"/>
      <c r="RG370"/>
      <c r="RH370"/>
      <c r="RI370"/>
      <c r="RJ370"/>
      <c r="RK370"/>
      <c r="RL370"/>
      <c r="RM370"/>
      <c r="RN370"/>
      <c r="RO370"/>
      <c r="RP370"/>
      <c r="RQ370"/>
      <c r="RR370"/>
      <c r="RS370"/>
      <c r="RT370"/>
      <c r="RU370"/>
      <c r="RV370"/>
      <c r="RW370"/>
      <c r="RX370"/>
      <c r="RY370"/>
      <c r="RZ370"/>
      <c r="SA370"/>
      <c r="SB370"/>
      <c r="SC370"/>
      <c r="SD370"/>
      <c r="SE370"/>
      <c r="SF370"/>
      <c r="SG370"/>
      <c r="SH370"/>
      <c r="SI370"/>
      <c r="SJ370"/>
      <c r="SK370"/>
      <c r="SL370"/>
      <c r="SM370"/>
      <c r="SN370"/>
      <c r="SO370"/>
      <c r="SP370"/>
      <c r="SQ370"/>
      <c r="SR370"/>
      <c r="SS370"/>
      <c r="ST370"/>
      <c r="SU370"/>
      <c r="SV370"/>
      <c r="SW370"/>
      <c r="SX370"/>
      <c r="SY370"/>
      <c r="SZ370"/>
      <c r="TA370"/>
      <c r="TB370"/>
      <c r="TC370"/>
      <c r="TD370"/>
      <c r="TE370"/>
      <c r="TF370"/>
      <c r="TG370"/>
      <c r="TH370"/>
      <c r="TI370"/>
      <c r="TJ370"/>
      <c r="TK370"/>
      <c r="TL370"/>
      <c r="TM370"/>
      <c r="TN370"/>
      <c r="TO370"/>
      <c r="TP370"/>
      <c r="TQ370"/>
      <c r="TR370"/>
      <c r="TS370"/>
      <c r="TT370"/>
      <c r="TU370"/>
      <c r="TV370"/>
      <c r="TW370"/>
      <c r="TX370"/>
      <c r="TY370"/>
      <c r="TZ370"/>
      <c r="UA370"/>
      <c r="UB370"/>
      <c r="UC370"/>
      <c r="UD370"/>
      <c r="UE370"/>
      <c r="UF370"/>
      <c r="UG370"/>
      <c r="UH370"/>
      <c r="UI370"/>
      <c r="UJ370"/>
      <c r="UK370"/>
      <c r="UL370"/>
      <c r="UM370"/>
      <c r="UN370"/>
      <c r="UO370"/>
      <c r="UP370"/>
      <c r="UQ370"/>
      <c r="UR370"/>
      <c r="US370"/>
      <c r="UT370"/>
      <c r="UU370"/>
      <c r="UV370"/>
      <c r="UW370"/>
      <c r="UX370"/>
      <c r="UY370"/>
      <c r="UZ370"/>
      <c r="VA370"/>
      <c r="VB370"/>
      <c r="VC370"/>
      <c r="VD370"/>
      <c r="VE370"/>
      <c r="VF370"/>
      <c r="VG370"/>
      <c r="VH370"/>
      <c r="VI370"/>
      <c r="VJ370"/>
      <c r="VK370"/>
      <c r="VL370"/>
      <c r="VM370"/>
      <c r="VN370"/>
      <c r="VO370"/>
      <c r="VP370"/>
      <c r="VQ370"/>
      <c r="VR370"/>
      <c r="VS370"/>
      <c r="VT370"/>
      <c r="VU370"/>
      <c r="VV370"/>
      <c r="VW370"/>
      <c r="VX370"/>
      <c r="VY370"/>
      <c r="VZ370"/>
      <c r="WA370"/>
      <c r="WB370"/>
      <c r="WC370"/>
      <c r="WD370"/>
      <c r="WE370"/>
      <c r="WF370"/>
      <c r="WG370"/>
      <c r="WH370"/>
      <c r="WI370"/>
      <c r="WJ370"/>
      <c r="WK370"/>
      <c r="WL370"/>
      <c r="WM370"/>
      <c r="WN370"/>
      <c r="WO370"/>
      <c r="WP370"/>
      <c r="WQ370"/>
      <c r="WR370"/>
      <c r="WS370"/>
      <c r="WT370"/>
      <c r="WU370"/>
      <c r="WV370"/>
      <c r="WW370"/>
      <c r="WX370"/>
      <c r="WY370"/>
      <c r="WZ370"/>
      <c r="XA370"/>
      <c r="XB370"/>
      <c r="XC370"/>
      <c r="XD370"/>
      <c r="XE370"/>
      <c r="XF370"/>
      <c r="XG370"/>
      <c r="XH370"/>
      <c r="XI370"/>
      <c r="XJ370"/>
      <c r="XK370"/>
      <c r="XL370"/>
      <c r="XM370"/>
      <c r="XN370"/>
      <c r="XO370"/>
      <c r="XP370"/>
      <c r="XQ370"/>
      <c r="XR370"/>
      <c r="XS370"/>
      <c r="XT370"/>
      <c r="XU370"/>
      <c r="XV370"/>
      <c r="XW370"/>
      <c r="XX370"/>
      <c r="XY370"/>
      <c r="XZ370"/>
      <c r="YA370"/>
      <c r="YB370"/>
      <c r="YC370"/>
      <c r="YD370"/>
      <c r="YE370"/>
      <c r="YF370"/>
      <c r="YG370"/>
      <c r="YH370"/>
      <c r="YI370"/>
      <c r="YJ370"/>
      <c r="YK370"/>
      <c r="YL370"/>
      <c r="YM370"/>
      <c r="YN370"/>
      <c r="YO370"/>
      <c r="YP370"/>
      <c r="YQ370"/>
      <c r="YR370"/>
      <c r="YS370"/>
      <c r="YT370"/>
      <c r="YU370"/>
      <c r="YV370"/>
      <c r="YW370"/>
      <c r="YX370"/>
      <c r="YY370"/>
      <c r="YZ370"/>
      <c r="ZA370"/>
      <c r="ZB370"/>
      <c r="ZC370"/>
      <c r="ZD370"/>
      <c r="ZE370"/>
      <c r="ZF370"/>
      <c r="ZG370"/>
      <c r="ZH370"/>
      <c r="ZI370"/>
      <c r="ZJ370"/>
      <c r="ZK370"/>
      <c r="ZL370"/>
      <c r="ZM370"/>
      <c r="ZN370"/>
      <c r="ZO370"/>
      <c r="ZP370"/>
      <c r="ZQ370"/>
      <c r="ZR370"/>
      <c r="ZS370"/>
      <c r="ZT370"/>
      <c r="ZU370"/>
      <c r="ZV370"/>
      <c r="ZW370"/>
      <c r="ZX370"/>
      <c r="ZY370"/>
      <c r="ZZ370"/>
      <c r="AAA370"/>
    </row>
    <row r="371" spans="11:703" x14ac:dyDescent="0.35">
      <c r="K371" s="50">
        <v>413632480722</v>
      </c>
      <c r="L371" s="147">
        <v>46139</v>
      </c>
      <c r="M371" t="s">
        <v>7995</v>
      </c>
      <c r="N371" s="50">
        <v>380736318782</v>
      </c>
      <c r="O371" s="50">
        <f>_xlfn.XLOOKUP(DRE_Table[[#This Row],[MASTER]],Vessel_Cons[MASTER],Vessel_Cons[MASTER],"OVERAGE")</f>
        <v>380736318782</v>
      </c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  <c r="HB371"/>
      <c r="HC371"/>
      <c r="HD371"/>
      <c r="HE371"/>
      <c r="HF371"/>
      <c r="HG371"/>
      <c r="HH371"/>
      <c r="HI371"/>
      <c r="HJ371"/>
      <c r="HK371"/>
      <c r="HL371"/>
      <c r="HM371"/>
      <c r="HN371"/>
      <c r="HO371"/>
      <c r="HP371"/>
      <c r="HQ371"/>
      <c r="HR371"/>
      <c r="HS371"/>
      <c r="HT371"/>
      <c r="HU371"/>
      <c r="HV371"/>
      <c r="HW371"/>
      <c r="HX371"/>
      <c r="HY371"/>
      <c r="HZ371"/>
      <c r="IA371"/>
      <c r="IB371"/>
      <c r="IC371"/>
      <c r="ID371"/>
      <c r="IE371"/>
      <c r="IF371"/>
      <c r="IG371"/>
      <c r="IH371"/>
      <c r="II371"/>
      <c r="IJ371"/>
      <c r="IK371"/>
      <c r="IL371"/>
      <c r="IM371"/>
      <c r="IN371"/>
      <c r="IO371"/>
      <c r="IP371"/>
      <c r="IQ371"/>
      <c r="IR371"/>
      <c r="IS371"/>
      <c r="IT371"/>
      <c r="IU371"/>
      <c r="IV371"/>
      <c r="IW371"/>
      <c r="IX371"/>
      <c r="IY371"/>
      <c r="IZ371"/>
      <c r="JA371"/>
      <c r="JB371"/>
      <c r="JC371"/>
      <c r="JD371"/>
      <c r="JE371"/>
      <c r="JF371"/>
      <c r="JG371"/>
      <c r="JH371"/>
      <c r="JI371"/>
      <c r="JJ371"/>
      <c r="JK371"/>
      <c r="JL371"/>
      <c r="JM371"/>
      <c r="JN371"/>
      <c r="JO371"/>
      <c r="JP371"/>
      <c r="JQ371"/>
      <c r="JR371"/>
      <c r="JS371"/>
      <c r="JT371"/>
      <c r="JU371"/>
      <c r="JV371"/>
      <c r="JW371"/>
      <c r="JX371"/>
      <c r="JY371"/>
      <c r="JZ371"/>
      <c r="KA371"/>
      <c r="KB371"/>
      <c r="KC371"/>
      <c r="KD371"/>
      <c r="KE371"/>
      <c r="KF371"/>
      <c r="KG371"/>
      <c r="KH371"/>
      <c r="KI371"/>
      <c r="KJ371"/>
      <c r="KK371"/>
      <c r="KL371"/>
      <c r="KM371"/>
      <c r="KN371"/>
      <c r="KO371"/>
      <c r="KP371"/>
      <c r="KQ371"/>
      <c r="KR371"/>
      <c r="KS371"/>
      <c r="KT371"/>
      <c r="KU371"/>
      <c r="KV371"/>
      <c r="KW371"/>
      <c r="KX371"/>
      <c r="KY371"/>
      <c r="KZ371"/>
      <c r="LA371"/>
      <c r="LB371"/>
      <c r="LC371"/>
      <c r="LD371"/>
      <c r="LE371"/>
      <c r="LF371"/>
      <c r="LG371"/>
      <c r="LH371"/>
      <c r="LI371"/>
      <c r="LJ371"/>
      <c r="LK371"/>
      <c r="LL371"/>
      <c r="LM371"/>
      <c r="LN371"/>
      <c r="LO371"/>
      <c r="LP371"/>
      <c r="LQ371"/>
      <c r="LR371"/>
      <c r="LS371"/>
      <c r="LT371"/>
      <c r="LU371"/>
      <c r="LV371"/>
      <c r="LW371"/>
      <c r="LX371"/>
      <c r="LY371"/>
      <c r="LZ371"/>
      <c r="MA371"/>
      <c r="MB371"/>
      <c r="MC371"/>
      <c r="MD371"/>
      <c r="ME371"/>
      <c r="MF371"/>
      <c r="MG371"/>
      <c r="MH371"/>
      <c r="MI371"/>
      <c r="MJ371"/>
      <c r="MK371"/>
      <c r="ML371"/>
      <c r="MM371"/>
      <c r="MN371"/>
      <c r="MO371"/>
      <c r="MP371"/>
      <c r="MQ371"/>
      <c r="MR371"/>
      <c r="MS371"/>
      <c r="MT371"/>
      <c r="MU371"/>
      <c r="MV371"/>
      <c r="MW371"/>
      <c r="MX371"/>
      <c r="MY371"/>
      <c r="MZ371"/>
      <c r="NA371"/>
      <c r="NB371"/>
      <c r="NC371"/>
      <c r="ND371"/>
      <c r="NE371"/>
      <c r="NF371"/>
      <c r="NG371"/>
      <c r="NH371"/>
      <c r="NI371"/>
      <c r="NJ371"/>
      <c r="NK371"/>
      <c r="NL371"/>
      <c r="NM371"/>
      <c r="NN371"/>
      <c r="NO371"/>
      <c r="NP371"/>
      <c r="NQ371"/>
      <c r="NR371"/>
      <c r="NS371"/>
      <c r="NT371"/>
      <c r="NU371"/>
      <c r="NV371"/>
      <c r="NW371"/>
      <c r="NX371"/>
      <c r="NY371"/>
      <c r="NZ371"/>
      <c r="OA371"/>
      <c r="OB371"/>
      <c r="OC371"/>
      <c r="OD371"/>
      <c r="OE371"/>
      <c r="OF371"/>
      <c r="OG371"/>
      <c r="OH371"/>
      <c r="OI371"/>
      <c r="OJ371"/>
      <c r="OK371"/>
      <c r="OL371"/>
      <c r="OM371"/>
      <c r="ON371"/>
      <c r="OO371"/>
      <c r="OP371"/>
      <c r="OQ371"/>
      <c r="OR371"/>
      <c r="OS371"/>
      <c r="OT371"/>
      <c r="OU371"/>
      <c r="OV371"/>
      <c r="OW371"/>
      <c r="OX371"/>
      <c r="OY371"/>
      <c r="OZ371"/>
      <c r="PA371"/>
      <c r="PB371"/>
      <c r="PC371"/>
      <c r="PD371"/>
      <c r="PE371"/>
      <c r="PF371"/>
      <c r="PG371"/>
      <c r="PH371"/>
      <c r="PI371"/>
      <c r="PJ371"/>
      <c r="PK371"/>
      <c r="PL371"/>
      <c r="PM371"/>
      <c r="PN371"/>
      <c r="PO371"/>
      <c r="PP371"/>
      <c r="PQ371"/>
      <c r="PR371"/>
      <c r="PS371"/>
      <c r="PT371"/>
      <c r="PU371"/>
      <c r="PV371"/>
      <c r="PW371"/>
      <c r="PX371"/>
      <c r="PY371"/>
      <c r="PZ371"/>
      <c r="QA371"/>
      <c r="QB371"/>
      <c r="QC371"/>
      <c r="QD371"/>
      <c r="QE371"/>
      <c r="QF371"/>
      <c r="QG371"/>
      <c r="QH371"/>
      <c r="QI371"/>
      <c r="QJ371"/>
      <c r="QK371"/>
      <c r="QL371"/>
      <c r="QM371"/>
      <c r="QN371"/>
      <c r="QO371"/>
      <c r="QP371"/>
      <c r="QQ371"/>
      <c r="QR371"/>
      <c r="QS371"/>
      <c r="QT371"/>
      <c r="QU371"/>
      <c r="QV371"/>
      <c r="QW371"/>
      <c r="QX371"/>
      <c r="QY371"/>
      <c r="QZ371"/>
      <c r="RA371"/>
      <c r="RB371"/>
      <c r="RC371"/>
      <c r="RD371"/>
      <c r="RE371"/>
      <c r="RF371"/>
      <c r="RG371"/>
      <c r="RH371"/>
      <c r="RI371"/>
      <c r="RJ371"/>
      <c r="RK371"/>
      <c r="RL371"/>
      <c r="RM371"/>
      <c r="RN371"/>
      <c r="RO371"/>
      <c r="RP371"/>
      <c r="RQ371"/>
      <c r="RR371"/>
      <c r="RS371"/>
      <c r="RT371"/>
      <c r="RU371"/>
      <c r="RV371"/>
      <c r="RW371"/>
      <c r="RX371"/>
      <c r="RY371"/>
      <c r="RZ371"/>
      <c r="SA371"/>
      <c r="SB371"/>
      <c r="SC371"/>
      <c r="SD371"/>
      <c r="SE371"/>
      <c r="SF371"/>
      <c r="SG371"/>
      <c r="SH371"/>
      <c r="SI371"/>
      <c r="SJ371"/>
      <c r="SK371"/>
      <c r="SL371"/>
      <c r="SM371"/>
      <c r="SN371"/>
      <c r="SO371"/>
      <c r="SP371"/>
      <c r="SQ371"/>
      <c r="SR371"/>
      <c r="SS371"/>
      <c r="ST371"/>
      <c r="SU371"/>
      <c r="SV371"/>
      <c r="SW371"/>
      <c r="SX371"/>
      <c r="SY371"/>
      <c r="SZ371"/>
      <c r="TA371"/>
      <c r="TB371"/>
      <c r="TC371"/>
      <c r="TD371"/>
      <c r="TE371"/>
      <c r="TF371"/>
      <c r="TG371"/>
      <c r="TH371"/>
      <c r="TI371"/>
      <c r="TJ371"/>
      <c r="TK371"/>
      <c r="TL371"/>
      <c r="TM371"/>
      <c r="TN371"/>
      <c r="TO371"/>
      <c r="TP371"/>
      <c r="TQ371"/>
      <c r="TR371"/>
      <c r="TS371"/>
      <c r="TT371"/>
      <c r="TU371"/>
      <c r="TV371"/>
      <c r="TW371"/>
      <c r="TX371"/>
      <c r="TY371"/>
      <c r="TZ371"/>
      <c r="UA371"/>
      <c r="UB371"/>
      <c r="UC371"/>
      <c r="UD371"/>
      <c r="UE371"/>
      <c r="UF371"/>
      <c r="UG371"/>
      <c r="UH371"/>
      <c r="UI371"/>
      <c r="UJ371"/>
      <c r="UK371"/>
      <c r="UL371"/>
      <c r="UM371"/>
      <c r="UN371"/>
      <c r="UO371"/>
      <c r="UP371"/>
      <c r="UQ371"/>
      <c r="UR371"/>
      <c r="US371"/>
      <c r="UT371"/>
      <c r="UU371"/>
      <c r="UV371"/>
      <c r="UW371"/>
      <c r="UX371"/>
      <c r="UY371"/>
      <c r="UZ371"/>
      <c r="VA371"/>
      <c r="VB371"/>
      <c r="VC371"/>
      <c r="VD371"/>
      <c r="VE371"/>
      <c r="VF371"/>
      <c r="VG371"/>
      <c r="VH371"/>
      <c r="VI371"/>
      <c r="VJ371"/>
      <c r="VK371"/>
      <c r="VL371"/>
      <c r="VM371"/>
      <c r="VN371"/>
      <c r="VO371"/>
      <c r="VP371"/>
      <c r="VQ371"/>
      <c r="VR371"/>
      <c r="VS371"/>
      <c r="VT371"/>
      <c r="VU371"/>
      <c r="VV371"/>
      <c r="VW371"/>
      <c r="VX371"/>
      <c r="VY371"/>
      <c r="VZ371"/>
      <c r="WA371"/>
      <c r="WB371"/>
      <c r="WC371"/>
      <c r="WD371"/>
      <c r="WE371"/>
      <c r="WF371"/>
      <c r="WG371"/>
      <c r="WH371"/>
      <c r="WI371"/>
      <c r="WJ371"/>
      <c r="WK371"/>
      <c r="WL371"/>
      <c r="WM371"/>
      <c r="WN371"/>
      <c r="WO371"/>
      <c r="WP371"/>
      <c r="WQ371"/>
      <c r="WR371"/>
      <c r="WS371"/>
      <c r="WT371"/>
      <c r="WU371"/>
      <c r="WV371"/>
      <c r="WW371"/>
      <c r="WX371"/>
      <c r="WY371"/>
      <c r="WZ371"/>
      <c r="XA371"/>
      <c r="XB371"/>
      <c r="XC371"/>
      <c r="XD371"/>
      <c r="XE371"/>
      <c r="XF371"/>
      <c r="XG371"/>
      <c r="XH371"/>
      <c r="XI371"/>
      <c r="XJ371"/>
      <c r="XK371"/>
      <c r="XL371"/>
      <c r="XM371"/>
      <c r="XN371"/>
      <c r="XO371"/>
      <c r="XP371"/>
      <c r="XQ371"/>
      <c r="XR371"/>
      <c r="XS371"/>
      <c r="XT371"/>
      <c r="XU371"/>
      <c r="XV371"/>
      <c r="XW371"/>
      <c r="XX371"/>
      <c r="XY371"/>
      <c r="XZ371"/>
      <c r="YA371"/>
      <c r="YB371"/>
      <c r="YC371"/>
      <c r="YD371"/>
      <c r="YE371"/>
      <c r="YF371"/>
      <c r="YG371"/>
      <c r="YH371"/>
      <c r="YI371"/>
      <c r="YJ371"/>
      <c r="YK371"/>
      <c r="YL371"/>
      <c r="YM371"/>
      <c r="YN371"/>
      <c r="YO371"/>
      <c r="YP371"/>
      <c r="YQ371"/>
      <c r="YR371"/>
      <c r="YS371"/>
      <c r="YT371"/>
      <c r="YU371"/>
      <c r="YV371"/>
      <c r="YW371"/>
      <c r="YX371"/>
      <c r="YY371"/>
      <c r="YZ371"/>
      <c r="ZA371"/>
      <c r="ZB371"/>
      <c r="ZC371"/>
      <c r="ZD371"/>
      <c r="ZE371"/>
      <c r="ZF371"/>
      <c r="ZG371"/>
      <c r="ZH371"/>
      <c r="ZI371"/>
      <c r="ZJ371"/>
      <c r="ZK371"/>
      <c r="ZL371"/>
      <c r="ZM371"/>
      <c r="ZN371"/>
      <c r="ZO371"/>
      <c r="ZP371"/>
      <c r="ZQ371"/>
      <c r="ZR371"/>
      <c r="ZS371"/>
      <c r="ZT371"/>
      <c r="ZU371"/>
      <c r="ZV371"/>
      <c r="ZW371"/>
      <c r="ZX371"/>
      <c r="ZY371"/>
      <c r="ZZ371"/>
      <c r="AAA371"/>
    </row>
    <row r="372" spans="11:703" x14ac:dyDescent="0.35">
      <c r="K372" s="50">
        <v>413632480722</v>
      </c>
      <c r="L372" s="147">
        <v>46139</v>
      </c>
      <c r="M372" t="s">
        <v>7995</v>
      </c>
      <c r="N372" s="50">
        <v>380734297240</v>
      </c>
      <c r="O372" s="50">
        <f>_xlfn.XLOOKUP(DRE_Table[[#This Row],[MASTER]],Vessel_Cons[MASTER],Vessel_Cons[MASTER],"OVERAGE")</f>
        <v>380734297240</v>
      </c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  <c r="HB372"/>
      <c r="HC372"/>
      <c r="HD372"/>
      <c r="HE372"/>
      <c r="HF372"/>
      <c r="HG372"/>
      <c r="HH372"/>
      <c r="HI372"/>
      <c r="HJ372"/>
      <c r="HK372"/>
      <c r="HL372"/>
      <c r="HM372"/>
      <c r="HN372"/>
      <c r="HO372"/>
      <c r="HP372"/>
      <c r="HQ372"/>
      <c r="HR372"/>
      <c r="HS372"/>
      <c r="HT372"/>
      <c r="HU372"/>
      <c r="HV372"/>
      <c r="HW372"/>
      <c r="HX372"/>
      <c r="HY372"/>
      <c r="HZ372"/>
      <c r="IA372"/>
      <c r="IB372"/>
      <c r="IC372"/>
      <c r="ID372"/>
      <c r="IE372"/>
      <c r="IF372"/>
      <c r="IG372"/>
      <c r="IH372"/>
      <c r="II372"/>
      <c r="IJ372"/>
      <c r="IK372"/>
      <c r="IL372"/>
      <c r="IM372"/>
      <c r="IN372"/>
      <c r="IO372"/>
      <c r="IP372"/>
      <c r="IQ372"/>
      <c r="IR372"/>
      <c r="IS372"/>
      <c r="IT372"/>
      <c r="IU372"/>
      <c r="IV372"/>
      <c r="IW372"/>
      <c r="IX372"/>
      <c r="IY372"/>
      <c r="IZ372"/>
      <c r="JA372"/>
      <c r="JB372"/>
      <c r="JC372"/>
      <c r="JD372"/>
      <c r="JE372"/>
      <c r="JF372"/>
      <c r="JG372"/>
      <c r="JH372"/>
      <c r="JI372"/>
      <c r="JJ372"/>
      <c r="JK372"/>
      <c r="JL372"/>
      <c r="JM372"/>
      <c r="JN372"/>
      <c r="JO372"/>
      <c r="JP372"/>
      <c r="JQ372"/>
      <c r="JR372"/>
      <c r="JS372"/>
      <c r="JT372"/>
      <c r="JU372"/>
      <c r="JV372"/>
      <c r="JW372"/>
      <c r="JX372"/>
      <c r="JY372"/>
      <c r="JZ372"/>
      <c r="KA372"/>
      <c r="KB372"/>
      <c r="KC372"/>
      <c r="KD372"/>
      <c r="KE372"/>
      <c r="KF372"/>
      <c r="KG372"/>
      <c r="KH372"/>
      <c r="KI372"/>
      <c r="KJ372"/>
      <c r="KK372"/>
      <c r="KL372"/>
      <c r="KM372"/>
      <c r="KN372"/>
      <c r="KO372"/>
      <c r="KP372"/>
      <c r="KQ372"/>
      <c r="KR372"/>
      <c r="KS372"/>
      <c r="KT372"/>
      <c r="KU372"/>
      <c r="KV372"/>
      <c r="KW372"/>
      <c r="KX372"/>
      <c r="KY372"/>
      <c r="KZ372"/>
      <c r="LA372"/>
      <c r="LB372"/>
      <c r="LC372"/>
      <c r="LD372"/>
      <c r="LE372"/>
      <c r="LF372"/>
      <c r="LG372"/>
      <c r="LH372"/>
      <c r="LI372"/>
      <c r="LJ372"/>
      <c r="LK372"/>
      <c r="LL372"/>
      <c r="LM372"/>
      <c r="LN372"/>
      <c r="LO372"/>
      <c r="LP372"/>
      <c r="LQ372"/>
      <c r="LR372"/>
      <c r="LS372"/>
      <c r="LT372"/>
      <c r="LU372"/>
      <c r="LV372"/>
      <c r="LW372"/>
      <c r="LX372"/>
      <c r="LY372"/>
      <c r="LZ372"/>
      <c r="MA372"/>
      <c r="MB372"/>
      <c r="MC372"/>
      <c r="MD372"/>
      <c r="ME372"/>
      <c r="MF372"/>
      <c r="MG372"/>
      <c r="MH372"/>
      <c r="MI372"/>
      <c r="MJ372"/>
      <c r="MK372"/>
      <c r="ML372"/>
      <c r="MM372"/>
      <c r="MN372"/>
      <c r="MO372"/>
      <c r="MP372"/>
      <c r="MQ372"/>
      <c r="MR372"/>
      <c r="MS372"/>
      <c r="MT372"/>
      <c r="MU372"/>
      <c r="MV372"/>
      <c r="MW372"/>
      <c r="MX372"/>
      <c r="MY372"/>
      <c r="MZ372"/>
      <c r="NA372"/>
      <c r="NB372"/>
      <c r="NC372"/>
      <c r="ND372"/>
      <c r="NE372"/>
      <c r="NF372"/>
      <c r="NG372"/>
      <c r="NH372"/>
      <c r="NI372"/>
      <c r="NJ372"/>
      <c r="NK372"/>
      <c r="NL372"/>
      <c r="NM372"/>
      <c r="NN372"/>
      <c r="NO372"/>
      <c r="NP372"/>
      <c r="NQ372"/>
      <c r="NR372"/>
      <c r="NS372"/>
      <c r="NT372"/>
      <c r="NU372"/>
      <c r="NV372"/>
      <c r="NW372"/>
      <c r="NX372"/>
      <c r="NY372"/>
      <c r="NZ372"/>
      <c r="OA372"/>
      <c r="OB372"/>
      <c r="OC372"/>
      <c r="OD372"/>
      <c r="OE372"/>
      <c r="OF372"/>
      <c r="OG372"/>
      <c r="OH372"/>
      <c r="OI372"/>
      <c r="OJ372"/>
      <c r="OK372"/>
      <c r="OL372"/>
      <c r="OM372"/>
      <c r="ON372"/>
      <c r="OO372"/>
      <c r="OP372"/>
      <c r="OQ372"/>
      <c r="OR372"/>
      <c r="OS372"/>
      <c r="OT372"/>
      <c r="OU372"/>
      <c r="OV372"/>
      <c r="OW372"/>
      <c r="OX372"/>
      <c r="OY372"/>
      <c r="OZ372"/>
      <c r="PA372"/>
      <c r="PB372"/>
      <c r="PC372"/>
      <c r="PD372"/>
      <c r="PE372"/>
      <c r="PF372"/>
      <c r="PG372"/>
      <c r="PH372"/>
      <c r="PI372"/>
      <c r="PJ372"/>
      <c r="PK372"/>
      <c r="PL372"/>
      <c r="PM372"/>
      <c r="PN372"/>
      <c r="PO372"/>
      <c r="PP372"/>
      <c r="PQ372"/>
      <c r="PR372"/>
      <c r="PS372"/>
      <c r="PT372"/>
      <c r="PU372"/>
      <c r="PV372"/>
      <c r="PW372"/>
      <c r="PX372"/>
      <c r="PY372"/>
      <c r="PZ372"/>
      <c r="QA372"/>
      <c r="QB372"/>
      <c r="QC372"/>
      <c r="QD372"/>
      <c r="QE372"/>
      <c r="QF372"/>
      <c r="QG372"/>
      <c r="QH372"/>
      <c r="QI372"/>
      <c r="QJ372"/>
      <c r="QK372"/>
      <c r="QL372"/>
      <c r="QM372"/>
      <c r="QN372"/>
      <c r="QO372"/>
      <c r="QP372"/>
      <c r="QQ372"/>
      <c r="QR372"/>
      <c r="QS372"/>
      <c r="QT372"/>
      <c r="QU372"/>
      <c r="QV372"/>
      <c r="QW372"/>
      <c r="QX372"/>
      <c r="QY372"/>
      <c r="QZ372"/>
      <c r="RA372"/>
      <c r="RB372"/>
      <c r="RC372"/>
      <c r="RD372"/>
      <c r="RE372"/>
      <c r="RF372"/>
      <c r="RG372"/>
      <c r="RH372"/>
      <c r="RI372"/>
      <c r="RJ372"/>
      <c r="RK372"/>
      <c r="RL372"/>
      <c r="RM372"/>
      <c r="RN372"/>
      <c r="RO372"/>
      <c r="RP372"/>
      <c r="RQ372"/>
      <c r="RR372"/>
      <c r="RS372"/>
      <c r="RT372"/>
      <c r="RU372"/>
      <c r="RV372"/>
      <c r="RW372"/>
      <c r="RX372"/>
      <c r="RY372"/>
      <c r="RZ372"/>
      <c r="SA372"/>
      <c r="SB372"/>
      <c r="SC372"/>
      <c r="SD372"/>
      <c r="SE372"/>
      <c r="SF372"/>
      <c r="SG372"/>
      <c r="SH372"/>
      <c r="SI372"/>
      <c r="SJ372"/>
      <c r="SK372"/>
      <c r="SL372"/>
      <c r="SM372"/>
      <c r="SN372"/>
      <c r="SO372"/>
      <c r="SP372"/>
      <c r="SQ372"/>
      <c r="SR372"/>
      <c r="SS372"/>
      <c r="ST372"/>
      <c r="SU372"/>
      <c r="SV372"/>
      <c r="SW372"/>
      <c r="SX372"/>
      <c r="SY372"/>
      <c r="SZ372"/>
      <c r="TA372"/>
      <c r="TB372"/>
      <c r="TC372"/>
      <c r="TD372"/>
      <c r="TE372"/>
      <c r="TF372"/>
      <c r="TG372"/>
      <c r="TH372"/>
      <c r="TI372"/>
      <c r="TJ372"/>
      <c r="TK372"/>
      <c r="TL372"/>
      <c r="TM372"/>
      <c r="TN372"/>
      <c r="TO372"/>
      <c r="TP372"/>
      <c r="TQ372"/>
      <c r="TR372"/>
      <c r="TS372"/>
      <c r="TT372"/>
      <c r="TU372"/>
      <c r="TV372"/>
      <c r="TW372"/>
      <c r="TX372"/>
      <c r="TY372"/>
      <c r="TZ372"/>
      <c r="UA372"/>
      <c r="UB372"/>
      <c r="UC372"/>
      <c r="UD372"/>
      <c r="UE372"/>
      <c r="UF372"/>
      <c r="UG372"/>
      <c r="UH372"/>
      <c r="UI372"/>
      <c r="UJ372"/>
      <c r="UK372"/>
      <c r="UL372"/>
      <c r="UM372"/>
      <c r="UN372"/>
      <c r="UO372"/>
      <c r="UP372"/>
      <c r="UQ372"/>
      <c r="UR372"/>
      <c r="US372"/>
      <c r="UT372"/>
      <c r="UU372"/>
      <c r="UV372"/>
      <c r="UW372"/>
      <c r="UX372"/>
      <c r="UY372"/>
      <c r="UZ372"/>
      <c r="VA372"/>
      <c r="VB372"/>
      <c r="VC372"/>
      <c r="VD372"/>
      <c r="VE372"/>
      <c r="VF372"/>
      <c r="VG372"/>
      <c r="VH372"/>
      <c r="VI372"/>
      <c r="VJ372"/>
      <c r="VK372"/>
      <c r="VL372"/>
      <c r="VM372"/>
      <c r="VN372"/>
      <c r="VO372"/>
      <c r="VP372"/>
      <c r="VQ372"/>
      <c r="VR372"/>
      <c r="VS372"/>
      <c r="VT372"/>
      <c r="VU372"/>
      <c r="VV372"/>
      <c r="VW372"/>
      <c r="VX372"/>
      <c r="VY372"/>
      <c r="VZ372"/>
      <c r="WA372"/>
      <c r="WB372"/>
      <c r="WC372"/>
      <c r="WD372"/>
      <c r="WE372"/>
      <c r="WF372"/>
      <c r="WG372"/>
      <c r="WH372"/>
      <c r="WI372"/>
      <c r="WJ372"/>
      <c r="WK372"/>
      <c r="WL372"/>
      <c r="WM372"/>
      <c r="WN372"/>
      <c r="WO372"/>
      <c r="WP372"/>
      <c r="WQ372"/>
      <c r="WR372"/>
      <c r="WS372"/>
      <c r="WT372"/>
      <c r="WU372"/>
      <c r="WV372"/>
      <c r="WW372"/>
      <c r="WX372"/>
      <c r="WY372"/>
      <c r="WZ372"/>
      <c r="XA372"/>
      <c r="XB372"/>
      <c r="XC372"/>
      <c r="XD372"/>
      <c r="XE372"/>
      <c r="XF372"/>
      <c r="XG372"/>
      <c r="XH372"/>
      <c r="XI372"/>
      <c r="XJ372"/>
      <c r="XK372"/>
      <c r="XL372"/>
      <c r="XM372"/>
      <c r="XN372"/>
      <c r="XO372"/>
      <c r="XP372"/>
      <c r="XQ372"/>
      <c r="XR372"/>
      <c r="XS372"/>
      <c r="XT372"/>
      <c r="XU372"/>
      <c r="XV372"/>
      <c r="XW372"/>
      <c r="XX372"/>
      <c r="XY372"/>
      <c r="XZ372"/>
      <c r="YA372"/>
      <c r="YB372"/>
      <c r="YC372"/>
      <c r="YD372"/>
      <c r="YE372"/>
      <c r="YF372"/>
      <c r="YG372"/>
      <c r="YH372"/>
      <c r="YI372"/>
      <c r="YJ372"/>
      <c r="YK372"/>
      <c r="YL372"/>
      <c r="YM372"/>
      <c r="YN372"/>
      <c r="YO372"/>
      <c r="YP372"/>
      <c r="YQ372"/>
      <c r="YR372"/>
      <c r="YS372"/>
      <c r="YT372"/>
      <c r="YU372"/>
      <c r="YV372"/>
      <c r="YW372"/>
      <c r="YX372"/>
      <c r="YY372"/>
      <c r="YZ372"/>
      <c r="ZA372"/>
      <c r="ZB372"/>
      <c r="ZC372"/>
      <c r="ZD372"/>
      <c r="ZE372"/>
      <c r="ZF372"/>
      <c r="ZG372"/>
      <c r="ZH372"/>
      <c r="ZI372"/>
      <c r="ZJ372"/>
      <c r="ZK372"/>
      <c r="ZL372"/>
      <c r="ZM372"/>
      <c r="ZN372"/>
      <c r="ZO372"/>
      <c r="ZP372"/>
      <c r="ZQ372"/>
      <c r="ZR372"/>
      <c r="ZS372"/>
      <c r="ZT372"/>
      <c r="ZU372"/>
      <c r="ZV372"/>
      <c r="ZW372"/>
      <c r="ZX372"/>
      <c r="ZY372"/>
      <c r="ZZ372"/>
      <c r="AAA372"/>
    </row>
    <row r="373" spans="11:703" x14ac:dyDescent="0.35">
      <c r="K373" s="50">
        <v>413632480722</v>
      </c>
      <c r="L373" s="147">
        <v>46139</v>
      </c>
      <c r="M373" t="s">
        <v>7995</v>
      </c>
      <c r="N373" s="50">
        <v>380733188898</v>
      </c>
      <c r="O373" s="50">
        <f>_xlfn.XLOOKUP(DRE_Table[[#This Row],[MASTER]],Vessel_Cons[MASTER],Vessel_Cons[MASTER],"OVERAGE")</f>
        <v>380733188898</v>
      </c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  <c r="HB373"/>
      <c r="HC373"/>
      <c r="HD373"/>
      <c r="HE373"/>
      <c r="HF373"/>
      <c r="HG373"/>
      <c r="HH373"/>
      <c r="HI373"/>
      <c r="HJ373"/>
      <c r="HK373"/>
      <c r="HL373"/>
      <c r="HM373"/>
      <c r="HN373"/>
      <c r="HO373"/>
      <c r="HP373"/>
      <c r="HQ373"/>
      <c r="HR373"/>
      <c r="HS373"/>
      <c r="HT373"/>
      <c r="HU373"/>
      <c r="HV373"/>
      <c r="HW373"/>
      <c r="HX373"/>
      <c r="HY373"/>
      <c r="HZ373"/>
      <c r="IA373"/>
      <c r="IB373"/>
      <c r="IC373"/>
      <c r="ID373"/>
      <c r="IE373"/>
      <c r="IF373"/>
      <c r="IG373"/>
      <c r="IH373"/>
      <c r="II373"/>
      <c r="IJ373"/>
      <c r="IK373"/>
      <c r="IL373"/>
      <c r="IM373"/>
      <c r="IN373"/>
      <c r="IO373"/>
      <c r="IP373"/>
      <c r="IQ373"/>
      <c r="IR373"/>
      <c r="IS373"/>
      <c r="IT373"/>
      <c r="IU373"/>
      <c r="IV373"/>
      <c r="IW373"/>
      <c r="IX373"/>
      <c r="IY373"/>
      <c r="IZ373"/>
      <c r="JA373"/>
      <c r="JB373"/>
      <c r="JC373"/>
      <c r="JD373"/>
      <c r="JE373"/>
      <c r="JF373"/>
      <c r="JG373"/>
      <c r="JH373"/>
      <c r="JI373"/>
      <c r="JJ373"/>
      <c r="JK373"/>
      <c r="JL373"/>
      <c r="JM373"/>
      <c r="JN373"/>
      <c r="JO373"/>
      <c r="JP373"/>
      <c r="JQ373"/>
      <c r="JR373"/>
      <c r="JS373"/>
      <c r="JT373"/>
      <c r="JU373"/>
      <c r="JV373"/>
      <c r="JW373"/>
      <c r="JX373"/>
      <c r="JY373"/>
      <c r="JZ373"/>
      <c r="KA373"/>
      <c r="KB373"/>
      <c r="KC373"/>
      <c r="KD373"/>
      <c r="KE373"/>
      <c r="KF373"/>
      <c r="KG373"/>
      <c r="KH373"/>
      <c r="KI373"/>
      <c r="KJ373"/>
      <c r="KK373"/>
      <c r="KL373"/>
      <c r="KM373"/>
      <c r="KN373"/>
      <c r="KO373"/>
      <c r="KP373"/>
      <c r="KQ373"/>
      <c r="KR373"/>
      <c r="KS373"/>
      <c r="KT373"/>
      <c r="KU373"/>
      <c r="KV373"/>
      <c r="KW373"/>
      <c r="KX373"/>
      <c r="KY373"/>
      <c r="KZ373"/>
      <c r="LA373"/>
      <c r="LB373"/>
      <c r="LC373"/>
      <c r="LD373"/>
      <c r="LE373"/>
      <c r="LF373"/>
      <c r="LG373"/>
      <c r="LH373"/>
      <c r="LI373"/>
      <c r="LJ373"/>
      <c r="LK373"/>
      <c r="LL373"/>
      <c r="LM373"/>
      <c r="LN373"/>
      <c r="LO373"/>
      <c r="LP373"/>
      <c r="LQ373"/>
      <c r="LR373"/>
      <c r="LS373"/>
      <c r="LT373"/>
      <c r="LU373"/>
      <c r="LV373"/>
      <c r="LW373"/>
      <c r="LX373"/>
      <c r="LY373"/>
      <c r="LZ373"/>
      <c r="MA373"/>
      <c r="MB373"/>
      <c r="MC373"/>
      <c r="MD373"/>
      <c r="ME373"/>
      <c r="MF373"/>
      <c r="MG373"/>
      <c r="MH373"/>
      <c r="MI373"/>
      <c r="MJ373"/>
      <c r="MK373"/>
      <c r="ML373"/>
      <c r="MM373"/>
      <c r="MN373"/>
      <c r="MO373"/>
      <c r="MP373"/>
      <c r="MQ373"/>
      <c r="MR373"/>
      <c r="MS373"/>
      <c r="MT373"/>
      <c r="MU373"/>
      <c r="MV373"/>
      <c r="MW373"/>
      <c r="MX373"/>
      <c r="MY373"/>
      <c r="MZ373"/>
      <c r="NA373"/>
      <c r="NB373"/>
      <c r="NC373"/>
      <c r="ND373"/>
      <c r="NE373"/>
      <c r="NF373"/>
      <c r="NG373"/>
      <c r="NH373"/>
      <c r="NI373"/>
      <c r="NJ373"/>
      <c r="NK373"/>
      <c r="NL373"/>
      <c r="NM373"/>
      <c r="NN373"/>
      <c r="NO373"/>
      <c r="NP373"/>
      <c r="NQ373"/>
      <c r="NR373"/>
      <c r="NS373"/>
      <c r="NT373"/>
      <c r="NU373"/>
      <c r="NV373"/>
      <c r="NW373"/>
      <c r="NX373"/>
      <c r="NY373"/>
      <c r="NZ373"/>
      <c r="OA373"/>
      <c r="OB373"/>
      <c r="OC373"/>
      <c r="OD373"/>
      <c r="OE373"/>
      <c r="OF373"/>
      <c r="OG373"/>
      <c r="OH373"/>
      <c r="OI373"/>
      <c r="OJ373"/>
      <c r="OK373"/>
      <c r="OL373"/>
      <c r="OM373"/>
      <c r="ON373"/>
      <c r="OO373"/>
      <c r="OP373"/>
      <c r="OQ373"/>
      <c r="OR373"/>
      <c r="OS373"/>
      <c r="OT373"/>
      <c r="OU373"/>
      <c r="OV373"/>
      <c r="OW373"/>
      <c r="OX373"/>
      <c r="OY373"/>
      <c r="OZ373"/>
      <c r="PA373"/>
      <c r="PB373"/>
      <c r="PC373"/>
      <c r="PD373"/>
      <c r="PE373"/>
      <c r="PF373"/>
      <c r="PG373"/>
      <c r="PH373"/>
      <c r="PI373"/>
      <c r="PJ373"/>
      <c r="PK373"/>
      <c r="PL373"/>
      <c r="PM373"/>
      <c r="PN373"/>
      <c r="PO373"/>
      <c r="PP373"/>
      <c r="PQ373"/>
      <c r="PR373"/>
      <c r="PS373"/>
      <c r="PT373"/>
      <c r="PU373"/>
      <c r="PV373"/>
      <c r="PW373"/>
      <c r="PX373"/>
      <c r="PY373"/>
      <c r="PZ373"/>
      <c r="QA373"/>
      <c r="QB373"/>
      <c r="QC373"/>
      <c r="QD373"/>
      <c r="QE373"/>
      <c r="QF373"/>
      <c r="QG373"/>
      <c r="QH373"/>
      <c r="QI373"/>
      <c r="QJ373"/>
      <c r="QK373"/>
      <c r="QL373"/>
      <c r="QM373"/>
      <c r="QN373"/>
      <c r="QO373"/>
      <c r="QP373"/>
      <c r="QQ373"/>
      <c r="QR373"/>
      <c r="QS373"/>
      <c r="QT373"/>
      <c r="QU373"/>
      <c r="QV373"/>
      <c r="QW373"/>
      <c r="QX373"/>
      <c r="QY373"/>
      <c r="QZ373"/>
      <c r="RA373"/>
      <c r="RB373"/>
      <c r="RC373"/>
      <c r="RD373"/>
      <c r="RE373"/>
      <c r="RF373"/>
      <c r="RG373"/>
      <c r="RH373"/>
      <c r="RI373"/>
      <c r="RJ373"/>
      <c r="RK373"/>
      <c r="RL373"/>
      <c r="RM373"/>
      <c r="RN373"/>
      <c r="RO373"/>
      <c r="RP373"/>
      <c r="RQ373"/>
      <c r="RR373"/>
      <c r="RS373"/>
      <c r="RT373"/>
      <c r="RU373"/>
      <c r="RV373"/>
      <c r="RW373"/>
      <c r="RX373"/>
      <c r="RY373"/>
      <c r="RZ373"/>
      <c r="SA373"/>
      <c r="SB373"/>
      <c r="SC373"/>
      <c r="SD373"/>
      <c r="SE373"/>
      <c r="SF373"/>
      <c r="SG373"/>
      <c r="SH373"/>
      <c r="SI373"/>
      <c r="SJ373"/>
      <c r="SK373"/>
      <c r="SL373"/>
      <c r="SM373"/>
      <c r="SN373"/>
      <c r="SO373"/>
      <c r="SP373"/>
      <c r="SQ373"/>
      <c r="SR373"/>
      <c r="SS373"/>
      <c r="ST373"/>
      <c r="SU373"/>
      <c r="SV373"/>
      <c r="SW373"/>
      <c r="SX373"/>
      <c r="SY373"/>
      <c r="SZ373"/>
      <c r="TA373"/>
      <c r="TB373"/>
      <c r="TC373"/>
      <c r="TD373"/>
      <c r="TE373"/>
      <c r="TF373"/>
      <c r="TG373"/>
      <c r="TH373"/>
      <c r="TI373"/>
      <c r="TJ373"/>
      <c r="TK373"/>
      <c r="TL373"/>
      <c r="TM373"/>
      <c r="TN373"/>
      <c r="TO373"/>
      <c r="TP373"/>
      <c r="TQ373"/>
      <c r="TR373"/>
      <c r="TS373"/>
      <c r="TT373"/>
      <c r="TU373"/>
      <c r="TV373"/>
      <c r="TW373"/>
      <c r="TX373"/>
      <c r="TY373"/>
      <c r="TZ373"/>
      <c r="UA373"/>
      <c r="UB373"/>
      <c r="UC373"/>
      <c r="UD373"/>
      <c r="UE373"/>
      <c r="UF373"/>
      <c r="UG373"/>
      <c r="UH373"/>
      <c r="UI373"/>
      <c r="UJ373"/>
      <c r="UK373"/>
      <c r="UL373"/>
      <c r="UM373"/>
      <c r="UN373"/>
      <c r="UO373"/>
      <c r="UP373"/>
      <c r="UQ373"/>
      <c r="UR373"/>
      <c r="US373"/>
      <c r="UT373"/>
      <c r="UU373"/>
      <c r="UV373"/>
      <c r="UW373"/>
      <c r="UX373"/>
      <c r="UY373"/>
      <c r="UZ373"/>
      <c r="VA373"/>
      <c r="VB373"/>
      <c r="VC373"/>
      <c r="VD373"/>
      <c r="VE373"/>
      <c r="VF373"/>
      <c r="VG373"/>
      <c r="VH373"/>
      <c r="VI373"/>
      <c r="VJ373"/>
      <c r="VK373"/>
      <c r="VL373"/>
      <c r="VM373"/>
      <c r="VN373"/>
      <c r="VO373"/>
      <c r="VP373"/>
      <c r="VQ373"/>
      <c r="VR373"/>
      <c r="VS373"/>
      <c r="VT373"/>
      <c r="VU373"/>
      <c r="VV373"/>
      <c r="VW373"/>
      <c r="VX373"/>
      <c r="VY373"/>
      <c r="VZ373"/>
      <c r="WA373"/>
      <c r="WB373"/>
      <c r="WC373"/>
      <c r="WD373"/>
      <c r="WE373"/>
      <c r="WF373"/>
      <c r="WG373"/>
      <c r="WH373"/>
      <c r="WI373"/>
      <c r="WJ373"/>
      <c r="WK373"/>
      <c r="WL373"/>
      <c r="WM373"/>
      <c r="WN373"/>
      <c r="WO373"/>
      <c r="WP373"/>
      <c r="WQ373"/>
      <c r="WR373"/>
      <c r="WS373"/>
      <c r="WT373"/>
      <c r="WU373"/>
      <c r="WV373"/>
      <c r="WW373"/>
      <c r="WX373"/>
      <c r="WY373"/>
      <c r="WZ373"/>
      <c r="XA373"/>
      <c r="XB373"/>
      <c r="XC373"/>
      <c r="XD373"/>
      <c r="XE373"/>
      <c r="XF373"/>
      <c r="XG373"/>
      <c r="XH373"/>
      <c r="XI373"/>
      <c r="XJ373"/>
      <c r="XK373"/>
      <c r="XL373"/>
      <c r="XM373"/>
      <c r="XN373"/>
      <c r="XO373"/>
      <c r="XP373"/>
      <c r="XQ373"/>
      <c r="XR373"/>
      <c r="XS373"/>
      <c r="XT373"/>
      <c r="XU373"/>
      <c r="XV373"/>
      <c r="XW373"/>
      <c r="XX373"/>
      <c r="XY373"/>
      <c r="XZ373"/>
      <c r="YA373"/>
      <c r="YB373"/>
      <c r="YC373"/>
      <c r="YD373"/>
      <c r="YE373"/>
      <c r="YF373"/>
      <c r="YG373"/>
      <c r="YH373"/>
      <c r="YI373"/>
      <c r="YJ373"/>
      <c r="YK373"/>
      <c r="YL373"/>
      <c r="YM373"/>
      <c r="YN373"/>
      <c r="YO373"/>
      <c r="YP373"/>
      <c r="YQ373"/>
      <c r="YR373"/>
      <c r="YS373"/>
      <c r="YT373"/>
      <c r="YU373"/>
      <c r="YV373"/>
      <c r="YW373"/>
      <c r="YX373"/>
      <c r="YY373"/>
      <c r="YZ373"/>
      <c r="ZA373"/>
      <c r="ZB373"/>
      <c r="ZC373"/>
      <c r="ZD373"/>
      <c r="ZE373"/>
      <c r="ZF373"/>
      <c r="ZG373"/>
      <c r="ZH373"/>
      <c r="ZI373"/>
      <c r="ZJ373"/>
      <c r="ZK373"/>
      <c r="ZL373"/>
      <c r="ZM373"/>
      <c r="ZN373"/>
      <c r="ZO373"/>
      <c r="ZP373"/>
      <c r="ZQ373"/>
      <c r="ZR373"/>
      <c r="ZS373"/>
      <c r="ZT373"/>
      <c r="ZU373"/>
      <c r="ZV373"/>
      <c r="ZW373"/>
      <c r="ZX373"/>
      <c r="ZY373"/>
      <c r="ZZ373"/>
      <c r="AAA373"/>
    </row>
    <row r="374" spans="11:703" x14ac:dyDescent="0.35">
      <c r="K374" s="50">
        <v>413632480722</v>
      </c>
      <c r="L374" s="147">
        <v>46139</v>
      </c>
      <c r="M374" t="s">
        <v>7995</v>
      </c>
      <c r="N374" s="50">
        <v>380732590068</v>
      </c>
      <c r="O374" s="50">
        <f>_xlfn.XLOOKUP(DRE_Table[[#This Row],[MASTER]],Vessel_Cons[MASTER],Vessel_Cons[MASTER],"OVERAGE")</f>
        <v>380732590068</v>
      </c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  <c r="HB374"/>
      <c r="HC374"/>
      <c r="HD374"/>
      <c r="HE374"/>
      <c r="HF374"/>
      <c r="HG374"/>
      <c r="HH374"/>
      <c r="HI374"/>
      <c r="HJ374"/>
      <c r="HK374"/>
      <c r="HL374"/>
      <c r="HM374"/>
      <c r="HN374"/>
      <c r="HO374"/>
      <c r="HP374"/>
      <c r="HQ374"/>
      <c r="HR374"/>
      <c r="HS374"/>
      <c r="HT374"/>
      <c r="HU374"/>
      <c r="HV374"/>
      <c r="HW374"/>
      <c r="HX374"/>
      <c r="HY374"/>
      <c r="HZ374"/>
      <c r="IA374"/>
      <c r="IB374"/>
      <c r="IC374"/>
      <c r="ID374"/>
      <c r="IE374"/>
      <c r="IF374"/>
      <c r="IG374"/>
      <c r="IH374"/>
      <c r="II374"/>
      <c r="IJ374"/>
      <c r="IK374"/>
      <c r="IL374"/>
      <c r="IM374"/>
      <c r="IN374"/>
      <c r="IO374"/>
      <c r="IP374"/>
      <c r="IQ374"/>
      <c r="IR374"/>
      <c r="IS374"/>
      <c r="IT374"/>
      <c r="IU374"/>
      <c r="IV374"/>
      <c r="IW374"/>
      <c r="IX374"/>
      <c r="IY374"/>
      <c r="IZ374"/>
      <c r="JA374"/>
      <c r="JB374"/>
      <c r="JC374"/>
      <c r="JD374"/>
      <c r="JE374"/>
      <c r="JF374"/>
      <c r="JG374"/>
      <c r="JH374"/>
      <c r="JI374"/>
      <c r="JJ374"/>
      <c r="JK374"/>
      <c r="JL374"/>
      <c r="JM374"/>
      <c r="JN374"/>
      <c r="JO374"/>
      <c r="JP374"/>
      <c r="JQ374"/>
      <c r="JR374"/>
      <c r="JS374"/>
      <c r="JT374"/>
      <c r="JU374"/>
      <c r="JV374"/>
      <c r="JW374"/>
      <c r="JX374"/>
      <c r="JY374"/>
      <c r="JZ374"/>
      <c r="KA374"/>
      <c r="KB374"/>
      <c r="KC374"/>
      <c r="KD374"/>
      <c r="KE374"/>
      <c r="KF374"/>
      <c r="KG374"/>
      <c r="KH374"/>
      <c r="KI374"/>
      <c r="KJ374"/>
      <c r="KK374"/>
      <c r="KL374"/>
      <c r="KM374"/>
      <c r="KN374"/>
      <c r="KO374"/>
      <c r="KP374"/>
      <c r="KQ374"/>
      <c r="KR374"/>
      <c r="KS374"/>
      <c r="KT374"/>
      <c r="KU374"/>
      <c r="KV374"/>
      <c r="KW374"/>
      <c r="KX374"/>
      <c r="KY374"/>
      <c r="KZ374"/>
      <c r="LA374"/>
      <c r="LB374"/>
      <c r="LC374"/>
      <c r="LD374"/>
      <c r="LE374"/>
      <c r="LF374"/>
      <c r="LG374"/>
      <c r="LH374"/>
      <c r="LI374"/>
      <c r="LJ374"/>
      <c r="LK374"/>
      <c r="LL374"/>
      <c r="LM374"/>
      <c r="LN374"/>
      <c r="LO374"/>
      <c r="LP374"/>
      <c r="LQ374"/>
      <c r="LR374"/>
      <c r="LS374"/>
      <c r="LT374"/>
      <c r="LU374"/>
      <c r="LV374"/>
      <c r="LW374"/>
      <c r="LX374"/>
      <c r="LY374"/>
      <c r="LZ374"/>
      <c r="MA374"/>
      <c r="MB374"/>
      <c r="MC374"/>
      <c r="MD374"/>
      <c r="ME374"/>
      <c r="MF374"/>
      <c r="MG374"/>
      <c r="MH374"/>
      <c r="MI374"/>
      <c r="MJ374"/>
      <c r="MK374"/>
      <c r="ML374"/>
      <c r="MM374"/>
      <c r="MN374"/>
      <c r="MO374"/>
      <c r="MP374"/>
      <c r="MQ374"/>
      <c r="MR374"/>
      <c r="MS374"/>
      <c r="MT374"/>
      <c r="MU374"/>
      <c r="MV374"/>
      <c r="MW374"/>
      <c r="MX374"/>
      <c r="MY374"/>
      <c r="MZ374"/>
      <c r="NA374"/>
      <c r="NB374"/>
      <c r="NC374"/>
      <c r="ND374"/>
      <c r="NE374"/>
      <c r="NF374"/>
      <c r="NG374"/>
      <c r="NH374"/>
      <c r="NI374"/>
      <c r="NJ374"/>
      <c r="NK374"/>
      <c r="NL374"/>
      <c r="NM374"/>
      <c r="NN374"/>
      <c r="NO374"/>
      <c r="NP374"/>
      <c r="NQ374"/>
      <c r="NR374"/>
      <c r="NS374"/>
      <c r="NT374"/>
      <c r="NU374"/>
      <c r="NV374"/>
      <c r="NW374"/>
      <c r="NX374"/>
      <c r="NY374"/>
      <c r="NZ374"/>
      <c r="OA374"/>
      <c r="OB374"/>
      <c r="OC374"/>
      <c r="OD374"/>
      <c r="OE374"/>
      <c r="OF374"/>
      <c r="OG374"/>
      <c r="OH374"/>
      <c r="OI374"/>
      <c r="OJ374"/>
      <c r="OK374"/>
      <c r="OL374"/>
      <c r="OM374"/>
      <c r="ON374"/>
      <c r="OO374"/>
      <c r="OP374"/>
      <c r="OQ374"/>
      <c r="OR374"/>
      <c r="OS374"/>
      <c r="OT374"/>
      <c r="OU374"/>
      <c r="OV374"/>
      <c r="OW374"/>
      <c r="OX374"/>
      <c r="OY374"/>
      <c r="OZ374"/>
      <c r="PA374"/>
      <c r="PB374"/>
      <c r="PC374"/>
      <c r="PD374"/>
      <c r="PE374"/>
      <c r="PF374"/>
      <c r="PG374"/>
      <c r="PH374"/>
      <c r="PI374"/>
      <c r="PJ374"/>
      <c r="PK374"/>
      <c r="PL374"/>
      <c r="PM374"/>
      <c r="PN374"/>
      <c r="PO374"/>
      <c r="PP374"/>
      <c r="PQ374"/>
      <c r="PR374"/>
      <c r="PS374"/>
      <c r="PT374"/>
      <c r="PU374"/>
      <c r="PV374"/>
      <c r="PW374"/>
      <c r="PX374"/>
      <c r="PY374"/>
      <c r="PZ374"/>
      <c r="QA374"/>
      <c r="QB374"/>
      <c r="QC374"/>
      <c r="QD374"/>
      <c r="QE374"/>
      <c r="QF374"/>
      <c r="QG374"/>
      <c r="QH374"/>
      <c r="QI374"/>
      <c r="QJ374"/>
      <c r="QK374"/>
      <c r="QL374"/>
      <c r="QM374"/>
      <c r="QN374"/>
      <c r="QO374"/>
      <c r="QP374"/>
      <c r="QQ374"/>
      <c r="QR374"/>
      <c r="QS374"/>
      <c r="QT374"/>
      <c r="QU374"/>
      <c r="QV374"/>
      <c r="QW374"/>
      <c r="QX374"/>
      <c r="QY374"/>
      <c r="QZ374"/>
      <c r="RA374"/>
      <c r="RB374"/>
      <c r="RC374"/>
      <c r="RD374"/>
      <c r="RE374"/>
      <c r="RF374"/>
      <c r="RG374"/>
      <c r="RH374"/>
      <c r="RI374"/>
      <c r="RJ374"/>
      <c r="RK374"/>
      <c r="RL374"/>
      <c r="RM374"/>
      <c r="RN374"/>
      <c r="RO374"/>
      <c r="RP374"/>
      <c r="RQ374"/>
      <c r="RR374"/>
      <c r="RS374"/>
      <c r="RT374"/>
      <c r="RU374"/>
      <c r="RV374"/>
      <c r="RW374"/>
      <c r="RX374"/>
      <c r="RY374"/>
      <c r="RZ374"/>
      <c r="SA374"/>
      <c r="SB374"/>
      <c r="SC374"/>
      <c r="SD374"/>
      <c r="SE374"/>
      <c r="SF374"/>
      <c r="SG374"/>
      <c r="SH374"/>
      <c r="SI374"/>
      <c r="SJ374"/>
      <c r="SK374"/>
      <c r="SL374"/>
      <c r="SM374"/>
      <c r="SN374"/>
      <c r="SO374"/>
      <c r="SP374"/>
      <c r="SQ374"/>
      <c r="SR374"/>
      <c r="SS374"/>
      <c r="ST374"/>
      <c r="SU374"/>
      <c r="SV374"/>
      <c r="SW374"/>
      <c r="SX374"/>
      <c r="SY374"/>
      <c r="SZ374"/>
      <c r="TA374"/>
      <c r="TB374"/>
      <c r="TC374"/>
      <c r="TD374"/>
      <c r="TE374"/>
      <c r="TF374"/>
      <c r="TG374"/>
      <c r="TH374"/>
      <c r="TI374"/>
      <c r="TJ374"/>
      <c r="TK374"/>
      <c r="TL374"/>
      <c r="TM374"/>
      <c r="TN374"/>
      <c r="TO374"/>
      <c r="TP374"/>
      <c r="TQ374"/>
      <c r="TR374"/>
      <c r="TS374"/>
      <c r="TT374"/>
      <c r="TU374"/>
      <c r="TV374"/>
      <c r="TW374"/>
      <c r="TX374"/>
      <c r="TY374"/>
      <c r="TZ374"/>
      <c r="UA374"/>
      <c r="UB374"/>
      <c r="UC374"/>
      <c r="UD374"/>
      <c r="UE374"/>
      <c r="UF374"/>
      <c r="UG374"/>
      <c r="UH374"/>
      <c r="UI374"/>
      <c r="UJ374"/>
      <c r="UK374"/>
      <c r="UL374"/>
      <c r="UM374"/>
      <c r="UN374"/>
      <c r="UO374"/>
      <c r="UP374"/>
      <c r="UQ374"/>
      <c r="UR374"/>
      <c r="US374"/>
      <c r="UT374"/>
      <c r="UU374"/>
      <c r="UV374"/>
      <c r="UW374"/>
      <c r="UX374"/>
      <c r="UY374"/>
      <c r="UZ374"/>
      <c r="VA374"/>
      <c r="VB374"/>
      <c r="VC374"/>
      <c r="VD374"/>
      <c r="VE374"/>
      <c r="VF374"/>
      <c r="VG374"/>
      <c r="VH374"/>
      <c r="VI374"/>
      <c r="VJ374"/>
      <c r="VK374"/>
      <c r="VL374"/>
      <c r="VM374"/>
      <c r="VN374"/>
      <c r="VO374"/>
      <c r="VP374"/>
      <c r="VQ374"/>
      <c r="VR374"/>
      <c r="VS374"/>
      <c r="VT374"/>
      <c r="VU374"/>
      <c r="VV374"/>
      <c r="VW374"/>
      <c r="VX374"/>
      <c r="VY374"/>
      <c r="VZ374"/>
      <c r="WA374"/>
      <c r="WB374"/>
      <c r="WC374"/>
      <c r="WD374"/>
      <c r="WE374"/>
      <c r="WF374"/>
      <c r="WG374"/>
      <c r="WH374"/>
      <c r="WI374"/>
      <c r="WJ374"/>
      <c r="WK374"/>
      <c r="WL374"/>
      <c r="WM374"/>
      <c r="WN374"/>
      <c r="WO374"/>
      <c r="WP374"/>
      <c r="WQ374"/>
      <c r="WR374"/>
      <c r="WS374"/>
      <c r="WT374"/>
      <c r="WU374"/>
      <c r="WV374"/>
      <c r="WW374"/>
      <c r="WX374"/>
      <c r="WY374"/>
      <c r="WZ374"/>
      <c r="XA374"/>
      <c r="XB374"/>
      <c r="XC374"/>
      <c r="XD374"/>
      <c r="XE374"/>
      <c r="XF374"/>
      <c r="XG374"/>
      <c r="XH374"/>
      <c r="XI374"/>
      <c r="XJ374"/>
      <c r="XK374"/>
      <c r="XL374"/>
      <c r="XM374"/>
      <c r="XN374"/>
      <c r="XO374"/>
      <c r="XP374"/>
      <c r="XQ374"/>
      <c r="XR374"/>
      <c r="XS374"/>
      <c r="XT374"/>
      <c r="XU374"/>
      <c r="XV374"/>
      <c r="XW374"/>
      <c r="XX374"/>
      <c r="XY374"/>
      <c r="XZ374"/>
      <c r="YA374"/>
      <c r="YB374"/>
      <c r="YC374"/>
      <c r="YD374"/>
      <c r="YE374"/>
      <c r="YF374"/>
      <c r="YG374"/>
      <c r="YH374"/>
      <c r="YI374"/>
      <c r="YJ374"/>
      <c r="YK374"/>
      <c r="YL374"/>
      <c r="YM374"/>
      <c r="YN374"/>
      <c r="YO374"/>
      <c r="YP374"/>
      <c r="YQ374"/>
      <c r="YR374"/>
      <c r="YS374"/>
      <c r="YT374"/>
      <c r="YU374"/>
      <c r="YV374"/>
      <c r="YW374"/>
      <c r="YX374"/>
      <c r="YY374"/>
      <c r="YZ374"/>
      <c r="ZA374"/>
      <c r="ZB374"/>
      <c r="ZC374"/>
      <c r="ZD374"/>
      <c r="ZE374"/>
      <c r="ZF374"/>
      <c r="ZG374"/>
      <c r="ZH374"/>
      <c r="ZI374"/>
      <c r="ZJ374"/>
      <c r="ZK374"/>
      <c r="ZL374"/>
      <c r="ZM374"/>
      <c r="ZN374"/>
      <c r="ZO374"/>
      <c r="ZP374"/>
      <c r="ZQ374"/>
      <c r="ZR374"/>
      <c r="ZS374"/>
      <c r="ZT374"/>
      <c r="ZU374"/>
      <c r="ZV374"/>
      <c r="ZW374"/>
      <c r="ZX374"/>
      <c r="ZY374"/>
      <c r="ZZ374"/>
      <c r="AAA374"/>
    </row>
    <row r="375" spans="11:703" x14ac:dyDescent="0.35">
      <c r="K375" s="50">
        <v>413632480722</v>
      </c>
      <c r="L375" s="147">
        <v>46139</v>
      </c>
      <c r="M375" t="s">
        <v>7995</v>
      </c>
      <c r="N375" s="50">
        <v>380732030080</v>
      </c>
      <c r="O375" s="50">
        <f>_xlfn.XLOOKUP(DRE_Table[[#This Row],[MASTER]],Vessel_Cons[MASTER],Vessel_Cons[MASTER],"OVERAGE")</f>
        <v>380732030080</v>
      </c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  <c r="HB375"/>
      <c r="HC375"/>
      <c r="HD375"/>
      <c r="HE375"/>
      <c r="HF375"/>
      <c r="HG375"/>
      <c r="HH375"/>
      <c r="HI375"/>
      <c r="HJ375"/>
      <c r="HK375"/>
      <c r="HL375"/>
      <c r="HM375"/>
      <c r="HN375"/>
      <c r="HO375"/>
      <c r="HP375"/>
      <c r="HQ375"/>
      <c r="HR375"/>
      <c r="HS375"/>
      <c r="HT375"/>
      <c r="HU375"/>
      <c r="HV375"/>
      <c r="HW375"/>
      <c r="HX375"/>
      <c r="HY375"/>
      <c r="HZ375"/>
      <c r="IA375"/>
      <c r="IB375"/>
      <c r="IC375"/>
      <c r="ID375"/>
      <c r="IE375"/>
      <c r="IF375"/>
      <c r="IG375"/>
      <c r="IH375"/>
      <c r="II375"/>
      <c r="IJ375"/>
      <c r="IK375"/>
      <c r="IL375"/>
      <c r="IM375"/>
      <c r="IN375"/>
      <c r="IO375"/>
      <c r="IP375"/>
      <c r="IQ375"/>
      <c r="IR375"/>
      <c r="IS375"/>
      <c r="IT375"/>
      <c r="IU375"/>
      <c r="IV375"/>
      <c r="IW375"/>
      <c r="IX375"/>
      <c r="IY375"/>
      <c r="IZ375"/>
      <c r="JA375"/>
      <c r="JB375"/>
      <c r="JC375"/>
      <c r="JD375"/>
      <c r="JE375"/>
      <c r="JF375"/>
      <c r="JG375"/>
      <c r="JH375"/>
      <c r="JI375"/>
      <c r="JJ375"/>
      <c r="JK375"/>
      <c r="JL375"/>
      <c r="JM375"/>
      <c r="JN375"/>
      <c r="JO375"/>
      <c r="JP375"/>
      <c r="JQ375"/>
      <c r="JR375"/>
      <c r="JS375"/>
      <c r="JT375"/>
      <c r="JU375"/>
      <c r="JV375"/>
      <c r="JW375"/>
      <c r="JX375"/>
      <c r="JY375"/>
      <c r="JZ375"/>
      <c r="KA375"/>
      <c r="KB375"/>
      <c r="KC375"/>
      <c r="KD375"/>
      <c r="KE375"/>
      <c r="KF375"/>
      <c r="KG375"/>
      <c r="KH375"/>
      <c r="KI375"/>
      <c r="KJ375"/>
      <c r="KK375"/>
      <c r="KL375"/>
      <c r="KM375"/>
      <c r="KN375"/>
      <c r="KO375"/>
      <c r="KP375"/>
      <c r="KQ375"/>
      <c r="KR375"/>
      <c r="KS375"/>
      <c r="KT375"/>
      <c r="KU375"/>
      <c r="KV375"/>
      <c r="KW375"/>
      <c r="KX375"/>
      <c r="KY375"/>
      <c r="KZ375"/>
      <c r="LA375"/>
      <c r="LB375"/>
      <c r="LC375"/>
      <c r="LD375"/>
      <c r="LE375"/>
      <c r="LF375"/>
      <c r="LG375"/>
      <c r="LH375"/>
      <c r="LI375"/>
      <c r="LJ375"/>
      <c r="LK375"/>
      <c r="LL375"/>
      <c r="LM375"/>
      <c r="LN375"/>
      <c r="LO375"/>
      <c r="LP375"/>
      <c r="LQ375"/>
      <c r="LR375"/>
      <c r="LS375"/>
      <c r="LT375"/>
      <c r="LU375"/>
      <c r="LV375"/>
      <c r="LW375"/>
      <c r="LX375"/>
      <c r="LY375"/>
      <c r="LZ375"/>
      <c r="MA375"/>
      <c r="MB375"/>
      <c r="MC375"/>
      <c r="MD375"/>
      <c r="ME375"/>
      <c r="MF375"/>
      <c r="MG375"/>
      <c r="MH375"/>
      <c r="MI375"/>
      <c r="MJ375"/>
      <c r="MK375"/>
      <c r="ML375"/>
      <c r="MM375"/>
      <c r="MN375"/>
      <c r="MO375"/>
      <c r="MP375"/>
      <c r="MQ375"/>
      <c r="MR375"/>
      <c r="MS375"/>
      <c r="MT375"/>
      <c r="MU375"/>
      <c r="MV375"/>
      <c r="MW375"/>
      <c r="MX375"/>
      <c r="MY375"/>
      <c r="MZ375"/>
      <c r="NA375"/>
      <c r="NB375"/>
      <c r="NC375"/>
      <c r="ND375"/>
      <c r="NE375"/>
      <c r="NF375"/>
      <c r="NG375"/>
      <c r="NH375"/>
      <c r="NI375"/>
      <c r="NJ375"/>
      <c r="NK375"/>
      <c r="NL375"/>
      <c r="NM375"/>
      <c r="NN375"/>
      <c r="NO375"/>
      <c r="NP375"/>
      <c r="NQ375"/>
      <c r="NR375"/>
      <c r="NS375"/>
      <c r="NT375"/>
      <c r="NU375"/>
      <c r="NV375"/>
      <c r="NW375"/>
      <c r="NX375"/>
      <c r="NY375"/>
      <c r="NZ375"/>
      <c r="OA375"/>
      <c r="OB375"/>
      <c r="OC375"/>
      <c r="OD375"/>
      <c r="OE375"/>
      <c r="OF375"/>
      <c r="OG375"/>
      <c r="OH375"/>
      <c r="OI375"/>
      <c r="OJ375"/>
      <c r="OK375"/>
      <c r="OL375"/>
      <c r="OM375"/>
      <c r="ON375"/>
      <c r="OO375"/>
      <c r="OP375"/>
      <c r="OQ375"/>
      <c r="OR375"/>
      <c r="OS375"/>
      <c r="OT375"/>
      <c r="OU375"/>
      <c r="OV375"/>
      <c r="OW375"/>
      <c r="OX375"/>
      <c r="OY375"/>
      <c r="OZ375"/>
      <c r="PA375"/>
      <c r="PB375"/>
      <c r="PC375"/>
      <c r="PD375"/>
      <c r="PE375"/>
      <c r="PF375"/>
      <c r="PG375"/>
      <c r="PH375"/>
      <c r="PI375"/>
      <c r="PJ375"/>
      <c r="PK375"/>
      <c r="PL375"/>
      <c r="PM375"/>
      <c r="PN375"/>
      <c r="PO375"/>
      <c r="PP375"/>
      <c r="PQ375"/>
      <c r="PR375"/>
      <c r="PS375"/>
      <c r="PT375"/>
      <c r="PU375"/>
      <c r="PV375"/>
      <c r="PW375"/>
      <c r="PX375"/>
      <c r="PY375"/>
      <c r="PZ375"/>
      <c r="QA375"/>
      <c r="QB375"/>
      <c r="QC375"/>
      <c r="QD375"/>
      <c r="QE375"/>
      <c r="QF375"/>
      <c r="QG375"/>
      <c r="QH375"/>
      <c r="QI375"/>
      <c r="QJ375"/>
      <c r="QK375"/>
      <c r="QL375"/>
      <c r="QM375"/>
      <c r="QN375"/>
      <c r="QO375"/>
      <c r="QP375"/>
      <c r="QQ375"/>
      <c r="QR375"/>
      <c r="QS375"/>
      <c r="QT375"/>
      <c r="QU375"/>
      <c r="QV375"/>
      <c r="QW375"/>
      <c r="QX375"/>
      <c r="QY375"/>
      <c r="QZ375"/>
      <c r="RA375"/>
      <c r="RB375"/>
      <c r="RC375"/>
      <c r="RD375"/>
      <c r="RE375"/>
      <c r="RF375"/>
      <c r="RG375"/>
      <c r="RH375"/>
      <c r="RI375"/>
      <c r="RJ375"/>
      <c r="RK375"/>
      <c r="RL375"/>
      <c r="RM375"/>
      <c r="RN375"/>
      <c r="RO375"/>
      <c r="RP375"/>
      <c r="RQ375"/>
      <c r="RR375"/>
      <c r="RS375"/>
      <c r="RT375"/>
      <c r="RU375"/>
      <c r="RV375"/>
      <c r="RW375"/>
      <c r="RX375"/>
      <c r="RY375"/>
      <c r="RZ375"/>
      <c r="SA375"/>
      <c r="SB375"/>
      <c r="SC375"/>
      <c r="SD375"/>
      <c r="SE375"/>
      <c r="SF375"/>
      <c r="SG375"/>
      <c r="SH375"/>
      <c r="SI375"/>
      <c r="SJ375"/>
      <c r="SK375"/>
      <c r="SL375"/>
      <c r="SM375"/>
      <c r="SN375"/>
      <c r="SO375"/>
      <c r="SP375"/>
      <c r="SQ375"/>
      <c r="SR375"/>
      <c r="SS375"/>
      <c r="ST375"/>
      <c r="SU375"/>
      <c r="SV375"/>
      <c r="SW375"/>
      <c r="SX375"/>
      <c r="SY375"/>
      <c r="SZ375"/>
      <c r="TA375"/>
      <c r="TB375"/>
      <c r="TC375"/>
      <c r="TD375"/>
      <c r="TE375"/>
      <c r="TF375"/>
      <c r="TG375"/>
      <c r="TH375"/>
      <c r="TI375"/>
      <c r="TJ375"/>
      <c r="TK375"/>
      <c r="TL375"/>
      <c r="TM375"/>
      <c r="TN375"/>
      <c r="TO375"/>
      <c r="TP375"/>
      <c r="TQ375"/>
      <c r="TR375"/>
      <c r="TS375"/>
      <c r="TT375"/>
      <c r="TU375"/>
      <c r="TV375"/>
      <c r="TW375"/>
      <c r="TX375"/>
      <c r="TY375"/>
      <c r="TZ375"/>
      <c r="UA375"/>
      <c r="UB375"/>
      <c r="UC375"/>
      <c r="UD375"/>
      <c r="UE375"/>
      <c r="UF375"/>
      <c r="UG375"/>
      <c r="UH375"/>
      <c r="UI375"/>
      <c r="UJ375"/>
      <c r="UK375"/>
      <c r="UL375"/>
      <c r="UM375"/>
      <c r="UN375"/>
      <c r="UO375"/>
      <c r="UP375"/>
      <c r="UQ375"/>
      <c r="UR375"/>
      <c r="US375"/>
      <c r="UT375"/>
      <c r="UU375"/>
      <c r="UV375"/>
      <c r="UW375"/>
      <c r="UX375"/>
      <c r="UY375"/>
      <c r="UZ375"/>
      <c r="VA375"/>
      <c r="VB375"/>
      <c r="VC375"/>
      <c r="VD375"/>
      <c r="VE375"/>
      <c r="VF375"/>
      <c r="VG375"/>
      <c r="VH375"/>
      <c r="VI375"/>
      <c r="VJ375"/>
      <c r="VK375"/>
      <c r="VL375"/>
      <c r="VM375"/>
      <c r="VN375"/>
      <c r="VO375"/>
      <c r="VP375"/>
      <c r="VQ375"/>
      <c r="VR375"/>
      <c r="VS375"/>
      <c r="VT375"/>
      <c r="VU375"/>
      <c r="VV375"/>
      <c r="VW375"/>
      <c r="VX375"/>
      <c r="VY375"/>
      <c r="VZ375"/>
      <c r="WA375"/>
      <c r="WB375"/>
      <c r="WC375"/>
      <c r="WD375"/>
      <c r="WE375"/>
      <c r="WF375"/>
      <c r="WG375"/>
      <c r="WH375"/>
      <c r="WI375"/>
      <c r="WJ375"/>
      <c r="WK375"/>
      <c r="WL375"/>
      <c r="WM375"/>
      <c r="WN375"/>
      <c r="WO375"/>
      <c r="WP375"/>
      <c r="WQ375"/>
      <c r="WR375"/>
      <c r="WS375"/>
      <c r="WT375"/>
      <c r="WU375"/>
      <c r="WV375"/>
      <c r="WW375"/>
      <c r="WX375"/>
      <c r="WY375"/>
      <c r="WZ375"/>
      <c r="XA375"/>
      <c r="XB375"/>
      <c r="XC375"/>
      <c r="XD375"/>
      <c r="XE375"/>
      <c r="XF375"/>
      <c r="XG375"/>
      <c r="XH375"/>
      <c r="XI375"/>
      <c r="XJ375"/>
      <c r="XK375"/>
      <c r="XL375"/>
      <c r="XM375"/>
      <c r="XN375"/>
      <c r="XO375"/>
      <c r="XP375"/>
      <c r="XQ375"/>
      <c r="XR375"/>
      <c r="XS375"/>
      <c r="XT375"/>
      <c r="XU375"/>
      <c r="XV375"/>
      <c r="XW375"/>
      <c r="XX375"/>
      <c r="XY375"/>
      <c r="XZ375"/>
      <c r="YA375"/>
      <c r="YB375"/>
      <c r="YC375"/>
      <c r="YD375"/>
      <c r="YE375"/>
      <c r="YF375"/>
      <c r="YG375"/>
      <c r="YH375"/>
      <c r="YI375"/>
      <c r="YJ375"/>
      <c r="YK375"/>
      <c r="YL375"/>
      <c r="YM375"/>
      <c r="YN375"/>
      <c r="YO375"/>
      <c r="YP375"/>
      <c r="YQ375"/>
      <c r="YR375"/>
      <c r="YS375"/>
      <c r="YT375"/>
      <c r="YU375"/>
      <c r="YV375"/>
      <c r="YW375"/>
      <c r="YX375"/>
      <c r="YY375"/>
      <c r="YZ375"/>
      <c r="ZA375"/>
      <c r="ZB375"/>
      <c r="ZC375"/>
      <c r="ZD375"/>
      <c r="ZE375"/>
      <c r="ZF375"/>
      <c r="ZG375"/>
      <c r="ZH375"/>
      <c r="ZI375"/>
      <c r="ZJ375"/>
      <c r="ZK375"/>
      <c r="ZL375"/>
      <c r="ZM375"/>
      <c r="ZN375"/>
      <c r="ZO375"/>
      <c r="ZP375"/>
      <c r="ZQ375"/>
      <c r="ZR375"/>
      <c r="ZS375"/>
      <c r="ZT375"/>
      <c r="ZU375"/>
      <c r="ZV375"/>
      <c r="ZW375"/>
      <c r="ZX375"/>
      <c r="ZY375"/>
      <c r="ZZ375"/>
      <c r="AAA375"/>
    </row>
    <row r="376" spans="11:703" x14ac:dyDescent="0.35">
      <c r="K376" s="50">
        <v>413632480722</v>
      </c>
      <c r="L376" s="147">
        <v>46139</v>
      </c>
      <c r="M376" t="s">
        <v>7995</v>
      </c>
      <c r="N376" s="50">
        <v>380720494262</v>
      </c>
      <c r="O376" s="50">
        <f>_xlfn.XLOOKUP(DRE_Table[[#This Row],[MASTER]],Vessel_Cons[MASTER],Vessel_Cons[MASTER],"OVERAGE")</f>
        <v>380720494262</v>
      </c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  <c r="HB376"/>
      <c r="HC376"/>
      <c r="HD376"/>
      <c r="HE376"/>
      <c r="HF376"/>
      <c r="HG376"/>
      <c r="HH376"/>
      <c r="HI376"/>
      <c r="HJ376"/>
      <c r="HK376"/>
      <c r="HL376"/>
      <c r="HM376"/>
      <c r="HN376"/>
      <c r="HO376"/>
      <c r="HP376"/>
      <c r="HQ376"/>
      <c r="HR376"/>
      <c r="HS376"/>
      <c r="HT376"/>
      <c r="HU376"/>
      <c r="HV376"/>
      <c r="HW376"/>
      <c r="HX376"/>
      <c r="HY376"/>
      <c r="HZ376"/>
      <c r="IA376"/>
      <c r="IB376"/>
      <c r="IC376"/>
      <c r="ID376"/>
      <c r="IE376"/>
      <c r="IF376"/>
      <c r="IG376"/>
      <c r="IH376"/>
      <c r="II376"/>
      <c r="IJ376"/>
      <c r="IK376"/>
      <c r="IL376"/>
      <c r="IM376"/>
      <c r="IN376"/>
      <c r="IO376"/>
      <c r="IP376"/>
      <c r="IQ376"/>
      <c r="IR376"/>
      <c r="IS376"/>
      <c r="IT376"/>
      <c r="IU376"/>
      <c r="IV376"/>
      <c r="IW376"/>
      <c r="IX376"/>
      <c r="IY376"/>
      <c r="IZ376"/>
      <c r="JA376"/>
      <c r="JB376"/>
      <c r="JC376"/>
      <c r="JD376"/>
      <c r="JE376"/>
      <c r="JF376"/>
      <c r="JG376"/>
      <c r="JH376"/>
      <c r="JI376"/>
      <c r="JJ376"/>
      <c r="JK376"/>
      <c r="JL376"/>
      <c r="JM376"/>
      <c r="JN376"/>
      <c r="JO376"/>
      <c r="JP376"/>
      <c r="JQ376"/>
      <c r="JR376"/>
      <c r="JS376"/>
      <c r="JT376"/>
      <c r="JU376"/>
      <c r="JV376"/>
      <c r="JW376"/>
      <c r="JX376"/>
      <c r="JY376"/>
      <c r="JZ376"/>
      <c r="KA376"/>
      <c r="KB376"/>
      <c r="KC376"/>
      <c r="KD376"/>
      <c r="KE376"/>
      <c r="KF376"/>
      <c r="KG376"/>
      <c r="KH376"/>
      <c r="KI376"/>
      <c r="KJ376"/>
      <c r="KK376"/>
      <c r="KL376"/>
      <c r="KM376"/>
      <c r="KN376"/>
      <c r="KO376"/>
      <c r="KP376"/>
      <c r="KQ376"/>
      <c r="KR376"/>
      <c r="KS376"/>
      <c r="KT376"/>
      <c r="KU376"/>
      <c r="KV376"/>
      <c r="KW376"/>
      <c r="KX376"/>
      <c r="KY376"/>
      <c r="KZ376"/>
      <c r="LA376"/>
      <c r="LB376"/>
      <c r="LC376"/>
      <c r="LD376"/>
      <c r="LE376"/>
      <c r="LF376"/>
      <c r="LG376"/>
      <c r="LH376"/>
      <c r="LI376"/>
      <c r="LJ376"/>
      <c r="LK376"/>
      <c r="LL376"/>
      <c r="LM376"/>
      <c r="LN376"/>
      <c r="LO376"/>
      <c r="LP376"/>
      <c r="LQ376"/>
      <c r="LR376"/>
      <c r="LS376"/>
      <c r="LT376"/>
      <c r="LU376"/>
      <c r="LV376"/>
      <c r="LW376"/>
      <c r="LX376"/>
      <c r="LY376"/>
      <c r="LZ376"/>
      <c r="MA376"/>
      <c r="MB376"/>
      <c r="MC376"/>
      <c r="MD376"/>
      <c r="ME376"/>
      <c r="MF376"/>
      <c r="MG376"/>
      <c r="MH376"/>
      <c r="MI376"/>
      <c r="MJ376"/>
      <c r="MK376"/>
      <c r="ML376"/>
      <c r="MM376"/>
      <c r="MN376"/>
      <c r="MO376"/>
      <c r="MP376"/>
      <c r="MQ376"/>
      <c r="MR376"/>
      <c r="MS376"/>
      <c r="MT376"/>
      <c r="MU376"/>
      <c r="MV376"/>
      <c r="MW376"/>
      <c r="MX376"/>
      <c r="MY376"/>
      <c r="MZ376"/>
      <c r="NA376"/>
      <c r="NB376"/>
      <c r="NC376"/>
      <c r="ND376"/>
      <c r="NE376"/>
      <c r="NF376"/>
      <c r="NG376"/>
      <c r="NH376"/>
      <c r="NI376"/>
      <c r="NJ376"/>
      <c r="NK376"/>
      <c r="NL376"/>
      <c r="NM376"/>
      <c r="NN376"/>
      <c r="NO376"/>
      <c r="NP376"/>
      <c r="NQ376"/>
      <c r="NR376"/>
      <c r="NS376"/>
      <c r="NT376"/>
      <c r="NU376"/>
      <c r="NV376"/>
      <c r="NW376"/>
      <c r="NX376"/>
      <c r="NY376"/>
      <c r="NZ376"/>
      <c r="OA376"/>
      <c r="OB376"/>
      <c r="OC376"/>
      <c r="OD376"/>
      <c r="OE376"/>
      <c r="OF376"/>
      <c r="OG376"/>
      <c r="OH376"/>
      <c r="OI376"/>
      <c r="OJ376"/>
      <c r="OK376"/>
      <c r="OL376"/>
      <c r="OM376"/>
      <c r="ON376"/>
      <c r="OO376"/>
      <c r="OP376"/>
      <c r="OQ376"/>
      <c r="OR376"/>
      <c r="OS376"/>
      <c r="OT376"/>
      <c r="OU376"/>
      <c r="OV376"/>
      <c r="OW376"/>
      <c r="OX376"/>
      <c r="OY376"/>
      <c r="OZ376"/>
      <c r="PA376"/>
      <c r="PB376"/>
      <c r="PC376"/>
      <c r="PD376"/>
      <c r="PE376"/>
      <c r="PF376"/>
      <c r="PG376"/>
      <c r="PH376"/>
      <c r="PI376"/>
      <c r="PJ376"/>
      <c r="PK376"/>
      <c r="PL376"/>
      <c r="PM376"/>
      <c r="PN376"/>
      <c r="PO376"/>
      <c r="PP376"/>
      <c r="PQ376"/>
      <c r="PR376"/>
      <c r="PS376"/>
      <c r="PT376"/>
      <c r="PU376"/>
      <c r="PV376"/>
      <c r="PW376"/>
      <c r="PX376"/>
      <c r="PY376"/>
      <c r="PZ376"/>
      <c r="QA376"/>
      <c r="QB376"/>
      <c r="QC376"/>
      <c r="QD376"/>
      <c r="QE376"/>
      <c r="QF376"/>
      <c r="QG376"/>
      <c r="QH376"/>
      <c r="QI376"/>
      <c r="QJ376"/>
      <c r="QK376"/>
      <c r="QL376"/>
      <c r="QM376"/>
      <c r="QN376"/>
      <c r="QO376"/>
      <c r="QP376"/>
      <c r="QQ376"/>
      <c r="QR376"/>
      <c r="QS376"/>
      <c r="QT376"/>
      <c r="QU376"/>
      <c r="QV376"/>
      <c r="QW376"/>
      <c r="QX376"/>
      <c r="QY376"/>
      <c r="QZ376"/>
      <c r="RA376"/>
      <c r="RB376"/>
      <c r="RC376"/>
      <c r="RD376"/>
      <c r="RE376"/>
      <c r="RF376"/>
      <c r="RG376"/>
      <c r="RH376"/>
      <c r="RI376"/>
      <c r="RJ376"/>
      <c r="RK376"/>
      <c r="RL376"/>
      <c r="RM376"/>
      <c r="RN376"/>
      <c r="RO376"/>
      <c r="RP376"/>
      <c r="RQ376"/>
      <c r="RR376"/>
      <c r="RS376"/>
      <c r="RT376"/>
      <c r="RU376"/>
      <c r="RV376"/>
      <c r="RW376"/>
      <c r="RX376"/>
      <c r="RY376"/>
      <c r="RZ376"/>
      <c r="SA376"/>
      <c r="SB376"/>
      <c r="SC376"/>
      <c r="SD376"/>
      <c r="SE376"/>
      <c r="SF376"/>
      <c r="SG376"/>
      <c r="SH376"/>
      <c r="SI376"/>
      <c r="SJ376"/>
      <c r="SK376"/>
      <c r="SL376"/>
      <c r="SM376"/>
      <c r="SN376"/>
      <c r="SO376"/>
      <c r="SP376"/>
      <c r="SQ376"/>
      <c r="SR376"/>
      <c r="SS376"/>
      <c r="ST376"/>
      <c r="SU376"/>
      <c r="SV376"/>
      <c r="SW376"/>
      <c r="SX376"/>
      <c r="SY376"/>
      <c r="SZ376"/>
      <c r="TA376"/>
      <c r="TB376"/>
      <c r="TC376"/>
      <c r="TD376"/>
      <c r="TE376"/>
      <c r="TF376"/>
      <c r="TG376"/>
      <c r="TH376"/>
      <c r="TI376"/>
      <c r="TJ376"/>
      <c r="TK376"/>
      <c r="TL376"/>
      <c r="TM376"/>
      <c r="TN376"/>
      <c r="TO376"/>
      <c r="TP376"/>
      <c r="TQ376"/>
      <c r="TR376"/>
      <c r="TS376"/>
      <c r="TT376"/>
      <c r="TU376"/>
      <c r="TV376"/>
      <c r="TW376"/>
      <c r="TX376"/>
      <c r="TY376"/>
      <c r="TZ376"/>
      <c r="UA376"/>
      <c r="UB376"/>
      <c r="UC376"/>
      <c r="UD376"/>
      <c r="UE376"/>
      <c r="UF376"/>
      <c r="UG376"/>
      <c r="UH376"/>
      <c r="UI376"/>
      <c r="UJ376"/>
      <c r="UK376"/>
      <c r="UL376"/>
      <c r="UM376"/>
      <c r="UN376"/>
      <c r="UO376"/>
      <c r="UP376"/>
      <c r="UQ376"/>
      <c r="UR376"/>
      <c r="US376"/>
      <c r="UT376"/>
      <c r="UU376"/>
      <c r="UV376"/>
      <c r="UW376"/>
      <c r="UX376"/>
      <c r="UY376"/>
      <c r="UZ376"/>
      <c r="VA376"/>
      <c r="VB376"/>
      <c r="VC376"/>
      <c r="VD376"/>
      <c r="VE376"/>
      <c r="VF376"/>
      <c r="VG376"/>
      <c r="VH376"/>
      <c r="VI376"/>
      <c r="VJ376"/>
      <c r="VK376"/>
      <c r="VL376"/>
      <c r="VM376"/>
      <c r="VN376"/>
      <c r="VO376"/>
      <c r="VP376"/>
      <c r="VQ376"/>
      <c r="VR376"/>
      <c r="VS376"/>
      <c r="VT376"/>
      <c r="VU376"/>
      <c r="VV376"/>
      <c r="VW376"/>
      <c r="VX376"/>
      <c r="VY376"/>
      <c r="VZ376"/>
      <c r="WA376"/>
      <c r="WB376"/>
      <c r="WC376"/>
      <c r="WD376"/>
      <c r="WE376"/>
      <c r="WF376"/>
      <c r="WG376"/>
      <c r="WH376"/>
      <c r="WI376"/>
      <c r="WJ376"/>
      <c r="WK376"/>
      <c r="WL376"/>
      <c r="WM376"/>
      <c r="WN376"/>
      <c r="WO376"/>
      <c r="WP376"/>
      <c r="WQ376"/>
      <c r="WR376"/>
      <c r="WS376"/>
      <c r="WT376"/>
      <c r="WU376"/>
      <c r="WV376"/>
      <c r="WW376"/>
      <c r="WX376"/>
      <c r="WY376"/>
      <c r="WZ376"/>
      <c r="XA376"/>
      <c r="XB376"/>
      <c r="XC376"/>
      <c r="XD376"/>
      <c r="XE376"/>
      <c r="XF376"/>
      <c r="XG376"/>
      <c r="XH376"/>
      <c r="XI376"/>
      <c r="XJ376"/>
      <c r="XK376"/>
      <c r="XL376"/>
      <c r="XM376"/>
      <c r="XN376"/>
      <c r="XO376"/>
      <c r="XP376"/>
      <c r="XQ376"/>
      <c r="XR376"/>
      <c r="XS376"/>
      <c r="XT376"/>
      <c r="XU376"/>
      <c r="XV376"/>
      <c r="XW376"/>
      <c r="XX376"/>
      <c r="XY376"/>
      <c r="XZ376"/>
      <c r="YA376"/>
      <c r="YB376"/>
      <c r="YC376"/>
      <c r="YD376"/>
      <c r="YE376"/>
      <c r="YF376"/>
      <c r="YG376"/>
      <c r="YH376"/>
      <c r="YI376"/>
      <c r="YJ376"/>
      <c r="YK376"/>
      <c r="YL376"/>
      <c r="YM376"/>
      <c r="YN376"/>
      <c r="YO376"/>
      <c r="YP376"/>
      <c r="YQ376"/>
      <c r="YR376"/>
      <c r="YS376"/>
      <c r="YT376"/>
      <c r="YU376"/>
      <c r="YV376"/>
      <c r="YW376"/>
      <c r="YX376"/>
      <c r="YY376"/>
      <c r="YZ376"/>
      <c r="ZA376"/>
      <c r="ZB376"/>
      <c r="ZC376"/>
      <c r="ZD376"/>
      <c r="ZE376"/>
      <c r="ZF376"/>
      <c r="ZG376"/>
      <c r="ZH376"/>
      <c r="ZI376"/>
      <c r="ZJ376"/>
      <c r="ZK376"/>
      <c r="ZL376"/>
      <c r="ZM376"/>
      <c r="ZN376"/>
      <c r="ZO376"/>
      <c r="ZP376"/>
      <c r="ZQ376"/>
      <c r="ZR376"/>
      <c r="ZS376"/>
      <c r="ZT376"/>
      <c r="ZU376"/>
      <c r="ZV376"/>
      <c r="ZW376"/>
      <c r="ZX376"/>
      <c r="ZY376"/>
      <c r="ZZ376"/>
      <c r="AAA376"/>
    </row>
    <row r="377" spans="11:703" x14ac:dyDescent="0.35">
      <c r="K377" s="50">
        <v>413632480722</v>
      </c>
      <c r="L377" s="147">
        <v>46139</v>
      </c>
      <c r="M377" t="s">
        <v>7995</v>
      </c>
      <c r="N377" s="50">
        <v>380720081169</v>
      </c>
      <c r="O377" s="50">
        <f>_xlfn.XLOOKUP(DRE_Table[[#This Row],[MASTER]],Vessel_Cons[MASTER],Vessel_Cons[MASTER],"OVERAGE")</f>
        <v>380720081169</v>
      </c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  <c r="HB377"/>
      <c r="HC377"/>
      <c r="HD377"/>
      <c r="HE377"/>
      <c r="HF377"/>
      <c r="HG377"/>
      <c r="HH377"/>
      <c r="HI377"/>
      <c r="HJ377"/>
      <c r="HK377"/>
      <c r="HL377"/>
      <c r="HM377"/>
      <c r="HN377"/>
      <c r="HO377"/>
      <c r="HP377"/>
      <c r="HQ377"/>
      <c r="HR377"/>
      <c r="HS377"/>
      <c r="HT377"/>
      <c r="HU377"/>
      <c r="HV377"/>
      <c r="HW377"/>
      <c r="HX377"/>
      <c r="HY377"/>
      <c r="HZ377"/>
      <c r="IA377"/>
      <c r="IB377"/>
      <c r="IC377"/>
      <c r="ID377"/>
      <c r="IE377"/>
      <c r="IF377"/>
      <c r="IG377"/>
      <c r="IH377"/>
      <c r="II377"/>
      <c r="IJ377"/>
      <c r="IK377"/>
      <c r="IL377"/>
      <c r="IM377"/>
      <c r="IN377"/>
      <c r="IO377"/>
      <c r="IP377"/>
      <c r="IQ377"/>
      <c r="IR377"/>
      <c r="IS377"/>
      <c r="IT377"/>
      <c r="IU377"/>
      <c r="IV377"/>
      <c r="IW377"/>
      <c r="IX377"/>
      <c r="IY377"/>
      <c r="IZ377"/>
      <c r="JA377"/>
      <c r="JB377"/>
      <c r="JC377"/>
      <c r="JD377"/>
      <c r="JE377"/>
      <c r="JF377"/>
      <c r="JG377"/>
      <c r="JH377"/>
      <c r="JI377"/>
      <c r="JJ377"/>
      <c r="JK377"/>
      <c r="JL377"/>
      <c r="JM377"/>
      <c r="JN377"/>
      <c r="JO377"/>
      <c r="JP377"/>
      <c r="JQ377"/>
      <c r="JR377"/>
      <c r="JS377"/>
      <c r="JT377"/>
      <c r="JU377"/>
      <c r="JV377"/>
      <c r="JW377"/>
      <c r="JX377"/>
      <c r="JY377"/>
      <c r="JZ377"/>
      <c r="KA377"/>
      <c r="KB377"/>
      <c r="KC377"/>
      <c r="KD377"/>
      <c r="KE377"/>
      <c r="KF377"/>
      <c r="KG377"/>
      <c r="KH377"/>
      <c r="KI377"/>
      <c r="KJ377"/>
      <c r="KK377"/>
      <c r="KL377"/>
      <c r="KM377"/>
      <c r="KN377"/>
      <c r="KO377"/>
      <c r="KP377"/>
      <c r="KQ377"/>
      <c r="KR377"/>
      <c r="KS377"/>
      <c r="KT377"/>
      <c r="KU377"/>
      <c r="KV377"/>
      <c r="KW377"/>
      <c r="KX377"/>
      <c r="KY377"/>
      <c r="KZ377"/>
      <c r="LA377"/>
      <c r="LB377"/>
      <c r="LC377"/>
      <c r="LD377"/>
      <c r="LE377"/>
      <c r="LF377"/>
      <c r="LG377"/>
      <c r="LH377"/>
      <c r="LI377"/>
      <c r="LJ377"/>
      <c r="LK377"/>
      <c r="LL377"/>
      <c r="LM377"/>
      <c r="LN377"/>
      <c r="LO377"/>
      <c r="LP377"/>
      <c r="LQ377"/>
      <c r="LR377"/>
      <c r="LS377"/>
      <c r="LT377"/>
      <c r="LU377"/>
      <c r="LV377"/>
      <c r="LW377"/>
      <c r="LX377"/>
      <c r="LY377"/>
      <c r="LZ377"/>
      <c r="MA377"/>
      <c r="MB377"/>
      <c r="MC377"/>
      <c r="MD377"/>
      <c r="ME377"/>
      <c r="MF377"/>
      <c r="MG377"/>
      <c r="MH377"/>
      <c r="MI377"/>
      <c r="MJ377"/>
      <c r="MK377"/>
      <c r="ML377"/>
      <c r="MM377"/>
      <c r="MN377"/>
      <c r="MO377"/>
      <c r="MP377"/>
      <c r="MQ377"/>
      <c r="MR377"/>
      <c r="MS377"/>
      <c r="MT377"/>
      <c r="MU377"/>
      <c r="MV377"/>
      <c r="MW377"/>
      <c r="MX377"/>
      <c r="MY377"/>
      <c r="MZ377"/>
      <c r="NA377"/>
      <c r="NB377"/>
      <c r="NC377"/>
      <c r="ND377"/>
      <c r="NE377"/>
      <c r="NF377"/>
      <c r="NG377"/>
      <c r="NH377"/>
      <c r="NI377"/>
      <c r="NJ377"/>
      <c r="NK377"/>
      <c r="NL377"/>
      <c r="NM377"/>
      <c r="NN377"/>
      <c r="NO377"/>
      <c r="NP377"/>
      <c r="NQ377"/>
      <c r="NR377"/>
      <c r="NS377"/>
      <c r="NT377"/>
      <c r="NU377"/>
      <c r="NV377"/>
      <c r="NW377"/>
      <c r="NX377"/>
      <c r="NY377"/>
      <c r="NZ377"/>
      <c r="OA377"/>
      <c r="OB377"/>
      <c r="OC377"/>
      <c r="OD377"/>
      <c r="OE377"/>
      <c r="OF377"/>
      <c r="OG377"/>
      <c r="OH377"/>
      <c r="OI377"/>
      <c r="OJ377"/>
      <c r="OK377"/>
      <c r="OL377"/>
      <c r="OM377"/>
      <c r="ON377"/>
      <c r="OO377"/>
      <c r="OP377"/>
      <c r="OQ377"/>
      <c r="OR377"/>
      <c r="OS377"/>
      <c r="OT377"/>
      <c r="OU377"/>
      <c r="OV377"/>
      <c r="OW377"/>
      <c r="OX377"/>
      <c r="OY377"/>
      <c r="OZ377"/>
      <c r="PA377"/>
      <c r="PB377"/>
      <c r="PC377"/>
      <c r="PD377"/>
      <c r="PE377"/>
      <c r="PF377"/>
      <c r="PG377"/>
      <c r="PH377"/>
      <c r="PI377"/>
      <c r="PJ377"/>
      <c r="PK377"/>
      <c r="PL377"/>
      <c r="PM377"/>
      <c r="PN377"/>
      <c r="PO377"/>
      <c r="PP377"/>
      <c r="PQ377"/>
      <c r="PR377"/>
      <c r="PS377"/>
      <c r="PT377"/>
      <c r="PU377"/>
      <c r="PV377"/>
      <c r="PW377"/>
      <c r="PX377"/>
      <c r="PY377"/>
      <c r="PZ377"/>
      <c r="QA377"/>
      <c r="QB377"/>
      <c r="QC377"/>
      <c r="QD377"/>
      <c r="QE377"/>
      <c r="QF377"/>
      <c r="QG377"/>
      <c r="QH377"/>
      <c r="QI377"/>
      <c r="QJ377"/>
      <c r="QK377"/>
      <c r="QL377"/>
      <c r="QM377"/>
      <c r="QN377"/>
      <c r="QO377"/>
      <c r="QP377"/>
      <c r="QQ377"/>
      <c r="QR377"/>
      <c r="QS377"/>
      <c r="QT377"/>
      <c r="QU377"/>
      <c r="QV377"/>
      <c r="QW377"/>
      <c r="QX377"/>
      <c r="QY377"/>
      <c r="QZ377"/>
      <c r="RA377"/>
      <c r="RB377"/>
      <c r="RC377"/>
      <c r="RD377"/>
      <c r="RE377"/>
      <c r="RF377"/>
      <c r="RG377"/>
      <c r="RH377"/>
      <c r="RI377"/>
      <c r="RJ377"/>
      <c r="RK377"/>
      <c r="RL377"/>
      <c r="RM377"/>
      <c r="RN377"/>
      <c r="RO377"/>
      <c r="RP377"/>
      <c r="RQ377"/>
      <c r="RR377"/>
      <c r="RS377"/>
      <c r="RT377"/>
      <c r="RU377"/>
      <c r="RV377"/>
      <c r="RW377"/>
      <c r="RX377"/>
      <c r="RY377"/>
      <c r="RZ377"/>
      <c r="SA377"/>
      <c r="SB377"/>
      <c r="SC377"/>
      <c r="SD377"/>
      <c r="SE377"/>
      <c r="SF377"/>
      <c r="SG377"/>
      <c r="SH377"/>
      <c r="SI377"/>
      <c r="SJ377"/>
      <c r="SK377"/>
      <c r="SL377"/>
      <c r="SM377"/>
      <c r="SN377"/>
      <c r="SO377"/>
      <c r="SP377"/>
      <c r="SQ377"/>
      <c r="SR377"/>
      <c r="SS377"/>
      <c r="ST377"/>
      <c r="SU377"/>
      <c r="SV377"/>
      <c r="SW377"/>
      <c r="SX377"/>
      <c r="SY377"/>
      <c r="SZ377"/>
      <c r="TA377"/>
      <c r="TB377"/>
      <c r="TC377"/>
      <c r="TD377"/>
      <c r="TE377"/>
      <c r="TF377"/>
      <c r="TG377"/>
      <c r="TH377"/>
      <c r="TI377"/>
      <c r="TJ377"/>
      <c r="TK377"/>
      <c r="TL377"/>
      <c r="TM377"/>
      <c r="TN377"/>
      <c r="TO377"/>
      <c r="TP377"/>
      <c r="TQ377"/>
      <c r="TR377"/>
      <c r="TS377"/>
      <c r="TT377"/>
      <c r="TU377"/>
      <c r="TV377"/>
      <c r="TW377"/>
      <c r="TX377"/>
      <c r="TY377"/>
      <c r="TZ377"/>
      <c r="UA377"/>
      <c r="UB377"/>
      <c r="UC377"/>
      <c r="UD377"/>
      <c r="UE377"/>
      <c r="UF377"/>
      <c r="UG377"/>
      <c r="UH377"/>
      <c r="UI377"/>
      <c r="UJ377"/>
      <c r="UK377"/>
      <c r="UL377"/>
      <c r="UM377"/>
      <c r="UN377"/>
      <c r="UO377"/>
      <c r="UP377"/>
      <c r="UQ377"/>
      <c r="UR377"/>
      <c r="US377"/>
      <c r="UT377"/>
      <c r="UU377"/>
      <c r="UV377"/>
      <c r="UW377"/>
      <c r="UX377"/>
      <c r="UY377"/>
      <c r="UZ377"/>
      <c r="VA377"/>
      <c r="VB377"/>
      <c r="VC377"/>
      <c r="VD377"/>
      <c r="VE377"/>
      <c r="VF377"/>
      <c r="VG377"/>
      <c r="VH377"/>
      <c r="VI377"/>
      <c r="VJ377"/>
      <c r="VK377"/>
      <c r="VL377"/>
      <c r="VM377"/>
      <c r="VN377"/>
      <c r="VO377"/>
      <c r="VP377"/>
      <c r="VQ377"/>
      <c r="VR377"/>
      <c r="VS377"/>
      <c r="VT377"/>
      <c r="VU377"/>
      <c r="VV377"/>
      <c r="VW377"/>
      <c r="VX377"/>
      <c r="VY377"/>
      <c r="VZ377"/>
      <c r="WA377"/>
      <c r="WB377"/>
      <c r="WC377"/>
      <c r="WD377"/>
      <c r="WE377"/>
      <c r="WF377"/>
      <c r="WG377"/>
      <c r="WH377"/>
      <c r="WI377"/>
      <c r="WJ377"/>
      <c r="WK377"/>
      <c r="WL377"/>
      <c r="WM377"/>
      <c r="WN377"/>
      <c r="WO377"/>
      <c r="WP377"/>
      <c r="WQ377"/>
      <c r="WR377"/>
      <c r="WS377"/>
      <c r="WT377"/>
      <c r="WU377"/>
      <c r="WV377"/>
      <c r="WW377"/>
      <c r="WX377"/>
      <c r="WY377"/>
      <c r="WZ377"/>
      <c r="XA377"/>
      <c r="XB377"/>
      <c r="XC377"/>
      <c r="XD377"/>
      <c r="XE377"/>
      <c r="XF377"/>
      <c r="XG377"/>
      <c r="XH377"/>
      <c r="XI377"/>
      <c r="XJ377"/>
      <c r="XK377"/>
      <c r="XL377"/>
      <c r="XM377"/>
      <c r="XN377"/>
      <c r="XO377"/>
      <c r="XP377"/>
      <c r="XQ377"/>
      <c r="XR377"/>
      <c r="XS377"/>
      <c r="XT377"/>
      <c r="XU377"/>
      <c r="XV377"/>
      <c r="XW377"/>
      <c r="XX377"/>
      <c r="XY377"/>
      <c r="XZ377"/>
      <c r="YA377"/>
      <c r="YB377"/>
      <c r="YC377"/>
      <c r="YD377"/>
      <c r="YE377"/>
      <c r="YF377"/>
      <c r="YG377"/>
      <c r="YH377"/>
      <c r="YI377"/>
      <c r="YJ377"/>
      <c r="YK377"/>
      <c r="YL377"/>
      <c r="YM377"/>
      <c r="YN377"/>
      <c r="YO377"/>
      <c r="YP377"/>
      <c r="YQ377"/>
      <c r="YR377"/>
      <c r="YS377"/>
      <c r="YT377"/>
      <c r="YU377"/>
      <c r="YV377"/>
      <c r="YW377"/>
      <c r="YX377"/>
      <c r="YY377"/>
      <c r="YZ377"/>
      <c r="ZA377"/>
      <c r="ZB377"/>
      <c r="ZC377"/>
      <c r="ZD377"/>
      <c r="ZE377"/>
      <c r="ZF377"/>
      <c r="ZG377"/>
      <c r="ZH377"/>
      <c r="ZI377"/>
      <c r="ZJ377"/>
      <c r="ZK377"/>
      <c r="ZL377"/>
      <c r="ZM377"/>
      <c r="ZN377"/>
      <c r="ZO377"/>
      <c r="ZP377"/>
      <c r="ZQ377"/>
      <c r="ZR377"/>
      <c r="ZS377"/>
      <c r="ZT377"/>
      <c r="ZU377"/>
      <c r="ZV377"/>
      <c r="ZW377"/>
      <c r="ZX377"/>
      <c r="ZY377"/>
      <c r="ZZ377"/>
      <c r="AAA377"/>
    </row>
    <row r="378" spans="11:703" x14ac:dyDescent="0.35">
      <c r="K378" s="50">
        <v>413632480722</v>
      </c>
      <c r="L378" s="147">
        <v>46139</v>
      </c>
      <c r="M378" t="s">
        <v>7995</v>
      </c>
      <c r="N378" s="50">
        <v>380712226471</v>
      </c>
      <c r="O378" s="50">
        <f>_xlfn.XLOOKUP(DRE_Table[[#This Row],[MASTER]],Vessel_Cons[MASTER],Vessel_Cons[MASTER],"OVERAGE")</f>
        <v>380712226471</v>
      </c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  <c r="HB378"/>
      <c r="HC378"/>
      <c r="HD378"/>
      <c r="HE378"/>
      <c r="HF378"/>
      <c r="HG378"/>
      <c r="HH378"/>
      <c r="HI378"/>
      <c r="HJ378"/>
      <c r="HK378"/>
      <c r="HL378"/>
      <c r="HM378"/>
      <c r="HN378"/>
      <c r="HO378"/>
      <c r="HP378"/>
      <c r="HQ378"/>
      <c r="HR378"/>
      <c r="HS378"/>
      <c r="HT378"/>
      <c r="HU378"/>
      <c r="HV378"/>
      <c r="HW378"/>
      <c r="HX378"/>
      <c r="HY378"/>
      <c r="HZ378"/>
      <c r="IA378"/>
      <c r="IB378"/>
      <c r="IC378"/>
      <c r="ID378"/>
      <c r="IE378"/>
      <c r="IF378"/>
      <c r="IG378"/>
      <c r="IH378"/>
      <c r="II378"/>
      <c r="IJ378"/>
      <c r="IK378"/>
      <c r="IL378"/>
      <c r="IM378"/>
      <c r="IN378"/>
      <c r="IO378"/>
      <c r="IP378"/>
      <c r="IQ378"/>
      <c r="IR378"/>
      <c r="IS378"/>
      <c r="IT378"/>
      <c r="IU378"/>
      <c r="IV378"/>
      <c r="IW378"/>
      <c r="IX378"/>
      <c r="IY378"/>
      <c r="IZ378"/>
      <c r="JA378"/>
      <c r="JB378"/>
      <c r="JC378"/>
      <c r="JD378"/>
      <c r="JE378"/>
      <c r="JF378"/>
      <c r="JG378"/>
      <c r="JH378"/>
      <c r="JI378"/>
      <c r="JJ378"/>
      <c r="JK378"/>
      <c r="JL378"/>
      <c r="JM378"/>
      <c r="JN378"/>
      <c r="JO378"/>
      <c r="JP378"/>
      <c r="JQ378"/>
      <c r="JR378"/>
      <c r="JS378"/>
      <c r="JT378"/>
      <c r="JU378"/>
      <c r="JV378"/>
      <c r="JW378"/>
      <c r="JX378"/>
      <c r="JY378"/>
      <c r="JZ378"/>
      <c r="KA378"/>
      <c r="KB378"/>
      <c r="KC378"/>
      <c r="KD378"/>
      <c r="KE378"/>
      <c r="KF378"/>
      <c r="KG378"/>
      <c r="KH378"/>
      <c r="KI378"/>
      <c r="KJ378"/>
      <c r="KK378"/>
      <c r="KL378"/>
      <c r="KM378"/>
      <c r="KN378"/>
      <c r="KO378"/>
      <c r="KP378"/>
      <c r="KQ378"/>
      <c r="KR378"/>
      <c r="KS378"/>
      <c r="KT378"/>
      <c r="KU378"/>
      <c r="KV378"/>
      <c r="KW378"/>
      <c r="KX378"/>
      <c r="KY378"/>
      <c r="KZ378"/>
      <c r="LA378"/>
      <c r="LB378"/>
      <c r="LC378"/>
      <c r="LD378"/>
      <c r="LE378"/>
      <c r="LF378"/>
      <c r="LG378"/>
      <c r="LH378"/>
      <c r="LI378"/>
      <c r="LJ378"/>
      <c r="LK378"/>
      <c r="LL378"/>
      <c r="LM378"/>
      <c r="LN378"/>
      <c r="LO378"/>
      <c r="LP378"/>
      <c r="LQ378"/>
      <c r="LR378"/>
      <c r="LS378"/>
      <c r="LT378"/>
      <c r="LU378"/>
      <c r="LV378"/>
      <c r="LW378"/>
      <c r="LX378"/>
      <c r="LY378"/>
      <c r="LZ378"/>
      <c r="MA378"/>
      <c r="MB378"/>
      <c r="MC378"/>
      <c r="MD378"/>
      <c r="ME378"/>
      <c r="MF378"/>
      <c r="MG378"/>
      <c r="MH378"/>
      <c r="MI378"/>
      <c r="MJ378"/>
      <c r="MK378"/>
      <c r="ML378"/>
      <c r="MM378"/>
      <c r="MN378"/>
      <c r="MO378"/>
      <c r="MP378"/>
      <c r="MQ378"/>
      <c r="MR378"/>
      <c r="MS378"/>
      <c r="MT378"/>
      <c r="MU378"/>
      <c r="MV378"/>
      <c r="MW378"/>
      <c r="MX378"/>
      <c r="MY378"/>
      <c r="MZ378"/>
      <c r="NA378"/>
      <c r="NB378"/>
      <c r="NC378"/>
      <c r="ND378"/>
      <c r="NE378"/>
      <c r="NF378"/>
      <c r="NG378"/>
      <c r="NH378"/>
      <c r="NI378"/>
      <c r="NJ378"/>
      <c r="NK378"/>
      <c r="NL378"/>
      <c r="NM378"/>
      <c r="NN378"/>
      <c r="NO378"/>
      <c r="NP378"/>
      <c r="NQ378"/>
      <c r="NR378"/>
      <c r="NS378"/>
      <c r="NT378"/>
      <c r="NU378"/>
      <c r="NV378"/>
      <c r="NW378"/>
      <c r="NX378"/>
      <c r="NY378"/>
      <c r="NZ378"/>
      <c r="OA378"/>
      <c r="OB378"/>
      <c r="OC378"/>
      <c r="OD378"/>
      <c r="OE378"/>
      <c r="OF378"/>
      <c r="OG378"/>
      <c r="OH378"/>
      <c r="OI378"/>
      <c r="OJ378"/>
      <c r="OK378"/>
      <c r="OL378"/>
      <c r="OM378"/>
      <c r="ON378"/>
      <c r="OO378"/>
      <c r="OP378"/>
      <c r="OQ378"/>
      <c r="OR378"/>
      <c r="OS378"/>
      <c r="OT378"/>
      <c r="OU378"/>
      <c r="OV378"/>
      <c r="OW378"/>
      <c r="OX378"/>
      <c r="OY378"/>
      <c r="OZ378"/>
      <c r="PA378"/>
      <c r="PB378"/>
      <c r="PC378"/>
      <c r="PD378"/>
      <c r="PE378"/>
      <c r="PF378"/>
      <c r="PG378"/>
      <c r="PH378"/>
      <c r="PI378"/>
      <c r="PJ378"/>
      <c r="PK378"/>
      <c r="PL378"/>
      <c r="PM378"/>
      <c r="PN378"/>
      <c r="PO378"/>
      <c r="PP378"/>
      <c r="PQ378"/>
      <c r="PR378"/>
      <c r="PS378"/>
      <c r="PT378"/>
      <c r="PU378"/>
      <c r="PV378"/>
      <c r="PW378"/>
      <c r="PX378"/>
      <c r="PY378"/>
      <c r="PZ378"/>
      <c r="QA378"/>
      <c r="QB378"/>
      <c r="QC378"/>
      <c r="QD378"/>
      <c r="QE378"/>
      <c r="QF378"/>
      <c r="QG378"/>
      <c r="QH378"/>
      <c r="QI378"/>
      <c r="QJ378"/>
      <c r="QK378"/>
      <c r="QL378"/>
      <c r="QM378"/>
      <c r="QN378"/>
      <c r="QO378"/>
      <c r="QP378"/>
      <c r="QQ378"/>
      <c r="QR378"/>
      <c r="QS378"/>
      <c r="QT378"/>
      <c r="QU378"/>
      <c r="QV378"/>
      <c r="QW378"/>
      <c r="QX378"/>
      <c r="QY378"/>
      <c r="QZ378"/>
      <c r="RA378"/>
      <c r="RB378"/>
      <c r="RC378"/>
      <c r="RD378"/>
      <c r="RE378"/>
      <c r="RF378"/>
      <c r="RG378"/>
      <c r="RH378"/>
      <c r="RI378"/>
      <c r="RJ378"/>
      <c r="RK378"/>
      <c r="RL378"/>
      <c r="RM378"/>
      <c r="RN378"/>
      <c r="RO378"/>
      <c r="RP378"/>
      <c r="RQ378"/>
      <c r="RR378"/>
      <c r="RS378"/>
      <c r="RT378"/>
      <c r="RU378"/>
      <c r="RV378"/>
      <c r="RW378"/>
      <c r="RX378"/>
      <c r="RY378"/>
      <c r="RZ378"/>
      <c r="SA378"/>
      <c r="SB378"/>
      <c r="SC378"/>
      <c r="SD378"/>
      <c r="SE378"/>
      <c r="SF378"/>
      <c r="SG378"/>
      <c r="SH378"/>
      <c r="SI378"/>
      <c r="SJ378"/>
      <c r="SK378"/>
      <c r="SL378"/>
      <c r="SM378"/>
      <c r="SN378"/>
      <c r="SO378"/>
      <c r="SP378"/>
      <c r="SQ378"/>
      <c r="SR378"/>
      <c r="SS378"/>
      <c r="ST378"/>
      <c r="SU378"/>
      <c r="SV378"/>
      <c r="SW378"/>
      <c r="SX378"/>
      <c r="SY378"/>
      <c r="SZ378"/>
      <c r="TA378"/>
      <c r="TB378"/>
      <c r="TC378"/>
      <c r="TD378"/>
      <c r="TE378"/>
      <c r="TF378"/>
      <c r="TG378"/>
      <c r="TH378"/>
      <c r="TI378"/>
      <c r="TJ378"/>
      <c r="TK378"/>
      <c r="TL378"/>
      <c r="TM378"/>
      <c r="TN378"/>
      <c r="TO378"/>
      <c r="TP378"/>
      <c r="TQ378"/>
      <c r="TR378"/>
      <c r="TS378"/>
      <c r="TT378"/>
      <c r="TU378"/>
      <c r="TV378"/>
      <c r="TW378"/>
      <c r="TX378"/>
      <c r="TY378"/>
      <c r="TZ378"/>
      <c r="UA378"/>
      <c r="UB378"/>
      <c r="UC378"/>
      <c r="UD378"/>
      <c r="UE378"/>
      <c r="UF378"/>
      <c r="UG378"/>
      <c r="UH378"/>
      <c r="UI378"/>
      <c r="UJ378"/>
      <c r="UK378"/>
      <c r="UL378"/>
      <c r="UM378"/>
      <c r="UN378"/>
      <c r="UO378"/>
      <c r="UP378"/>
      <c r="UQ378"/>
      <c r="UR378"/>
      <c r="US378"/>
      <c r="UT378"/>
      <c r="UU378"/>
      <c r="UV378"/>
      <c r="UW378"/>
      <c r="UX378"/>
      <c r="UY378"/>
      <c r="UZ378"/>
      <c r="VA378"/>
      <c r="VB378"/>
      <c r="VC378"/>
      <c r="VD378"/>
      <c r="VE378"/>
      <c r="VF378"/>
      <c r="VG378"/>
      <c r="VH378"/>
      <c r="VI378"/>
      <c r="VJ378"/>
      <c r="VK378"/>
      <c r="VL378"/>
      <c r="VM378"/>
      <c r="VN378"/>
      <c r="VO378"/>
      <c r="VP378"/>
      <c r="VQ378"/>
      <c r="VR378"/>
      <c r="VS378"/>
      <c r="VT378"/>
      <c r="VU378"/>
      <c r="VV378"/>
      <c r="VW378"/>
      <c r="VX378"/>
      <c r="VY378"/>
      <c r="VZ378"/>
      <c r="WA378"/>
      <c r="WB378"/>
      <c r="WC378"/>
      <c r="WD378"/>
      <c r="WE378"/>
      <c r="WF378"/>
      <c r="WG378"/>
      <c r="WH378"/>
      <c r="WI378"/>
      <c r="WJ378"/>
      <c r="WK378"/>
      <c r="WL378"/>
      <c r="WM378"/>
      <c r="WN378"/>
      <c r="WO378"/>
      <c r="WP378"/>
      <c r="WQ378"/>
      <c r="WR378"/>
      <c r="WS378"/>
      <c r="WT378"/>
      <c r="WU378"/>
      <c r="WV378"/>
      <c r="WW378"/>
      <c r="WX378"/>
      <c r="WY378"/>
      <c r="WZ378"/>
      <c r="XA378"/>
      <c r="XB378"/>
      <c r="XC378"/>
      <c r="XD378"/>
      <c r="XE378"/>
      <c r="XF378"/>
      <c r="XG378"/>
      <c r="XH378"/>
      <c r="XI378"/>
      <c r="XJ378"/>
      <c r="XK378"/>
      <c r="XL378"/>
      <c r="XM378"/>
      <c r="XN378"/>
      <c r="XO378"/>
      <c r="XP378"/>
      <c r="XQ378"/>
      <c r="XR378"/>
      <c r="XS378"/>
      <c r="XT378"/>
      <c r="XU378"/>
      <c r="XV378"/>
      <c r="XW378"/>
      <c r="XX378"/>
      <c r="XY378"/>
      <c r="XZ378"/>
      <c r="YA378"/>
      <c r="YB378"/>
      <c r="YC378"/>
      <c r="YD378"/>
      <c r="YE378"/>
      <c r="YF378"/>
      <c r="YG378"/>
      <c r="YH378"/>
      <c r="YI378"/>
      <c r="YJ378"/>
      <c r="YK378"/>
      <c r="YL378"/>
      <c r="YM378"/>
      <c r="YN378"/>
      <c r="YO378"/>
      <c r="YP378"/>
      <c r="YQ378"/>
      <c r="YR378"/>
      <c r="YS378"/>
      <c r="YT378"/>
      <c r="YU378"/>
      <c r="YV378"/>
      <c r="YW378"/>
      <c r="YX378"/>
      <c r="YY378"/>
      <c r="YZ378"/>
      <c r="ZA378"/>
      <c r="ZB378"/>
      <c r="ZC378"/>
      <c r="ZD378"/>
      <c r="ZE378"/>
      <c r="ZF378"/>
      <c r="ZG378"/>
      <c r="ZH378"/>
      <c r="ZI378"/>
      <c r="ZJ378"/>
      <c r="ZK378"/>
      <c r="ZL378"/>
      <c r="ZM378"/>
      <c r="ZN378"/>
      <c r="ZO378"/>
      <c r="ZP378"/>
      <c r="ZQ378"/>
      <c r="ZR378"/>
      <c r="ZS378"/>
      <c r="ZT378"/>
      <c r="ZU378"/>
      <c r="ZV378"/>
      <c r="ZW378"/>
      <c r="ZX378"/>
      <c r="ZY378"/>
      <c r="ZZ378"/>
      <c r="AAA378"/>
    </row>
    <row r="379" spans="11:703" x14ac:dyDescent="0.35">
      <c r="K379" s="50">
        <v>413632480722</v>
      </c>
      <c r="L379" s="147">
        <v>46139</v>
      </c>
      <c r="M379" t="s">
        <v>7995</v>
      </c>
      <c r="N379" s="50">
        <v>380710324229</v>
      </c>
      <c r="O379" s="50">
        <f>_xlfn.XLOOKUP(DRE_Table[[#This Row],[MASTER]],Vessel_Cons[MASTER],Vessel_Cons[MASTER],"OVERAGE")</f>
        <v>380710324229</v>
      </c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  <c r="HB379"/>
      <c r="HC379"/>
      <c r="HD379"/>
      <c r="HE379"/>
      <c r="HF379"/>
      <c r="HG379"/>
      <c r="HH379"/>
      <c r="HI379"/>
      <c r="HJ379"/>
      <c r="HK379"/>
      <c r="HL379"/>
      <c r="HM379"/>
      <c r="HN379"/>
      <c r="HO379"/>
      <c r="HP379"/>
      <c r="HQ379"/>
      <c r="HR379"/>
      <c r="HS379"/>
      <c r="HT379"/>
      <c r="HU379"/>
      <c r="HV379"/>
      <c r="HW379"/>
      <c r="HX379"/>
      <c r="HY379"/>
      <c r="HZ379"/>
      <c r="IA379"/>
      <c r="IB379"/>
      <c r="IC379"/>
      <c r="ID379"/>
      <c r="IE379"/>
      <c r="IF379"/>
      <c r="IG379"/>
      <c r="IH379"/>
      <c r="II379"/>
      <c r="IJ379"/>
      <c r="IK379"/>
      <c r="IL379"/>
      <c r="IM379"/>
      <c r="IN379"/>
      <c r="IO379"/>
      <c r="IP379"/>
      <c r="IQ379"/>
      <c r="IR379"/>
      <c r="IS379"/>
      <c r="IT379"/>
      <c r="IU379"/>
      <c r="IV379"/>
      <c r="IW379"/>
      <c r="IX379"/>
      <c r="IY379"/>
      <c r="IZ379"/>
      <c r="JA379"/>
      <c r="JB379"/>
      <c r="JC379"/>
      <c r="JD379"/>
      <c r="JE379"/>
      <c r="JF379"/>
      <c r="JG379"/>
      <c r="JH379"/>
      <c r="JI379"/>
      <c r="JJ379"/>
      <c r="JK379"/>
      <c r="JL379"/>
      <c r="JM379"/>
      <c r="JN379"/>
      <c r="JO379"/>
      <c r="JP379"/>
      <c r="JQ379"/>
      <c r="JR379"/>
      <c r="JS379"/>
      <c r="JT379"/>
      <c r="JU379"/>
      <c r="JV379"/>
      <c r="JW379"/>
      <c r="JX379"/>
      <c r="JY379"/>
      <c r="JZ379"/>
      <c r="KA379"/>
      <c r="KB379"/>
      <c r="KC379"/>
      <c r="KD379"/>
      <c r="KE379"/>
      <c r="KF379"/>
      <c r="KG379"/>
      <c r="KH379"/>
      <c r="KI379"/>
      <c r="KJ379"/>
      <c r="KK379"/>
      <c r="KL379"/>
      <c r="KM379"/>
      <c r="KN379"/>
      <c r="KO379"/>
      <c r="KP379"/>
      <c r="KQ379"/>
      <c r="KR379"/>
      <c r="KS379"/>
      <c r="KT379"/>
      <c r="KU379"/>
      <c r="KV379"/>
      <c r="KW379"/>
      <c r="KX379"/>
      <c r="KY379"/>
      <c r="KZ379"/>
      <c r="LA379"/>
      <c r="LB379"/>
      <c r="LC379"/>
      <c r="LD379"/>
      <c r="LE379"/>
      <c r="LF379"/>
      <c r="LG379"/>
      <c r="LH379"/>
      <c r="LI379"/>
      <c r="LJ379"/>
      <c r="LK379"/>
      <c r="LL379"/>
      <c r="LM379"/>
      <c r="LN379"/>
      <c r="LO379"/>
      <c r="LP379"/>
      <c r="LQ379"/>
      <c r="LR379"/>
      <c r="LS379"/>
      <c r="LT379"/>
      <c r="LU379"/>
      <c r="LV379"/>
      <c r="LW379"/>
      <c r="LX379"/>
      <c r="LY379"/>
      <c r="LZ379"/>
      <c r="MA379"/>
      <c r="MB379"/>
      <c r="MC379"/>
      <c r="MD379"/>
      <c r="ME379"/>
      <c r="MF379"/>
      <c r="MG379"/>
      <c r="MH379"/>
      <c r="MI379"/>
      <c r="MJ379"/>
      <c r="MK379"/>
      <c r="ML379"/>
      <c r="MM379"/>
      <c r="MN379"/>
      <c r="MO379"/>
      <c r="MP379"/>
      <c r="MQ379"/>
      <c r="MR379"/>
      <c r="MS379"/>
      <c r="MT379"/>
      <c r="MU379"/>
      <c r="MV379"/>
      <c r="MW379"/>
      <c r="MX379"/>
      <c r="MY379"/>
      <c r="MZ379"/>
      <c r="NA379"/>
      <c r="NB379"/>
      <c r="NC379"/>
      <c r="ND379"/>
      <c r="NE379"/>
      <c r="NF379"/>
      <c r="NG379"/>
      <c r="NH379"/>
      <c r="NI379"/>
      <c r="NJ379"/>
      <c r="NK379"/>
      <c r="NL379"/>
      <c r="NM379"/>
      <c r="NN379"/>
      <c r="NO379"/>
      <c r="NP379"/>
      <c r="NQ379"/>
      <c r="NR379"/>
      <c r="NS379"/>
      <c r="NT379"/>
      <c r="NU379"/>
      <c r="NV379"/>
      <c r="NW379"/>
      <c r="NX379"/>
      <c r="NY379"/>
      <c r="NZ379"/>
      <c r="OA379"/>
      <c r="OB379"/>
      <c r="OC379"/>
      <c r="OD379"/>
      <c r="OE379"/>
      <c r="OF379"/>
      <c r="OG379"/>
      <c r="OH379"/>
      <c r="OI379"/>
      <c r="OJ379"/>
      <c r="OK379"/>
      <c r="OL379"/>
      <c r="OM379"/>
      <c r="ON379"/>
      <c r="OO379"/>
      <c r="OP379"/>
      <c r="OQ379"/>
      <c r="OR379"/>
      <c r="OS379"/>
      <c r="OT379"/>
      <c r="OU379"/>
      <c r="OV379"/>
      <c r="OW379"/>
      <c r="OX379"/>
      <c r="OY379"/>
      <c r="OZ379"/>
      <c r="PA379"/>
      <c r="PB379"/>
      <c r="PC379"/>
      <c r="PD379"/>
      <c r="PE379"/>
      <c r="PF379"/>
      <c r="PG379"/>
      <c r="PH379"/>
      <c r="PI379"/>
      <c r="PJ379"/>
      <c r="PK379"/>
      <c r="PL379"/>
      <c r="PM379"/>
      <c r="PN379"/>
      <c r="PO379"/>
      <c r="PP379"/>
      <c r="PQ379"/>
      <c r="PR379"/>
      <c r="PS379"/>
      <c r="PT379"/>
      <c r="PU379"/>
      <c r="PV379"/>
      <c r="PW379"/>
      <c r="PX379"/>
      <c r="PY379"/>
      <c r="PZ379"/>
      <c r="QA379"/>
      <c r="QB379"/>
      <c r="QC379"/>
      <c r="QD379"/>
      <c r="QE379"/>
      <c r="QF379"/>
      <c r="QG379"/>
      <c r="QH379"/>
      <c r="QI379"/>
      <c r="QJ379"/>
      <c r="QK379"/>
      <c r="QL379"/>
      <c r="QM379"/>
      <c r="QN379"/>
      <c r="QO379"/>
      <c r="QP379"/>
      <c r="QQ379"/>
      <c r="QR379"/>
      <c r="QS379"/>
      <c r="QT379"/>
      <c r="QU379"/>
      <c r="QV379"/>
      <c r="QW379"/>
      <c r="QX379"/>
      <c r="QY379"/>
      <c r="QZ379"/>
      <c r="RA379"/>
      <c r="RB379"/>
      <c r="RC379"/>
      <c r="RD379"/>
      <c r="RE379"/>
      <c r="RF379"/>
      <c r="RG379"/>
      <c r="RH379"/>
      <c r="RI379"/>
      <c r="RJ379"/>
      <c r="RK379"/>
      <c r="RL379"/>
      <c r="RM379"/>
      <c r="RN379"/>
      <c r="RO379"/>
      <c r="RP379"/>
      <c r="RQ379"/>
      <c r="RR379"/>
      <c r="RS379"/>
      <c r="RT379"/>
      <c r="RU379"/>
      <c r="RV379"/>
      <c r="RW379"/>
      <c r="RX379"/>
      <c r="RY379"/>
      <c r="RZ379"/>
      <c r="SA379"/>
      <c r="SB379"/>
      <c r="SC379"/>
      <c r="SD379"/>
      <c r="SE379"/>
      <c r="SF379"/>
      <c r="SG379"/>
      <c r="SH379"/>
      <c r="SI379"/>
      <c r="SJ379"/>
      <c r="SK379"/>
      <c r="SL379"/>
      <c r="SM379"/>
      <c r="SN379"/>
      <c r="SO379"/>
      <c r="SP379"/>
      <c r="SQ379"/>
      <c r="SR379"/>
      <c r="SS379"/>
      <c r="ST379"/>
      <c r="SU379"/>
      <c r="SV379"/>
      <c r="SW379"/>
      <c r="SX379"/>
      <c r="SY379"/>
      <c r="SZ379"/>
      <c r="TA379"/>
      <c r="TB379"/>
      <c r="TC379"/>
      <c r="TD379"/>
      <c r="TE379"/>
      <c r="TF379"/>
      <c r="TG379"/>
      <c r="TH379"/>
      <c r="TI379"/>
      <c r="TJ379"/>
      <c r="TK379"/>
      <c r="TL379"/>
      <c r="TM379"/>
      <c r="TN379"/>
      <c r="TO379"/>
      <c r="TP379"/>
      <c r="TQ379"/>
      <c r="TR379"/>
      <c r="TS379"/>
      <c r="TT379"/>
      <c r="TU379"/>
      <c r="TV379"/>
      <c r="TW379"/>
      <c r="TX379"/>
      <c r="TY379"/>
      <c r="TZ379"/>
      <c r="UA379"/>
      <c r="UB379"/>
      <c r="UC379"/>
      <c r="UD379"/>
      <c r="UE379"/>
      <c r="UF379"/>
      <c r="UG379"/>
      <c r="UH379"/>
      <c r="UI379"/>
      <c r="UJ379"/>
      <c r="UK379"/>
      <c r="UL379"/>
      <c r="UM379"/>
      <c r="UN379"/>
      <c r="UO379"/>
      <c r="UP379"/>
      <c r="UQ379"/>
      <c r="UR379"/>
      <c r="US379"/>
      <c r="UT379"/>
      <c r="UU379"/>
      <c r="UV379"/>
      <c r="UW379"/>
      <c r="UX379"/>
      <c r="UY379"/>
      <c r="UZ379"/>
      <c r="VA379"/>
      <c r="VB379"/>
      <c r="VC379"/>
      <c r="VD379"/>
      <c r="VE379"/>
      <c r="VF379"/>
      <c r="VG379"/>
      <c r="VH379"/>
      <c r="VI379"/>
      <c r="VJ379"/>
      <c r="VK379"/>
      <c r="VL379"/>
      <c r="VM379"/>
      <c r="VN379"/>
      <c r="VO379"/>
      <c r="VP379"/>
      <c r="VQ379"/>
      <c r="VR379"/>
      <c r="VS379"/>
      <c r="VT379"/>
      <c r="VU379"/>
      <c r="VV379"/>
      <c r="VW379"/>
      <c r="VX379"/>
      <c r="VY379"/>
      <c r="VZ379"/>
      <c r="WA379"/>
      <c r="WB379"/>
      <c r="WC379"/>
      <c r="WD379"/>
      <c r="WE379"/>
      <c r="WF379"/>
      <c r="WG379"/>
      <c r="WH379"/>
      <c r="WI379"/>
      <c r="WJ379"/>
      <c r="WK379"/>
      <c r="WL379"/>
      <c r="WM379"/>
      <c r="WN379"/>
      <c r="WO379"/>
      <c r="WP379"/>
      <c r="WQ379"/>
      <c r="WR379"/>
      <c r="WS379"/>
      <c r="WT379"/>
      <c r="WU379"/>
      <c r="WV379"/>
      <c r="WW379"/>
      <c r="WX379"/>
      <c r="WY379"/>
      <c r="WZ379"/>
      <c r="XA379"/>
      <c r="XB379"/>
      <c r="XC379"/>
      <c r="XD379"/>
      <c r="XE379"/>
      <c r="XF379"/>
      <c r="XG379"/>
      <c r="XH379"/>
      <c r="XI379"/>
      <c r="XJ379"/>
      <c r="XK379"/>
      <c r="XL379"/>
      <c r="XM379"/>
      <c r="XN379"/>
      <c r="XO379"/>
      <c r="XP379"/>
      <c r="XQ379"/>
      <c r="XR379"/>
      <c r="XS379"/>
      <c r="XT379"/>
      <c r="XU379"/>
      <c r="XV379"/>
      <c r="XW379"/>
      <c r="XX379"/>
      <c r="XY379"/>
      <c r="XZ379"/>
      <c r="YA379"/>
      <c r="YB379"/>
      <c r="YC379"/>
      <c r="YD379"/>
      <c r="YE379"/>
      <c r="YF379"/>
      <c r="YG379"/>
      <c r="YH379"/>
      <c r="YI379"/>
      <c r="YJ379"/>
      <c r="YK379"/>
      <c r="YL379"/>
      <c r="YM379"/>
      <c r="YN379"/>
      <c r="YO379"/>
      <c r="YP379"/>
      <c r="YQ379"/>
      <c r="YR379"/>
      <c r="YS379"/>
      <c r="YT379"/>
      <c r="YU379"/>
      <c r="YV379"/>
      <c r="YW379"/>
      <c r="YX379"/>
      <c r="YY379"/>
      <c r="YZ379"/>
      <c r="ZA379"/>
      <c r="ZB379"/>
      <c r="ZC379"/>
      <c r="ZD379"/>
      <c r="ZE379"/>
      <c r="ZF379"/>
      <c r="ZG379"/>
      <c r="ZH379"/>
      <c r="ZI379"/>
      <c r="ZJ379"/>
      <c r="ZK379"/>
      <c r="ZL379"/>
      <c r="ZM379"/>
      <c r="ZN379"/>
      <c r="ZO379"/>
      <c r="ZP379"/>
      <c r="ZQ379"/>
      <c r="ZR379"/>
      <c r="ZS379"/>
      <c r="ZT379"/>
      <c r="ZU379"/>
      <c r="ZV379"/>
      <c r="ZW379"/>
      <c r="ZX379"/>
      <c r="ZY379"/>
      <c r="ZZ379"/>
      <c r="AAA379"/>
    </row>
    <row r="380" spans="11:703" x14ac:dyDescent="0.35">
      <c r="K380" s="50">
        <v>413632480722</v>
      </c>
      <c r="L380" s="147">
        <v>46139</v>
      </c>
      <c r="M380" t="s">
        <v>7995</v>
      </c>
      <c r="N380" s="50">
        <v>380706026507</v>
      </c>
      <c r="O380" s="50">
        <f>_xlfn.XLOOKUP(DRE_Table[[#This Row],[MASTER]],Vessel_Cons[MASTER],Vessel_Cons[MASTER],"OVERAGE")</f>
        <v>380706026507</v>
      </c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  <c r="HB380"/>
      <c r="HC380"/>
      <c r="HD380"/>
      <c r="HE380"/>
      <c r="HF380"/>
      <c r="HG380"/>
      <c r="HH380"/>
      <c r="HI380"/>
      <c r="HJ380"/>
      <c r="HK380"/>
      <c r="HL380"/>
      <c r="HM380"/>
      <c r="HN380"/>
      <c r="HO380"/>
      <c r="HP380"/>
      <c r="HQ380"/>
      <c r="HR380"/>
      <c r="HS380"/>
      <c r="HT380"/>
      <c r="HU380"/>
      <c r="HV380"/>
      <c r="HW380"/>
      <c r="HX380"/>
      <c r="HY380"/>
      <c r="HZ380"/>
      <c r="IA380"/>
      <c r="IB380"/>
      <c r="IC380"/>
      <c r="ID380"/>
      <c r="IE380"/>
      <c r="IF380"/>
      <c r="IG380"/>
      <c r="IH380"/>
      <c r="II380"/>
      <c r="IJ380"/>
      <c r="IK380"/>
      <c r="IL380"/>
      <c r="IM380"/>
      <c r="IN380"/>
      <c r="IO380"/>
      <c r="IP380"/>
      <c r="IQ380"/>
      <c r="IR380"/>
      <c r="IS380"/>
      <c r="IT380"/>
      <c r="IU380"/>
      <c r="IV380"/>
      <c r="IW380"/>
      <c r="IX380"/>
      <c r="IY380"/>
      <c r="IZ380"/>
      <c r="JA380"/>
      <c r="JB380"/>
      <c r="JC380"/>
      <c r="JD380"/>
      <c r="JE380"/>
      <c r="JF380"/>
      <c r="JG380"/>
      <c r="JH380"/>
      <c r="JI380"/>
      <c r="JJ380"/>
      <c r="JK380"/>
      <c r="JL380"/>
      <c r="JM380"/>
      <c r="JN380"/>
      <c r="JO380"/>
      <c r="JP380"/>
      <c r="JQ380"/>
      <c r="JR380"/>
      <c r="JS380"/>
      <c r="JT380"/>
      <c r="JU380"/>
      <c r="JV380"/>
      <c r="JW380"/>
      <c r="JX380"/>
      <c r="JY380"/>
      <c r="JZ380"/>
      <c r="KA380"/>
      <c r="KB380"/>
      <c r="KC380"/>
      <c r="KD380"/>
      <c r="KE380"/>
      <c r="KF380"/>
      <c r="KG380"/>
      <c r="KH380"/>
      <c r="KI380"/>
      <c r="KJ380"/>
      <c r="KK380"/>
      <c r="KL380"/>
      <c r="KM380"/>
      <c r="KN380"/>
      <c r="KO380"/>
      <c r="KP380"/>
      <c r="KQ380"/>
      <c r="KR380"/>
      <c r="KS380"/>
      <c r="KT380"/>
      <c r="KU380"/>
      <c r="KV380"/>
      <c r="KW380"/>
      <c r="KX380"/>
      <c r="KY380"/>
      <c r="KZ380"/>
      <c r="LA380"/>
      <c r="LB380"/>
      <c r="LC380"/>
      <c r="LD380"/>
      <c r="LE380"/>
      <c r="LF380"/>
      <c r="LG380"/>
      <c r="LH380"/>
      <c r="LI380"/>
      <c r="LJ380"/>
      <c r="LK380"/>
      <c r="LL380"/>
      <c r="LM380"/>
      <c r="LN380"/>
      <c r="LO380"/>
      <c r="LP380"/>
      <c r="LQ380"/>
      <c r="LR380"/>
      <c r="LS380"/>
      <c r="LT380"/>
      <c r="LU380"/>
      <c r="LV380"/>
      <c r="LW380"/>
      <c r="LX380"/>
      <c r="LY380"/>
      <c r="LZ380"/>
      <c r="MA380"/>
      <c r="MB380"/>
      <c r="MC380"/>
      <c r="MD380"/>
      <c r="ME380"/>
      <c r="MF380"/>
      <c r="MG380"/>
      <c r="MH380"/>
      <c r="MI380"/>
      <c r="MJ380"/>
      <c r="MK380"/>
      <c r="ML380"/>
      <c r="MM380"/>
      <c r="MN380"/>
      <c r="MO380"/>
      <c r="MP380"/>
      <c r="MQ380"/>
      <c r="MR380"/>
      <c r="MS380"/>
      <c r="MT380"/>
      <c r="MU380"/>
      <c r="MV380"/>
      <c r="MW380"/>
      <c r="MX380"/>
      <c r="MY380"/>
      <c r="MZ380"/>
      <c r="NA380"/>
      <c r="NB380"/>
      <c r="NC380"/>
      <c r="ND380"/>
      <c r="NE380"/>
      <c r="NF380"/>
      <c r="NG380"/>
      <c r="NH380"/>
      <c r="NI380"/>
      <c r="NJ380"/>
      <c r="NK380"/>
      <c r="NL380"/>
      <c r="NM380"/>
      <c r="NN380"/>
      <c r="NO380"/>
      <c r="NP380"/>
      <c r="NQ380"/>
      <c r="NR380"/>
      <c r="NS380"/>
      <c r="NT380"/>
      <c r="NU380"/>
      <c r="NV380"/>
      <c r="NW380"/>
      <c r="NX380"/>
      <c r="NY380"/>
      <c r="NZ380"/>
      <c r="OA380"/>
      <c r="OB380"/>
      <c r="OC380"/>
      <c r="OD380"/>
      <c r="OE380"/>
      <c r="OF380"/>
      <c r="OG380"/>
      <c r="OH380"/>
      <c r="OI380"/>
      <c r="OJ380"/>
      <c r="OK380"/>
      <c r="OL380"/>
      <c r="OM380"/>
      <c r="ON380"/>
      <c r="OO380"/>
      <c r="OP380"/>
      <c r="OQ380"/>
      <c r="OR380"/>
      <c r="OS380"/>
      <c r="OT380"/>
      <c r="OU380"/>
      <c r="OV380"/>
      <c r="OW380"/>
      <c r="OX380"/>
      <c r="OY380"/>
      <c r="OZ380"/>
      <c r="PA380"/>
      <c r="PB380"/>
      <c r="PC380"/>
      <c r="PD380"/>
      <c r="PE380"/>
      <c r="PF380"/>
      <c r="PG380"/>
      <c r="PH380"/>
      <c r="PI380"/>
      <c r="PJ380"/>
      <c r="PK380"/>
      <c r="PL380"/>
      <c r="PM380"/>
      <c r="PN380"/>
      <c r="PO380"/>
      <c r="PP380"/>
      <c r="PQ380"/>
      <c r="PR380"/>
      <c r="PS380"/>
      <c r="PT380"/>
      <c r="PU380"/>
      <c r="PV380"/>
      <c r="PW380"/>
      <c r="PX380"/>
      <c r="PY380"/>
      <c r="PZ380"/>
      <c r="QA380"/>
      <c r="QB380"/>
      <c r="QC380"/>
      <c r="QD380"/>
      <c r="QE380"/>
      <c r="QF380"/>
      <c r="QG380"/>
      <c r="QH380"/>
      <c r="QI380"/>
      <c r="QJ380"/>
      <c r="QK380"/>
      <c r="QL380"/>
      <c r="QM380"/>
      <c r="QN380"/>
      <c r="QO380"/>
      <c r="QP380"/>
      <c r="QQ380"/>
      <c r="QR380"/>
      <c r="QS380"/>
      <c r="QT380"/>
      <c r="QU380"/>
      <c r="QV380"/>
      <c r="QW380"/>
      <c r="QX380"/>
      <c r="QY380"/>
      <c r="QZ380"/>
      <c r="RA380"/>
      <c r="RB380"/>
      <c r="RC380"/>
      <c r="RD380"/>
      <c r="RE380"/>
      <c r="RF380"/>
      <c r="RG380"/>
      <c r="RH380"/>
      <c r="RI380"/>
      <c r="RJ380"/>
      <c r="RK380"/>
      <c r="RL380"/>
      <c r="RM380"/>
      <c r="RN380"/>
      <c r="RO380"/>
      <c r="RP380"/>
      <c r="RQ380"/>
      <c r="RR380"/>
      <c r="RS380"/>
      <c r="RT380"/>
      <c r="RU380"/>
      <c r="RV380"/>
      <c r="RW380"/>
      <c r="RX380"/>
      <c r="RY380"/>
      <c r="RZ380"/>
      <c r="SA380"/>
      <c r="SB380"/>
      <c r="SC380"/>
      <c r="SD380"/>
      <c r="SE380"/>
      <c r="SF380"/>
      <c r="SG380"/>
      <c r="SH380"/>
      <c r="SI380"/>
      <c r="SJ380"/>
      <c r="SK380"/>
      <c r="SL380"/>
      <c r="SM380"/>
      <c r="SN380"/>
      <c r="SO380"/>
      <c r="SP380"/>
      <c r="SQ380"/>
      <c r="SR380"/>
      <c r="SS380"/>
      <c r="ST380"/>
      <c r="SU380"/>
      <c r="SV380"/>
      <c r="SW380"/>
      <c r="SX380"/>
      <c r="SY380"/>
      <c r="SZ380"/>
      <c r="TA380"/>
      <c r="TB380"/>
      <c r="TC380"/>
      <c r="TD380"/>
      <c r="TE380"/>
      <c r="TF380"/>
      <c r="TG380"/>
      <c r="TH380"/>
      <c r="TI380"/>
      <c r="TJ380"/>
      <c r="TK380"/>
      <c r="TL380"/>
      <c r="TM380"/>
      <c r="TN380"/>
      <c r="TO380"/>
      <c r="TP380"/>
      <c r="TQ380"/>
      <c r="TR380"/>
      <c r="TS380"/>
      <c r="TT380"/>
      <c r="TU380"/>
      <c r="TV380"/>
      <c r="TW380"/>
      <c r="TX380"/>
      <c r="TY380"/>
      <c r="TZ380"/>
      <c r="UA380"/>
      <c r="UB380"/>
      <c r="UC380"/>
      <c r="UD380"/>
      <c r="UE380"/>
      <c r="UF380"/>
      <c r="UG380"/>
      <c r="UH380"/>
      <c r="UI380"/>
      <c r="UJ380"/>
      <c r="UK380"/>
      <c r="UL380"/>
      <c r="UM380"/>
      <c r="UN380"/>
      <c r="UO380"/>
      <c r="UP380"/>
      <c r="UQ380"/>
      <c r="UR380"/>
      <c r="US380"/>
      <c r="UT380"/>
      <c r="UU380"/>
      <c r="UV380"/>
      <c r="UW380"/>
      <c r="UX380"/>
      <c r="UY380"/>
      <c r="UZ380"/>
      <c r="VA380"/>
      <c r="VB380"/>
      <c r="VC380"/>
      <c r="VD380"/>
      <c r="VE380"/>
      <c r="VF380"/>
      <c r="VG380"/>
      <c r="VH380"/>
      <c r="VI380"/>
      <c r="VJ380"/>
      <c r="VK380"/>
      <c r="VL380"/>
      <c r="VM380"/>
      <c r="VN380"/>
      <c r="VO380"/>
      <c r="VP380"/>
      <c r="VQ380"/>
      <c r="VR380"/>
      <c r="VS380"/>
      <c r="VT380"/>
      <c r="VU380"/>
      <c r="VV380"/>
      <c r="VW380"/>
      <c r="VX380"/>
      <c r="VY380"/>
      <c r="VZ380"/>
      <c r="WA380"/>
      <c r="WB380"/>
      <c r="WC380"/>
      <c r="WD380"/>
      <c r="WE380"/>
      <c r="WF380"/>
      <c r="WG380"/>
      <c r="WH380"/>
      <c r="WI380"/>
      <c r="WJ380"/>
      <c r="WK380"/>
      <c r="WL380"/>
      <c r="WM380"/>
      <c r="WN380"/>
      <c r="WO380"/>
      <c r="WP380"/>
      <c r="WQ380"/>
      <c r="WR380"/>
      <c r="WS380"/>
      <c r="WT380"/>
      <c r="WU380"/>
      <c r="WV380"/>
      <c r="WW380"/>
      <c r="WX380"/>
      <c r="WY380"/>
      <c r="WZ380"/>
      <c r="XA380"/>
      <c r="XB380"/>
      <c r="XC380"/>
      <c r="XD380"/>
      <c r="XE380"/>
      <c r="XF380"/>
      <c r="XG380"/>
      <c r="XH380"/>
      <c r="XI380"/>
      <c r="XJ380"/>
      <c r="XK380"/>
      <c r="XL380"/>
      <c r="XM380"/>
      <c r="XN380"/>
      <c r="XO380"/>
      <c r="XP380"/>
      <c r="XQ380"/>
      <c r="XR380"/>
      <c r="XS380"/>
      <c r="XT380"/>
      <c r="XU380"/>
      <c r="XV380"/>
      <c r="XW380"/>
      <c r="XX380"/>
      <c r="XY380"/>
      <c r="XZ380"/>
      <c r="YA380"/>
      <c r="YB380"/>
      <c r="YC380"/>
      <c r="YD380"/>
      <c r="YE380"/>
      <c r="YF380"/>
      <c r="YG380"/>
      <c r="YH380"/>
      <c r="YI380"/>
      <c r="YJ380"/>
      <c r="YK380"/>
      <c r="YL380"/>
      <c r="YM380"/>
      <c r="YN380"/>
      <c r="YO380"/>
      <c r="YP380"/>
      <c r="YQ380"/>
      <c r="YR380"/>
      <c r="YS380"/>
      <c r="YT380"/>
      <c r="YU380"/>
      <c r="YV380"/>
      <c r="YW380"/>
      <c r="YX380"/>
      <c r="YY380"/>
      <c r="YZ380"/>
      <c r="ZA380"/>
      <c r="ZB380"/>
      <c r="ZC380"/>
      <c r="ZD380"/>
      <c r="ZE380"/>
      <c r="ZF380"/>
      <c r="ZG380"/>
      <c r="ZH380"/>
      <c r="ZI380"/>
      <c r="ZJ380"/>
      <c r="ZK380"/>
      <c r="ZL380"/>
      <c r="ZM380"/>
      <c r="ZN380"/>
      <c r="ZO380"/>
      <c r="ZP380"/>
      <c r="ZQ380"/>
      <c r="ZR380"/>
      <c r="ZS380"/>
      <c r="ZT380"/>
      <c r="ZU380"/>
      <c r="ZV380"/>
      <c r="ZW380"/>
      <c r="ZX380"/>
      <c r="ZY380"/>
      <c r="ZZ380"/>
      <c r="AAA380"/>
    </row>
    <row r="381" spans="11:703" x14ac:dyDescent="0.35">
      <c r="K381" s="50">
        <v>413632480722</v>
      </c>
      <c r="L381" s="147">
        <v>46139</v>
      </c>
      <c r="M381" t="s">
        <v>7995</v>
      </c>
      <c r="N381" s="50">
        <v>380705691340</v>
      </c>
      <c r="O381" s="50">
        <f>_xlfn.XLOOKUP(DRE_Table[[#This Row],[MASTER]],Vessel_Cons[MASTER],Vessel_Cons[MASTER],"OVERAGE")</f>
        <v>380705691340</v>
      </c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  <c r="HB381"/>
      <c r="HC381"/>
      <c r="HD381"/>
      <c r="HE381"/>
      <c r="HF381"/>
      <c r="HG381"/>
      <c r="HH381"/>
      <c r="HI381"/>
      <c r="HJ381"/>
      <c r="HK381"/>
      <c r="HL381"/>
      <c r="HM381"/>
      <c r="HN381"/>
      <c r="HO381"/>
      <c r="HP381"/>
      <c r="HQ381"/>
      <c r="HR381"/>
      <c r="HS381"/>
      <c r="HT381"/>
      <c r="HU381"/>
      <c r="HV381"/>
      <c r="HW381"/>
      <c r="HX381"/>
      <c r="HY381"/>
      <c r="HZ381"/>
      <c r="IA381"/>
      <c r="IB381"/>
      <c r="IC381"/>
      <c r="ID381"/>
      <c r="IE381"/>
      <c r="IF381"/>
      <c r="IG381"/>
      <c r="IH381"/>
      <c r="II381"/>
      <c r="IJ381"/>
      <c r="IK381"/>
      <c r="IL381"/>
      <c r="IM381"/>
      <c r="IN381"/>
      <c r="IO381"/>
      <c r="IP381"/>
      <c r="IQ381"/>
      <c r="IR381"/>
      <c r="IS381"/>
      <c r="IT381"/>
      <c r="IU381"/>
      <c r="IV381"/>
      <c r="IW381"/>
      <c r="IX381"/>
      <c r="IY381"/>
      <c r="IZ381"/>
      <c r="JA381"/>
      <c r="JB381"/>
      <c r="JC381"/>
      <c r="JD381"/>
      <c r="JE381"/>
      <c r="JF381"/>
      <c r="JG381"/>
      <c r="JH381"/>
      <c r="JI381"/>
      <c r="JJ381"/>
      <c r="JK381"/>
      <c r="JL381"/>
      <c r="JM381"/>
      <c r="JN381"/>
      <c r="JO381"/>
      <c r="JP381"/>
      <c r="JQ381"/>
      <c r="JR381"/>
      <c r="JS381"/>
      <c r="JT381"/>
      <c r="JU381"/>
      <c r="JV381"/>
      <c r="JW381"/>
      <c r="JX381"/>
      <c r="JY381"/>
      <c r="JZ381"/>
      <c r="KA381"/>
      <c r="KB381"/>
      <c r="KC381"/>
      <c r="KD381"/>
      <c r="KE381"/>
      <c r="KF381"/>
      <c r="KG381"/>
      <c r="KH381"/>
      <c r="KI381"/>
      <c r="KJ381"/>
      <c r="KK381"/>
      <c r="KL381"/>
      <c r="KM381"/>
      <c r="KN381"/>
      <c r="KO381"/>
      <c r="KP381"/>
      <c r="KQ381"/>
      <c r="KR381"/>
      <c r="KS381"/>
      <c r="KT381"/>
      <c r="KU381"/>
      <c r="KV381"/>
      <c r="KW381"/>
      <c r="KX381"/>
      <c r="KY381"/>
      <c r="KZ381"/>
      <c r="LA381"/>
      <c r="LB381"/>
      <c r="LC381"/>
      <c r="LD381"/>
      <c r="LE381"/>
      <c r="LF381"/>
      <c r="LG381"/>
      <c r="LH381"/>
      <c r="LI381"/>
      <c r="LJ381"/>
      <c r="LK381"/>
      <c r="LL381"/>
      <c r="LM381"/>
      <c r="LN381"/>
      <c r="LO381"/>
      <c r="LP381"/>
      <c r="LQ381"/>
      <c r="LR381"/>
      <c r="LS381"/>
      <c r="LT381"/>
      <c r="LU381"/>
      <c r="LV381"/>
      <c r="LW381"/>
      <c r="LX381"/>
      <c r="LY381"/>
      <c r="LZ381"/>
      <c r="MA381"/>
      <c r="MB381"/>
      <c r="MC381"/>
      <c r="MD381"/>
      <c r="ME381"/>
      <c r="MF381"/>
      <c r="MG381"/>
      <c r="MH381"/>
      <c r="MI381"/>
      <c r="MJ381"/>
      <c r="MK381"/>
      <c r="ML381"/>
      <c r="MM381"/>
      <c r="MN381"/>
      <c r="MO381"/>
      <c r="MP381"/>
      <c r="MQ381"/>
      <c r="MR381"/>
      <c r="MS381"/>
      <c r="MT381"/>
      <c r="MU381"/>
      <c r="MV381"/>
      <c r="MW381"/>
      <c r="MX381"/>
      <c r="MY381"/>
      <c r="MZ381"/>
      <c r="NA381"/>
      <c r="NB381"/>
      <c r="NC381"/>
      <c r="ND381"/>
      <c r="NE381"/>
      <c r="NF381"/>
      <c r="NG381"/>
      <c r="NH381"/>
      <c r="NI381"/>
      <c r="NJ381"/>
      <c r="NK381"/>
      <c r="NL381"/>
      <c r="NM381"/>
      <c r="NN381"/>
      <c r="NO381"/>
      <c r="NP381"/>
      <c r="NQ381"/>
      <c r="NR381"/>
      <c r="NS381"/>
      <c r="NT381"/>
      <c r="NU381"/>
      <c r="NV381"/>
      <c r="NW381"/>
      <c r="NX381"/>
      <c r="NY381"/>
      <c r="NZ381"/>
      <c r="OA381"/>
      <c r="OB381"/>
      <c r="OC381"/>
      <c r="OD381"/>
      <c r="OE381"/>
      <c r="OF381"/>
      <c r="OG381"/>
      <c r="OH381"/>
      <c r="OI381"/>
      <c r="OJ381"/>
      <c r="OK381"/>
      <c r="OL381"/>
      <c r="OM381"/>
      <c r="ON381"/>
      <c r="OO381"/>
      <c r="OP381"/>
      <c r="OQ381"/>
      <c r="OR381"/>
      <c r="OS381"/>
      <c r="OT381"/>
      <c r="OU381"/>
      <c r="OV381"/>
      <c r="OW381"/>
      <c r="OX381"/>
      <c r="OY381"/>
      <c r="OZ381"/>
      <c r="PA381"/>
      <c r="PB381"/>
      <c r="PC381"/>
      <c r="PD381"/>
      <c r="PE381"/>
      <c r="PF381"/>
      <c r="PG381"/>
      <c r="PH381"/>
      <c r="PI381"/>
      <c r="PJ381"/>
      <c r="PK381"/>
      <c r="PL381"/>
      <c r="PM381"/>
      <c r="PN381"/>
      <c r="PO381"/>
      <c r="PP381"/>
      <c r="PQ381"/>
      <c r="PR381"/>
      <c r="PS381"/>
      <c r="PT381"/>
      <c r="PU381"/>
      <c r="PV381"/>
      <c r="PW381"/>
      <c r="PX381"/>
      <c r="PY381"/>
      <c r="PZ381"/>
      <c r="QA381"/>
      <c r="QB381"/>
      <c r="QC381"/>
      <c r="QD381"/>
      <c r="QE381"/>
      <c r="QF381"/>
      <c r="QG381"/>
      <c r="QH381"/>
      <c r="QI381"/>
      <c r="QJ381"/>
      <c r="QK381"/>
      <c r="QL381"/>
      <c r="QM381"/>
      <c r="QN381"/>
      <c r="QO381"/>
      <c r="QP381"/>
      <c r="QQ381"/>
      <c r="QR381"/>
      <c r="QS381"/>
      <c r="QT381"/>
      <c r="QU381"/>
      <c r="QV381"/>
      <c r="QW381"/>
      <c r="QX381"/>
      <c r="QY381"/>
      <c r="QZ381"/>
      <c r="RA381"/>
      <c r="RB381"/>
      <c r="RC381"/>
      <c r="RD381"/>
      <c r="RE381"/>
      <c r="RF381"/>
      <c r="RG381"/>
      <c r="RH381"/>
      <c r="RI381"/>
      <c r="RJ381"/>
      <c r="RK381"/>
      <c r="RL381"/>
      <c r="RM381"/>
      <c r="RN381"/>
      <c r="RO381"/>
      <c r="RP381"/>
      <c r="RQ381"/>
      <c r="RR381"/>
      <c r="RS381"/>
      <c r="RT381"/>
      <c r="RU381"/>
      <c r="RV381"/>
      <c r="RW381"/>
      <c r="RX381"/>
      <c r="RY381"/>
      <c r="RZ381"/>
      <c r="SA381"/>
      <c r="SB381"/>
      <c r="SC381"/>
      <c r="SD381"/>
      <c r="SE381"/>
      <c r="SF381"/>
      <c r="SG381"/>
      <c r="SH381"/>
      <c r="SI381"/>
      <c r="SJ381"/>
      <c r="SK381"/>
      <c r="SL381"/>
      <c r="SM381"/>
      <c r="SN381"/>
      <c r="SO381"/>
      <c r="SP381"/>
      <c r="SQ381"/>
      <c r="SR381"/>
      <c r="SS381"/>
      <c r="ST381"/>
      <c r="SU381"/>
      <c r="SV381"/>
      <c r="SW381"/>
      <c r="SX381"/>
      <c r="SY381"/>
      <c r="SZ381"/>
      <c r="TA381"/>
      <c r="TB381"/>
      <c r="TC381"/>
      <c r="TD381"/>
      <c r="TE381"/>
      <c r="TF381"/>
      <c r="TG381"/>
      <c r="TH381"/>
      <c r="TI381"/>
      <c r="TJ381"/>
      <c r="TK381"/>
      <c r="TL381"/>
      <c r="TM381"/>
      <c r="TN381"/>
      <c r="TO381"/>
      <c r="TP381"/>
      <c r="TQ381"/>
      <c r="TR381"/>
      <c r="TS381"/>
      <c r="TT381"/>
      <c r="TU381"/>
      <c r="TV381"/>
      <c r="TW381"/>
      <c r="TX381"/>
      <c r="TY381"/>
      <c r="TZ381"/>
      <c r="UA381"/>
      <c r="UB381"/>
      <c r="UC381"/>
      <c r="UD381"/>
      <c r="UE381"/>
      <c r="UF381"/>
      <c r="UG381"/>
      <c r="UH381"/>
      <c r="UI381"/>
      <c r="UJ381"/>
      <c r="UK381"/>
      <c r="UL381"/>
      <c r="UM381"/>
      <c r="UN381"/>
      <c r="UO381"/>
      <c r="UP381"/>
      <c r="UQ381"/>
      <c r="UR381"/>
      <c r="US381"/>
      <c r="UT381"/>
      <c r="UU381"/>
      <c r="UV381"/>
      <c r="UW381"/>
      <c r="UX381"/>
      <c r="UY381"/>
      <c r="UZ381"/>
      <c r="VA381"/>
      <c r="VB381"/>
      <c r="VC381"/>
      <c r="VD381"/>
      <c r="VE381"/>
      <c r="VF381"/>
      <c r="VG381"/>
      <c r="VH381"/>
      <c r="VI381"/>
      <c r="VJ381"/>
      <c r="VK381"/>
      <c r="VL381"/>
      <c r="VM381"/>
      <c r="VN381"/>
      <c r="VO381"/>
      <c r="VP381"/>
      <c r="VQ381"/>
      <c r="VR381"/>
      <c r="VS381"/>
      <c r="VT381"/>
      <c r="VU381"/>
      <c r="VV381"/>
      <c r="VW381"/>
      <c r="VX381"/>
      <c r="VY381"/>
      <c r="VZ381"/>
      <c r="WA381"/>
      <c r="WB381"/>
      <c r="WC381"/>
      <c r="WD381"/>
      <c r="WE381"/>
      <c r="WF381"/>
      <c r="WG381"/>
      <c r="WH381"/>
      <c r="WI381"/>
      <c r="WJ381"/>
      <c r="WK381"/>
      <c r="WL381"/>
      <c r="WM381"/>
      <c r="WN381"/>
      <c r="WO381"/>
      <c r="WP381"/>
      <c r="WQ381"/>
      <c r="WR381"/>
      <c r="WS381"/>
      <c r="WT381"/>
      <c r="WU381"/>
      <c r="WV381"/>
      <c r="WW381"/>
      <c r="WX381"/>
      <c r="WY381"/>
      <c r="WZ381"/>
      <c r="XA381"/>
      <c r="XB381"/>
      <c r="XC381"/>
      <c r="XD381"/>
      <c r="XE381"/>
      <c r="XF381"/>
      <c r="XG381"/>
      <c r="XH381"/>
      <c r="XI381"/>
      <c r="XJ381"/>
      <c r="XK381"/>
      <c r="XL381"/>
      <c r="XM381"/>
      <c r="XN381"/>
      <c r="XO381"/>
      <c r="XP381"/>
      <c r="XQ381"/>
      <c r="XR381"/>
      <c r="XS381"/>
      <c r="XT381"/>
      <c r="XU381"/>
      <c r="XV381"/>
      <c r="XW381"/>
      <c r="XX381"/>
      <c r="XY381"/>
      <c r="XZ381"/>
      <c r="YA381"/>
      <c r="YB381"/>
      <c r="YC381"/>
      <c r="YD381"/>
      <c r="YE381"/>
      <c r="YF381"/>
      <c r="YG381"/>
      <c r="YH381"/>
      <c r="YI381"/>
      <c r="YJ381"/>
      <c r="YK381"/>
      <c r="YL381"/>
      <c r="YM381"/>
      <c r="YN381"/>
      <c r="YO381"/>
      <c r="YP381"/>
      <c r="YQ381"/>
      <c r="YR381"/>
      <c r="YS381"/>
      <c r="YT381"/>
      <c r="YU381"/>
      <c r="YV381"/>
      <c r="YW381"/>
      <c r="YX381"/>
      <c r="YY381"/>
      <c r="YZ381"/>
      <c r="ZA381"/>
      <c r="ZB381"/>
      <c r="ZC381"/>
      <c r="ZD381"/>
      <c r="ZE381"/>
      <c r="ZF381"/>
      <c r="ZG381"/>
      <c r="ZH381"/>
      <c r="ZI381"/>
      <c r="ZJ381"/>
      <c r="ZK381"/>
      <c r="ZL381"/>
      <c r="ZM381"/>
      <c r="ZN381"/>
      <c r="ZO381"/>
      <c r="ZP381"/>
      <c r="ZQ381"/>
      <c r="ZR381"/>
      <c r="ZS381"/>
      <c r="ZT381"/>
      <c r="ZU381"/>
      <c r="ZV381"/>
      <c r="ZW381"/>
      <c r="ZX381"/>
      <c r="ZY381"/>
      <c r="ZZ381"/>
      <c r="AAA381"/>
    </row>
    <row r="382" spans="11:703" x14ac:dyDescent="0.35">
      <c r="K382" s="50">
        <v>413632480722</v>
      </c>
      <c r="L382" s="147">
        <v>46139</v>
      </c>
      <c r="M382" t="s">
        <v>7995</v>
      </c>
      <c r="N382" s="50">
        <v>380705545223</v>
      </c>
      <c r="O382" s="50">
        <f>_xlfn.XLOOKUP(DRE_Table[[#This Row],[MASTER]],Vessel_Cons[MASTER],Vessel_Cons[MASTER],"OVERAGE")</f>
        <v>380705545223</v>
      </c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  <c r="HB382"/>
      <c r="HC382"/>
      <c r="HD382"/>
      <c r="HE382"/>
      <c r="HF382"/>
      <c r="HG382"/>
      <c r="HH382"/>
      <c r="HI382"/>
      <c r="HJ382"/>
      <c r="HK382"/>
      <c r="HL382"/>
      <c r="HM382"/>
      <c r="HN382"/>
      <c r="HO382"/>
      <c r="HP382"/>
      <c r="HQ382"/>
      <c r="HR382"/>
      <c r="HS382"/>
      <c r="HT382"/>
      <c r="HU382"/>
      <c r="HV382"/>
      <c r="HW382"/>
      <c r="HX382"/>
      <c r="HY382"/>
      <c r="HZ382"/>
      <c r="IA382"/>
      <c r="IB382"/>
      <c r="IC382"/>
      <c r="ID382"/>
      <c r="IE382"/>
      <c r="IF382"/>
      <c r="IG382"/>
      <c r="IH382"/>
      <c r="II382"/>
      <c r="IJ382"/>
      <c r="IK382"/>
      <c r="IL382"/>
      <c r="IM382"/>
      <c r="IN382"/>
      <c r="IO382"/>
      <c r="IP382"/>
      <c r="IQ382"/>
      <c r="IR382"/>
      <c r="IS382"/>
      <c r="IT382"/>
      <c r="IU382"/>
      <c r="IV382"/>
      <c r="IW382"/>
      <c r="IX382"/>
      <c r="IY382"/>
      <c r="IZ382"/>
      <c r="JA382"/>
      <c r="JB382"/>
      <c r="JC382"/>
      <c r="JD382"/>
      <c r="JE382"/>
      <c r="JF382"/>
      <c r="JG382"/>
      <c r="JH382"/>
      <c r="JI382"/>
      <c r="JJ382"/>
      <c r="JK382"/>
      <c r="JL382"/>
      <c r="JM382"/>
      <c r="JN382"/>
      <c r="JO382"/>
      <c r="JP382"/>
      <c r="JQ382"/>
      <c r="JR382"/>
      <c r="JS382"/>
      <c r="JT382"/>
      <c r="JU382"/>
      <c r="JV382"/>
      <c r="JW382"/>
      <c r="JX382"/>
      <c r="JY382"/>
      <c r="JZ382"/>
      <c r="KA382"/>
      <c r="KB382"/>
      <c r="KC382"/>
      <c r="KD382"/>
      <c r="KE382"/>
      <c r="KF382"/>
      <c r="KG382"/>
      <c r="KH382"/>
      <c r="KI382"/>
      <c r="KJ382"/>
      <c r="KK382"/>
      <c r="KL382"/>
      <c r="KM382"/>
      <c r="KN382"/>
      <c r="KO382"/>
      <c r="KP382"/>
      <c r="KQ382"/>
      <c r="KR382"/>
      <c r="KS382"/>
      <c r="KT382"/>
      <c r="KU382"/>
      <c r="KV382"/>
      <c r="KW382"/>
      <c r="KX382"/>
      <c r="KY382"/>
      <c r="KZ382"/>
      <c r="LA382"/>
      <c r="LB382"/>
      <c r="LC382"/>
      <c r="LD382"/>
      <c r="LE382"/>
      <c r="LF382"/>
      <c r="LG382"/>
      <c r="LH382"/>
      <c r="LI382"/>
      <c r="LJ382"/>
      <c r="LK382"/>
      <c r="LL382"/>
      <c r="LM382"/>
      <c r="LN382"/>
      <c r="LO382"/>
      <c r="LP382"/>
      <c r="LQ382"/>
      <c r="LR382"/>
      <c r="LS382"/>
      <c r="LT382"/>
      <c r="LU382"/>
      <c r="LV382"/>
      <c r="LW382"/>
      <c r="LX382"/>
      <c r="LY382"/>
      <c r="LZ382"/>
      <c r="MA382"/>
      <c r="MB382"/>
      <c r="MC382"/>
      <c r="MD382"/>
      <c r="ME382"/>
      <c r="MF382"/>
      <c r="MG382"/>
      <c r="MH382"/>
      <c r="MI382"/>
      <c r="MJ382"/>
      <c r="MK382"/>
      <c r="ML382"/>
      <c r="MM382"/>
      <c r="MN382"/>
      <c r="MO382"/>
      <c r="MP382"/>
      <c r="MQ382"/>
      <c r="MR382"/>
      <c r="MS382"/>
      <c r="MT382"/>
      <c r="MU382"/>
      <c r="MV382"/>
      <c r="MW382"/>
      <c r="MX382"/>
      <c r="MY382"/>
      <c r="MZ382"/>
      <c r="NA382"/>
      <c r="NB382"/>
      <c r="NC382"/>
      <c r="ND382"/>
      <c r="NE382"/>
      <c r="NF382"/>
      <c r="NG382"/>
      <c r="NH382"/>
      <c r="NI382"/>
      <c r="NJ382"/>
      <c r="NK382"/>
      <c r="NL382"/>
      <c r="NM382"/>
      <c r="NN382"/>
      <c r="NO382"/>
      <c r="NP382"/>
      <c r="NQ382"/>
      <c r="NR382"/>
      <c r="NS382"/>
      <c r="NT382"/>
      <c r="NU382"/>
      <c r="NV382"/>
      <c r="NW382"/>
      <c r="NX382"/>
      <c r="NY382"/>
      <c r="NZ382"/>
      <c r="OA382"/>
      <c r="OB382"/>
      <c r="OC382"/>
      <c r="OD382"/>
      <c r="OE382"/>
      <c r="OF382"/>
      <c r="OG382"/>
      <c r="OH382"/>
      <c r="OI382"/>
      <c r="OJ382"/>
      <c r="OK382"/>
      <c r="OL382"/>
      <c r="OM382"/>
      <c r="ON382"/>
      <c r="OO382"/>
      <c r="OP382"/>
      <c r="OQ382"/>
      <c r="OR382"/>
      <c r="OS382"/>
      <c r="OT382"/>
      <c r="OU382"/>
      <c r="OV382"/>
      <c r="OW382"/>
      <c r="OX382"/>
      <c r="OY382"/>
      <c r="OZ382"/>
      <c r="PA382"/>
      <c r="PB382"/>
      <c r="PC382"/>
      <c r="PD382"/>
      <c r="PE382"/>
      <c r="PF382"/>
      <c r="PG382"/>
      <c r="PH382"/>
      <c r="PI382"/>
      <c r="PJ382"/>
      <c r="PK382"/>
      <c r="PL382"/>
      <c r="PM382"/>
      <c r="PN382"/>
      <c r="PO382"/>
      <c r="PP382"/>
      <c r="PQ382"/>
      <c r="PR382"/>
      <c r="PS382"/>
      <c r="PT382"/>
      <c r="PU382"/>
      <c r="PV382"/>
      <c r="PW382"/>
      <c r="PX382"/>
      <c r="PY382"/>
      <c r="PZ382"/>
      <c r="QA382"/>
      <c r="QB382"/>
      <c r="QC382"/>
      <c r="QD382"/>
      <c r="QE382"/>
      <c r="QF382"/>
      <c r="QG382"/>
      <c r="QH382"/>
      <c r="QI382"/>
      <c r="QJ382"/>
      <c r="QK382"/>
      <c r="QL382"/>
      <c r="QM382"/>
      <c r="QN382"/>
      <c r="QO382"/>
      <c r="QP382"/>
      <c r="QQ382"/>
      <c r="QR382"/>
      <c r="QS382"/>
      <c r="QT382"/>
      <c r="QU382"/>
      <c r="QV382"/>
      <c r="QW382"/>
      <c r="QX382"/>
      <c r="QY382"/>
      <c r="QZ382"/>
      <c r="RA382"/>
      <c r="RB382"/>
      <c r="RC382"/>
      <c r="RD382"/>
      <c r="RE382"/>
      <c r="RF382"/>
      <c r="RG382"/>
      <c r="RH382"/>
      <c r="RI382"/>
      <c r="RJ382"/>
      <c r="RK382"/>
      <c r="RL382"/>
      <c r="RM382"/>
      <c r="RN382"/>
      <c r="RO382"/>
      <c r="RP382"/>
      <c r="RQ382"/>
      <c r="RR382"/>
      <c r="RS382"/>
      <c r="RT382"/>
      <c r="RU382"/>
      <c r="RV382"/>
      <c r="RW382"/>
      <c r="RX382"/>
      <c r="RY382"/>
      <c r="RZ382"/>
      <c r="SA382"/>
      <c r="SB382"/>
      <c r="SC382"/>
      <c r="SD382"/>
      <c r="SE382"/>
      <c r="SF382"/>
      <c r="SG382"/>
      <c r="SH382"/>
      <c r="SI382"/>
      <c r="SJ382"/>
      <c r="SK382"/>
      <c r="SL382"/>
      <c r="SM382"/>
      <c r="SN382"/>
      <c r="SO382"/>
      <c r="SP382"/>
      <c r="SQ382"/>
      <c r="SR382"/>
      <c r="SS382"/>
      <c r="ST382"/>
      <c r="SU382"/>
      <c r="SV382"/>
      <c r="SW382"/>
      <c r="SX382"/>
      <c r="SY382"/>
      <c r="SZ382"/>
      <c r="TA382"/>
      <c r="TB382"/>
      <c r="TC382"/>
      <c r="TD382"/>
      <c r="TE382"/>
      <c r="TF382"/>
      <c r="TG382"/>
      <c r="TH382"/>
      <c r="TI382"/>
      <c r="TJ382"/>
      <c r="TK382"/>
      <c r="TL382"/>
      <c r="TM382"/>
      <c r="TN382"/>
      <c r="TO382"/>
      <c r="TP382"/>
      <c r="TQ382"/>
      <c r="TR382"/>
      <c r="TS382"/>
      <c r="TT382"/>
      <c r="TU382"/>
      <c r="TV382"/>
      <c r="TW382"/>
      <c r="TX382"/>
      <c r="TY382"/>
      <c r="TZ382"/>
      <c r="UA382"/>
      <c r="UB382"/>
      <c r="UC382"/>
      <c r="UD382"/>
      <c r="UE382"/>
      <c r="UF382"/>
      <c r="UG382"/>
      <c r="UH382"/>
      <c r="UI382"/>
      <c r="UJ382"/>
      <c r="UK382"/>
      <c r="UL382"/>
      <c r="UM382"/>
      <c r="UN382"/>
      <c r="UO382"/>
      <c r="UP382"/>
      <c r="UQ382"/>
      <c r="UR382"/>
      <c r="US382"/>
      <c r="UT382"/>
      <c r="UU382"/>
      <c r="UV382"/>
      <c r="UW382"/>
      <c r="UX382"/>
      <c r="UY382"/>
      <c r="UZ382"/>
      <c r="VA382"/>
      <c r="VB382"/>
      <c r="VC382"/>
      <c r="VD382"/>
      <c r="VE382"/>
      <c r="VF382"/>
      <c r="VG382"/>
      <c r="VH382"/>
      <c r="VI382"/>
      <c r="VJ382"/>
      <c r="VK382"/>
      <c r="VL382"/>
      <c r="VM382"/>
      <c r="VN382"/>
      <c r="VO382"/>
      <c r="VP382"/>
      <c r="VQ382"/>
      <c r="VR382"/>
      <c r="VS382"/>
      <c r="VT382"/>
      <c r="VU382"/>
      <c r="VV382"/>
      <c r="VW382"/>
      <c r="VX382"/>
      <c r="VY382"/>
      <c r="VZ382"/>
      <c r="WA382"/>
      <c r="WB382"/>
      <c r="WC382"/>
      <c r="WD382"/>
      <c r="WE382"/>
      <c r="WF382"/>
      <c r="WG382"/>
      <c r="WH382"/>
      <c r="WI382"/>
      <c r="WJ382"/>
      <c r="WK382"/>
      <c r="WL382"/>
      <c r="WM382"/>
      <c r="WN382"/>
      <c r="WO382"/>
      <c r="WP382"/>
      <c r="WQ382"/>
      <c r="WR382"/>
      <c r="WS382"/>
      <c r="WT382"/>
      <c r="WU382"/>
      <c r="WV382"/>
      <c r="WW382"/>
      <c r="WX382"/>
      <c r="WY382"/>
      <c r="WZ382"/>
      <c r="XA382"/>
      <c r="XB382"/>
      <c r="XC382"/>
      <c r="XD382"/>
      <c r="XE382"/>
      <c r="XF382"/>
      <c r="XG382"/>
      <c r="XH382"/>
      <c r="XI382"/>
      <c r="XJ382"/>
      <c r="XK382"/>
      <c r="XL382"/>
      <c r="XM382"/>
      <c r="XN382"/>
      <c r="XO382"/>
      <c r="XP382"/>
      <c r="XQ382"/>
      <c r="XR382"/>
      <c r="XS382"/>
      <c r="XT382"/>
      <c r="XU382"/>
      <c r="XV382"/>
      <c r="XW382"/>
      <c r="XX382"/>
      <c r="XY382"/>
      <c r="XZ382"/>
      <c r="YA382"/>
      <c r="YB382"/>
      <c r="YC382"/>
      <c r="YD382"/>
      <c r="YE382"/>
      <c r="YF382"/>
      <c r="YG382"/>
      <c r="YH382"/>
      <c r="YI382"/>
      <c r="YJ382"/>
      <c r="YK382"/>
      <c r="YL382"/>
      <c r="YM382"/>
      <c r="YN382"/>
      <c r="YO382"/>
      <c r="YP382"/>
      <c r="YQ382"/>
      <c r="YR382"/>
      <c r="YS382"/>
      <c r="YT382"/>
      <c r="YU382"/>
      <c r="YV382"/>
      <c r="YW382"/>
      <c r="YX382"/>
      <c r="YY382"/>
      <c r="YZ382"/>
      <c r="ZA382"/>
      <c r="ZB382"/>
      <c r="ZC382"/>
      <c r="ZD382"/>
      <c r="ZE382"/>
      <c r="ZF382"/>
      <c r="ZG382"/>
      <c r="ZH382"/>
      <c r="ZI382"/>
      <c r="ZJ382"/>
      <c r="ZK382"/>
      <c r="ZL382"/>
      <c r="ZM382"/>
      <c r="ZN382"/>
      <c r="ZO382"/>
      <c r="ZP382"/>
      <c r="ZQ382"/>
      <c r="ZR382"/>
      <c r="ZS382"/>
      <c r="ZT382"/>
      <c r="ZU382"/>
      <c r="ZV382"/>
      <c r="ZW382"/>
      <c r="ZX382"/>
      <c r="ZY382"/>
      <c r="ZZ382"/>
      <c r="AAA382"/>
    </row>
    <row r="383" spans="11:703" x14ac:dyDescent="0.35">
      <c r="K383" s="50">
        <v>413632480722</v>
      </c>
      <c r="L383" s="147">
        <v>46139</v>
      </c>
      <c r="M383" t="s">
        <v>7995</v>
      </c>
      <c r="N383" s="50">
        <v>380705308885</v>
      </c>
      <c r="O383" s="50">
        <f>_xlfn.XLOOKUP(DRE_Table[[#This Row],[MASTER]],Vessel_Cons[MASTER],Vessel_Cons[MASTER],"OVERAGE")</f>
        <v>380705308885</v>
      </c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  <c r="HB383"/>
      <c r="HC383"/>
      <c r="HD383"/>
      <c r="HE383"/>
      <c r="HF383"/>
      <c r="HG383"/>
      <c r="HH383"/>
      <c r="HI383"/>
      <c r="HJ383"/>
      <c r="HK383"/>
      <c r="HL383"/>
      <c r="HM383"/>
      <c r="HN383"/>
      <c r="HO383"/>
      <c r="HP383"/>
      <c r="HQ383"/>
      <c r="HR383"/>
      <c r="HS383"/>
      <c r="HT383"/>
      <c r="HU383"/>
      <c r="HV383"/>
      <c r="HW383"/>
      <c r="HX383"/>
      <c r="HY383"/>
      <c r="HZ383"/>
      <c r="IA383"/>
      <c r="IB383"/>
      <c r="IC383"/>
      <c r="ID383"/>
      <c r="IE383"/>
      <c r="IF383"/>
      <c r="IG383"/>
      <c r="IH383"/>
      <c r="II383"/>
      <c r="IJ383"/>
      <c r="IK383"/>
      <c r="IL383"/>
      <c r="IM383"/>
      <c r="IN383"/>
      <c r="IO383"/>
      <c r="IP383"/>
      <c r="IQ383"/>
      <c r="IR383"/>
      <c r="IS383"/>
      <c r="IT383"/>
      <c r="IU383"/>
      <c r="IV383"/>
      <c r="IW383"/>
      <c r="IX383"/>
      <c r="IY383"/>
      <c r="IZ383"/>
      <c r="JA383"/>
      <c r="JB383"/>
      <c r="JC383"/>
      <c r="JD383"/>
      <c r="JE383"/>
      <c r="JF383"/>
      <c r="JG383"/>
      <c r="JH383"/>
      <c r="JI383"/>
      <c r="JJ383"/>
      <c r="JK383"/>
      <c r="JL383"/>
      <c r="JM383"/>
      <c r="JN383"/>
      <c r="JO383"/>
      <c r="JP383"/>
      <c r="JQ383"/>
      <c r="JR383"/>
      <c r="JS383"/>
      <c r="JT383"/>
      <c r="JU383"/>
      <c r="JV383"/>
      <c r="JW383"/>
      <c r="JX383"/>
      <c r="JY383"/>
      <c r="JZ383"/>
      <c r="KA383"/>
      <c r="KB383"/>
      <c r="KC383"/>
      <c r="KD383"/>
      <c r="KE383"/>
      <c r="KF383"/>
      <c r="KG383"/>
      <c r="KH383"/>
      <c r="KI383"/>
      <c r="KJ383"/>
      <c r="KK383"/>
      <c r="KL383"/>
      <c r="KM383"/>
      <c r="KN383"/>
      <c r="KO383"/>
      <c r="KP383"/>
      <c r="KQ383"/>
      <c r="KR383"/>
      <c r="KS383"/>
      <c r="KT383"/>
      <c r="KU383"/>
      <c r="KV383"/>
      <c r="KW383"/>
      <c r="KX383"/>
      <c r="KY383"/>
      <c r="KZ383"/>
      <c r="LA383"/>
      <c r="LB383"/>
      <c r="LC383"/>
      <c r="LD383"/>
      <c r="LE383"/>
      <c r="LF383"/>
      <c r="LG383"/>
      <c r="LH383"/>
      <c r="LI383"/>
      <c r="LJ383"/>
      <c r="LK383"/>
      <c r="LL383"/>
      <c r="LM383"/>
      <c r="LN383"/>
      <c r="LO383"/>
      <c r="LP383"/>
      <c r="LQ383"/>
      <c r="LR383"/>
      <c r="LS383"/>
      <c r="LT383"/>
      <c r="LU383"/>
      <c r="LV383"/>
      <c r="LW383"/>
      <c r="LX383"/>
      <c r="LY383"/>
      <c r="LZ383"/>
      <c r="MA383"/>
      <c r="MB383"/>
      <c r="MC383"/>
      <c r="MD383"/>
      <c r="ME383"/>
      <c r="MF383"/>
      <c r="MG383"/>
      <c r="MH383"/>
      <c r="MI383"/>
      <c r="MJ383"/>
      <c r="MK383"/>
      <c r="ML383"/>
      <c r="MM383"/>
      <c r="MN383"/>
      <c r="MO383"/>
      <c r="MP383"/>
      <c r="MQ383"/>
      <c r="MR383"/>
      <c r="MS383"/>
      <c r="MT383"/>
      <c r="MU383"/>
      <c r="MV383"/>
      <c r="MW383"/>
      <c r="MX383"/>
      <c r="MY383"/>
      <c r="MZ383"/>
      <c r="NA383"/>
      <c r="NB383"/>
      <c r="NC383"/>
      <c r="ND383"/>
      <c r="NE383"/>
      <c r="NF383"/>
      <c r="NG383"/>
      <c r="NH383"/>
      <c r="NI383"/>
      <c r="NJ383"/>
      <c r="NK383"/>
      <c r="NL383"/>
      <c r="NM383"/>
      <c r="NN383"/>
      <c r="NO383"/>
      <c r="NP383"/>
      <c r="NQ383"/>
      <c r="NR383"/>
      <c r="NS383"/>
      <c r="NT383"/>
      <c r="NU383"/>
      <c r="NV383"/>
      <c r="NW383"/>
      <c r="NX383"/>
      <c r="NY383"/>
      <c r="NZ383"/>
      <c r="OA383"/>
      <c r="OB383"/>
      <c r="OC383"/>
      <c r="OD383"/>
      <c r="OE383"/>
      <c r="OF383"/>
      <c r="OG383"/>
      <c r="OH383"/>
      <c r="OI383"/>
      <c r="OJ383"/>
      <c r="OK383"/>
      <c r="OL383"/>
      <c r="OM383"/>
      <c r="ON383"/>
      <c r="OO383"/>
      <c r="OP383"/>
      <c r="OQ383"/>
      <c r="OR383"/>
      <c r="OS383"/>
      <c r="OT383"/>
      <c r="OU383"/>
      <c r="OV383"/>
      <c r="OW383"/>
      <c r="OX383"/>
      <c r="OY383"/>
      <c r="OZ383"/>
      <c r="PA383"/>
      <c r="PB383"/>
      <c r="PC383"/>
      <c r="PD383"/>
      <c r="PE383"/>
      <c r="PF383"/>
      <c r="PG383"/>
      <c r="PH383"/>
      <c r="PI383"/>
      <c r="PJ383"/>
      <c r="PK383"/>
      <c r="PL383"/>
      <c r="PM383"/>
      <c r="PN383"/>
      <c r="PO383"/>
      <c r="PP383"/>
      <c r="PQ383"/>
      <c r="PR383"/>
      <c r="PS383"/>
      <c r="PT383"/>
      <c r="PU383"/>
      <c r="PV383"/>
      <c r="PW383"/>
      <c r="PX383"/>
      <c r="PY383"/>
      <c r="PZ383"/>
      <c r="QA383"/>
      <c r="QB383"/>
      <c r="QC383"/>
      <c r="QD383"/>
      <c r="QE383"/>
      <c r="QF383"/>
      <c r="QG383"/>
      <c r="QH383"/>
      <c r="QI383"/>
      <c r="QJ383"/>
      <c r="QK383"/>
      <c r="QL383"/>
      <c r="QM383"/>
      <c r="QN383"/>
      <c r="QO383"/>
      <c r="QP383"/>
      <c r="QQ383"/>
      <c r="QR383"/>
      <c r="QS383"/>
      <c r="QT383"/>
      <c r="QU383"/>
      <c r="QV383"/>
      <c r="QW383"/>
      <c r="QX383"/>
      <c r="QY383"/>
      <c r="QZ383"/>
      <c r="RA383"/>
      <c r="RB383"/>
      <c r="RC383"/>
      <c r="RD383"/>
      <c r="RE383"/>
      <c r="RF383"/>
      <c r="RG383"/>
      <c r="RH383"/>
      <c r="RI383"/>
      <c r="RJ383"/>
      <c r="RK383"/>
      <c r="RL383"/>
      <c r="RM383"/>
      <c r="RN383"/>
      <c r="RO383"/>
      <c r="RP383"/>
      <c r="RQ383"/>
      <c r="RR383"/>
      <c r="RS383"/>
      <c r="RT383"/>
      <c r="RU383"/>
      <c r="RV383"/>
      <c r="RW383"/>
      <c r="RX383"/>
      <c r="RY383"/>
      <c r="RZ383"/>
      <c r="SA383"/>
      <c r="SB383"/>
      <c r="SC383"/>
      <c r="SD383"/>
      <c r="SE383"/>
      <c r="SF383"/>
      <c r="SG383"/>
      <c r="SH383"/>
      <c r="SI383"/>
      <c r="SJ383"/>
      <c r="SK383"/>
      <c r="SL383"/>
      <c r="SM383"/>
      <c r="SN383"/>
      <c r="SO383"/>
      <c r="SP383"/>
      <c r="SQ383"/>
      <c r="SR383"/>
      <c r="SS383"/>
      <c r="ST383"/>
      <c r="SU383"/>
      <c r="SV383"/>
      <c r="SW383"/>
      <c r="SX383"/>
      <c r="SY383"/>
      <c r="SZ383"/>
      <c r="TA383"/>
      <c r="TB383"/>
      <c r="TC383"/>
      <c r="TD383"/>
      <c r="TE383"/>
      <c r="TF383"/>
      <c r="TG383"/>
      <c r="TH383"/>
      <c r="TI383"/>
      <c r="TJ383"/>
      <c r="TK383"/>
      <c r="TL383"/>
      <c r="TM383"/>
      <c r="TN383"/>
      <c r="TO383"/>
      <c r="TP383"/>
      <c r="TQ383"/>
      <c r="TR383"/>
      <c r="TS383"/>
      <c r="TT383"/>
      <c r="TU383"/>
      <c r="TV383"/>
      <c r="TW383"/>
      <c r="TX383"/>
      <c r="TY383"/>
      <c r="TZ383"/>
      <c r="UA383"/>
      <c r="UB383"/>
      <c r="UC383"/>
      <c r="UD383"/>
      <c r="UE383"/>
      <c r="UF383"/>
      <c r="UG383"/>
      <c r="UH383"/>
      <c r="UI383"/>
      <c r="UJ383"/>
      <c r="UK383"/>
      <c r="UL383"/>
      <c r="UM383"/>
      <c r="UN383"/>
      <c r="UO383"/>
      <c r="UP383"/>
      <c r="UQ383"/>
      <c r="UR383"/>
      <c r="US383"/>
      <c r="UT383"/>
      <c r="UU383"/>
      <c r="UV383"/>
      <c r="UW383"/>
      <c r="UX383"/>
      <c r="UY383"/>
      <c r="UZ383"/>
      <c r="VA383"/>
      <c r="VB383"/>
      <c r="VC383"/>
      <c r="VD383"/>
      <c r="VE383"/>
      <c r="VF383"/>
      <c r="VG383"/>
      <c r="VH383"/>
      <c r="VI383"/>
      <c r="VJ383"/>
      <c r="VK383"/>
      <c r="VL383"/>
      <c r="VM383"/>
      <c r="VN383"/>
      <c r="VO383"/>
      <c r="VP383"/>
      <c r="VQ383"/>
      <c r="VR383"/>
      <c r="VS383"/>
      <c r="VT383"/>
      <c r="VU383"/>
      <c r="VV383"/>
      <c r="VW383"/>
      <c r="VX383"/>
      <c r="VY383"/>
      <c r="VZ383"/>
      <c r="WA383"/>
      <c r="WB383"/>
      <c r="WC383"/>
      <c r="WD383"/>
      <c r="WE383"/>
      <c r="WF383"/>
      <c r="WG383"/>
      <c r="WH383"/>
      <c r="WI383"/>
      <c r="WJ383"/>
      <c r="WK383"/>
      <c r="WL383"/>
      <c r="WM383"/>
      <c r="WN383"/>
      <c r="WO383"/>
      <c r="WP383"/>
      <c r="WQ383"/>
      <c r="WR383"/>
      <c r="WS383"/>
      <c r="WT383"/>
      <c r="WU383"/>
      <c r="WV383"/>
      <c r="WW383"/>
      <c r="WX383"/>
      <c r="WY383"/>
      <c r="WZ383"/>
      <c r="XA383"/>
      <c r="XB383"/>
      <c r="XC383"/>
      <c r="XD383"/>
      <c r="XE383"/>
      <c r="XF383"/>
      <c r="XG383"/>
      <c r="XH383"/>
      <c r="XI383"/>
      <c r="XJ383"/>
      <c r="XK383"/>
      <c r="XL383"/>
      <c r="XM383"/>
      <c r="XN383"/>
      <c r="XO383"/>
      <c r="XP383"/>
      <c r="XQ383"/>
      <c r="XR383"/>
      <c r="XS383"/>
      <c r="XT383"/>
      <c r="XU383"/>
      <c r="XV383"/>
      <c r="XW383"/>
      <c r="XX383"/>
      <c r="XY383"/>
      <c r="XZ383"/>
      <c r="YA383"/>
      <c r="YB383"/>
      <c r="YC383"/>
      <c r="YD383"/>
      <c r="YE383"/>
      <c r="YF383"/>
      <c r="YG383"/>
      <c r="YH383"/>
      <c r="YI383"/>
      <c r="YJ383"/>
      <c r="YK383"/>
      <c r="YL383"/>
      <c r="YM383"/>
      <c r="YN383"/>
      <c r="YO383"/>
      <c r="YP383"/>
      <c r="YQ383"/>
      <c r="YR383"/>
      <c r="YS383"/>
      <c r="YT383"/>
      <c r="YU383"/>
      <c r="YV383"/>
      <c r="YW383"/>
      <c r="YX383"/>
      <c r="YY383"/>
      <c r="YZ383"/>
      <c r="ZA383"/>
      <c r="ZB383"/>
      <c r="ZC383"/>
      <c r="ZD383"/>
      <c r="ZE383"/>
      <c r="ZF383"/>
      <c r="ZG383"/>
      <c r="ZH383"/>
      <c r="ZI383"/>
      <c r="ZJ383"/>
      <c r="ZK383"/>
      <c r="ZL383"/>
      <c r="ZM383"/>
      <c r="ZN383"/>
      <c r="ZO383"/>
      <c r="ZP383"/>
      <c r="ZQ383"/>
      <c r="ZR383"/>
      <c r="ZS383"/>
      <c r="ZT383"/>
      <c r="ZU383"/>
      <c r="ZV383"/>
      <c r="ZW383"/>
      <c r="ZX383"/>
      <c r="ZY383"/>
      <c r="ZZ383"/>
      <c r="AAA383"/>
    </row>
    <row r="384" spans="11:703" x14ac:dyDescent="0.35">
      <c r="K384" s="50">
        <v>413632480722</v>
      </c>
      <c r="L384" s="147">
        <v>46139</v>
      </c>
      <c r="M384" t="s">
        <v>7995</v>
      </c>
      <c r="N384" s="50">
        <v>380705002775</v>
      </c>
      <c r="O384" s="50">
        <f>_xlfn.XLOOKUP(DRE_Table[[#This Row],[MASTER]],Vessel_Cons[MASTER],Vessel_Cons[MASTER],"OVERAGE")</f>
        <v>380705002775</v>
      </c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  <c r="HB384"/>
      <c r="HC384"/>
      <c r="HD384"/>
      <c r="HE384"/>
      <c r="HF384"/>
      <c r="HG384"/>
      <c r="HH384"/>
      <c r="HI384"/>
      <c r="HJ384"/>
      <c r="HK384"/>
      <c r="HL384"/>
      <c r="HM384"/>
      <c r="HN384"/>
      <c r="HO384"/>
      <c r="HP384"/>
      <c r="HQ384"/>
      <c r="HR384"/>
      <c r="HS384"/>
      <c r="HT384"/>
      <c r="HU384"/>
      <c r="HV384"/>
      <c r="HW384"/>
      <c r="HX384"/>
      <c r="HY384"/>
      <c r="HZ384"/>
      <c r="IA384"/>
      <c r="IB384"/>
      <c r="IC384"/>
      <c r="ID384"/>
      <c r="IE384"/>
      <c r="IF384"/>
      <c r="IG384"/>
      <c r="IH384"/>
      <c r="II384"/>
      <c r="IJ384"/>
      <c r="IK384"/>
      <c r="IL384"/>
      <c r="IM384"/>
      <c r="IN384"/>
      <c r="IO384"/>
      <c r="IP384"/>
      <c r="IQ384"/>
      <c r="IR384"/>
      <c r="IS384"/>
      <c r="IT384"/>
      <c r="IU384"/>
      <c r="IV384"/>
      <c r="IW384"/>
      <c r="IX384"/>
      <c r="IY384"/>
      <c r="IZ384"/>
      <c r="JA384"/>
      <c r="JB384"/>
      <c r="JC384"/>
      <c r="JD384"/>
      <c r="JE384"/>
      <c r="JF384"/>
      <c r="JG384"/>
      <c r="JH384"/>
      <c r="JI384"/>
      <c r="JJ384"/>
      <c r="JK384"/>
      <c r="JL384"/>
      <c r="JM384"/>
      <c r="JN384"/>
      <c r="JO384"/>
      <c r="JP384"/>
      <c r="JQ384"/>
      <c r="JR384"/>
      <c r="JS384"/>
      <c r="JT384"/>
      <c r="JU384"/>
      <c r="JV384"/>
      <c r="JW384"/>
      <c r="JX384"/>
      <c r="JY384"/>
      <c r="JZ384"/>
      <c r="KA384"/>
      <c r="KB384"/>
      <c r="KC384"/>
      <c r="KD384"/>
      <c r="KE384"/>
      <c r="KF384"/>
      <c r="KG384"/>
      <c r="KH384"/>
      <c r="KI384"/>
      <c r="KJ384"/>
      <c r="KK384"/>
      <c r="KL384"/>
      <c r="KM384"/>
      <c r="KN384"/>
      <c r="KO384"/>
      <c r="KP384"/>
      <c r="KQ384"/>
      <c r="KR384"/>
      <c r="KS384"/>
      <c r="KT384"/>
      <c r="KU384"/>
      <c r="KV384"/>
      <c r="KW384"/>
      <c r="KX384"/>
      <c r="KY384"/>
      <c r="KZ384"/>
      <c r="LA384"/>
      <c r="LB384"/>
      <c r="LC384"/>
      <c r="LD384"/>
      <c r="LE384"/>
      <c r="LF384"/>
      <c r="LG384"/>
      <c r="LH384"/>
      <c r="LI384"/>
      <c r="LJ384"/>
      <c r="LK384"/>
      <c r="LL384"/>
      <c r="LM384"/>
      <c r="LN384"/>
      <c r="LO384"/>
      <c r="LP384"/>
      <c r="LQ384"/>
      <c r="LR384"/>
      <c r="LS384"/>
      <c r="LT384"/>
      <c r="LU384"/>
      <c r="LV384"/>
      <c r="LW384"/>
      <c r="LX384"/>
      <c r="LY384"/>
      <c r="LZ384"/>
      <c r="MA384"/>
      <c r="MB384"/>
      <c r="MC384"/>
      <c r="MD384"/>
      <c r="ME384"/>
      <c r="MF384"/>
      <c r="MG384"/>
      <c r="MH384"/>
      <c r="MI384"/>
      <c r="MJ384"/>
      <c r="MK384"/>
      <c r="ML384"/>
      <c r="MM384"/>
      <c r="MN384"/>
      <c r="MO384"/>
      <c r="MP384"/>
      <c r="MQ384"/>
      <c r="MR384"/>
      <c r="MS384"/>
      <c r="MT384"/>
      <c r="MU384"/>
      <c r="MV384"/>
      <c r="MW384"/>
      <c r="MX384"/>
      <c r="MY384"/>
      <c r="MZ384"/>
      <c r="NA384"/>
      <c r="NB384"/>
      <c r="NC384"/>
      <c r="ND384"/>
      <c r="NE384"/>
      <c r="NF384"/>
      <c r="NG384"/>
      <c r="NH384"/>
      <c r="NI384"/>
      <c r="NJ384"/>
      <c r="NK384"/>
      <c r="NL384"/>
      <c r="NM384"/>
      <c r="NN384"/>
      <c r="NO384"/>
      <c r="NP384"/>
      <c r="NQ384"/>
      <c r="NR384"/>
      <c r="NS384"/>
      <c r="NT384"/>
      <c r="NU384"/>
      <c r="NV384"/>
      <c r="NW384"/>
      <c r="NX384"/>
      <c r="NY384"/>
      <c r="NZ384"/>
      <c r="OA384"/>
      <c r="OB384"/>
      <c r="OC384"/>
      <c r="OD384"/>
      <c r="OE384"/>
      <c r="OF384"/>
      <c r="OG384"/>
      <c r="OH384"/>
      <c r="OI384"/>
      <c r="OJ384"/>
      <c r="OK384"/>
      <c r="OL384"/>
      <c r="OM384"/>
      <c r="ON384"/>
      <c r="OO384"/>
      <c r="OP384"/>
      <c r="OQ384"/>
      <c r="OR384"/>
      <c r="OS384"/>
      <c r="OT384"/>
      <c r="OU384"/>
      <c r="OV384"/>
      <c r="OW384"/>
      <c r="OX384"/>
      <c r="OY384"/>
      <c r="OZ384"/>
      <c r="PA384"/>
      <c r="PB384"/>
      <c r="PC384"/>
      <c r="PD384"/>
      <c r="PE384"/>
      <c r="PF384"/>
      <c r="PG384"/>
      <c r="PH384"/>
      <c r="PI384"/>
      <c r="PJ384"/>
      <c r="PK384"/>
      <c r="PL384"/>
      <c r="PM384"/>
      <c r="PN384"/>
      <c r="PO384"/>
      <c r="PP384"/>
      <c r="PQ384"/>
      <c r="PR384"/>
      <c r="PS384"/>
      <c r="PT384"/>
      <c r="PU384"/>
      <c r="PV384"/>
      <c r="PW384"/>
      <c r="PX384"/>
      <c r="PY384"/>
      <c r="PZ384"/>
      <c r="QA384"/>
      <c r="QB384"/>
      <c r="QC384"/>
      <c r="QD384"/>
      <c r="QE384"/>
      <c r="QF384"/>
      <c r="QG384"/>
      <c r="QH384"/>
      <c r="QI384"/>
      <c r="QJ384"/>
      <c r="QK384"/>
      <c r="QL384"/>
      <c r="QM384"/>
      <c r="QN384"/>
      <c r="QO384"/>
      <c r="QP384"/>
      <c r="QQ384"/>
      <c r="QR384"/>
      <c r="QS384"/>
      <c r="QT384"/>
      <c r="QU384"/>
      <c r="QV384"/>
      <c r="QW384"/>
      <c r="QX384"/>
      <c r="QY384"/>
      <c r="QZ384"/>
      <c r="RA384"/>
      <c r="RB384"/>
      <c r="RC384"/>
      <c r="RD384"/>
      <c r="RE384"/>
      <c r="RF384"/>
      <c r="RG384"/>
      <c r="RH384"/>
      <c r="RI384"/>
      <c r="RJ384"/>
      <c r="RK384"/>
      <c r="RL384"/>
      <c r="RM384"/>
      <c r="RN384"/>
      <c r="RO384"/>
      <c r="RP384"/>
      <c r="RQ384"/>
      <c r="RR384"/>
      <c r="RS384"/>
      <c r="RT384"/>
      <c r="RU384"/>
      <c r="RV384"/>
      <c r="RW384"/>
      <c r="RX384"/>
      <c r="RY384"/>
      <c r="RZ384"/>
      <c r="SA384"/>
      <c r="SB384"/>
      <c r="SC384"/>
      <c r="SD384"/>
      <c r="SE384"/>
      <c r="SF384"/>
      <c r="SG384"/>
      <c r="SH384"/>
      <c r="SI384"/>
      <c r="SJ384"/>
      <c r="SK384"/>
      <c r="SL384"/>
      <c r="SM384"/>
      <c r="SN384"/>
      <c r="SO384"/>
      <c r="SP384"/>
      <c r="SQ384"/>
      <c r="SR384"/>
      <c r="SS384"/>
      <c r="ST384"/>
      <c r="SU384"/>
      <c r="SV384"/>
      <c r="SW384"/>
      <c r="SX384"/>
      <c r="SY384"/>
      <c r="SZ384"/>
      <c r="TA384"/>
      <c r="TB384"/>
      <c r="TC384"/>
      <c r="TD384"/>
      <c r="TE384"/>
      <c r="TF384"/>
      <c r="TG384"/>
      <c r="TH384"/>
      <c r="TI384"/>
      <c r="TJ384"/>
      <c r="TK384"/>
      <c r="TL384"/>
      <c r="TM384"/>
      <c r="TN384"/>
      <c r="TO384"/>
      <c r="TP384"/>
      <c r="TQ384"/>
      <c r="TR384"/>
      <c r="TS384"/>
      <c r="TT384"/>
      <c r="TU384"/>
      <c r="TV384"/>
      <c r="TW384"/>
      <c r="TX384"/>
      <c r="TY384"/>
      <c r="TZ384"/>
      <c r="UA384"/>
      <c r="UB384"/>
      <c r="UC384"/>
      <c r="UD384"/>
      <c r="UE384"/>
      <c r="UF384"/>
      <c r="UG384"/>
      <c r="UH384"/>
      <c r="UI384"/>
      <c r="UJ384"/>
      <c r="UK384"/>
      <c r="UL384"/>
      <c r="UM384"/>
      <c r="UN384"/>
      <c r="UO384"/>
      <c r="UP384"/>
      <c r="UQ384"/>
      <c r="UR384"/>
      <c r="US384"/>
      <c r="UT384"/>
      <c r="UU384"/>
      <c r="UV384"/>
      <c r="UW384"/>
      <c r="UX384"/>
      <c r="UY384"/>
      <c r="UZ384"/>
      <c r="VA384"/>
      <c r="VB384"/>
      <c r="VC384"/>
      <c r="VD384"/>
      <c r="VE384"/>
      <c r="VF384"/>
      <c r="VG384"/>
      <c r="VH384"/>
      <c r="VI384"/>
      <c r="VJ384"/>
      <c r="VK384"/>
      <c r="VL384"/>
      <c r="VM384"/>
      <c r="VN384"/>
      <c r="VO384"/>
      <c r="VP384"/>
      <c r="VQ384"/>
      <c r="VR384"/>
      <c r="VS384"/>
      <c r="VT384"/>
      <c r="VU384"/>
      <c r="VV384"/>
      <c r="VW384"/>
      <c r="VX384"/>
      <c r="VY384"/>
      <c r="VZ384"/>
      <c r="WA384"/>
      <c r="WB384"/>
      <c r="WC384"/>
      <c r="WD384"/>
      <c r="WE384"/>
      <c r="WF384"/>
      <c r="WG384"/>
      <c r="WH384"/>
      <c r="WI384"/>
      <c r="WJ384"/>
      <c r="WK384"/>
      <c r="WL384"/>
      <c r="WM384"/>
      <c r="WN384"/>
      <c r="WO384"/>
      <c r="WP384"/>
      <c r="WQ384"/>
      <c r="WR384"/>
      <c r="WS384"/>
      <c r="WT384"/>
      <c r="WU384"/>
      <c r="WV384"/>
      <c r="WW384"/>
      <c r="WX384"/>
      <c r="WY384"/>
      <c r="WZ384"/>
      <c r="XA384"/>
      <c r="XB384"/>
      <c r="XC384"/>
      <c r="XD384"/>
      <c r="XE384"/>
      <c r="XF384"/>
      <c r="XG384"/>
      <c r="XH384"/>
      <c r="XI384"/>
      <c r="XJ384"/>
      <c r="XK384"/>
      <c r="XL384"/>
      <c r="XM384"/>
      <c r="XN384"/>
      <c r="XO384"/>
      <c r="XP384"/>
      <c r="XQ384"/>
      <c r="XR384"/>
      <c r="XS384"/>
      <c r="XT384"/>
      <c r="XU384"/>
      <c r="XV384"/>
      <c r="XW384"/>
      <c r="XX384"/>
      <c r="XY384"/>
      <c r="XZ384"/>
      <c r="YA384"/>
      <c r="YB384"/>
      <c r="YC384"/>
      <c r="YD384"/>
      <c r="YE384"/>
      <c r="YF384"/>
      <c r="YG384"/>
      <c r="YH384"/>
      <c r="YI384"/>
      <c r="YJ384"/>
      <c r="YK384"/>
      <c r="YL384"/>
      <c r="YM384"/>
      <c r="YN384"/>
      <c r="YO384"/>
      <c r="YP384"/>
      <c r="YQ384"/>
      <c r="YR384"/>
      <c r="YS384"/>
      <c r="YT384"/>
      <c r="YU384"/>
      <c r="YV384"/>
      <c r="YW384"/>
      <c r="YX384"/>
      <c r="YY384"/>
      <c r="YZ384"/>
      <c r="ZA384"/>
      <c r="ZB384"/>
      <c r="ZC384"/>
      <c r="ZD384"/>
      <c r="ZE384"/>
      <c r="ZF384"/>
      <c r="ZG384"/>
      <c r="ZH384"/>
      <c r="ZI384"/>
      <c r="ZJ384"/>
      <c r="ZK384"/>
      <c r="ZL384"/>
      <c r="ZM384"/>
      <c r="ZN384"/>
      <c r="ZO384"/>
      <c r="ZP384"/>
      <c r="ZQ384"/>
      <c r="ZR384"/>
      <c r="ZS384"/>
      <c r="ZT384"/>
      <c r="ZU384"/>
      <c r="ZV384"/>
      <c r="ZW384"/>
      <c r="ZX384"/>
      <c r="ZY384"/>
      <c r="ZZ384"/>
      <c r="AAA384"/>
    </row>
    <row r="385" spans="11:703" x14ac:dyDescent="0.35">
      <c r="K385" s="50">
        <v>413632480722</v>
      </c>
      <c r="L385" s="147">
        <v>46139</v>
      </c>
      <c r="M385" t="s">
        <v>7995</v>
      </c>
      <c r="N385" s="50">
        <v>380704677604</v>
      </c>
      <c r="O385" s="50">
        <f>_xlfn.XLOOKUP(DRE_Table[[#This Row],[MASTER]],Vessel_Cons[MASTER],Vessel_Cons[MASTER],"OVERAGE")</f>
        <v>380704677604</v>
      </c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  <c r="HB385"/>
      <c r="HC385"/>
      <c r="HD385"/>
      <c r="HE385"/>
      <c r="HF385"/>
      <c r="HG385"/>
      <c r="HH385"/>
      <c r="HI385"/>
      <c r="HJ385"/>
      <c r="HK385"/>
      <c r="HL385"/>
      <c r="HM385"/>
      <c r="HN385"/>
      <c r="HO385"/>
      <c r="HP385"/>
      <c r="HQ385"/>
      <c r="HR385"/>
      <c r="HS385"/>
      <c r="HT385"/>
      <c r="HU385"/>
      <c r="HV385"/>
      <c r="HW385"/>
      <c r="HX385"/>
      <c r="HY385"/>
      <c r="HZ385"/>
      <c r="IA385"/>
      <c r="IB385"/>
      <c r="IC385"/>
      <c r="ID385"/>
      <c r="IE385"/>
      <c r="IF385"/>
      <c r="IG385"/>
      <c r="IH385"/>
      <c r="II385"/>
      <c r="IJ385"/>
      <c r="IK385"/>
      <c r="IL385"/>
      <c r="IM385"/>
      <c r="IN385"/>
      <c r="IO385"/>
      <c r="IP385"/>
      <c r="IQ385"/>
      <c r="IR385"/>
      <c r="IS385"/>
      <c r="IT385"/>
      <c r="IU385"/>
      <c r="IV385"/>
      <c r="IW385"/>
      <c r="IX385"/>
      <c r="IY385"/>
      <c r="IZ385"/>
      <c r="JA385"/>
      <c r="JB385"/>
      <c r="JC385"/>
      <c r="JD385"/>
      <c r="JE385"/>
      <c r="JF385"/>
      <c r="JG385"/>
      <c r="JH385"/>
      <c r="JI385"/>
      <c r="JJ385"/>
      <c r="JK385"/>
      <c r="JL385"/>
      <c r="JM385"/>
      <c r="JN385"/>
      <c r="JO385"/>
      <c r="JP385"/>
      <c r="JQ385"/>
      <c r="JR385"/>
      <c r="JS385"/>
      <c r="JT385"/>
      <c r="JU385"/>
      <c r="JV385"/>
      <c r="JW385"/>
      <c r="JX385"/>
      <c r="JY385"/>
      <c r="JZ385"/>
      <c r="KA385"/>
      <c r="KB385"/>
      <c r="KC385"/>
      <c r="KD385"/>
      <c r="KE385"/>
      <c r="KF385"/>
      <c r="KG385"/>
      <c r="KH385"/>
      <c r="KI385"/>
      <c r="KJ385"/>
      <c r="KK385"/>
      <c r="KL385"/>
      <c r="KM385"/>
      <c r="KN385"/>
      <c r="KO385"/>
      <c r="KP385"/>
      <c r="KQ385"/>
      <c r="KR385"/>
      <c r="KS385"/>
      <c r="KT385"/>
      <c r="KU385"/>
      <c r="KV385"/>
      <c r="KW385"/>
      <c r="KX385"/>
      <c r="KY385"/>
      <c r="KZ385"/>
      <c r="LA385"/>
      <c r="LB385"/>
      <c r="LC385"/>
      <c r="LD385"/>
      <c r="LE385"/>
      <c r="LF385"/>
      <c r="LG385"/>
      <c r="LH385"/>
      <c r="LI385"/>
      <c r="LJ385"/>
      <c r="LK385"/>
      <c r="LL385"/>
      <c r="LM385"/>
      <c r="LN385"/>
      <c r="LO385"/>
      <c r="LP385"/>
      <c r="LQ385"/>
      <c r="LR385"/>
      <c r="LS385"/>
      <c r="LT385"/>
      <c r="LU385"/>
      <c r="LV385"/>
      <c r="LW385"/>
      <c r="LX385"/>
      <c r="LY385"/>
      <c r="LZ385"/>
      <c r="MA385"/>
      <c r="MB385"/>
      <c r="MC385"/>
      <c r="MD385"/>
      <c r="ME385"/>
      <c r="MF385"/>
      <c r="MG385"/>
      <c r="MH385"/>
      <c r="MI385"/>
      <c r="MJ385"/>
      <c r="MK385"/>
      <c r="ML385"/>
      <c r="MM385"/>
      <c r="MN385"/>
      <c r="MO385"/>
      <c r="MP385"/>
      <c r="MQ385"/>
      <c r="MR385"/>
      <c r="MS385"/>
      <c r="MT385"/>
      <c r="MU385"/>
      <c r="MV385"/>
      <c r="MW385"/>
      <c r="MX385"/>
      <c r="MY385"/>
      <c r="MZ385"/>
      <c r="NA385"/>
      <c r="NB385"/>
      <c r="NC385"/>
      <c r="ND385"/>
      <c r="NE385"/>
      <c r="NF385"/>
      <c r="NG385"/>
      <c r="NH385"/>
      <c r="NI385"/>
      <c r="NJ385"/>
      <c r="NK385"/>
      <c r="NL385"/>
      <c r="NM385"/>
      <c r="NN385"/>
      <c r="NO385"/>
      <c r="NP385"/>
      <c r="NQ385"/>
      <c r="NR385"/>
      <c r="NS385"/>
      <c r="NT385"/>
      <c r="NU385"/>
      <c r="NV385"/>
      <c r="NW385"/>
      <c r="NX385"/>
      <c r="NY385"/>
      <c r="NZ385"/>
      <c r="OA385"/>
      <c r="OB385"/>
      <c r="OC385"/>
      <c r="OD385"/>
      <c r="OE385"/>
      <c r="OF385"/>
      <c r="OG385"/>
      <c r="OH385"/>
      <c r="OI385"/>
      <c r="OJ385"/>
      <c r="OK385"/>
      <c r="OL385"/>
      <c r="OM385"/>
      <c r="ON385"/>
      <c r="OO385"/>
      <c r="OP385"/>
      <c r="OQ385"/>
      <c r="OR385"/>
      <c r="OS385"/>
      <c r="OT385"/>
      <c r="OU385"/>
      <c r="OV385"/>
      <c r="OW385"/>
      <c r="OX385"/>
      <c r="OY385"/>
      <c r="OZ385"/>
      <c r="PA385"/>
      <c r="PB385"/>
      <c r="PC385"/>
      <c r="PD385"/>
      <c r="PE385"/>
      <c r="PF385"/>
      <c r="PG385"/>
      <c r="PH385"/>
      <c r="PI385"/>
      <c r="PJ385"/>
      <c r="PK385"/>
      <c r="PL385"/>
      <c r="PM385"/>
      <c r="PN385"/>
      <c r="PO385"/>
      <c r="PP385"/>
      <c r="PQ385"/>
      <c r="PR385"/>
      <c r="PS385"/>
      <c r="PT385"/>
      <c r="PU385"/>
      <c r="PV385"/>
      <c r="PW385"/>
      <c r="PX385"/>
      <c r="PY385"/>
      <c r="PZ385"/>
      <c r="QA385"/>
      <c r="QB385"/>
      <c r="QC385"/>
      <c r="QD385"/>
      <c r="QE385"/>
      <c r="QF385"/>
      <c r="QG385"/>
      <c r="QH385"/>
      <c r="QI385"/>
      <c r="QJ385"/>
      <c r="QK385"/>
      <c r="QL385"/>
      <c r="QM385"/>
      <c r="QN385"/>
      <c r="QO385"/>
      <c r="QP385"/>
      <c r="QQ385"/>
      <c r="QR385"/>
      <c r="QS385"/>
      <c r="QT385"/>
      <c r="QU385"/>
      <c r="QV385"/>
      <c r="QW385"/>
      <c r="QX385"/>
      <c r="QY385"/>
      <c r="QZ385"/>
      <c r="RA385"/>
      <c r="RB385"/>
      <c r="RC385"/>
      <c r="RD385"/>
      <c r="RE385"/>
      <c r="RF385"/>
      <c r="RG385"/>
      <c r="RH385"/>
      <c r="RI385"/>
      <c r="RJ385"/>
      <c r="RK385"/>
      <c r="RL385"/>
      <c r="RM385"/>
      <c r="RN385"/>
      <c r="RO385"/>
      <c r="RP385"/>
      <c r="RQ385"/>
      <c r="RR385"/>
      <c r="RS385"/>
      <c r="RT385"/>
      <c r="RU385"/>
      <c r="RV385"/>
      <c r="RW385"/>
      <c r="RX385"/>
      <c r="RY385"/>
      <c r="RZ385"/>
      <c r="SA385"/>
      <c r="SB385"/>
      <c r="SC385"/>
      <c r="SD385"/>
      <c r="SE385"/>
      <c r="SF385"/>
      <c r="SG385"/>
      <c r="SH385"/>
      <c r="SI385"/>
      <c r="SJ385"/>
      <c r="SK385"/>
      <c r="SL385"/>
      <c r="SM385"/>
      <c r="SN385"/>
      <c r="SO385"/>
      <c r="SP385"/>
      <c r="SQ385"/>
      <c r="SR385"/>
      <c r="SS385"/>
      <c r="ST385"/>
      <c r="SU385"/>
      <c r="SV385"/>
      <c r="SW385"/>
      <c r="SX385"/>
      <c r="SY385"/>
      <c r="SZ385"/>
      <c r="TA385"/>
      <c r="TB385"/>
      <c r="TC385"/>
      <c r="TD385"/>
      <c r="TE385"/>
      <c r="TF385"/>
      <c r="TG385"/>
      <c r="TH385"/>
      <c r="TI385"/>
      <c r="TJ385"/>
      <c r="TK385"/>
      <c r="TL385"/>
      <c r="TM385"/>
      <c r="TN385"/>
      <c r="TO385"/>
      <c r="TP385"/>
      <c r="TQ385"/>
      <c r="TR385"/>
      <c r="TS385"/>
      <c r="TT385"/>
      <c r="TU385"/>
      <c r="TV385"/>
      <c r="TW385"/>
      <c r="TX385"/>
      <c r="TY385"/>
      <c r="TZ385"/>
      <c r="UA385"/>
      <c r="UB385"/>
      <c r="UC385"/>
      <c r="UD385"/>
      <c r="UE385"/>
      <c r="UF385"/>
      <c r="UG385"/>
      <c r="UH385"/>
      <c r="UI385"/>
      <c r="UJ385"/>
      <c r="UK385"/>
      <c r="UL385"/>
      <c r="UM385"/>
      <c r="UN385"/>
      <c r="UO385"/>
      <c r="UP385"/>
      <c r="UQ385"/>
      <c r="UR385"/>
      <c r="US385"/>
      <c r="UT385"/>
      <c r="UU385"/>
      <c r="UV385"/>
      <c r="UW385"/>
      <c r="UX385"/>
      <c r="UY385"/>
      <c r="UZ385"/>
      <c r="VA385"/>
      <c r="VB385"/>
      <c r="VC385"/>
      <c r="VD385"/>
      <c r="VE385"/>
      <c r="VF385"/>
      <c r="VG385"/>
      <c r="VH385"/>
      <c r="VI385"/>
      <c r="VJ385"/>
      <c r="VK385"/>
      <c r="VL385"/>
      <c r="VM385"/>
      <c r="VN385"/>
      <c r="VO385"/>
      <c r="VP385"/>
      <c r="VQ385"/>
      <c r="VR385"/>
      <c r="VS385"/>
      <c r="VT385"/>
      <c r="VU385"/>
      <c r="VV385"/>
      <c r="VW385"/>
      <c r="VX385"/>
      <c r="VY385"/>
      <c r="VZ385"/>
      <c r="WA385"/>
      <c r="WB385"/>
      <c r="WC385"/>
      <c r="WD385"/>
      <c r="WE385"/>
      <c r="WF385"/>
      <c r="WG385"/>
      <c r="WH385"/>
      <c r="WI385"/>
      <c r="WJ385"/>
      <c r="WK385"/>
      <c r="WL385"/>
      <c r="WM385"/>
      <c r="WN385"/>
      <c r="WO385"/>
      <c r="WP385"/>
      <c r="WQ385"/>
      <c r="WR385"/>
      <c r="WS385"/>
      <c r="WT385"/>
      <c r="WU385"/>
      <c r="WV385"/>
      <c r="WW385"/>
      <c r="WX385"/>
      <c r="WY385"/>
      <c r="WZ385"/>
      <c r="XA385"/>
      <c r="XB385"/>
      <c r="XC385"/>
      <c r="XD385"/>
      <c r="XE385"/>
      <c r="XF385"/>
      <c r="XG385"/>
      <c r="XH385"/>
      <c r="XI385"/>
      <c r="XJ385"/>
      <c r="XK385"/>
      <c r="XL385"/>
      <c r="XM385"/>
      <c r="XN385"/>
      <c r="XO385"/>
      <c r="XP385"/>
      <c r="XQ385"/>
      <c r="XR385"/>
      <c r="XS385"/>
      <c r="XT385"/>
      <c r="XU385"/>
      <c r="XV385"/>
      <c r="XW385"/>
      <c r="XX385"/>
      <c r="XY385"/>
      <c r="XZ385"/>
      <c r="YA385"/>
      <c r="YB385"/>
      <c r="YC385"/>
      <c r="YD385"/>
      <c r="YE385"/>
      <c r="YF385"/>
      <c r="YG385"/>
      <c r="YH385"/>
      <c r="YI385"/>
      <c r="YJ385"/>
      <c r="YK385"/>
      <c r="YL385"/>
      <c r="YM385"/>
      <c r="YN385"/>
      <c r="YO385"/>
      <c r="YP385"/>
      <c r="YQ385"/>
      <c r="YR385"/>
      <c r="YS385"/>
      <c r="YT385"/>
      <c r="YU385"/>
      <c r="YV385"/>
      <c r="YW385"/>
      <c r="YX385"/>
      <c r="YY385"/>
      <c r="YZ385"/>
      <c r="ZA385"/>
      <c r="ZB385"/>
      <c r="ZC385"/>
      <c r="ZD385"/>
      <c r="ZE385"/>
      <c r="ZF385"/>
      <c r="ZG385"/>
      <c r="ZH385"/>
      <c r="ZI385"/>
      <c r="ZJ385"/>
      <c r="ZK385"/>
      <c r="ZL385"/>
      <c r="ZM385"/>
      <c r="ZN385"/>
      <c r="ZO385"/>
      <c r="ZP385"/>
      <c r="ZQ385"/>
      <c r="ZR385"/>
      <c r="ZS385"/>
      <c r="ZT385"/>
      <c r="ZU385"/>
      <c r="ZV385"/>
      <c r="ZW385"/>
      <c r="ZX385"/>
      <c r="ZY385"/>
      <c r="ZZ385"/>
      <c r="AAA385"/>
    </row>
    <row r="386" spans="11:703" x14ac:dyDescent="0.35">
      <c r="K386" s="50">
        <v>413632480722</v>
      </c>
      <c r="L386" s="147">
        <v>46139</v>
      </c>
      <c r="M386" t="s">
        <v>7995</v>
      </c>
      <c r="N386" s="50">
        <v>380704663516</v>
      </c>
      <c r="O386" s="50">
        <f>_xlfn.XLOOKUP(DRE_Table[[#This Row],[MASTER]],Vessel_Cons[MASTER],Vessel_Cons[MASTER],"OVERAGE")</f>
        <v>380704663516</v>
      </c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  <c r="HB386"/>
      <c r="HC386"/>
      <c r="HD386"/>
      <c r="HE386"/>
      <c r="HF386"/>
      <c r="HG386"/>
      <c r="HH386"/>
      <c r="HI386"/>
      <c r="HJ386"/>
      <c r="HK386"/>
      <c r="HL386"/>
      <c r="HM386"/>
      <c r="HN386"/>
      <c r="HO386"/>
      <c r="HP386"/>
      <c r="HQ386"/>
      <c r="HR386"/>
      <c r="HS386"/>
      <c r="HT386"/>
      <c r="HU386"/>
      <c r="HV386"/>
      <c r="HW386"/>
      <c r="HX386"/>
      <c r="HY386"/>
      <c r="HZ386"/>
      <c r="IA386"/>
      <c r="IB386"/>
      <c r="IC386"/>
      <c r="ID386"/>
      <c r="IE386"/>
      <c r="IF386"/>
      <c r="IG386"/>
      <c r="IH386"/>
      <c r="II386"/>
      <c r="IJ386"/>
      <c r="IK386"/>
      <c r="IL386"/>
      <c r="IM386"/>
      <c r="IN386"/>
      <c r="IO386"/>
      <c r="IP386"/>
      <c r="IQ386"/>
      <c r="IR386"/>
      <c r="IS386"/>
      <c r="IT386"/>
      <c r="IU386"/>
      <c r="IV386"/>
      <c r="IW386"/>
      <c r="IX386"/>
      <c r="IY386"/>
      <c r="IZ386"/>
      <c r="JA386"/>
      <c r="JB386"/>
      <c r="JC386"/>
      <c r="JD386"/>
      <c r="JE386"/>
      <c r="JF386"/>
      <c r="JG386"/>
      <c r="JH386"/>
      <c r="JI386"/>
      <c r="JJ386"/>
      <c r="JK386"/>
      <c r="JL386"/>
      <c r="JM386"/>
      <c r="JN386"/>
      <c r="JO386"/>
      <c r="JP386"/>
      <c r="JQ386"/>
      <c r="JR386"/>
      <c r="JS386"/>
      <c r="JT386"/>
      <c r="JU386"/>
      <c r="JV386"/>
      <c r="JW386"/>
      <c r="JX386"/>
      <c r="JY386"/>
      <c r="JZ386"/>
      <c r="KA386"/>
      <c r="KB386"/>
      <c r="KC386"/>
      <c r="KD386"/>
      <c r="KE386"/>
      <c r="KF386"/>
      <c r="KG386"/>
      <c r="KH386"/>
      <c r="KI386"/>
      <c r="KJ386"/>
      <c r="KK386"/>
      <c r="KL386"/>
      <c r="KM386"/>
      <c r="KN386"/>
      <c r="KO386"/>
      <c r="KP386"/>
      <c r="KQ386"/>
      <c r="KR386"/>
      <c r="KS386"/>
      <c r="KT386"/>
      <c r="KU386"/>
      <c r="KV386"/>
      <c r="KW386"/>
      <c r="KX386"/>
      <c r="KY386"/>
      <c r="KZ386"/>
      <c r="LA386"/>
      <c r="LB386"/>
      <c r="LC386"/>
      <c r="LD386"/>
      <c r="LE386"/>
      <c r="LF386"/>
      <c r="LG386"/>
      <c r="LH386"/>
      <c r="LI386"/>
      <c r="LJ386"/>
      <c r="LK386"/>
      <c r="LL386"/>
      <c r="LM386"/>
      <c r="LN386"/>
      <c r="LO386"/>
      <c r="LP386"/>
      <c r="LQ386"/>
      <c r="LR386"/>
      <c r="LS386"/>
      <c r="LT386"/>
      <c r="LU386"/>
      <c r="LV386"/>
      <c r="LW386"/>
      <c r="LX386"/>
      <c r="LY386"/>
      <c r="LZ386"/>
      <c r="MA386"/>
      <c r="MB386"/>
      <c r="MC386"/>
      <c r="MD386"/>
      <c r="ME386"/>
      <c r="MF386"/>
      <c r="MG386"/>
      <c r="MH386"/>
      <c r="MI386"/>
      <c r="MJ386"/>
      <c r="MK386"/>
      <c r="ML386"/>
      <c r="MM386"/>
      <c r="MN386"/>
      <c r="MO386"/>
      <c r="MP386"/>
      <c r="MQ386"/>
      <c r="MR386"/>
      <c r="MS386"/>
      <c r="MT386"/>
      <c r="MU386"/>
      <c r="MV386"/>
      <c r="MW386"/>
      <c r="MX386"/>
      <c r="MY386"/>
      <c r="MZ386"/>
      <c r="NA386"/>
      <c r="NB386"/>
      <c r="NC386"/>
      <c r="ND386"/>
      <c r="NE386"/>
      <c r="NF386"/>
      <c r="NG386"/>
      <c r="NH386"/>
      <c r="NI386"/>
      <c r="NJ386"/>
      <c r="NK386"/>
      <c r="NL386"/>
      <c r="NM386"/>
      <c r="NN386"/>
      <c r="NO386"/>
      <c r="NP386"/>
      <c r="NQ386"/>
      <c r="NR386"/>
      <c r="NS386"/>
      <c r="NT386"/>
      <c r="NU386"/>
      <c r="NV386"/>
      <c r="NW386"/>
      <c r="NX386"/>
      <c r="NY386"/>
      <c r="NZ386"/>
      <c r="OA386"/>
      <c r="OB386"/>
      <c r="OC386"/>
      <c r="OD386"/>
      <c r="OE386"/>
      <c r="OF386"/>
      <c r="OG386"/>
      <c r="OH386"/>
      <c r="OI386"/>
      <c r="OJ386"/>
      <c r="OK386"/>
      <c r="OL386"/>
      <c r="OM386"/>
      <c r="ON386"/>
      <c r="OO386"/>
      <c r="OP386"/>
      <c r="OQ386"/>
      <c r="OR386"/>
      <c r="OS386"/>
      <c r="OT386"/>
      <c r="OU386"/>
      <c r="OV386"/>
      <c r="OW386"/>
      <c r="OX386"/>
      <c r="OY386"/>
      <c r="OZ386"/>
      <c r="PA386"/>
      <c r="PB386"/>
      <c r="PC386"/>
      <c r="PD386"/>
      <c r="PE386"/>
      <c r="PF386"/>
      <c r="PG386"/>
      <c r="PH386"/>
      <c r="PI386"/>
      <c r="PJ386"/>
      <c r="PK386"/>
      <c r="PL386"/>
      <c r="PM386"/>
      <c r="PN386"/>
      <c r="PO386"/>
      <c r="PP386"/>
      <c r="PQ386"/>
      <c r="PR386"/>
      <c r="PS386"/>
      <c r="PT386"/>
      <c r="PU386"/>
      <c r="PV386"/>
      <c r="PW386"/>
      <c r="PX386"/>
      <c r="PY386"/>
      <c r="PZ386"/>
      <c r="QA386"/>
      <c r="QB386"/>
      <c r="QC386"/>
      <c r="QD386"/>
      <c r="QE386"/>
      <c r="QF386"/>
      <c r="QG386"/>
      <c r="QH386"/>
      <c r="QI386"/>
      <c r="QJ386"/>
      <c r="QK386"/>
      <c r="QL386"/>
      <c r="QM386"/>
      <c r="QN386"/>
      <c r="QO386"/>
      <c r="QP386"/>
      <c r="QQ386"/>
      <c r="QR386"/>
      <c r="QS386"/>
      <c r="QT386"/>
      <c r="QU386"/>
      <c r="QV386"/>
      <c r="QW386"/>
      <c r="QX386"/>
      <c r="QY386"/>
      <c r="QZ386"/>
      <c r="RA386"/>
      <c r="RB386"/>
      <c r="RC386"/>
      <c r="RD386"/>
      <c r="RE386"/>
      <c r="RF386"/>
      <c r="RG386"/>
      <c r="RH386"/>
      <c r="RI386"/>
      <c r="RJ386"/>
      <c r="RK386"/>
      <c r="RL386"/>
      <c r="RM386"/>
      <c r="RN386"/>
      <c r="RO386"/>
      <c r="RP386"/>
      <c r="RQ386"/>
      <c r="RR386"/>
      <c r="RS386"/>
      <c r="RT386"/>
      <c r="RU386"/>
      <c r="RV386"/>
      <c r="RW386"/>
      <c r="RX386"/>
      <c r="RY386"/>
      <c r="RZ386"/>
      <c r="SA386"/>
      <c r="SB386"/>
      <c r="SC386"/>
      <c r="SD386"/>
      <c r="SE386"/>
      <c r="SF386"/>
      <c r="SG386"/>
      <c r="SH386"/>
      <c r="SI386"/>
      <c r="SJ386"/>
      <c r="SK386"/>
      <c r="SL386"/>
      <c r="SM386"/>
      <c r="SN386"/>
      <c r="SO386"/>
      <c r="SP386"/>
      <c r="SQ386"/>
      <c r="SR386"/>
      <c r="SS386"/>
      <c r="ST386"/>
      <c r="SU386"/>
      <c r="SV386"/>
      <c r="SW386"/>
      <c r="SX386"/>
      <c r="SY386"/>
      <c r="SZ386"/>
      <c r="TA386"/>
      <c r="TB386"/>
      <c r="TC386"/>
      <c r="TD386"/>
      <c r="TE386"/>
      <c r="TF386"/>
      <c r="TG386"/>
      <c r="TH386"/>
      <c r="TI386"/>
      <c r="TJ386"/>
      <c r="TK386"/>
      <c r="TL386"/>
      <c r="TM386"/>
      <c r="TN386"/>
      <c r="TO386"/>
      <c r="TP386"/>
      <c r="TQ386"/>
      <c r="TR386"/>
      <c r="TS386"/>
      <c r="TT386"/>
      <c r="TU386"/>
      <c r="TV386"/>
      <c r="TW386"/>
      <c r="TX386"/>
      <c r="TY386"/>
      <c r="TZ386"/>
      <c r="UA386"/>
      <c r="UB386"/>
      <c r="UC386"/>
      <c r="UD386"/>
      <c r="UE386"/>
      <c r="UF386"/>
      <c r="UG386"/>
      <c r="UH386"/>
      <c r="UI386"/>
      <c r="UJ386"/>
      <c r="UK386"/>
      <c r="UL386"/>
      <c r="UM386"/>
      <c r="UN386"/>
      <c r="UO386"/>
      <c r="UP386"/>
      <c r="UQ386"/>
      <c r="UR386"/>
      <c r="US386"/>
      <c r="UT386"/>
      <c r="UU386"/>
      <c r="UV386"/>
      <c r="UW386"/>
      <c r="UX386"/>
      <c r="UY386"/>
      <c r="UZ386"/>
      <c r="VA386"/>
      <c r="VB386"/>
      <c r="VC386"/>
      <c r="VD386"/>
      <c r="VE386"/>
      <c r="VF386"/>
      <c r="VG386"/>
      <c r="VH386"/>
      <c r="VI386"/>
      <c r="VJ386"/>
      <c r="VK386"/>
      <c r="VL386"/>
      <c r="VM386"/>
      <c r="VN386"/>
      <c r="VO386"/>
      <c r="VP386"/>
      <c r="VQ386"/>
      <c r="VR386"/>
      <c r="VS386"/>
      <c r="VT386"/>
      <c r="VU386"/>
      <c r="VV386"/>
      <c r="VW386"/>
      <c r="VX386"/>
      <c r="VY386"/>
      <c r="VZ386"/>
      <c r="WA386"/>
      <c r="WB386"/>
      <c r="WC386"/>
      <c r="WD386"/>
      <c r="WE386"/>
      <c r="WF386"/>
      <c r="WG386"/>
      <c r="WH386"/>
      <c r="WI386"/>
      <c r="WJ386"/>
      <c r="WK386"/>
      <c r="WL386"/>
      <c r="WM386"/>
      <c r="WN386"/>
      <c r="WO386"/>
      <c r="WP386"/>
      <c r="WQ386"/>
      <c r="WR386"/>
      <c r="WS386"/>
      <c r="WT386"/>
      <c r="WU386"/>
      <c r="WV386"/>
      <c r="WW386"/>
      <c r="WX386"/>
      <c r="WY386"/>
      <c r="WZ386"/>
      <c r="XA386"/>
      <c r="XB386"/>
      <c r="XC386"/>
      <c r="XD386"/>
      <c r="XE386"/>
      <c r="XF386"/>
      <c r="XG386"/>
      <c r="XH386"/>
      <c r="XI386"/>
      <c r="XJ386"/>
      <c r="XK386"/>
      <c r="XL386"/>
      <c r="XM386"/>
      <c r="XN386"/>
      <c r="XO386"/>
      <c r="XP386"/>
      <c r="XQ386"/>
      <c r="XR386"/>
      <c r="XS386"/>
      <c r="XT386"/>
      <c r="XU386"/>
      <c r="XV386"/>
      <c r="XW386"/>
      <c r="XX386"/>
      <c r="XY386"/>
      <c r="XZ386"/>
      <c r="YA386"/>
      <c r="YB386"/>
      <c r="YC386"/>
      <c r="YD386"/>
      <c r="YE386"/>
      <c r="YF386"/>
      <c r="YG386"/>
      <c r="YH386"/>
      <c r="YI386"/>
      <c r="YJ386"/>
      <c r="YK386"/>
      <c r="YL386"/>
      <c r="YM386"/>
      <c r="YN386"/>
      <c r="YO386"/>
      <c r="YP386"/>
      <c r="YQ386"/>
      <c r="YR386"/>
      <c r="YS386"/>
      <c r="YT386"/>
      <c r="YU386"/>
      <c r="YV386"/>
      <c r="YW386"/>
      <c r="YX386"/>
      <c r="YY386"/>
      <c r="YZ386"/>
      <c r="ZA386"/>
      <c r="ZB386"/>
      <c r="ZC386"/>
      <c r="ZD386"/>
      <c r="ZE386"/>
      <c r="ZF386"/>
      <c r="ZG386"/>
      <c r="ZH386"/>
      <c r="ZI386"/>
      <c r="ZJ386"/>
      <c r="ZK386"/>
      <c r="ZL386"/>
      <c r="ZM386"/>
      <c r="ZN386"/>
      <c r="ZO386"/>
      <c r="ZP386"/>
      <c r="ZQ386"/>
      <c r="ZR386"/>
      <c r="ZS386"/>
      <c r="ZT386"/>
      <c r="ZU386"/>
      <c r="ZV386"/>
      <c r="ZW386"/>
      <c r="ZX386"/>
      <c r="ZY386"/>
      <c r="ZZ386"/>
      <c r="AAA386"/>
    </row>
    <row r="387" spans="11:703" x14ac:dyDescent="0.35">
      <c r="K387" s="50">
        <v>413632480722</v>
      </c>
      <c r="L387" s="147">
        <v>46139</v>
      </c>
      <c r="M387" t="s">
        <v>7995</v>
      </c>
      <c r="N387" s="50">
        <v>380694963233</v>
      </c>
      <c r="O387" s="50">
        <f>_xlfn.XLOOKUP(DRE_Table[[#This Row],[MASTER]],Vessel_Cons[MASTER],Vessel_Cons[MASTER],"OVERAGE")</f>
        <v>380694963233</v>
      </c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  <c r="HB387"/>
      <c r="HC387"/>
      <c r="HD387"/>
      <c r="HE387"/>
      <c r="HF387"/>
      <c r="HG387"/>
      <c r="HH387"/>
      <c r="HI387"/>
      <c r="HJ387"/>
      <c r="HK387"/>
      <c r="HL387"/>
      <c r="HM387"/>
      <c r="HN387"/>
      <c r="HO387"/>
      <c r="HP387"/>
      <c r="HQ387"/>
      <c r="HR387"/>
      <c r="HS387"/>
      <c r="HT387"/>
      <c r="HU387"/>
      <c r="HV387"/>
      <c r="HW387"/>
      <c r="HX387"/>
      <c r="HY387"/>
      <c r="HZ387"/>
      <c r="IA387"/>
      <c r="IB387"/>
      <c r="IC387"/>
      <c r="ID387"/>
      <c r="IE387"/>
      <c r="IF387"/>
      <c r="IG387"/>
      <c r="IH387"/>
      <c r="II387"/>
      <c r="IJ387"/>
      <c r="IK387"/>
      <c r="IL387"/>
      <c r="IM387"/>
      <c r="IN387"/>
      <c r="IO387"/>
      <c r="IP387"/>
      <c r="IQ387"/>
      <c r="IR387"/>
      <c r="IS387"/>
      <c r="IT387"/>
      <c r="IU387"/>
      <c r="IV387"/>
      <c r="IW387"/>
      <c r="IX387"/>
      <c r="IY387"/>
      <c r="IZ387"/>
      <c r="JA387"/>
      <c r="JB387"/>
      <c r="JC387"/>
      <c r="JD387"/>
      <c r="JE387"/>
      <c r="JF387"/>
      <c r="JG387"/>
      <c r="JH387"/>
      <c r="JI387"/>
      <c r="JJ387"/>
      <c r="JK387"/>
      <c r="JL387"/>
      <c r="JM387"/>
      <c r="JN387"/>
      <c r="JO387"/>
      <c r="JP387"/>
      <c r="JQ387"/>
      <c r="JR387"/>
      <c r="JS387"/>
      <c r="JT387"/>
      <c r="JU387"/>
      <c r="JV387"/>
      <c r="JW387"/>
      <c r="JX387"/>
      <c r="JY387"/>
      <c r="JZ387"/>
      <c r="KA387"/>
      <c r="KB387"/>
      <c r="KC387"/>
      <c r="KD387"/>
      <c r="KE387"/>
      <c r="KF387"/>
      <c r="KG387"/>
      <c r="KH387"/>
      <c r="KI387"/>
      <c r="KJ387"/>
      <c r="KK387"/>
      <c r="KL387"/>
      <c r="KM387"/>
      <c r="KN387"/>
      <c r="KO387"/>
      <c r="KP387"/>
      <c r="KQ387"/>
      <c r="KR387"/>
      <c r="KS387"/>
      <c r="KT387"/>
      <c r="KU387"/>
      <c r="KV387"/>
      <c r="KW387"/>
      <c r="KX387"/>
      <c r="KY387"/>
      <c r="KZ387"/>
      <c r="LA387"/>
      <c r="LB387"/>
      <c r="LC387"/>
      <c r="LD387"/>
      <c r="LE387"/>
      <c r="LF387"/>
      <c r="LG387"/>
      <c r="LH387"/>
      <c r="LI387"/>
      <c r="LJ387"/>
      <c r="LK387"/>
      <c r="LL387"/>
      <c r="LM387"/>
      <c r="LN387"/>
      <c r="LO387"/>
      <c r="LP387"/>
      <c r="LQ387"/>
      <c r="LR387"/>
      <c r="LS387"/>
      <c r="LT387"/>
      <c r="LU387"/>
      <c r="LV387"/>
      <c r="LW387"/>
      <c r="LX387"/>
      <c r="LY387"/>
      <c r="LZ387"/>
      <c r="MA387"/>
      <c r="MB387"/>
      <c r="MC387"/>
      <c r="MD387"/>
      <c r="ME387"/>
      <c r="MF387"/>
      <c r="MG387"/>
      <c r="MH387"/>
      <c r="MI387"/>
      <c r="MJ387"/>
      <c r="MK387"/>
      <c r="ML387"/>
      <c r="MM387"/>
      <c r="MN387"/>
      <c r="MO387"/>
      <c r="MP387"/>
      <c r="MQ387"/>
      <c r="MR387"/>
      <c r="MS387"/>
      <c r="MT387"/>
      <c r="MU387"/>
      <c r="MV387"/>
      <c r="MW387"/>
      <c r="MX387"/>
      <c r="MY387"/>
      <c r="MZ387"/>
      <c r="NA387"/>
      <c r="NB387"/>
      <c r="NC387"/>
      <c r="ND387"/>
      <c r="NE387"/>
      <c r="NF387"/>
      <c r="NG387"/>
      <c r="NH387"/>
      <c r="NI387"/>
      <c r="NJ387"/>
      <c r="NK387"/>
      <c r="NL387"/>
      <c r="NM387"/>
      <c r="NN387"/>
      <c r="NO387"/>
      <c r="NP387"/>
      <c r="NQ387"/>
      <c r="NR387"/>
      <c r="NS387"/>
      <c r="NT387"/>
      <c r="NU387"/>
      <c r="NV387"/>
      <c r="NW387"/>
      <c r="NX387"/>
      <c r="NY387"/>
      <c r="NZ387"/>
      <c r="OA387"/>
      <c r="OB387"/>
      <c r="OC387"/>
      <c r="OD387"/>
      <c r="OE387"/>
      <c r="OF387"/>
      <c r="OG387"/>
      <c r="OH387"/>
      <c r="OI387"/>
      <c r="OJ387"/>
      <c r="OK387"/>
      <c r="OL387"/>
      <c r="OM387"/>
      <c r="ON387"/>
      <c r="OO387"/>
      <c r="OP387"/>
      <c r="OQ387"/>
      <c r="OR387"/>
      <c r="OS387"/>
      <c r="OT387"/>
      <c r="OU387"/>
      <c r="OV387"/>
      <c r="OW387"/>
      <c r="OX387"/>
      <c r="OY387"/>
      <c r="OZ387"/>
      <c r="PA387"/>
      <c r="PB387"/>
      <c r="PC387"/>
      <c r="PD387"/>
      <c r="PE387"/>
      <c r="PF387"/>
      <c r="PG387"/>
      <c r="PH387"/>
      <c r="PI387"/>
      <c r="PJ387"/>
      <c r="PK387"/>
      <c r="PL387"/>
      <c r="PM387"/>
      <c r="PN387"/>
      <c r="PO387"/>
      <c r="PP387"/>
      <c r="PQ387"/>
      <c r="PR387"/>
      <c r="PS387"/>
      <c r="PT387"/>
      <c r="PU387"/>
      <c r="PV387"/>
      <c r="PW387"/>
      <c r="PX387"/>
      <c r="PY387"/>
      <c r="PZ387"/>
      <c r="QA387"/>
      <c r="QB387"/>
      <c r="QC387"/>
      <c r="QD387"/>
      <c r="QE387"/>
      <c r="QF387"/>
      <c r="QG387"/>
      <c r="QH387"/>
      <c r="QI387"/>
      <c r="QJ387"/>
      <c r="QK387"/>
      <c r="QL387"/>
      <c r="QM387"/>
      <c r="QN387"/>
      <c r="QO387"/>
      <c r="QP387"/>
      <c r="QQ387"/>
      <c r="QR387"/>
      <c r="QS387"/>
      <c r="QT387"/>
      <c r="QU387"/>
      <c r="QV387"/>
      <c r="QW387"/>
      <c r="QX387"/>
      <c r="QY387"/>
      <c r="QZ387"/>
      <c r="RA387"/>
      <c r="RB387"/>
      <c r="RC387"/>
      <c r="RD387"/>
      <c r="RE387"/>
      <c r="RF387"/>
      <c r="RG387"/>
      <c r="RH387"/>
      <c r="RI387"/>
      <c r="RJ387"/>
      <c r="RK387"/>
      <c r="RL387"/>
      <c r="RM387"/>
      <c r="RN387"/>
      <c r="RO387"/>
      <c r="RP387"/>
      <c r="RQ387"/>
      <c r="RR387"/>
      <c r="RS387"/>
      <c r="RT387"/>
      <c r="RU387"/>
      <c r="RV387"/>
      <c r="RW387"/>
      <c r="RX387"/>
      <c r="RY387"/>
      <c r="RZ387"/>
      <c r="SA387"/>
      <c r="SB387"/>
      <c r="SC387"/>
      <c r="SD387"/>
      <c r="SE387"/>
      <c r="SF387"/>
      <c r="SG387"/>
      <c r="SH387"/>
      <c r="SI387"/>
      <c r="SJ387"/>
      <c r="SK387"/>
      <c r="SL387"/>
      <c r="SM387"/>
      <c r="SN387"/>
      <c r="SO387"/>
      <c r="SP387"/>
      <c r="SQ387"/>
      <c r="SR387"/>
      <c r="SS387"/>
      <c r="ST387"/>
      <c r="SU387"/>
      <c r="SV387"/>
      <c r="SW387"/>
      <c r="SX387"/>
      <c r="SY387"/>
      <c r="SZ387"/>
      <c r="TA387"/>
      <c r="TB387"/>
      <c r="TC387"/>
      <c r="TD387"/>
      <c r="TE387"/>
      <c r="TF387"/>
      <c r="TG387"/>
      <c r="TH387"/>
      <c r="TI387"/>
      <c r="TJ387"/>
      <c r="TK387"/>
      <c r="TL387"/>
      <c r="TM387"/>
      <c r="TN387"/>
      <c r="TO387"/>
      <c r="TP387"/>
      <c r="TQ387"/>
      <c r="TR387"/>
      <c r="TS387"/>
      <c r="TT387"/>
      <c r="TU387"/>
      <c r="TV387"/>
      <c r="TW387"/>
      <c r="TX387"/>
      <c r="TY387"/>
      <c r="TZ387"/>
      <c r="UA387"/>
      <c r="UB387"/>
      <c r="UC387"/>
      <c r="UD387"/>
      <c r="UE387"/>
      <c r="UF387"/>
      <c r="UG387"/>
      <c r="UH387"/>
      <c r="UI387"/>
      <c r="UJ387"/>
      <c r="UK387"/>
      <c r="UL387"/>
      <c r="UM387"/>
      <c r="UN387"/>
      <c r="UO387"/>
      <c r="UP387"/>
      <c r="UQ387"/>
      <c r="UR387"/>
      <c r="US387"/>
      <c r="UT387"/>
      <c r="UU387"/>
      <c r="UV387"/>
      <c r="UW387"/>
      <c r="UX387"/>
      <c r="UY387"/>
      <c r="UZ387"/>
      <c r="VA387"/>
      <c r="VB387"/>
      <c r="VC387"/>
      <c r="VD387"/>
      <c r="VE387"/>
      <c r="VF387"/>
      <c r="VG387"/>
      <c r="VH387"/>
      <c r="VI387"/>
      <c r="VJ387"/>
      <c r="VK387"/>
      <c r="VL387"/>
      <c r="VM387"/>
      <c r="VN387"/>
      <c r="VO387"/>
      <c r="VP387"/>
      <c r="VQ387"/>
      <c r="VR387"/>
      <c r="VS387"/>
      <c r="VT387"/>
      <c r="VU387"/>
      <c r="VV387"/>
      <c r="VW387"/>
      <c r="VX387"/>
      <c r="VY387"/>
      <c r="VZ387"/>
      <c r="WA387"/>
      <c r="WB387"/>
      <c r="WC387"/>
      <c r="WD387"/>
      <c r="WE387"/>
      <c r="WF387"/>
      <c r="WG387"/>
      <c r="WH387"/>
      <c r="WI387"/>
      <c r="WJ387"/>
      <c r="WK387"/>
      <c r="WL387"/>
      <c r="WM387"/>
      <c r="WN387"/>
      <c r="WO387"/>
      <c r="WP387"/>
      <c r="WQ387"/>
      <c r="WR387"/>
      <c r="WS387"/>
      <c r="WT387"/>
      <c r="WU387"/>
      <c r="WV387"/>
      <c r="WW387"/>
      <c r="WX387"/>
      <c r="WY387"/>
      <c r="WZ387"/>
      <c r="XA387"/>
      <c r="XB387"/>
      <c r="XC387"/>
      <c r="XD387"/>
      <c r="XE387"/>
      <c r="XF387"/>
      <c r="XG387"/>
      <c r="XH387"/>
      <c r="XI387"/>
      <c r="XJ387"/>
      <c r="XK387"/>
      <c r="XL387"/>
      <c r="XM387"/>
      <c r="XN387"/>
      <c r="XO387"/>
      <c r="XP387"/>
      <c r="XQ387"/>
      <c r="XR387"/>
      <c r="XS387"/>
      <c r="XT387"/>
      <c r="XU387"/>
      <c r="XV387"/>
      <c r="XW387"/>
      <c r="XX387"/>
      <c r="XY387"/>
      <c r="XZ387"/>
      <c r="YA387"/>
      <c r="YB387"/>
      <c r="YC387"/>
      <c r="YD387"/>
      <c r="YE387"/>
      <c r="YF387"/>
      <c r="YG387"/>
      <c r="YH387"/>
      <c r="YI387"/>
      <c r="YJ387"/>
      <c r="YK387"/>
      <c r="YL387"/>
      <c r="YM387"/>
      <c r="YN387"/>
      <c r="YO387"/>
      <c r="YP387"/>
      <c r="YQ387"/>
      <c r="YR387"/>
      <c r="YS387"/>
      <c r="YT387"/>
      <c r="YU387"/>
      <c r="YV387"/>
      <c r="YW387"/>
      <c r="YX387"/>
      <c r="YY387"/>
      <c r="YZ387"/>
      <c r="ZA387"/>
      <c r="ZB387"/>
      <c r="ZC387"/>
      <c r="ZD387"/>
      <c r="ZE387"/>
      <c r="ZF387"/>
      <c r="ZG387"/>
      <c r="ZH387"/>
      <c r="ZI387"/>
      <c r="ZJ387"/>
      <c r="ZK387"/>
      <c r="ZL387"/>
      <c r="ZM387"/>
      <c r="ZN387"/>
      <c r="ZO387"/>
      <c r="ZP387"/>
      <c r="ZQ387"/>
      <c r="ZR387"/>
      <c r="ZS387"/>
      <c r="ZT387"/>
      <c r="ZU387"/>
      <c r="ZV387"/>
      <c r="ZW387"/>
      <c r="ZX387"/>
      <c r="ZY387"/>
      <c r="ZZ387"/>
      <c r="AAA387"/>
    </row>
    <row r="388" spans="11:703" x14ac:dyDescent="0.35">
      <c r="K388" s="50">
        <v>413632480722</v>
      </c>
      <c r="L388" s="147">
        <v>46139</v>
      </c>
      <c r="M388" t="s">
        <v>7995</v>
      </c>
      <c r="N388" s="50">
        <v>380694941504</v>
      </c>
      <c r="O388" s="50">
        <f>_xlfn.XLOOKUP(DRE_Table[[#This Row],[MASTER]],Vessel_Cons[MASTER],Vessel_Cons[MASTER],"OVERAGE")</f>
        <v>380694941504</v>
      </c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  <c r="HB388"/>
      <c r="HC388"/>
      <c r="HD388"/>
      <c r="HE388"/>
      <c r="HF388"/>
      <c r="HG388"/>
      <c r="HH388"/>
      <c r="HI388"/>
      <c r="HJ388"/>
      <c r="HK388"/>
      <c r="HL388"/>
      <c r="HM388"/>
      <c r="HN388"/>
      <c r="HO388"/>
      <c r="HP388"/>
      <c r="HQ388"/>
      <c r="HR388"/>
      <c r="HS388"/>
      <c r="HT388"/>
      <c r="HU388"/>
      <c r="HV388"/>
      <c r="HW388"/>
      <c r="HX388"/>
      <c r="HY388"/>
      <c r="HZ388"/>
      <c r="IA388"/>
      <c r="IB388"/>
      <c r="IC388"/>
      <c r="ID388"/>
      <c r="IE388"/>
      <c r="IF388"/>
      <c r="IG388"/>
      <c r="IH388"/>
      <c r="II388"/>
      <c r="IJ388"/>
      <c r="IK388"/>
      <c r="IL388"/>
      <c r="IM388"/>
      <c r="IN388"/>
      <c r="IO388"/>
      <c r="IP388"/>
      <c r="IQ388"/>
      <c r="IR388"/>
      <c r="IS388"/>
      <c r="IT388"/>
      <c r="IU388"/>
      <c r="IV388"/>
      <c r="IW388"/>
      <c r="IX388"/>
      <c r="IY388"/>
      <c r="IZ388"/>
      <c r="JA388"/>
      <c r="JB388"/>
      <c r="JC388"/>
      <c r="JD388"/>
      <c r="JE388"/>
      <c r="JF388"/>
      <c r="JG388"/>
      <c r="JH388"/>
      <c r="JI388"/>
      <c r="JJ388"/>
      <c r="JK388"/>
      <c r="JL388"/>
      <c r="JM388"/>
      <c r="JN388"/>
      <c r="JO388"/>
      <c r="JP388"/>
      <c r="JQ388"/>
      <c r="JR388"/>
      <c r="JS388"/>
      <c r="JT388"/>
      <c r="JU388"/>
      <c r="JV388"/>
      <c r="JW388"/>
      <c r="JX388"/>
      <c r="JY388"/>
      <c r="JZ388"/>
      <c r="KA388"/>
      <c r="KB388"/>
      <c r="KC388"/>
      <c r="KD388"/>
      <c r="KE388"/>
      <c r="KF388"/>
      <c r="KG388"/>
      <c r="KH388"/>
      <c r="KI388"/>
      <c r="KJ388"/>
      <c r="KK388"/>
      <c r="KL388"/>
      <c r="KM388"/>
      <c r="KN388"/>
      <c r="KO388"/>
      <c r="KP388"/>
      <c r="KQ388"/>
      <c r="KR388"/>
      <c r="KS388"/>
      <c r="KT388"/>
      <c r="KU388"/>
      <c r="KV388"/>
      <c r="KW388"/>
      <c r="KX388"/>
      <c r="KY388"/>
      <c r="KZ388"/>
      <c r="LA388"/>
      <c r="LB388"/>
      <c r="LC388"/>
      <c r="LD388"/>
      <c r="LE388"/>
      <c r="LF388"/>
      <c r="LG388"/>
      <c r="LH388"/>
      <c r="LI388"/>
      <c r="LJ388"/>
      <c r="LK388"/>
      <c r="LL388"/>
      <c r="LM388"/>
      <c r="LN388"/>
      <c r="LO388"/>
      <c r="LP388"/>
      <c r="LQ388"/>
      <c r="LR388"/>
      <c r="LS388"/>
      <c r="LT388"/>
      <c r="LU388"/>
      <c r="LV388"/>
      <c r="LW388"/>
      <c r="LX388"/>
      <c r="LY388"/>
      <c r="LZ388"/>
      <c r="MA388"/>
      <c r="MB388"/>
      <c r="MC388"/>
      <c r="MD388"/>
      <c r="ME388"/>
      <c r="MF388"/>
      <c r="MG388"/>
      <c r="MH388"/>
      <c r="MI388"/>
      <c r="MJ388"/>
      <c r="MK388"/>
      <c r="ML388"/>
      <c r="MM388"/>
      <c r="MN388"/>
      <c r="MO388"/>
      <c r="MP388"/>
      <c r="MQ388"/>
      <c r="MR388"/>
      <c r="MS388"/>
      <c r="MT388"/>
      <c r="MU388"/>
      <c r="MV388"/>
      <c r="MW388"/>
      <c r="MX388"/>
      <c r="MY388"/>
      <c r="MZ388"/>
      <c r="NA388"/>
      <c r="NB388"/>
      <c r="NC388"/>
      <c r="ND388"/>
      <c r="NE388"/>
      <c r="NF388"/>
      <c r="NG388"/>
      <c r="NH388"/>
      <c r="NI388"/>
      <c r="NJ388"/>
      <c r="NK388"/>
      <c r="NL388"/>
      <c r="NM388"/>
      <c r="NN388"/>
      <c r="NO388"/>
      <c r="NP388"/>
      <c r="NQ388"/>
      <c r="NR388"/>
      <c r="NS388"/>
      <c r="NT388"/>
      <c r="NU388"/>
      <c r="NV388"/>
      <c r="NW388"/>
      <c r="NX388"/>
      <c r="NY388"/>
      <c r="NZ388"/>
      <c r="OA388"/>
      <c r="OB388"/>
      <c r="OC388"/>
      <c r="OD388"/>
      <c r="OE388"/>
      <c r="OF388"/>
      <c r="OG388"/>
      <c r="OH388"/>
      <c r="OI388"/>
      <c r="OJ388"/>
      <c r="OK388"/>
      <c r="OL388"/>
      <c r="OM388"/>
      <c r="ON388"/>
      <c r="OO388"/>
      <c r="OP388"/>
      <c r="OQ388"/>
      <c r="OR388"/>
      <c r="OS388"/>
      <c r="OT388"/>
      <c r="OU388"/>
      <c r="OV388"/>
      <c r="OW388"/>
      <c r="OX388"/>
      <c r="OY388"/>
      <c r="OZ388"/>
      <c r="PA388"/>
      <c r="PB388"/>
      <c r="PC388"/>
      <c r="PD388"/>
      <c r="PE388"/>
      <c r="PF388"/>
      <c r="PG388"/>
      <c r="PH388"/>
      <c r="PI388"/>
      <c r="PJ388"/>
      <c r="PK388"/>
      <c r="PL388"/>
      <c r="PM388"/>
      <c r="PN388"/>
      <c r="PO388"/>
      <c r="PP388"/>
      <c r="PQ388"/>
      <c r="PR388"/>
      <c r="PS388"/>
      <c r="PT388"/>
      <c r="PU388"/>
      <c r="PV388"/>
      <c r="PW388"/>
      <c r="PX388"/>
      <c r="PY388"/>
      <c r="PZ388"/>
      <c r="QA388"/>
      <c r="QB388"/>
      <c r="QC388"/>
      <c r="QD388"/>
      <c r="QE388"/>
      <c r="QF388"/>
      <c r="QG388"/>
      <c r="QH388"/>
      <c r="QI388"/>
      <c r="QJ388"/>
      <c r="QK388"/>
      <c r="QL388"/>
      <c r="QM388"/>
      <c r="QN388"/>
      <c r="QO388"/>
      <c r="QP388"/>
      <c r="QQ388"/>
      <c r="QR388"/>
      <c r="QS388"/>
      <c r="QT388"/>
      <c r="QU388"/>
      <c r="QV388"/>
      <c r="QW388"/>
      <c r="QX388"/>
      <c r="QY388"/>
      <c r="QZ388"/>
      <c r="RA388"/>
      <c r="RB388"/>
      <c r="RC388"/>
      <c r="RD388"/>
      <c r="RE388"/>
      <c r="RF388"/>
      <c r="RG388"/>
      <c r="RH388"/>
      <c r="RI388"/>
      <c r="RJ388"/>
      <c r="RK388"/>
      <c r="RL388"/>
      <c r="RM388"/>
      <c r="RN388"/>
      <c r="RO388"/>
      <c r="RP388"/>
      <c r="RQ388"/>
      <c r="RR388"/>
      <c r="RS388"/>
      <c r="RT388"/>
      <c r="RU388"/>
      <c r="RV388"/>
      <c r="RW388"/>
      <c r="RX388"/>
      <c r="RY388"/>
      <c r="RZ388"/>
      <c r="SA388"/>
      <c r="SB388"/>
      <c r="SC388"/>
      <c r="SD388"/>
      <c r="SE388"/>
      <c r="SF388"/>
      <c r="SG388"/>
      <c r="SH388"/>
      <c r="SI388"/>
      <c r="SJ388"/>
      <c r="SK388"/>
      <c r="SL388"/>
      <c r="SM388"/>
      <c r="SN388"/>
      <c r="SO388"/>
      <c r="SP388"/>
      <c r="SQ388"/>
      <c r="SR388"/>
      <c r="SS388"/>
      <c r="ST388"/>
      <c r="SU388"/>
      <c r="SV388"/>
      <c r="SW388"/>
      <c r="SX388"/>
      <c r="SY388"/>
      <c r="SZ388"/>
      <c r="TA388"/>
      <c r="TB388"/>
      <c r="TC388"/>
      <c r="TD388"/>
      <c r="TE388"/>
      <c r="TF388"/>
      <c r="TG388"/>
      <c r="TH388"/>
      <c r="TI388"/>
      <c r="TJ388"/>
      <c r="TK388"/>
      <c r="TL388"/>
      <c r="TM388"/>
      <c r="TN388"/>
      <c r="TO388"/>
      <c r="TP388"/>
      <c r="TQ388"/>
      <c r="TR388"/>
      <c r="TS388"/>
      <c r="TT388"/>
      <c r="TU388"/>
      <c r="TV388"/>
      <c r="TW388"/>
      <c r="TX388"/>
      <c r="TY388"/>
      <c r="TZ388"/>
      <c r="UA388"/>
      <c r="UB388"/>
      <c r="UC388"/>
      <c r="UD388"/>
      <c r="UE388"/>
      <c r="UF388"/>
      <c r="UG388"/>
      <c r="UH388"/>
      <c r="UI388"/>
      <c r="UJ388"/>
      <c r="UK388"/>
      <c r="UL388"/>
      <c r="UM388"/>
      <c r="UN388"/>
      <c r="UO388"/>
      <c r="UP388"/>
      <c r="UQ388"/>
      <c r="UR388"/>
      <c r="US388"/>
      <c r="UT388"/>
      <c r="UU388"/>
      <c r="UV388"/>
      <c r="UW388"/>
      <c r="UX388"/>
      <c r="UY388"/>
      <c r="UZ388"/>
      <c r="VA388"/>
      <c r="VB388"/>
      <c r="VC388"/>
      <c r="VD388"/>
      <c r="VE388"/>
      <c r="VF388"/>
      <c r="VG388"/>
      <c r="VH388"/>
      <c r="VI388"/>
      <c r="VJ388"/>
      <c r="VK388"/>
      <c r="VL388"/>
      <c r="VM388"/>
      <c r="VN388"/>
      <c r="VO388"/>
      <c r="VP388"/>
      <c r="VQ388"/>
      <c r="VR388"/>
      <c r="VS388"/>
      <c r="VT388"/>
      <c r="VU388"/>
      <c r="VV388"/>
      <c r="VW388"/>
      <c r="VX388"/>
      <c r="VY388"/>
      <c r="VZ388"/>
      <c r="WA388"/>
      <c r="WB388"/>
      <c r="WC388"/>
      <c r="WD388"/>
      <c r="WE388"/>
      <c r="WF388"/>
      <c r="WG388"/>
      <c r="WH388"/>
      <c r="WI388"/>
      <c r="WJ388"/>
      <c r="WK388"/>
      <c r="WL388"/>
      <c r="WM388"/>
      <c r="WN388"/>
      <c r="WO388"/>
      <c r="WP388"/>
      <c r="WQ388"/>
      <c r="WR388"/>
      <c r="WS388"/>
      <c r="WT388"/>
      <c r="WU388"/>
      <c r="WV388"/>
      <c r="WW388"/>
      <c r="WX388"/>
      <c r="WY388"/>
      <c r="WZ388"/>
      <c r="XA388"/>
      <c r="XB388"/>
      <c r="XC388"/>
      <c r="XD388"/>
      <c r="XE388"/>
      <c r="XF388"/>
      <c r="XG388"/>
      <c r="XH388"/>
      <c r="XI388"/>
      <c r="XJ388"/>
      <c r="XK388"/>
      <c r="XL388"/>
      <c r="XM388"/>
      <c r="XN388"/>
      <c r="XO388"/>
      <c r="XP388"/>
      <c r="XQ388"/>
      <c r="XR388"/>
      <c r="XS388"/>
      <c r="XT388"/>
      <c r="XU388"/>
      <c r="XV388"/>
      <c r="XW388"/>
      <c r="XX388"/>
      <c r="XY388"/>
      <c r="XZ388"/>
      <c r="YA388"/>
      <c r="YB388"/>
      <c r="YC388"/>
      <c r="YD388"/>
      <c r="YE388"/>
      <c r="YF388"/>
      <c r="YG388"/>
      <c r="YH388"/>
      <c r="YI388"/>
      <c r="YJ388"/>
      <c r="YK388"/>
      <c r="YL388"/>
      <c r="YM388"/>
      <c r="YN388"/>
      <c r="YO388"/>
      <c r="YP388"/>
      <c r="YQ388"/>
      <c r="YR388"/>
      <c r="YS388"/>
      <c r="YT388"/>
      <c r="YU388"/>
      <c r="YV388"/>
      <c r="YW388"/>
      <c r="YX388"/>
      <c r="YY388"/>
      <c r="YZ388"/>
      <c r="ZA388"/>
      <c r="ZB388"/>
      <c r="ZC388"/>
      <c r="ZD388"/>
      <c r="ZE388"/>
      <c r="ZF388"/>
      <c r="ZG388"/>
      <c r="ZH388"/>
      <c r="ZI388"/>
      <c r="ZJ388"/>
      <c r="ZK388"/>
      <c r="ZL388"/>
      <c r="ZM388"/>
      <c r="ZN388"/>
      <c r="ZO388"/>
      <c r="ZP388"/>
      <c r="ZQ388"/>
      <c r="ZR388"/>
      <c r="ZS388"/>
      <c r="ZT388"/>
      <c r="ZU388"/>
      <c r="ZV388"/>
      <c r="ZW388"/>
      <c r="ZX388"/>
      <c r="ZY388"/>
      <c r="ZZ388"/>
      <c r="AAA388"/>
    </row>
    <row r="389" spans="11:703" x14ac:dyDescent="0.35">
      <c r="K389" s="50">
        <v>413632480722</v>
      </c>
      <c r="L389" s="147">
        <v>46139</v>
      </c>
      <c r="M389" t="s">
        <v>7995</v>
      </c>
      <c r="N389" s="50">
        <v>380692058752</v>
      </c>
      <c r="O389" s="50">
        <f>_xlfn.XLOOKUP(DRE_Table[[#This Row],[MASTER]],Vessel_Cons[MASTER],Vessel_Cons[MASTER],"OVERAGE")</f>
        <v>380692058752</v>
      </c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  <c r="HB389"/>
      <c r="HC389"/>
      <c r="HD389"/>
      <c r="HE389"/>
      <c r="HF389"/>
      <c r="HG389"/>
      <c r="HH389"/>
      <c r="HI389"/>
      <c r="HJ389"/>
      <c r="HK389"/>
      <c r="HL389"/>
      <c r="HM389"/>
      <c r="HN389"/>
      <c r="HO389"/>
      <c r="HP389"/>
      <c r="HQ389"/>
      <c r="HR389"/>
      <c r="HS389"/>
      <c r="HT389"/>
      <c r="HU389"/>
      <c r="HV389"/>
      <c r="HW389"/>
      <c r="HX389"/>
      <c r="HY389"/>
      <c r="HZ389"/>
      <c r="IA389"/>
      <c r="IB389"/>
      <c r="IC389"/>
      <c r="ID389"/>
      <c r="IE389"/>
      <c r="IF389"/>
      <c r="IG389"/>
      <c r="IH389"/>
      <c r="II389"/>
      <c r="IJ389"/>
      <c r="IK389"/>
      <c r="IL389"/>
      <c r="IM389"/>
      <c r="IN389"/>
      <c r="IO389"/>
      <c r="IP389"/>
      <c r="IQ389"/>
      <c r="IR389"/>
      <c r="IS389"/>
      <c r="IT389"/>
      <c r="IU389"/>
      <c r="IV389"/>
      <c r="IW389"/>
      <c r="IX389"/>
      <c r="IY389"/>
      <c r="IZ389"/>
      <c r="JA389"/>
      <c r="JB389"/>
      <c r="JC389"/>
      <c r="JD389"/>
      <c r="JE389"/>
      <c r="JF389"/>
      <c r="JG389"/>
      <c r="JH389"/>
      <c r="JI389"/>
      <c r="JJ389"/>
      <c r="JK389"/>
      <c r="JL389"/>
      <c r="JM389"/>
      <c r="JN389"/>
      <c r="JO389"/>
      <c r="JP389"/>
      <c r="JQ389"/>
      <c r="JR389"/>
      <c r="JS389"/>
      <c r="JT389"/>
      <c r="JU389"/>
      <c r="JV389"/>
      <c r="JW389"/>
      <c r="JX389"/>
      <c r="JY389"/>
      <c r="JZ389"/>
      <c r="KA389"/>
      <c r="KB389"/>
      <c r="KC389"/>
      <c r="KD389"/>
      <c r="KE389"/>
      <c r="KF389"/>
      <c r="KG389"/>
      <c r="KH389"/>
      <c r="KI389"/>
      <c r="KJ389"/>
      <c r="KK389"/>
      <c r="KL389"/>
      <c r="KM389"/>
      <c r="KN389"/>
      <c r="KO389"/>
      <c r="KP389"/>
      <c r="KQ389"/>
      <c r="KR389"/>
      <c r="KS389"/>
      <c r="KT389"/>
      <c r="KU389"/>
      <c r="KV389"/>
      <c r="KW389"/>
      <c r="KX389"/>
      <c r="KY389"/>
      <c r="KZ389"/>
      <c r="LA389"/>
      <c r="LB389"/>
      <c r="LC389"/>
      <c r="LD389"/>
      <c r="LE389"/>
      <c r="LF389"/>
      <c r="LG389"/>
      <c r="LH389"/>
      <c r="LI389"/>
      <c r="LJ389"/>
      <c r="LK389"/>
      <c r="LL389"/>
      <c r="LM389"/>
      <c r="LN389"/>
      <c r="LO389"/>
      <c r="LP389"/>
      <c r="LQ389"/>
      <c r="LR389"/>
      <c r="LS389"/>
      <c r="LT389"/>
      <c r="LU389"/>
      <c r="LV389"/>
      <c r="LW389"/>
      <c r="LX389"/>
      <c r="LY389"/>
      <c r="LZ389"/>
      <c r="MA389"/>
      <c r="MB389"/>
      <c r="MC389"/>
      <c r="MD389"/>
      <c r="ME389"/>
      <c r="MF389"/>
      <c r="MG389"/>
      <c r="MH389"/>
      <c r="MI389"/>
      <c r="MJ389"/>
      <c r="MK389"/>
      <c r="ML389"/>
      <c r="MM389"/>
      <c r="MN389"/>
      <c r="MO389"/>
      <c r="MP389"/>
      <c r="MQ389"/>
      <c r="MR389"/>
      <c r="MS389"/>
      <c r="MT389"/>
      <c r="MU389"/>
      <c r="MV389"/>
      <c r="MW389"/>
      <c r="MX389"/>
      <c r="MY389"/>
      <c r="MZ389"/>
      <c r="NA389"/>
      <c r="NB389"/>
      <c r="NC389"/>
      <c r="ND389"/>
      <c r="NE389"/>
      <c r="NF389"/>
      <c r="NG389"/>
      <c r="NH389"/>
      <c r="NI389"/>
      <c r="NJ389"/>
      <c r="NK389"/>
      <c r="NL389"/>
      <c r="NM389"/>
      <c r="NN389"/>
      <c r="NO389"/>
      <c r="NP389"/>
      <c r="NQ389"/>
      <c r="NR389"/>
      <c r="NS389"/>
      <c r="NT389"/>
      <c r="NU389"/>
      <c r="NV389"/>
      <c r="NW389"/>
      <c r="NX389"/>
      <c r="NY389"/>
      <c r="NZ389"/>
      <c r="OA389"/>
      <c r="OB389"/>
      <c r="OC389"/>
      <c r="OD389"/>
      <c r="OE389"/>
      <c r="OF389"/>
      <c r="OG389"/>
      <c r="OH389"/>
      <c r="OI389"/>
      <c r="OJ389"/>
      <c r="OK389"/>
      <c r="OL389"/>
      <c r="OM389"/>
      <c r="ON389"/>
      <c r="OO389"/>
      <c r="OP389"/>
      <c r="OQ389"/>
      <c r="OR389"/>
      <c r="OS389"/>
      <c r="OT389"/>
      <c r="OU389"/>
      <c r="OV389"/>
      <c r="OW389"/>
      <c r="OX389"/>
      <c r="OY389"/>
      <c r="OZ389"/>
      <c r="PA389"/>
      <c r="PB389"/>
      <c r="PC389"/>
      <c r="PD389"/>
      <c r="PE389"/>
      <c r="PF389"/>
      <c r="PG389"/>
      <c r="PH389"/>
      <c r="PI389"/>
      <c r="PJ389"/>
      <c r="PK389"/>
      <c r="PL389"/>
      <c r="PM389"/>
      <c r="PN389"/>
      <c r="PO389"/>
      <c r="PP389"/>
      <c r="PQ389"/>
      <c r="PR389"/>
      <c r="PS389"/>
      <c r="PT389"/>
      <c r="PU389"/>
      <c r="PV389"/>
      <c r="PW389"/>
      <c r="PX389"/>
      <c r="PY389"/>
      <c r="PZ389"/>
      <c r="QA389"/>
      <c r="QB389"/>
      <c r="QC389"/>
      <c r="QD389"/>
      <c r="QE389"/>
      <c r="QF389"/>
      <c r="QG389"/>
      <c r="QH389"/>
      <c r="QI389"/>
      <c r="QJ389"/>
      <c r="QK389"/>
      <c r="QL389"/>
      <c r="QM389"/>
      <c r="QN389"/>
      <c r="QO389"/>
      <c r="QP389"/>
      <c r="QQ389"/>
      <c r="QR389"/>
      <c r="QS389"/>
      <c r="QT389"/>
      <c r="QU389"/>
      <c r="QV389"/>
      <c r="QW389"/>
      <c r="QX389"/>
      <c r="QY389"/>
      <c r="QZ389"/>
      <c r="RA389"/>
      <c r="RB389"/>
      <c r="RC389"/>
      <c r="RD389"/>
      <c r="RE389"/>
      <c r="RF389"/>
      <c r="RG389"/>
      <c r="RH389"/>
      <c r="RI389"/>
      <c r="RJ389"/>
      <c r="RK389"/>
      <c r="RL389"/>
      <c r="RM389"/>
      <c r="RN389"/>
      <c r="RO389"/>
      <c r="RP389"/>
      <c r="RQ389"/>
      <c r="RR389"/>
      <c r="RS389"/>
      <c r="RT389"/>
      <c r="RU389"/>
      <c r="RV389"/>
      <c r="RW389"/>
      <c r="RX389"/>
      <c r="RY389"/>
      <c r="RZ389"/>
      <c r="SA389"/>
      <c r="SB389"/>
      <c r="SC389"/>
      <c r="SD389"/>
      <c r="SE389"/>
      <c r="SF389"/>
      <c r="SG389"/>
      <c r="SH389"/>
      <c r="SI389"/>
      <c r="SJ389"/>
      <c r="SK389"/>
      <c r="SL389"/>
      <c r="SM389"/>
      <c r="SN389"/>
      <c r="SO389"/>
      <c r="SP389"/>
      <c r="SQ389"/>
      <c r="SR389"/>
      <c r="SS389"/>
      <c r="ST389"/>
      <c r="SU389"/>
      <c r="SV389"/>
      <c r="SW389"/>
      <c r="SX389"/>
      <c r="SY389"/>
      <c r="SZ389"/>
      <c r="TA389"/>
      <c r="TB389"/>
      <c r="TC389"/>
      <c r="TD389"/>
      <c r="TE389"/>
      <c r="TF389"/>
      <c r="TG389"/>
      <c r="TH389"/>
      <c r="TI389"/>
      <c r="TJ389"/>
      <c r="TK389"/>
      <c r="TL389"/>
      <c r="TM389"/>
      <c r="TN389"/>
      <c r="TO389"/>
      <c r="TP389"/>
      <c r="TQ389"/>
      <c r="TR389"/>
      <c r="TS389"/>
      <c r="TT389"/>
      <c r="TU389"/>
      <c r="TV389"/>
      <c r="TW389"/>
      <c r="TX389"/>
      <c r="TY389"/>
      <c r="TZ389"/>
      <c r="UA389"/>
      <c r="UB389"/>
      <c r="UC389"/>
      <c r="UD389"/>
      <c r="UE389"/>
      <c r="UF389"/>
      <c r="UG389"/>
      <c r="UH389"/>
      <c r="UI389"/>
      <c r="UJ389"/>
      <c r="UK389"/>
      <c r="UL389"/>
      <c r="UM389"/>
      <c r="UN389"/>
      <c r="UO389"/>
      <c r="UP389"/>
      <c r="UQ389"/>
      <c r="UR389"/>
      <c r="US389"/>
      <c r="UT389"/>
      <c r="UU389"/>
      <c r="UV389"/>
      <c r="UW389"/>
      <c r="UX389"/>
      <c r="UY389"/>
      <c r="UZ389"/>
      <c r="VA389"/>
      <c r="VB389"/>
      <c r="VC389"/>
      <c r="VD389"/>
      <c r="VE389"/>
      <c r="VF389"/>
      <c r="VG389"/>
      <c r="VH389"/>
      <c r="VI389"/>
      <c r="VJ389"/>
      <c r="VK389"/>
      <c r="VL389"/>
      <c r="VM389"/>
      <c r="VN389"/>
      <c r="VO389"/>
      <c r="VP389"/>
      <c r="VQ389"/>
      <c r="VR389"/>
      <c r="VS389"/>
      <c r="VT389"/>
      <c r="VU389"/>
      <c r="VV389"/>
      <c r="VW389"/>
      <c r="VX389"/>
      <c r="VY389"/>
      <c r="VZ389"/>
      <c r="WA389"/>
      <c r="WB389"/>
      <c r="WC389"/>
      <c r="WD389"/>
      <c r="WE389"/>
      <c r="WF389"/>
      <c r="WG389"/>
      <c r="WH389"/>
      <c r="WI389"/>
      <c r="WJ389"/>
      <c r="WK389"/>
      <c r="WL389"/>
      <c r="WM389"/>
      <c r="WN389"/>
      <c r="WO389"/>
      <c r="WP389"/>
      <c r="WQ389"/>
      <c r="WR389"/>
      <c r="WS389"/>
      <c r="WT389"/>
      <c r="WU389"/>
      <c r="WV389"/>
      <c r="WW389"/>
      <c r="WX389"/>
      <c r="WY389"/>
      <c r="WZ389"/>
      <c r="XA389"/>
      <c r="XB389"/>
      <c r="XC389"/>
      <c r="XD389"/>
      <c r="XE389"/>
      <c r="XF389"/>
      <c r="XG389"/>
      <c r="XH389"/>
      <c r="XI389"/>
      <c r="XJ389"/>
      <c r="XK389"/>
      <c r="XL389"/>
      <c r="XM389"/>
      <c r="XN389"/>
      <c r="XO389"/>
      <c r="XP389"/>
      <c r="XQ389"/>
      <c r="XR389"/>
      <c r="XS389"/>
      <c r="XT389"/>
      <c r="XU389"/>
      <c r="XV389"/>
      <c r="XW389"/>
      <c r="XX389"/>
      <c r="XY389"/>
      <c r="XZ389"/>
      <c r="YA389"/>
      <c r="YB389"/>
      <c r="YC389"/>
      <c r="YD389"/>
      <c r="YE389"/>
      <c r="YF389"/>
      <c r="YG389"/>
      <c r="YH389"/>
      <c r="YI389"/>
      <c r="YJ389"/>
      <c r="YK389"/>
      <c r="YL389"/>
      <c r="YM389"/>
      <c r="YN389"/>
      <c r="YO389"/>
      <c r="YP389"/>
      <c r="YQ389"/>
      <c r="YR389"/>
      <c r="YS389"/>
      <c r="YT389"/>
      <c r="YU389"/>
      <c r="YV389"/>
      <c r="YW389"/>
      <c r="YX389"/>
      <c r="YY389"/>
      <c r="YZ389"/>
      <c r="ZA389"/>
      <c r="ZB389"/>
      <c r="ZC389"/>
      <c r="ZD389"/>
      <c r="ZE389"/>
      <c r="ZF389"/>
      <c r="ZG389"/>
      <c r="ZH389"/>
      <c r="ZI389"/>
      <c r="ZJ389"/>
      <c r="ZK389"/>
      <c r="ZL389"/>
      <c r="ZM389"/>
      <c r="ZN389"/>
      <c r="ZO389"/>
      <c r="ZP389"/>
      <c r="ZQ389"/>
      <c r="ZR389"/>
      <c r="ZS389"/>
      <c r="ZT389"/>
      <c r="ZU389"/>
      <c r="ZV389"/>
      <c r="ZW389"/>
      <c r="ZX389"/>
      <c r="ZY389"/>
      <c r="ZZ389"/>
      <c r="AAA389"/>
    </row>
    <row r="390" spans="11:703" x14ac:dyDescent="0.35">
      <c r="K390" s="50">
        <v>413632480722</v>
      </c>
      <c r="L390" s="147">
        <v>46139</v>
      </c>
      <c r="M390" t="s">
        <v>7995</v>
      </c>
      <c r="N390" s="50">
        <v>380674911484</v>
      </c>
      <c r="O390" s="50">
        <f>_xlfn.XLOOKUP(DRE_Table[[#This Row],[MASTER]],Vessel_Cons[MASTER],Vessel_Cons[MASTER],"OVERAGE")</f>
        <v>380674911484</v>
      </c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  <c r="HB390"/>
      <c r="HC390"/>
      <c r="HD390"/>
      <c r="HE390"/>
      <c r="HF390"/>
      <c r="HG390"/>
      <c r="HH390"/>
      <c r="HI390"/>
      <c r="HJ390"/>
      <c r="HK390"/>
      <c r="HL390"/>
      <c r="HM390"/>
      <c r="HN390"/>
      <c r="HO390"/>
      <c r="HP390"/>
      <c r="HQ390"/>
      <c r="HR390"/>
      <c r="HS390"/>
      <c r="HT390"/>
      <c r="HU390"/>
      <c r="HV390"/>
      <c r="HW390"/>
      <c r="HX390"/>
      <c r="HY390"/>
      <c r="HZ390"/>
      <c r="IA390"/>
      <c r="IB390"/>
      <c r="IC390"/>
      <c r="ID390"/>
      <c r="IE390"/>
      <c r="IF390"/>
      <c r="IG390"/>
      <c r="IH390"/>
      <c r="II390"/>
      <c r="IJ390"/>
      <c r="IK390"/>
      <c r="IL390"/>
      <c r="IM390"/>
      <c r="IN390"/>
      <c r="IO390"/>
      <c r="IP390"/>
      <c r="IQ390"/>
      <c r="IR390"/>
      <c r="IS390"/>
      <c r="IT390"/>
      <c r="IU390"/>
      <c r="IV390"/>
      <c r="IW390"/>
      <c r="IX390"/>
      <c r="IY390"/>
      <c r="IZ390"/>
      <c r="JA390"/>
      <c r="JB390"/>
      <c r="JC390"/>
      <c r="JD390"/>
      <c r="JE390"/>
      <c r="JF390"/>
      <c r="JG390"/>
      <c r="JH390"/>
      <c r="JI390"/>
      <c r="JJ390"/>
      <c r="JK390"/>
      <c r="JL390"/>
      <c r="JM390"/>
      <c r="JN390"/>
      <c r="JO390"/>
      <c r="JP390"/>
      <c r="JQ390"/>
      <c r="JR390"/>
      <c r="JS390"/>
      <c r="JT390"/>
      <c r="JU390"/>
      <c r="JV390"/>
      <c r="JW390"/>
      <c r="JX390"/>
      <c r="JY390"/>
      <c r="JZ390"/>
      <c r="KA390"/>
      <c r="KB390"/>
      <c r="KC390"/>
      <c r="KD390"/>
      <c r="KE390"/>
      <c r="KF390"/>
      <c r="KG390"/>
      <c r="KH390"/>
      <c r="KI390"/>
      <c r="KJ390"/>
      <c r="KK390"/>
      <c r="KL390"/>
      <c r="KM390"/>
      <c r="KN390"/>
      <c r="KO390"/>
      <c r="KP390"/>
      <c r="KQ390"/>
      <c r="KR390"/>
      <c r="KS390"/>
      <c r="KT390"/>
      <c r="KU390"/>
      <c r="KV390"/>
      <c r="KW390"/>
      <c r="KX390"/>
      <c r="KY390"/>
      <c r="KZ390"/>
      <c r="LA390"/>
      <c r="LB390"/>
      <c r="LC390"/>
      <c r="LD390"/>
      <c r="LE390"/>
      <c r="LF390"/>
      <c r="LG390"/>
      <c r="LH390"/>
      <c r="LI390"/>
      <c r="LJ390"/>
      <c r="LK390"/>
      <c r="LL390"/>
      <c r="LM390"/>
      <c r="LN390"/>
      <c r="LO390"/>
      <c r="LP390"/>
      <c r="LQ390"/>
      <c r="LR390"/>
      <c r="LS390"/>
      <c r="LT390"/>
      <c r="LU390"/>
      <c r="LV390"/>
      <c r="LW390"/>
      <c r="LX390"/>
      <c r="LY390"/>
      <c r="LZ390"/>
      <c r="MA390"/>
      <c r="MB390"/>
      <c r="MC390"/>
      <c r="MD390"/>
      <c r="ME390"/>
      <c r="MF390"/>
      <c r="MG390"/>
      <c r="MH390"/>
      <c r="MI390"/>
      <c r="MJ390"/>
      <c r="MK390"/>
      <c r="ML390"/>
      <c r="MM390"/>
      <c r="MN390"/>
      <c r="MO390"/>
      <c r="MP390"/>
      <c r="MQ390"/>
      <c r="MR390"/>
      <c r="MS390"/>
      <c r="MT390"/>
      <c r="MU390"/>
      <c r="MV390"/>
      <c r="MW390"/>
      <c r="MX390"/>
      <c r="MY390"/>
      <c r="MZ390"/>
      <c r="NA390"/>
      <c r="NB390"/>
      <c r="NC390"/>
      <c r="ND390"/>
      <c r="NE390"/>
      <c r="NF390"/>
      <c r="NG390"/>
      <c r="NH390"/>
      <c r="NI390"/>
      <c r="NJ390"/>
      <c r="NK390"/>
      <c r="NL390"/>
      <c r="NM390"/>
      <c r="NN390"/>
      <c r="NO390"/>
      <c r="NP390"/>
      <c r="NQ390"/>
      <c r="NR390"/>
      <c r="NS390"/>
      <c r="NT390"/>
      <c r="NU390"/>
      <c r="NV390"/>
      <c r="NW390"/>
      <c r="NX390"/>
      <c r="NY390"/>
      <c r="NZ390"/>
      <c r="OA390"/>
      <c r="OB390"/>
      <c r="OC390"/>
      <c r="OD390"/>
      <c r="OE390"/>
      <c r="OF390"/>
      <c r="OG390"/>
      <c r="OH390"/>
      <c r="OI390"/>
      <c r="OJ390"/>
      <c r="OK390"/>
      <c r="OL390"/>
      <c r="OM390"/>
      <c r="ON390"/>
      <c r="OO390"/>
      <c r="OP390"/>
      <c r="OQ390"/>
      <c r="OR390"/>
      <c r="OS390"/>
      <c r="OT390"/>
      <c r="OU390"/>
      <c r="OV390"/>
      <c r="OW390"/>
      <c r="OX390"/>
      <c r="OY390"/>
      <c r="OZ390"/>
      <c r="PA390"/>
      <c r="PB390"/>
      <c r="PC390"/>
      <c r="PD390"/>
      <c r="PE390"/>
      <c r="PF390"/>
      <c r="PG390"/>
      <c r="PH390"/>
      <c r="PI390"/>
      <c r="PJ390"/>
      <c r="PK390"/>
      <c r="PL390"/>
      <c r="PM390"/>
      <c r="PN390"/>
      <c r="PO390"/>
      <c r="PP390"/>
      <c r="PQ390"/>
      <c r="PR390"/>
      <c r="PS390"/>
      <c r="PT390"/>
      <c r="PU390"/>
      <c r="PV390"/>
      <c r="PW390"/>
      <c r="PX390"/>
      <c r="PY390"/>
      <c r="PZ390"/>
      <c r="QA390"/>
      <c r="QB390"/>
      <c r="QC390"/>
      <c r="QD390"/>
      <c r="QE390"/>
      <c r="QF390"/>
      <c r="QG390"/>
      <c r="QH390"/>
      <c r="QI390"/>
      <c r="QJ390"/>
      <c r="QK390"/>
      <c r="QL390"/>
      <c r="QM390"/>
      <c r="QN390"/>
      <c r="QO390"/>
      <c r="QP390"/>
      <c r="QQ390"/>
      <c r="QR390"/>
      <c r="QS390"/>
      <c r="QT390"/>
      <c r="QU390"/>
      <c r="QV390"/>
      <c r="QW390"/>
      <c r="QX390"/>
      <c r="QY390"/>
      <c r="QZ390"/>
      <c r="RA390"/>
      <c r="RB390"/>
      <c r="RC390"/>
      <c r="RD390"/>
      <c r="RE390"/>
      <c r="RF390"/>
      <c r="RG390"/>
      <c r="RH390"/>
      <c r="RI390"/>
      <c r="RJ390"/>
      <c r="RK390"/>
      <c r="RL390"/>
      <c r="RM390"/>
      <c r="RN390"/>
      <c r="RO390"/>
      <c r="RP390"/>
      <c r="RQ390"/>
      <c r="RR390"/>
      <c r="RS390"/>
      <c r="RT390"/>
      <c r="RU390"/>
      <c r="RV390"/>
      <c r="RW390"/>
      <c r="RX390"/>
      <c r="RY390"/>
      <c r="RZ390"/>
      <c r="SA390"/>
      <c r="SB390"/>
      <c r="SC390"/>
      <c r="SD390"/>
      <c r="SE390"/>
      <c r="SF390"/>
      <c r="SG390"/>
      <c r="SH390"/>
      <c r="SI390"/>
      <c r="SJ390"/>
      <c r="SK390"/>
      <c r="SL390"/>
      <c r="SM390"/>
      <c r="SN390"/>
      <c r="SO390"/>
      <c r="SP390"/>
      <c r="SQ390"/>
      <c r="SR390"/>
      <c r="SS390"/>
      <c r="ST390"/>
      <c r="SU390"/>
      <c r="SV390"/>
      <c r="SW390"/>
      <c r="SX390"/>
      <c r="SY390"/>
      <c r="SZ390"/>
      <c r="TA390"/>
      <c r="TB390"/>
      <c r="TC390"/>
      <c r="TD390"/>
      <c r="TE390"/>
      <c r="TF390"/>
      <c r="TG390"/>
      <c r="TH390"/>
      <c r="TI390"/>
      <c r="TJ390"/>
      <c r="TK390"/>
      <c r="TL390"/>
      <c r="TM390"/>
      <c r="TN390"/>
      <c r="TO390"/>
      <c r="TP390"/>
      <c r="TQ390"/>
      <c r="TR390"/>
      <c r="TS390"/>
      <c r="TT390"/>
      <c r="TU390"/>
      <c r="TV390"/>
      <c r="TW390"/>
      <c r="TX390"/>
      <c r="TY390"/>
      <c r="TZ390"/>
      <c r="UA390"/>
      <c r="UB390"/>
      <c r="UC390"/>
      <c r="UD390"/>
      <c r="UE390"/>
      <c r="UF390"/>
      <c r="UG390"/>
      <c r="UH390"/>
      <c r="UI390"/>
      <c r="UJ390"/>
      <c r="UK390"/>
      <c r="UL390"/>
      <c r="UM390"/>
      <c r="UN390"/>
      <c r="UO390"/>
      <c r="UP390"/>
      <c r="UQ390"/>
      <c r="UR390"/>
      <c r="US390"/>
      <c r="UT390"/>
      <c r="UU390"/>
      <c r="UV390"/>
      <c r="UW390"/>
      <c r="UX390"/>
      <c r="UY390"/>
      <c r="UZ390"/>
      <c r="VA390"/>
      <c r="VB390"/>
      <c r="VC390"/>
      <c r="VD390"/>
      <c r="VE390"/>
      <c r="VF390"/>
      <c r="VG390"/>
      <c r="VH390"/>
      <c r="VI390"/>
      <c r="VJ390"/>
      <c r="VK390"/>
      <c r="VL390"/>
      <c r="VM390"/>
      <c r="VN390"/>
      <c r="VO390"/>
      <c r="VP390"/>
      <c r="VQ390"/>
      <c r="VR390"/>
      <c r="VS390"/>
      <c r="VT390"/>
      <c r="VU390"/>
      <c r="VV390"/>
      <c r="VW390"/>
      <c r="VX390"/>
      <c r="VY390"/>
      <c r="VZ390"/>
      <c r="WA390"/>
      <c r="WB390"/>
      <c r="WC390"/>
      <c r="WD390"/>
      <c r="WE390"/>
      <c r="WF390"/>
      <c r="WG390"/>
      <c r="WH390"/>
      <c r="WI390"/>
      <c r="WJ390"/>
      <c r="WK390"/>
      <c r="WL390"/>
      <c r="WM390"/>
      <c r="WN390"/>
      <c r="WO390"/>
      <c r="WP390"/>
      <c r="WQ390"/>
      <c r="WR390"/>
      <c r="WS390"/>
      <c r="WT390"/>
      <c r="WU390"/>
      <c r="WV390"/>
      <c r="WW390"/>
      <c r="WX390"/>
      <c r="WY390"/>
      <c r="WZ390"/>
      <c r="XA390"/>
      <c r="XB390"/>
      <c r="XC390"/>
      <c r="XD390"/>
      <c r="XE390"/>
      <c r="XF390"/>
      <c r="XG390"/>
      <c r="XH390"/>
      <c r="XI390"/>
      <c r="XJ390"/>
      <c r="XK390"/>
      <c r="XL390"/>
      <c r="XM390"/>
      <c r="XN390"/>
      <c r="XO390"/>
      <c r="XP390"/>
      <c r="XQ390"/>
      <c r="XR390"/>
      <c r="XS390"/>
      <c r="XT390"/>
      <c r="XU390"/>
      <c r="XV390"/>
      <c r="XW390"/>
      <c r="XX390"/>
      <c r="XY390"/>
      <c r="XZ390"/>
      <c r="YA390"/>
      <c r="YB390"/>
      <c r="YC390"/>
      <c r="YD390"/>
      <c r="YE390"/>
      <c r="YF390"/>
      <c r="YG390"/>
      <c r="YH390"/>
      <c r="YI390"/>
      <c r="YJ390"/>
      <c r="YK390"/>
      <c r="YL390"/>
      <c r="YM390"/>
      <c r="YN390"/>
      <c r="YO390"/>
      <c r="YP390"/>
      <c r="YQ390"/>
      <c r="YR390"/>
      <c r="YS390"/>
      <c r="YT390"/>
      <c r="YU390"/>
      <c r="YV390"/>
      <c r="YW390"/>
      <c r="YX390"/>
      <c r="YY390"/>
      <c r="YZ390"/>
      <c r="ZA390"/>
      <c r="ZB390"/>
      <c r="ZC390"/>
      <c r="ZD390"/>
      <c r="ZE390"/>
      <c r="ZF390"/>
      <c r="ZG390"/>
      <c r="ZH390"/>
      <c r="ZI390"/>
      <c r="ZJ390"/>
      <c r="ZK390"/>
      <c r="ZL390"/>
      <c r="ZM390"/>
      <c r="ZN390"/>
      <c r="ZO390"/>
      <c r="ZP390"/>
      <c r="ZQ390"/>
      <c r="ZR390"/>
      <c r="ZS390"/>
      <c r="ZT390"/>
      <c r="ZU390"/>
      <c r="ZV390"/>
      <c r="ZW390"/>
      <c r="ZX390"/>
      <c r="ZY390"/>
      <c r="ZZ390"/>
      <c r="AAA390"/>
    </row>
    <row r="391" spans="11:703" x14ac:dyDescent="0.35">
      <c r="K391" s="50">
        <v>413632480722</v>
      </c>
      <c r="L391" s="147">
        <v>46139</v>
      </c>
      <c r="M391" t="s">
        <v>7995</v>
      </c>
      <c r="N391" s="50">
        <v>380654857632</v>
      </c>
      <c r="O391" s="50">
        <f>_xlfn.XLOOKUP(DRE_Table[[#This Row],[MASTER]],Vessel_Cons[MASTER],Vessel_Cons[MASTER],"OVERAGE")</f>
        <v>380654857632</v>
      </c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  <c r="HB391"/>
      <c r="HC391"/>
      <c r="HD391"/>
      <c r="HE391"/>
      <c r="HF391"/>
      <c r="HG391"/>
      <c r="HH391"/>
      <c r="HI391"/>
      <c r="HJ391"/>
      <c r="HK391"/>
      <c r="HL391"/>
      <c r="HM391"/>
      <c r="HN391"/>
      <c r="HO391"/>
      <c r="HP391"/>
      <c r="HQ391"/>
      <c r="HR391"/>
      <c r="HS391"/>
      <c r="HT391"/>
      <c r="HU391"/>
      <c r="HV391"/>
      <c r="HW391"/>
      <c r="HX391"/>
      <c r="HY391"/>
      <c r="HZ391"/>
      <c r="IA391"/>
      <c r="IB391"/>
      <c r="IC391"/>
      <c r="ID391"/>
      <c r="IE391"/>
      <c r="IF391"/>
      <c r="IG391"/>
      <c r="IH391"/>
      <c r="II391"/>
      <c r="IJ391"/>
      <c r="IK391"/>
      <c r="IL391"/>
      <c r="IM391"/>
      <c r="IN391"/>
      <c r="IO391"/>
      <c r="IP391"/>
      <c r="IQ391"/>
      <c r="IR391"/>
      <c r="IS391"/>
      <c r="IT391"/>
      <c r="IU391"/>
      <c r="IV391"/>
      <c r="IW391"/>
      <c r="IX391"/>
      <c r="IY391"/>
      <c r="IZ391"/>
      <c r="JA391"/>
      <c r="JB391"/>
      <c r="JC391"/>
      <c r="JD391"/>
      <c r="JE391"/>
      <c r="JF391"/>
      <c r="JG391"/>
      <c r="JH391"/>
      <c r="JI391"/>
      <c r="JJ391"/>
      <c r="JK391"/>
      <c r="JL391"/>
      <c r="JM391"/>
      <c r="JN391"/>
      <c r="JO391"/>
      <c r="JP391"/>
      <c r="JQ391"/>
      <c r="JR391"/>
      <c r="JS391"/>
      <c r="JT391"/>
      <c r="JU391"/>
      <c r="JV391"/>
      <c r="JW391"/>
      <c r="JX391"/>
      <c r="JY391"/>
      <c r="JZ391"/>
      <c r="KA391"/>
      <c r="KB391"/>
      <c r="KC391"/>
      <c r="KD391"/>
      <c r="KE391"/>
      <c r="KF391"/>
      <c r="KG391"/>
      <c r="KH391"/>
      <c r="KI391"/>
      <c r="KJ391"/>
      <c r="KK391"/>
      <c r="KL391"/>
      <c r="KM391"/>
      <c r="KN391"/>
      <c r="KO391"/>
      <c r="KP391"/>
      <c r="KQ391"/>
      <c r="KR391"/>
      <c r="KS391"/>
      <c r="KT391"/>
      <c r="KU391"/>
      <c r="KV391"/>
      <c r="KW391"/>
      <c r="KX391"/>
      <c r="KY391"/>
      <c r="KZ391"/>
      <c r="LA391"/>
      <c r="LB391"/>
      <c r="LC391"/>
      <c r="LD391"/>
      <c r="LE391"/>
      <c r="LF391"/>
      <c r="LG391"/>
      <c r="LH391"/>
      <c r="LI391"/>
      <c r="LJ391"/>
      <c r="LK391"/>
      <c r="LL391"/>
      <c r="LM391"/>
      <c r="LN391"/>
      <c r="LO391"/>
      <c r="LP391"/>
      <c r="LQ391"/>
      <c r="LR391"/>
      <c r="LS391"/>
      <c r="LT391"/>
      <c r="LU391"/>
      <c r="LV391"/>
      <c r="LW391"/>
      <c r="LX391"/>
      <c r="LY391"/>
      <c r="LZ391"/>
      <c r="MA391"/>
      <c r="MB391"/>
      <c r="MC391"/>
      <c r="MD391"/>
      <c r="ME391"/>
      <c r="MF391"/>
      <c r="MG391"/>
      <c r="MH391"/>
      <c r="MI391"/>
      <c r="MJ391"/>
      <c r="MK391"/>
      <c r="ML391"/>
      <c r="MM391"/>
      <c r="MN391"/>
      <c r="MO391"/>
      <c r="MP391"/>
      <c r="MQ391"/>
      <c r="MR391"/>
      <c r="MS391"/>
      <c r="MT391"/>
      <c r="MU391"/>
      <c r="MV391"/>
      <c r="MW391"/>
      <c r="MX391"/>
      <c r="MY391"/>
      <c r="MZ391"/>
      <c r="NA391"/>
      <c r="NB391"/>
      <c r="NC391"/>
      <c r="ND391"/>
      <c r="NE391"/>
      <c r="NF391"/>
      <c r="NG391"/>
      <c r="NH391"/>
      <c r="NI391"/>
      <c r="NJ391"/>
      <c r="NK391"/>
      <c r="NL391"/>
      <c r="NM391"/>
      <c r="NN391"/>
      <c r="NO391"/>
      <c r="NP391"/>
      <c r="NQ391"/>
      <c r="NR391"/>
      <c r="NS391"/>
      <c r="NT391"/>
      <c r="NU391"/>
      <c r="NV391"/>
      <c r="NW391"/>
      <c r="NX391"/>
      <c r="NY391"/>
      <c r="NZ391"/>
      <c r="OA391"/>
      <c r="OB391"/>
      <c r="OC391"/>
      <c r="OD391"/>
      <c r="OE391"/>
      <c r="OF391"/>
      <c r="OG391"/>
      <c r="OH391"/>
      <c r="OI391"/>
      <c r="OJ391"/>
      <c r="OK391"/>
      <c r="OL391"/>
      <c r="OM391"/>
      <c r="ON391"/>
      <c r="OO391"/>
      <c r="OP391"/>
      <c r="OQ391"/>
      <c r="OR391"/>
      <c r="OS391"/>
      <c r="OT391"/>
      <c r="OU391"/>
      <c r="OV391"/>
      <c r="OW391"/>
      <c r="OX391"/>
      <c r="OY391"/>
      <c r="OZ391"/>
      <c r="PA391"/>
      <c r="PB391"/>
      <c r="PC391"/>
      <c r="PD391"/>
      <c r="PE391"/>
      <c r="PF391"/>
      <c r="PG391"/>
      <c r="PH391"/>
      <c r="PI391"/>
      <c r="PJ391"/>
      <c r="PK391"/>
      <c r="PL391"/>
      <c r="PM391"/>
      <c r="PN391"/>
      <c r="PO391"/>
      <c r="PP391"/>
      <c r="PQ391"/>
      <c r="PR391"/>
      <c r="PS391"/>
      <c r="PT391"/>
      <c r="PU391"/>
      <c r="PV391"/>
      <c r="PW391"/>
      <c r="PX391"/>
      <c r="PY391"/>
      <c r="PZ391"/>
      <c r="QA391"/>
      <c r="QB391"/>
      <c r="QC391"/>
      <c r="QD391"/>
      <c r="QE391"/>
      <c r="QF391"/>
      <c r="QG391"/>
      <c r="QH391"/>
      <c r="QI391"/>
      <c r="QJ391"/>
      <c r="QK391"/>
      <c r="QL391"/>
      <c r="QM391"/>
      <c r="QN391"/>
      <c r="QO391"/>
      <c r="QP391"/>
      <c r="QQ391"/>
      <c r="QR391"/>
      <c r="QS391"/>
      <c r="QT391"/>
      <c r="QU391"/>
      <c r="QV391"/>
      <c r="QW391"/>
      <c r="QX391"/>
      <c r="QY391"/>
      <c r="QZ391"/>
      <c r="RA391"/>
      <c r="RB391"/>
      <c r="RC391"/>
      <c r="RD391"/>
      <c r="RE391"/>
      <c r="RF391"/>
      <c r="RG391"/>
      <c r="RH391"/>
      <c r="RI391"/>
      <c r="RJ391"/>
      <c r="RK391"/>
      <c r="RL391"/>
      <c r="RM391"/>
      <c r="RN391"/>
      <c r="RO391"/>
      <c r="RP391"/>
      <c r="RQ391"/>
      <c r="RR391"/>
      <c r="RS391"/>
      <c r="RT391"/>
      <c r="RU391"/>
      <c r="RV391"/>
      <c r="RW391"/>
      <c r="RX391"/>
      <c r="RY391"/>
      <c r="RZ391"/>
      <c r="SA391"/>
      <c r="SB391"/>
      <c r="SC391"/>
      <c r="SD391"/>
      <c r="SE391"/>
      <c r="SF391"/>
      <c r="SG391"/>
      <c r="SH391"/>
      <c r="SI391"/>
      <c r="SJ391"/>
      <c r="SK391"/>
      <c r="SL391"/>
      <c r="SM391"/>
      <c r="SN391"/>
      <c r="SO391"/>
      <c r="SP391"/>
      <c r="SQ391"/>
      <c r="SR391"/>
      <c r="SS391"/>
      <c r="ST391"/>
      <c r="SU391"/>
      <c r="SV391"/>
      <c r="SW391"/>
      <c r="SX391"/>
      <c r="SY391"/>
      <c r="SZ391"/>
      <c r="TA391"/>
      <c r="TB391"/>
      <c r="TC391"/>
      <c r="TD391"/>
      <c r="TE391"/>
      <c r="TF391"/>
      <c r="TG391"/>
      <c r="TH391"/>
      <c r="TI391"/>
      <c r="TJ391"/>
      <c r="TK391"/>
      <c r="TL391"/>
      <c r="TM391"/>
      <c r="TN391"/>
      <c r="TO391"/>
      <c r="TP391"/>
      <c r="TQ391"/>
      <c r="TR391"/>
      <c r="TS391"/>
      <c r="TT391"/>
      <c r="TU391"/>
      <c r="TV391"/>
      <c r="TW391"/>
      <c r="TX391"/>
      <c r="TY391"/>
      <c r="TZ391"/>
      <c r="UA391"/>
      <c r="UB391"/>
      <c r="UC391"/>
      <c r="UD391"/>
      <c r="UE391"/>
      <c r="UF391"/>
      <c r="UG391"/>
      <c r="UH391"/>
      <c r="UI391"/>
      <c r="UJ391"/>
      <c r="UK391"/>
      <c r="UL391"/>
      <c r="UM391"/>
      <c r="UN391"/>
      <c r="UO391"/>
      <c r="UP391"/>
      <c r="UQ391"/>
      <c r="UR391"/>
      <c r="US391"/>
      <c r="UT391"/>
      <c r="UU391"/>
      <c r="UV391"/>
      <c r="UW391"/>
      <c r="UX391"/>
      <c r="UY391"/>
      <c r="UZ391"/>
      <c r="VA391"/>
      <c r="VB391"/>
      <c r="VC391"/>
      <c r="VD391"/>
      <c r="VE391"/>
      <c r="VF391"/>
      <c r="VG391"/>
      <c r="VH391"/>
      <c r="VI391"/>
      <c r="VJ391"/>
      <c r="VK391"/>
      <c r="VL391"/>
      <c r="VM391"/>
      <c r="VN391"/>
      <c r="VO391"/>
      <c r="VP391"/>
      <c r="VQ391"/>
      <c r="VR391"/>
      <c r="VS391"/>
      <c r="VT391"/>
      <c r="VU391"/>
      <c r="VV391"/>
      <c r="VW391"/>
      <c r="VX391"/>
      <c r="VY391"/>
      <c r="VZ391"/>
      <c r="WA391"/>
      <c r="WB391"/>
      <c r="WC391"/>
      <c r="WD391"/>
      <c r="WE391"/>
      <c r="WF391"/>
      <c r="WG391"/>
      <c r="WH391"/>
      <c r="WI391"/>
      <c r="WJ391"/>
      <c r="WK391"/>
      <c r="WL391"/>
      <c r="WM391"/>
      <c r="WN391"/>
      <c r="WO391"/>
      <c r="WP391"/>
      <c r="WQ391"/>
      <c r="WR391"/>
      <c r="WS391"/>
      <c r="WT391"/>
      <c r="WU391"/>
      <c r="WV391"/>
      <c r="WW391"/>
      <c r="WX391"/>
      <c r="WY391"/>
      <c r="WZ391"/>
      <c r="XA391"/>
      <c r="XB391"/>
      <c r="XC391"/>
      <c r="XD391"/>
      <c r="XE391"/>
      <c r="XF391"/>
      <c r="XG391"/>
      <c r="XH391"/>
      <c r="XI391"/>
      <c r="XJ391"/>
      <c r="XK391"/>
      <c r="XL391"/>
      <c r="XM391"/>
      <c r="XN391"/>
      <c r="XO391"/>
      <c r="XP391"/>
      <c r="XQ391"/>
      <c r="XR391"/>
      <c r="XS391"/>
      <c r="XT391"/>
      <c r="XU391"/>
      <c r="XV391"/>
      <c r="XW391"/>
      <c r="XX391"/>
      <c r="XY391"/>
      <c r="XZ391"/>
      <c r="YA391"/>
      <c r="YB391"/>
      <c r="YC391"/>
      <c r="YD391"/>
      <c r="YE391"/>
      <c r="YF391"/>
      <c r="YG391"/>
      <c r="YH391"/>
      <c r="YI391"/>
      <c r="YJ391"/>
      <c r="YK391"/>
      <c r="YL391"/>
      <c r="YM391"/>
      <c r="YN391"/>
      <c r="YO391"/>
      <c r="YP391"/>
      <c r="YQ391"/>
      <c r="YR391"/>
      <c r="YS391"/>
      <c r="YT391"/>
      <c r="YU391"/>
      <c r="YV391"/>
      <c r="YW391"/>
      <c r="YX391"/>
      <c r="YY391"/>
      <c r="YZ391"/>
      <c r="ZA391"/>
      <c r="ZB391"/>
      <c r="ZC391"/>
      <c r="ZD391"/>
      <c r="ZE391"/>
      <c r="ZF391"/>
      <c r="ZG391"/>
      <c r="ZH391"/>
      <c r="ZI391"/>
      <c r="ZJ391"/>
      <c r="ZK391"/>
      <c r="ZL391"/>
      <c r="ZM391"/>
      <c r="ZN391"/>
      <c r="ZO391"/>
      <c r="ZP391"/>
      <c r="ZQ391"/>
      <c r="ZR391"/>
      <c r="ZS391"/>
      <c r="ZT391"/>
      <c r="ZU391"/>
      <c r="ZV391"/>
      <c r="ZW391"/>
      <c r="ZX391"/>
      <c r="ZY391"/>
      <c r="ZZ391"/>
      <c r="AAA391"/>
    </row>
    <row r="392" spans="11:703" x14ac:dyDescent="0.35">
      <c r="K392" s="50">
        <v>413632480722</v>
      </c>
      <c r="L392" s="147">
        <v>46139</v>
      </c>
      <c r="M392" t="s">
        <v>7995</v>
      </c>
      <c r="N392" s="50">
        <v>380627130324</v>
      </c>
      <c r="O392" s="50">
        <f>_xlfn.XLOOKUP(DRE_Table[[#This Row],[MASTER]],Vessel_Cons[MASTER],Vessel_Cons[MASTER],"OVERAGE")</f>
        <v>380627130324</v>
      </c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  <c r="HB392"/>
      <c r="HC392"/>
      <c r="HD392"/>
      <c r="HE392"/>
      <c r="HF392"/>
      <c r="HG392"/>
      <c r="HH392"/>
      <c r="HI392"/>
      <c r="HJ392"/>
      <c r="HK392"/>
      <c r="HL392"/>
      <c r="HM392"/>
      <c r="HN392"/>
      <c r="HO392"/>
      <c r="HP392"/>
      <c r="HQ392"/>
      <c r="HR392"/>
      <c r="HS392"/>
      <c r="HT392"/>
      <c r="HU392"/>
      <c r="HV392"/>
      <c r="HW392"/>
      <c r="HX392"/>
      <c r="HY392"/>
      <c r="HZ392"/>
      <c r="IA392"/>
      <c r="IB392"/>
      <c r="IC392"/>
      <c r="ID392"/>
      <c r="IE392"/>
      <c r="IF392"/>
      <c r="IG392"/>
      <c r="IH392"/>
      <c r="II392"/>
      <c r="IJ392"/>
      <c r="IK392"/>
      <c r="IL392"/>
      <c r="IM392"/>
      <c r="IN392"/>
      <c r="IO392"/>
      <c r="IP392"/>
      <c r="IQ392"/>
      <c r="IR392"/>
      <c r="IS392"/>
      <c r="IT392"/>
      <c r="IU392"/>
      <c r="IV392"/>
      <c r="IW392"/>
      <c r="IX392"/>
      <c r="IY392"/>
      <c r="IZ392"/>
      <c r="JA392"/>
      <c r="JB392"/>
      <c r="JC392"/>
      <c r="JD392"/>
      <c r="JE392"/>
      <c r="JF392"/>
      <c r="JG392"/>
      <c r="JH392"/>
      <c r="JI392"/>
      <c r="JJ392"/>
      <c r="JK392"/>
      <c r="JL392"/>
      <c r="JM392"/>
      <c r="JN392"/>
      <c r="JO392"/>
      <c r="JP392"/>
      <c r="JQ392"/>
      <c r="JR392"/>
      <c r="JS392"/>
      <c r="JT392"/>
      <c r="JU392"/>
      <c r="JV392"/>
      <c r="JW392"/>
      <c r="JX392"/>
      <c r="JY392"/>
      <c r="JZ392"/>
      <c r="KA392"/>
      <c r="KB392"/>
      <c r="KC392"/>
      <c r="KD392"/>
      <c r="KE392"/>
      <c r="KF392"/>
      <c r="KG392"/>
      <c r="KH392"/>
      <c r="KI392"/>
      <c r="KJ392"/>
      <c r="KK392"/>
      <c r="KL392"/>
      <c r="KM392"/>
      <c r="KN392"/>
      <c r="KO392"/>
      <c r="KP392"/>
      <c r="KQ392"/>
      <c r="KR392"/>
      <c r="KS392"/>
      <c r="KT392"/>
      <c r="KU392"/>
      <c r="KV392"/>
      <c r="KW392"/>
      <c r="KX392"/>
      <c r="KY392"/>
      <c r="KZ392"/>
      <c r="LA392"/>
      <c r="LB392"/>
      <c r="LC392"/>
      <c r="LD392"/>
      <c r="LE392"/>
      <c r="LF392"/>
      <c r="LG392"/>
      <c r="LH392"/>
      <c r="LI392"/>
      <c r="LJ392"/>
      <c r="LK392"/>
      <c r="LL392"/>
      <c r="LM392"/>
      <c r="LN392"/>
      <c r="LO392"/>
      <c r="LP392"/>
      <c r="LQ392"/>
      <c r="LR392"/>
      <c r="LS392"/>
      <c r="LT392"/>
      <c r="LU392"/>
      <c r="LV392"/>
      <c r="LW392"/>
      <c r="LX392"/>
      <c r="LY392"/>
      <c r="LZ392"/>
      <c r="MA392"/>
      <c r="MB392"/>
      <c r="MC392"/>
      <c r="MD392"/>
      <c r="ME392"/>
      <c r="MF392"/>
      <c r="MG392"/>
      <c r="MH392"/>
      <c r="MI392"/>
      <c r="MJ392"/>
      <c r="MK392"/>
      <c r="ML392"/>
      <c r="MM392"/>
      <c r="MN392"/>
      <c r="MO392"/>
      <c r="MP392"/>
      <c r="MQ392"/>
      <c r="MR392"/>
      <c r="MS392"/>
      <c r="MT392"/>
      <c r="MU392"/>
      <c r="MV392"/>
      <c r="MW392"/>
      <c r="MX392"/>
      <c r="MY392"/>
      <c r="MZ392"/>
      <c r="NA392"/>
      <c r="NB392"/>
      <c r="NC392"/>
      <c r="ND392"/>
      <c r="NE392"/>
      <c r="NF392"/>
      <c r="NG392"/>
      <c r="NH392"/>
      <c r="NI392"/>
      <c r="NJ392"/>
      <c r="NK392"/>
      <c r="NL392"/>
      <c r="NM392"/>
      <c r="NN392"/>
      <c r="NO392"/>
      <c r="NP392"/>
      <c r="NQ392"/>
      <c r="NR392"/>
      <c r="NS392"/>
      <c r="NT392"/>
      <c r="NU392"/>
      <c r="NV392"/>
      <c r="NW392"/>
      <c r="NX392"/>
      <c r="NY392"/>
      <c r="NZ392"/>
      <c r="OA392"/>
      <c r="OB392"/>
      <c r="OC392"/>
      <c r="OD392"/>
      <c r="OE392"/>
      <c r="OF392"/>
      <c r="OG392"/>
      <c r="OH392"/>
      <c r="OI392"/>
      <c r="OJ392"/>
      <c r="OK392"/>
      <c r="OL392"/>
      <c r="OM392"/>
      <c r="ON392"/>
      <c r="OO392"/>
      <c r="OP392"/>
      <c r="OQ392"/>
      <c r="OR392"/>
      <c r="OS392"/>
      <c r="OT392"/>
      <c r="OU392"/>
      <c r="OV392"/>
      <c r="OW392"/>
      <c r="OX392"/>
      <c r="OY392"/>
      <c r="OZ392"/>
      <c r="PA392"/>
      <c r="PB392"/>
      <c r="PC392"/>
      <c r="PD392"/>
      <c r="PE392"/>
      <c r="PF392"/>
      <c r="PG392"/>
      <c r="PH392"/>
      <c r="PI392"/>
      <c r="PJ392"/>
      <c r="PK392"/>
      <c r="PL392"/>
      <c r="PM392"/>
      <c r="PN392"/>
      <c r="PO392"/>
      <c r="PP392"/>
      <c r="PQ392"/>
      <c r="PR392"/>
      <c r="PS392"/>
      <c r="PT392"/>
      <c r="PU392"/>
      <c r="PV392"/>
      <c r="PW392"/>
      <c r="PX392"/>
      <c r="PY392"/>
      <c r="PZ392"/>
      <c r="QA392"/>
      <c r="QB392"/>
      <c r="QC392"/>
      <c r="QD392"/>
      <c r="QE392"/>
      <c r="QF392"/>
      <c r="QG392"/>
      <c r="QH392"/>
      <c r="QI392"/>
      <c r="QJ392"/>
      <c r="QK392"/>
      <c r="QL392"/>
      <c r="QM392"/>
      <c r="QN392"/>
      <c r="QO392"/>
      <c r="QP392"/>
      <c r="QQ392"/>
      <c r="QR392"/>
      <c r="QS392"/>
      <c r="QT392"/>
      <c r="QU392"/>
      <c r="QV392"/>
      <c r="QW392"/>
      <c r="QX392"/>
      <c r="QY392"/>
      <c r="QZ392"/>
      <c r="RA392"/>
      <c r="RB392"/>
      <c r="RC392"/>
      <c r="RD392"/>
      <c r="RE392"/>
      <c r="RF392"/>
      <c r="RG392"/>
      <c r="RH392"/>
      <c r="RI392"/>
      <c r="RJ392"/>
      <c r="RK392"/>
      <c r="RL392"/>
      <c r="RM392"/>
      <c r="RN392"/>
      <c r="RO392"/>
      <c r="RP392"/>
      <c r="RQ392"/>
      <c r="RR392"/>
      <c r="RS392"/>
      <c r="RT392"/>
      <c r="RU392"/>
      <c r="RV392"/>
      <c r="RW392"/>
      <c r="RX392"/>
      <c r="RY392"/>
      <c r="RZ392"/>
      <c r="SA392"/>
      <c r="SB392"/>
      <c r="SC392"/>
      <c r="SD392"/>
      <c r="SE392"/>
      <c r="SF392"/>
      <c r="SG392"/>
      <c r="SH392"/>
      <c r="SI392"/>
      <c r="SJ392"/>
      <c r="SK392"/>
      <c r="SL392"/>
      <c r="SM392"/>
      <c r="SN392"/>
      <c r="SO392"/>
      <c r="SP392"/>
      <c r="SQ392"/>
      <c r="SR392"/>
      <c r="SS392"/>
      <c r="ST392"/>
      <c r="SU392"/>
      <c r="SV392"/>
      <c r="SW392"/>
      <c r="SX392"/>
      <c r="SY392"/>
      <c r="SZ392"/>
      <c r="TA392"/>
      <c r="TB392"/>
      <c r="TC392"/>
      <c r="TD392"/>
      <c r="TE392"/>
      <c r="TF392"/>
      <c r="TG392"/>
      <c r="TH392"/>
      <c r="TI392"/>
      <c r="TJ392"/>
      <c r="TK392"/>
      <c r="TL392"/>
      <c r="TM392"/>
      <c r="TN392"/>
      <c r="TO392"/>
      <c r="TP392"/>
      <c r="TQ392"/>
      <c r="TR392"/>
      <c r="TS392"/>
      <c r="TT392"/>
      <c r="TU392"/>
      <c r="TV392"/>
      <c r="TW392"/>
      <c r="TX392"/>
      <c r="TY392"/>
      <c r="TZ392"/>
      <c r="UA392"/>
      <c r="UB392"/>
      <c r="UC392"/>
      <c r="UD392"/>
      <c r="UE392"/>
      <c r="UF392"/>
      <c r="UG392"/>
      <c r="UH392"/>
      <c r="UI392"/>
      <c r="UJ392"/>
      <c r="UK392"/>
      <c r="UL392"/>
      <c r="UM392"/>
      <c r="UN392"/>
      <c r="UO392"/>
      <c r="UP392"/>
      <c r="UQ392"/>
      <c r="UR392"/>
      <c r="US392"/>
      <c r="UT392"/>
      <c r="UU392"/>
      <c r="UV392"/>
      <c r="UW392"/>
      <c r="UX392"/>
      <c r="UY392"/>
      <c r="UZ392"/>
      <c r="VA392"/>
      <c r="VB392"/>
      <c r="VC392"/>
      <c r="VD392"/>
      <c r="VE392"/>
      <c r="VF392"/>
      <c r="VG392"/>
      <c r="VH392"/>
      <c r="VI392"/>
      <c r="VJ392"/>
      <c r="VK392"/>
      <c r="VL392"/>
      <c r="VM392"/>
      <c r="VN392"/>
      <c r="VO392"/>
      <c r="VP392"/>
      <c r="VQ392"/>
      <c r="VR392"/>
      <c r="VS392"/>
      <c r="VT392"/>
      <c r="VU392"/>
      <c r="VV392"/>
      <c r="VW392"/>
      <c r="VX392"/>
      <c r="VY392"/>
      <c r="VZ392"/>
      <c r="WA392"/>
      <c r="WB392"/>
      <c r="WC392"/>
      <c r="WD392"/>
      <c r="WE392"/>
      <c r="WF392"/>
      <c r="WG392"/>
      <c r="WH392"/>
      <c r="WI392"/>
      <c r="WJ392"/>
      <c r="WK392"/>
      <c r="WL392"/>
      <c r="WM392"/>
      <c r="WN392"/>
      <c r="WO392"/>
      <c r="WP392"/>
      <c r="WQ392"/>
      <c r="WR392"/>
      <c r="WS392"/>
      <c r="WT392"/>
      <c r="WU392"/>
      <c r="WV392"/>
      <c r="WW392"/>
      <c r="WX392"/>
      <c r="WY392"/>
      <c r="WZ392"/>
      <c r="XA392"/>
      <c r="XB392"/>
      <c r="XC392"/>
      <c r="XD392"/>
      <c r="XE392"/>
      <c r="XF392"/>
      <c r="XG392"/>
      <c r="XH392"/>
      <c r="XI392"/>
      <c r="XJ392"/>
      <c r="XK392"/>
      <c r="XL392"/>
      <c r="XM392"/>
      <c r="XN392"/>
      <c r="XO392"/>
      <c r="XP392"/>
      <c r="XQ392"/>
      <c r="XR392"/>
      <c r="XS392"/>
      <c r="XT392"/>
      <c r="XU392"/>
      <c r="XV392"/>
      <c r="XW392"/>
      <c r="XX392"/>
      <c r="XY392"/>
      <c r="XZ392"/>
      <c r="YA392"/>
      <c r="YB392"/>
      <c r="YC392"/>
      <c r="YD392"/>
      <c r="YE392"/>
      <c r="YF392"/>
      <c r="YG392"/>
      <c r="YH392"/>
      <c r="YI392"/>
      <c r="YJ392"/>
      <c r="YK392"/>
      <c r="YL392"/>
      <c r="YM392"/>
      <c r="YN392"/>
      <c r="YO392"/>
      <c r="YP392"/>
      <c r="YQ392"/>
      <c r="YR392"/>
      <c r="YS392"/>
      <c r="YT392"/>
      <c r="YU392"/>
      <c r="YV392"/>
      <c r="YW392"/>
      <c r="YX392"/>
      <c r="YY392"/>
      <c r="YZ392"/>
      <c r="ZA392"/>
      <c r="ZB392"/>
      <c r="ZC392"/>
      <c r="ZD392"/>
      <c r="ZE392"/>
      <c r="ZF392"/>
      <c r="ZG392"/>
      <c r="ZH392"/>
      <c r="ZI392"/>
      <c r="ZJ392"/>
      <c r="ZK392"/>
      <c r="ZL392"/>
      <c r="ZM392"/>
      <c r="ZN392"/>
      <c r="ZO392"/>
      <c r="ZP392"/>
      <c r="ZQ392"/>
      <c r="ZR392"/>
      <c r="ZS392"/>
      <c r="ZT392"/>
      <c r="ZU392"/>
      <c r="ZV392"/>
      <c r="ZW392"/>
      <c r="ZX392"/>
      <c r="ZY392"/>
      <c r="ZZ392"/>
      <c r="AAA392"/>
    </row>
    <row r="393" spans="11:703" x14ac:dyDescent="0.35">
      <c r="K393" s="50">
        <v>413632480722</v>
      </c>
      <c r="L393" s="147">
        <v>46139</v>
      </c>
      <c r="M393" t="s">
        <v>7995</v>
      </c>
      <c r="N393" s="50">
        <v>380626052168</v>
      </c>
      <c r="O393" s="50">
        <f>_xlfn.XLOOKUP(DRE_Table[[#This Row],[MASTER]],Vessel_Cons[MASTER],Vessel_Cons[MASTER],"OVERAGE")</f>
        <v>380626052168</v>
      </c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  <c r="HB393"/>
      <c r="HC393"/>
      <c r="HD393"/>
      <c r="HE393"/>
      <c r="HF393"/>
      <c r="HG393"/>
      <c r="HH393"/>
      <c r="HI393"/>
      <c r="HJ393"/>
      <c r="HK393"/>
      <c r="HL393"/>
      <c r="HM393"/>
      <c r="HN393"/>
      <c r="HO393"/>
      <c r="HP393"/>
      <c r="HQ393"/>
      <c r="HR393"/>
      <c r="HS393"/>
      <c r="HT393"/>
      <c r="HU393"/>
      <c r="HV393"/>
      <c r="HW393"/>
      <c r="HX393"/>
      <c r="HY393"/>
      <c r="HZ393"/>
      <c r="IA393"/>
      <c r="IB393"/>
      <c r="IC393"/>
      <c r="ID393"/>
      <c r="IE393"/>
      <c r="IF393"/>
      <c r="IG393"/>
      <c r="IH393"/>
      <c r="II393"/>
      <c r="IJ393"/>
      <c r="IK393"/>
      <c r="IL393"/>
      <c r="IM393"/>
      <c r="IN393"/>
      <c r="IO393"/>
      <c r="IP393"/>
      <c r="IQ393"/>
      <c r="IR393"/>
      <c r="IS393"/>
      <c r="IT393"/>
      <c r="IU393"/>
      <c r="IV393"/>
      <c r="IW393"/>
      <c r="IX393"/>
      <c r="IY393"/>
      <c r="IZ393"/>
      <c r="JA393"/>
      <c r="JB393"/>
      <c r="JC393"/>
      <c r="JD393"/>
      <c r="JE393"/>
      <c r="JF393"/>
      <c r="JG393"/>
      <c r="JH393"/>
      <c r="JI393"/>
      <c r="JJ393"/>
      <c r="JK393"/>
      <c r="JL393"/>
      <c r="JM393"/>
      <c r="JN393"/>
      <c r="JO393"/>
      <c r="JP393"/>
      <c r="JQ393"/>
      <c r="JR393"/>
      <c r="JS393"/>
      <c r="JT393"/>
      <c r="JU393"/>
      <c r="JV393"/>
      <c r="JW393"/>
      <c r="JX393"/>
      <c r="JY393"/>
      <c r="JZ393"/>
      <c r="KA393"/>
      <c r="KB393"/>
      <c r="KC393"/>
      <c r="KD393"/>
      <c r="KE393"/>
      <c r="KF393"/>
      <c r="KG393"/>
      <c r="KH393"/>
      <c r="KI393"/>
      <c r="KJ393"/>
      <c r="KK393"/>
      <c r="KL393"/>
      <c r="KM393"/>
      <c r="KN393"/>
      <c r="KO393"/>
      <c r="KP393"/>
      <c r="KQ393"/>
      <c r="KR393"/>
      <c r="KS393"/>
      <c r="KT393"/>
      <c r="KU393"/>
      <c r="KV393"/>
      <c r="KW393"/>
      <c r="KX393"/>
      <c r="KY393"/>
      <c r="KZ393"/>
      <c r="LA393"/>
      <c r="LB393"/>
      <c r="LC393"/>
      <c r="LD393"/>
      <c r="LE393"/>
      <c r="LF393"/>
      <c r="LG393"/>
      <c r="LH393"/>
      <c r="LI393"/>
      <c r="LJ393"/>
      <c r="LK393"/>
      <c r="LL393"/>
      <c r="LM393"/>
      <c r="LN393"/>
      <c r="LO393"/>
      <c r="LP393"/>
      <c r="LQ393"/>
      <c r="LR393"/>
      <c r="LS393"/>
      <c r="LT393"/>
      <c r="LU393"/>
      <c r="LV393"/>
      <c r="LW393"/>
      <c r="LX393"/>
      <c r="LY393"/>
      <c r="LZ393"/>
      <c r="MA393"/>
      <c r="MB393"/>
      <c r="MC393"/>
      <c r="MD393"/>
      <c r="ME393"/>
      <c r="MF393"/>
      <c r="MG393"/>
      <c r="MH393"/>
      <c r="MI393"/>
      <c r="MJ393"/>
      <c r="MK393"/>
      <c r="ML393"/>
      <c r="MM393"/>
      <c r="MN393"/>
      <c r="MO393"/>
      <c r="MP393"/>
      <c r="MQ393"/>
      <c r="MR393"/>
      <c r="MS393"/>
      <c r="MT393"/>
      <c r="MU393"/>
      <c r="MV393"/>
      <c r="MW393"/>
      <c r="MX393"/>
      <c r="MY393"/>
      <c r="MZ393"/>
      <c r="NA393"/>
      <c r="NB393"/>
      <c r="NC393"/>
      <c r="ND393"/>
      <c r="NE393"/>
      <c r="NF393"/>
      <c r="NG393"/>
      <c r="NH393"/>
      <c r="NI393"/>
      <c r="NJ393"/>
      <c r="NK393"/>
      <c r="NL393"/>
      <c r="NM393"/>
      <c r="NN393"/>
      <c r="NO393"/>
      <c r="NP393"/>
      <c r="NQ393"/>
      <c r="NR393"/>
      <c r="NS393"/>
      <c r="NT393"/>
      <c r="NU393"/>
      <c r="NV393"/>
      <c r="NW393"/>
      <c r="NX393"/>
      <c r="NY393"/>
      <c r="NZ393"/>
      <c r="OA393"/>
      <c r="OB393"/>
      <c r="OC393"/>
      <c r="OD393"/>
      <c r="OE393"/>
      <c r="OF393"/>
      <c r="OG393"/>
      <c r="OH393"/>
      <c r="OI393"/>
      <c r="OJ393"/>
      <c r="OK393"/>
      <c r="OL393"/>
      <c r="OM393"/>
      <c r="ON393"/>
      <c r="OO393"/>
      <c r="OP393"/>
      <c r="OQ393"/>
      <c r="OR393"/>
      <c r="OS393"/>
      <c r="OT393"/>
      <c r="OU393"/>
      <c r="OV393"/>
      <c r="OW393"/>
      <c r="OX393"/>
      <c r="OY393"/>
      <c r="OZ393"/>
      <c r="PA393"/>
      <c r="PB393"/>
      <c r="PC393"/>
      <c r="PD393"/>
      <c r="PE393"/>
      <c r="PF393"/>
      <c r="PG393"/>
      <c r="PH393"/>
      <c r="PI393"/>
      <c r="PJ393"/>
      <c r="PK393"/>
      <c r="PL393"/>
      <c r="PM393"/>
      <c r="PN393"/>
      <c r="PO393"/>
      <c r="PP393"/>
      <c r="PQ393"/>
      <c r="PR393"/>
      <c r="PS393"/>
      <c r="PT393"/>
      <c r="PU393"/>
      <c r="PV393"/>
      <c r="PW393"/>
      <c r="PX393"/>
      <c r="PY393"/>
      <c r="PZ393"/>
      <c r="QA393"/>
      <c r="QB393"/>
      <c r="QC393"/>
      <c r="QD393"/>
      <c r="QE393"/>
      <c r="QF393"/>
      <c r="QG393"/>
      <c r="QH393"/>
      <c r="QI393"/>
      <c r="QJ393"/>
      <c r="QK393"/>
      <c r="QL393"/>
      <c r="QM393"/>
      <c r="QN393"/>
      <c r="QO393"/>
      <c r="QP393"/>
      <c r="QQ393"/>
      <c r="QR393"/>
      <c r="QS393"/>
      <c r="QT393"/>
      <c r="QU393"/>
      <c r="QV393"/>
      <c r="QW393"/>
      <c r="QX393"/>
      <c r="QY393"/>
      <c r="QZ393"/>
      <c r="RA393"/>
      <c r="RB393"/>
      <c r="RC393"/>
      <c r="RD393"/>
      <c r="RE393"/>
      <c r="RF393"/>
      <c r="RG393"/>
      <c r="RH393"/>
      <c r="RI393"/>
      <c r="RJ393"/>
      <c r="RK393"/>
      <c r="RL393"/>
      <c r="RM393"/>
      <c r="RN393"/>
      <c r="RO393"/>
      <c r="RP393"/>
      <c r="RQ393"/>
      <c r="RR393"/>
      <c r="RS393"/>
      <c r="RT393"/>
      <c r="RU393"/>
      <c r="RV393"/>
      <c r="RW393"/>
      <c r="RX393"/>
      <c r="RY393"/>
      <c r="RZ393"/>
      <c r="SA393"/>
      <c r="SB393"/>
      <c r="SC393"/>
      <c r="SD393"/>
      <c r="SE393"/>
      <c r="SF393"/>
      <c r="SG393"/>
      <c r="SH393"/>
      <c r="SI393"/>
      <c r="SJ393"/>
      <c r="SK393"/>
      <c r="SL393"/>
      <c r="SM393"/>
      <c r="SN393"/>
      <c r="SO393"/>
      <c r="SP393"/>
      <c r="SQ393"/>
      <c r="SR393"/>
      <c r="SS393"/>
      <c r="ST393"/>
      <c r="SU393"/>
      <c r="SV393"/>
      <c r="SW393"/>
      <c r="SX393"/>
      <c r="SY393"/>
      <c r="SZ393"/>
      <c r="TA393"/>
      <c r="TB393"/>
      <c r="TC393"/>
      <c r="TD393"/>
      <c r="TE393"/>
      <c r="TF393"/>
      <c r="TG393"/>
      <c r="TH393"/>
      <c r="TI393"/>
      <c r="TJ393"/>
      <c r="TK393"/>
      <c r="TL393"/>
      <c r="TM393"/>
      <c r="TN393"/>
      <c r="TO393"/>
      <c r="TP393"/>
      <c r="TQ393"/>
      <c r="TR393"/>
      <c r="TS393"/>
      <c r="TT393"/>
      <c r="TU393"/>
      <c r="TV393"/>
      <c r="TW393"/>
      <c r="TX393"/>
      <c r="TY393"/>
      <c r="TZ393"/>
      <c r="UA393"/>
      <c r="UB393"/>
      <c r="UC393"/>
      <c r="UD393"/>
      <c r="UE393"/>
      <c r="UF393"/>
      <c r="UG393"/>
      <c r="UH393"/>
      <c r="UI393"/>
      <c r="UJ393"/>
      <c r="UK393"/>
      <c r="UL393"/>
      <c r="UM393"/>
      <c r="UN393"/>
      <c r="UO393"/>
      <c r="UP393"/>
      <c r="UQ393"/>
      <c r="UR393"/>
      <c r="US393"/>
      <c r="UT393"/>
      <c r="UU393"/>
      <c r="UV393"/>
      <c r="UW393"/>
      <c r="UX393"/>
      <c r="UY393"/>
      <c r="UZ393"/>
      <c r="VA393"/>
      <c r="VB393"/>
      <c r="VC393"/>
      <c r="VD393"/>
      <c r="VE393"/>
      <c r="VF393"/>
      <c r="VG393"/>
      <c r="VH393"/>
      <c r="VI393"/>
      <c r="VJ393"/>
      <c r="VK393"/>
      <c r="VL393"/>
      <c r="VM393"/>
      <c r="VN393"/>
      <c r="VO393"/>
      <c r="VP393"/>
      <c r="VQ393"/>
      <c r="VR393"/>
      <c r="VS393"/>
      <c r="VT393"/>
      <c r="VU393"/>
      <c r="VV393"/>
      <c r="VW393"/>
      <c r="VX393"/>
      <c r="VY393"/>
      <c r="VZ393"/>
      <c r="WA393"/>
      <c r="WB393"/>
      <c r="WC393"/>
      <c r="WD393"/>
      <c r="WE393"/>
      <c r="WF393"/>
      <c r="WG393"/>
      <c r="WH393"/>
      <c r="WI393"/>
      <c r="WJ393"/>
      <c r="WK393"/>
      <c r="WL393"/>
      <c r="WM393"/>
      <c r="WN393"/>
      <c r="WO393"/>
      <c r="WP393"/>
      <c r="WQ393"/>
      <c r="WR393"/>
      <c r="WS393"/>
      <c r="WT393"/>
      <c r="WU393"/>
      <c r="WV393"/>
      <c r="WW393"/>
      <c r="WX393"/>
      <c r="WY393"/>
      <c r="WZ393"/>
      <c r="XA393"/>
      <c r="XB393"/>
      <c r="XC393"/>
      <c r="XD393"/>
      <c r="XE393"/>
      <c r="XF393"/>
      <c r="XG393"/>
      <c r="XH393"/>
      <c r="XI393"/>
      <c r="XJ393"/>
      <c r="XK393"/>
      <c r="XL393"/>
      <c r="XM393"/>
      <c r="XN393"/>
      <c r="XO393"/>
      <c r="XP393"/>
      <c r="XQ393"/>
      <c r="XR393"/>
      <c r="XS393"/>
      <c r="XT393"/>
      <c r="XU393"/>
      <c r="XV393"/>
      <c r="XW393"/>
      <c r="XX393"/>
      <c r="XY393"/>
      <c r="XZ393"/>
      <c r="YA393"/>
      <c r="YB393"/>
      <c r="YC393"/>
      <c r="YD393"/>
      <c r="YE393"/>
      <c r="YF393"/>
      <c r="YG393"/>
      <c r="YH393"/>
      <c r="YI393"/>
      <c r="YJ393"/>
      <c r="YK393"/>
      <c r="YL393"/>
      <c r="YM393"/>
      <c r="YN393"/>
      <c r="YO393"/>
      <c r="YP393"/>
      <c r="YQ393"/>
      <c r="YR393"/>
      <c r="YS393"/>
      <c r="YT393"/>
      <c r="YU393"/>
      <c r="YV393"/>
      <c r="YW393"/>
      <c r="YX393"/>
      <c r="YY393"/>
      <c r="YZ393"/>
      <c r="ZA393"/>
      <c r="ZB393"/>
      <c r="ZC393"/>
      <c r="ZD393"/>
      <c r="ZE393"/>
      <c r="ZF393"/>
      <c r="ZG393"/>
      <c r="ZH393"/>
      <c r="ZI393"/>
      <c r="ZJ393"/>
      <c r="ZK393"/>
      <c r="ZL393"/>
      <c r="ZM393"/>
      <c r="ZN393"/>
      <c r="ZO393"/>
      <c r="ZP393"/>
      <c r="ZQ393"/>
      <c r="ZR393"/>
      <c r="ZS393"/>
      <c r="ZT393"/>
      <c r="ZU393"/>
      <c r="ZV393"/>
      <c r="ZW393"/>
      <c r="ZX393"/>
      <c r="ZY393"/>
      <c r="ZZ393"/>
      <c r="AAA393"/>
    </row>
    <row r="394" spans="11:703" x14ac:dyDescent="0.35">
      <c r="K394" s="50">
        <v>413632480722</v>
      </c>
      <c r="L394" s="147">
        <v>46139</v>
      </c>
      <c r="M394" t="s">
        <v>7995</v>
      </c>
      <c r="N394" s="50">
        <v>380622251941</v>
      </c>
      <c r="O394" s="50">
        <f>_xlfn.XLOOKUP(DRE_Table[[#This Row],[MASTER]],Vessel_Cons[MASTER],Vessel_Cons[MASTER],"OVERAGE")</f>
        <v>380622251941</v>
      </c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  <c r="HB394"/>
      <c r="HC394"/>
      <c r="HD394"/>
      <c r="HE394"/>
      <c r="HF394"/>
      <c r="HG394"/>
      <c r="HH394"/>
      <c r="HI394"/>
      <c r="HJ394"/>
      <c r="HK394"/>
      <c r="HL394"/>
      <c r="HM394"/>
      <c r="HN394"/>
      <c r="HO394"/>
      <c r="HP394"/>
      <c r="HQ394"/>
      <c r="HR394"/>
      <c r="HS394"/>
      <c r="HT394"/>
      <c r="HU394"/>
      <c r="HV394"/>
      <c r="HW394"/>
      <c r="HX394"/>
      <c r="HY394"/>
      <c r="HZ394"/>
      <c r="IA394"/>
      <c r="IB394"/>
      <c r="IC394"/>
      <c r="ID394"/>
      <c r="IE394"/>
      <c r="IF394"/>
      <c r="IG394"/>
      <c r="IH394"/>
      <c r="II394"/>
      <c r="IJ394"/>
      <c r="IK394"/>
      <c r="IL394"/>
      <c r="IM394"/>
      <c r="IN394"/>
      <c r="IO394"/>
      <c r="IP394"/>
      <c r="IQ394"/>
      <c r="IR394"/>
      <c r="IS394"/>
      <c r="IT394"/>
      <c r="IU394"/>
      <c r="IV394"/>
      <c r="IW394"/>
      <c r="IX394"/>
      <c r="IY394"/>
      <c r="IZ394"/>
      <c r="JA394"/>
      <c r="JB394"/>
      <c r="JC394"/>
      <c r="JD394"/>
      <c r="JE394"/>
      <c r="JF394"/>
      <c r="JG394"/>
      <c r="JH394"/>
      <c r="JI394"/>
      <c r="JJ394"/>
      <c r="JK394"/>
      <c r="JL394"/>
      <c r="JM394"/>
      <c r="JN394"/>
      <c r="JO394"/>
      <c r="JP394"/>
      <c r="JQ394"/>
      <c r="JR394"/>
      <c r="JS394"/>
      <c r="JT394"/>
      <c r="JU394"/>
      <c r="JV394"/>
      <c r="JW394"/>
      <c r="JX394"/>
      <c r="JY394"/>
      <c r="JZ394"/>
      <c r="KA394"/>
      <c r="KB394"/>
      <c r="KC394"/>
      <c r="KD394"/>
      <c r="KE394"/>
      <c r="KF394"/>
      <c r="KG394"/>
      <c r="KH394"/>
      <c r="KI394"/>
      <c r="KJ394"/>
      <c r="KK394"/>
      <c r="KL394"/>
      <c r="KM394"/>
      <c r="KN394"/>
      <c r="KO394"/>
      <c r="KP394"/>
      <c r="KQ394"/>
      <c r="KR394"/>
      <c r="KS394"/>
      <c r="KT394"/>
      <c r="KU394"/>
      <c r="KV394"/>
      <c r="KW394"/>
      <c r="KX394"/>
      <c r="KY394"/>
      <c r="KZ394"/>
      <c r="LA394"/>
      <c r="LB394"/>
      <c r="LC394"/>
      <c r="LD394"/>
      <c r="LE394"/>
      <c r="LF394"/>
      <c r="LG394"/>
      <c r="LH394"/>
      <c r="LI394"/>
      <c r="LJ394"/>
      <c r="LK394"/>
      <c r="LL394"/>
      <c r="LM394"/>
      <c r="LN394"/>
      <c r="LO394"/>
      <c r="LP394"/>
      <c r="LQ394"/>
      <c r="LR394"/>
      <c r="LS394"/>
      <c r="LT394"/>
      <c r="LU394"/>
      <c r="LV394"/>
      <c r="LW394"/>
      <c r="LX394"/>
      <c r="LY394"/>
      <c r="LZ394"/>
      <c r="MA394"/>
      <c r="MB394"/>
      <c r="MC394"/>
      <c r="MD394"/>
      <c r="ME394"/>
      <c r="MF394"/>
      <c r="MG394"/>
      <c r="MH394"/>
      <c r="MI394"/>
      <c r="MJ394"/>
      <c r="MK394"/>
      <c r="ML394"/>
      <c r="MM394"/>
      <c r="MN394"/>
      <c r="MO394"/>
      <c r="MP394"/>
      <c r="MQ394"/>
      <c r="MR394"/>
      <c r="MS394"/>
      <c r="MT394"/>
      <c r="MU394"/>
      <c r="MV394"/>
      <c r="MW394"/>
      <c r="MX394"/>
      <c r="MY394"/>
      <c r="MZ394"/>
      <c r="NA394"/>
      <c r="NB394"/>
      <c r="NC394"/>
      <c r="ND394"/>
      <c r="NE394"/>
      <c r="NF394"/>
      <c r="NG394"/>
      <c r="NH394"/>
      <c r="NI394"/>
      <c r="NJ394"/>
      <c r="NK394"/>
      <c r="NL394"/>
      <c r="NM394"/>
      <c r="NN394"/>
      <c r="NO394"/>
      <c r="NP394"/>
      <c r="NQ394"/>
      <c r="NR394"/>
      <c r="NS394"/>
      <c r="NT394"/>
      <c r="NU394"/>
      <c r="NV394"/>
      <c r="NW394"/>
      <c r="NX394"/>
      <c r="NY394"/>
      <c r="NZ394"/>
      <c r="OA394"/>
      <c r="OB394"/>
      <c r="OC394"/>
      <c r="OD394"/>
      <c r="OE394"/>
      <c r="OF394"/>
      <c r="OG394"/>
      <c r="OH394"/>
      <c r="OI394"/>
      <c r="OJ394"/>
      <c r="OK394"/>
      <c r="OL394"/>
      <c r="OM394"/>
      <c r="ON394"/>
      <c r="OO394"/>
      <c r="OP394"/>
      <c r="OQ394"/>
      <c r="OR394"/>
      <c r="OS394"/>
      <c r="OT394"/>
      <c r="OU394"/>
      <c r="OV394"/>
      <c r="OW394"/>
      <c r="OX394"/>
      <c r="OY394"/>
      <c r="OZ394"/>
      <c r="PA394"/>
      <c r="PB394"/>
      <c r="PC394"/>
      <c r="PD394"/>
      <c r="PE394"/>
      <c r="PF394"/>
      <c r="PG394"/>
      <c r="PH394"/>
      <c r="PI394"/>
      <c r="PJ394"/>
      <c r="PK394"/>
      <c r="PL394"/>
      <c r="PM394"/>
      <c r="PN394"/>
      <c r="PO394"/>
      <c r="PP394"/>
      <c r="PQ394"/>
      <c r="PR394"/>
      <c r="PS394"/>
      <c r="PT394"/>
      <c r="PU394"/>
      <c r="PV394"/>
      <c r="PW394"/>
      <c r="PX394"/>
      <c r="PY394"/>
      <c r="PZ394"/>
      <c r="QA394"/>
      <c r="QB394"/>
      <c r="QC394"/>
      <c r="QD394"/>
      <c r="QE394"/>
      <c r="QF394"/>
      <c r="QG394"/>
      <c r="QH394"/>
      <c r="QI394"/>
      <c r="QJ394"/>
      <c r="QK394"/>
      <c r="QL394"/>
      <c r="QM394"/>
      <c r="QN394"/>
      <c r="QO394"/>
      <c r="QP394"/>
      <c r="QQ394"/>
      <c r="QR394"/>
      <c r="QS394"/>
      <c r="QT394"/>
      <c r="QU394"/>
      <c r="QV394"/>
      <c r="QW394"/>
      <c r="QX394"/>
      <c r="QY394"/>
      <c r="QZ394"/>
      <c r="RA394"/>
      <c r="RB394"/>
      <c r="RC394"/>
      <c r="RD394"/>
      <c r="RE394"/>
      <c r="RF394"/>
      <c r="RG394"/>
      <c r="RH394"/>
      <c r="RI394"/>
      <c r="RJ394"/>
      <c r="RK394"/>
      <c r="RL394"/>
      <c r="RM394"/>
      <c r="RN394"/>
      <c r="RO394"/>
      <c r="RP394"/>
      <c r="RQ394"/>
      <c r="RR394"/>
      <c r="RS394"/>
      <c r="RT394"/>
      <c r="RU394"/>
      <c r="RV394"/>
      <c r="RW394"/>
      <c r="RX394"/>
      <c r="RY394"/>
      <c r="RZ394"/>
      <c r="SA394"/>
      <c r="SB394"/>
      <c r="SC394"/>
      <c r="SD394"/>
      <c r="SE394"/>
      <c r="SF394"/>
      <c r="SG394"/>
      <c r="SH394"/>
      <c r="SI394"/>
      <c r="SJ394"/>
      <c r="SK394"/>
      <c r="SL394"/>
      <c r="SM394"/>
      <c r="SN394"/>
      <c r="SO394"/>
      <c r="SP394"/>
      <c r="SQ394"/>
      <c r="SR394"/>
      <c r="SS394"/>
      <c r="ST394"/>
      <c r="SU394"/>
      <c r="SV394"/>
      <c r="SW394"/>
      <c r="SX394"/>
      <c r="SY394"/>
      <c r="SZ394"/>
      <c r="TA394"/>
      <c r="TB394"/>
      <c r="TC394"/>
      <c r="TD394"/>
      <c r="TE394"/>
      <c r="TF394"/>
      <c r="TG394"/>
      <c r="TH394"/>
      <c r="TI394"/>
      <c r="TJ394"/>
      <c r="TK394"/>
      <c r="TL394"/>
      <c r="TM394"/>
      <c r="TN394"/>
      <c r="TO394"/>
      <c r="TP394"/>
      <c r="TQ394"/>
      <c r="TR394"/>
      <c r="TS394"/>
      <c r="TT394"/>
      <c r="TU394"/>
      <c r="TV394"/>
      <c r="TW394"/>
      <c r="TX394"/>
      <c r="TY394"/>
      <c r="TZ394"/>
      <c r="UA394"/>
      <c r="UB394"/>
      <c r="UC394"/>
      <c r="UD394"/>
      <c r="UE394"/>
      <c r="UF394"/>
      <c r="UG394"/>
      <c r="UH394"/>
      <c r="UI394"/>
      <c r="UJ394"/>
      <c r="UK394"/>
      <c r="UL394"/>
      <c r="UM394"/>
      <c r="UN394"/>
      <c r="UO394"/>
      <c r="UP394"/>
      <c r="UQ394"/>
      <c r="UR394"/>
      <c r="US394"/>
      <c r="UT394"/>
      <c r="UU394"/>
      <c r="UV394"/>
      <c r="UW394"/>
      <c r="UX394"/>
      <c r="UY394"/>
      <c r="UZ394"/>
      <c r="VA394"/>
      <c r="VB394"/>
      <c r="VC394"/>
      <c r="VD394"/>
      <c r="VE394"/>
      <c r="VF394"/>
      <c r="VG394"/>
      <c r="VH394"/>
      <c r="VI394"/>
      <c r="VJ394"/>
      <c r="VK394"/>
      <c r="VL394"/>
      <c r="VM394"/>
      <c r="VN394"/>
      <c r="VO394"/>
      <c r="VP394"/>
      <c r="VQ394"/>
      <c r="VR394"/>
      <c r="VS394"/>
      <c r="VT394"/>
      <c r="VU394"/>
      <c r="VV394"/>
      <c r="VW394"/>
      <c r="VX394"/>
      <c r="VY394"/>
      <c r="VZ394"/>
      <c r="WA394"/>
      <c r="WB394"/>
      <c r="WC394"/>
      <c r="WD394"/>
      <c r="WE394"/>
      <c r="WF394"/>
      <c r="WG394"/>
      <c r="WH394"/>
      <c r="WI394"/>
      <c r="WJ394"/>
      <c r="WK394"/>
      <c r="WL394"/>
      <c r="WM394"/>
      <c r="WN394"/>
      <c r="WO394"/>
      <c r="WP394"/>
      <c r="WQ394"/>
      <c r="WR394"/>
      <c r="WS394"/>
      <c r="WT394"/>
      <c r="WU394"/>
      <c r="WV394"/>
      <c r="WW394"/>
      <c r="WX394"/>
      <c r="WY394"/>
      <c r="WZ394"/>
      <c r="XA394"/>
      <c r="XB394"/>
      <c r="XC394"/>
      <c r="XD394"/>
      <c r="XE394"/>
      <c r="XF394"/>
      <c r="XG394"/>
      <c r="XH394"/>
      <c r="XI394"/>
      <c r="XJ394"/>
      <c r="XK394"/>
      <c r="XL394"/>
      <c r="XM394"/>
      <c r="XN394"/>
      <c r="XO394"/>
      <c r="XP394"/>
      <c r="XQ394"/>
      <c r="XR394"/>
      <c r="XS394"/>
      <c r="XT394"/>
      <c r="XU394"/>
      <c r="XV394"/>
      <c r="XW394"/>
      <c r="XX394"/>
      <c r="XY394"/>
      <c r="XZ394"/>
      <c r="YA394"/>
      <c r="YB394"/>
      <c r="YC394"/>
      <c r="YD394"/>
      <c r="YE394"/>
      <c r="YF394"/>
      <c r="YG394"/>
      <c r="YH394"/>
      <c r="YI394"/>
      <c r="YJ394"/>
      <c r="YK394"/>
      <c r="YL394"/>
      <c r="YM394"/>
      <c r="YN394"/>
      <c r="YO394"/>
      <c r="YP394"/>
      <c r="YQ394"/>
      <c r="YR394"/>
      <c r="YS394"/>
      <c r="YT394"/>
      <c r="YU394"/>
      <c r="YV394"/>
      <c r="YW394"/>
      <c r="YX394"/>
      <c r="YY394"/>
      <c r="YZ394"/>
      <c r="ZA394"/>
      <c r="ZB394"/>
      <c r="ZC394"/>
      <c r="ZD394"/>
      <c r="ZE394"/>
      <c r="ZF394"/>
      <c r="ZG394"/>
      <c r="ZH394"/>
      <c r="ZI394"/>
      <c r="ZJ394"/>
      <c r="ZK394"/>
      <c r="ZL394"/>
      <c r="ZM394"/>
      <c r="ZN394"/>
      <c r="ZO394"/>
      <c r="ZP394"/>
      <c r="ZQ394"/>
      <c r="ZR394"/>
      <c r="ZS394"/>
      <c r="ZT394"/>
      <c r="ZU394"/>
      <c r="ZV394"/>
      <c r="ZW394"/>
      <c r="ZX394"/>
      <c r="ZY394"/>
      <c r="ZZ394"/>
      <c r="AAA394"/>
    </row>
    <row r="395" spans="11:703" x14ac:dyDescent="0.35"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  <c r="HB395"/>
      <c r="HC395"/>
      <c r="HD395"/>
      <c r="HE395"/>
      <c r="HF395"/>
      <c r="HG395"/>
      <c r="HH395"/>
      <c r="HI395"/>
      <c r="HJ395"/>
      <c r="HK395"/>
      <c r="HL395"/>
      <c r="HM395"/>
      <c r="HN395"/>
      <c r="HO395"/>
      <c r="HP395"/>
      <c r="HQ395"/>
      <c r="HR395"/>
      <c r="HS395"/>
      <c r="HT395"/>
      <c r="HU395"/>
      <c r="HV395"/>
      <c r="HW395"/>
      <c r="HX395"/>
      <c r="HY395"/>
      <c r="HZ395"/>
      <c r="IA395"/>
      <c r="IB395"/>
      <c r="IC395"/>
      <c r="ID395"/>
      <c r="IE395"/>
      <c r="IF395"/>
      <c r="IG395"/>
      <c r="IH395"/>
      <c r="II395"/>
      <c r="IJ395"/>
      <c r="IK395"/>
      <c r="IL395"/>
      <c r="IM395"/>
      <c r="IN395"/>
      <c r="IO395"/>
      <c r="IP395"/>
      <c r="IQ395"/>
      <c r="IR395"/>
      <c r="IS395"/>
      <c r="IT395"/>
      <c r="IU395"/>
      <c r="IV395"/>
      <c r="IW395"/>
      <c r="IX395"/>
      <c r="IY395"/>
      <c r="IZ395"/>
      <c r="JA395"/>
      <c r="JB395"/>
      <c r="JC395"/>
      <c r="JD395"/>
      <c r="JE395"/>
      <c r="JF395"/>
      <c r="JG395"/>
      <c r="JH395"/>
      <c r="JI395"/>
      <c r="JJ395"/>
      <c r="JK395"/>
      <c r="JL395"/>
      <c r="JM395"/>
      <c r="JN395"/>
      <c r="JO395"/>
      <c r="JP395"/>
      <c r="JQ395"/>
      <c r="JR395"/>
      <c r="JS395"/>
      <c r="JT395"/>
      <c r="JU395"/>
      <c r="JV395"/>
      <c r="JW395"/>
      <c r="JX395"/>
      <c r="JY395"/>
      <c r="JZ395"/>
      <c r="KA395"/>
      <c r="KB395"/>
      <c r="KC395"/>
      <c r="KD395"/>
      <c r="KE395"/>
      <c r="KF395"/>
      <c r="KG395"/>
      <c r="KH395"/>
      <c r="KI395"/>
      <c r="KJ395"/>
      <c r="KK395"/>
      <c r="KL395"/>
      <c r="KM395"/>
      <c r="KN395"/>
      <c r="KO395"/>
      <c r="KP395"/>
      <c r="KQ395"/>
      <c r="KR395"/>
      <c r="KS395"/>
      <c r="KT395"/>
      <c r="KU395"/>
      <c r="KV395"/>
      <c r="KW395"/>
      <c r="KX395"/>
      <c r="KY395"/>
      <c r="KZ395"/>
      <c r="LA395"/>
      <c r="LB395"/>
      <c r="LC395"/>
      <c r="LD395"/>
      <c r="LE395"/>
      <c r="LF395"/>
      <c r="LG395"/>
      <c r="LH395"/>
      <c r="LI395"/>
      <c r="LJ395"/>
      <c r="LK395"/>
      <c r="LL395"/>
      <c r="LM395"/>
      <c r="LN395"/>
      <c r="LO395"/>
      <c r="LP395"/>
      <c r="LQ395"/>
      <c r="LR395"/>
      <c r="LS395"/>
      <c r="LT395"/>
      <c r="LU395"/>
      <c r="LV395"/>
      <c r="LW395"/>
      <c r="LX395"/>
      <c r="LY395"/>
      <c r="LZ395"/>
      <c r="MA395"/>
      <c r="MB395"/>
      <c r="MC395"/>
      <c r="MD395"/>
      <c r="ME395"/>
      <c r="MF395"/>
      <c r="MG395"/>
      <c r="MH395"/>
      <c r="MI395"/>
      <c r="MJ395"/>
      <c r="MK395"/>
      <c r="ML395"/>
      <c r="MM395"/>
      <c r="MN395"/>
      <c r="MO395"/>
      <c r="MP395"/>
      <c r="MQ395"/>
      <c r="MR395"/>
      <c r="MS395"/>
      <c r="MT395"/>
      <c r="MU395"/>
      <c r="MV395"/>
      <c r="MW395"/>
      <c r="MX395"/>
      <c r="MY395"/>
      <c r="MZ395"/>
      <c r="NA395"/>
      <c r="NB395"/>
      <c r="NC395"/>
      <c r="ND395"/>
      <c r="NE395"/>
      <c r="NF395"/>
      <c r="NG395"/>
      <c r="NH395"/>
      <c r="NI395"/>
      <c r="NJ395"/>
      <c r="NK395"/>
      <c r="NL395"/>
      <c r="NM395"/>
      <c r="NN395"/>
      <c r="NO395"/>
      <c r="NP395"/>
      <c r="NQ395"/>
      <c r="NR395"/>
      <c r="NS395"/>
      <c r="NT395"/>
      <c r="NU395"/>
      <c r="NV395"/>
      <c r="NW395"/>
      <c r="NX395"/>
      <c r="NY395"/>
      <c r="NZ395"/>
      <c r="OA395"/>
      <c r="OB395"/>
      <c r="OC395"/>
      <c r="OD395"/>
      <c r="OE395"/>
      <c r="OF395"/>
      <c r="OG395"/>
      <c r="OH395"/>
      <c r="OI395"/>
      <c r="OJ395"/>
      <c r="OK395"/>
      <c r="OL395"/>
      <c r="OM395"/>
      <c r="ON395"/>
      <c r="OO395"/>
      <c r="OP395"/>
      <c r="OQ395"/>
      <c r="OR395"/>
      <c r="OS395"/>
      <c r="OT395"/>
      <c r="OU395"/>
      <c r="OV395"/>
      <c r="OW395"/>
      <c r="OX395"/>
      <c r="OY395"/>
      <c r="OZ395"/>
      <c r="PA395"/>
      <c r="PB395"/>
      <c r="PC395"/>
      <c r="PD395"/>
      <c r="PE395"/>
      <c r="PF395"/>
      <c r="PG395"/>
      <c r="PH395"/>
      <c r="PI395"/>
      <c r="PJ395"/>
      <c r="PK395"/>
      <c r="PL395"/>
      <c r="PM395"/>
      <c r="PN395"/>
      <c r="PO395"/>
      <c r="PP395"/>
      <c r="PQ395"/>
      <c r="PR395"/>
      <c r="PS395"/>
      <c r="PT395"/>
      <c r="PU395"/>
      <c r="PV395"/>
      <c r="PW395"/>
      <c r="PX395"/>
      <c r="PY395"/>
      <c r="PZ395"/>
      <c r="QA395"/>
      <c r="QB395"/>
      <c r="QC395"/>
      <c r="QD395"/>
      <c r="QE395"/>
      <c r="QF395"/>
      <c r="QG395"/>
      <c r="QH395"/>
      <c r="QI395"/>
      <c r="QJ395"/>
      <c r="QK395"/>
      <c r="QL395"/>
      <c r="QM395"/>
      <c r="QN395"/>
      <c r="QO395"/>
      <c r="QP395"/>
      <c r="QQ395"/>
      <c r="QR395"/>
      <c r="QS395"/>
      <c r="QT395"/>
      <c r="QU395"/>
      <c r="QV395"/>
      <c r="QW395"/>
      <c r="QX395"/>
      <c r="QY395"/>
      <c r="QZ395"/>
      <c r="RA395"/>
      <c r="RB395"/>
      <c r="RC395"/>
      <c r="RD395"/>
      <c r="RE395"/>
      <c r="RF395"/>
      <c r="RG395"/>
      <c r="RH395"/>
      <c r="RI395"/>
      <c r="RJ395"/>
      <c r="RK395"/>
      <c r="RL395"/>
      <c r="RM395"/>
      <c r="RN395"/>
      <c r="RO395"/>
      <c r="RP395"/>
      <c r="RQ395"/>
      <c r="RR395"/>
      <c r="RS395"/>
      <c r="RT395"/>
      <c r="RU395"/>
      <c r="RV395"/>
      <c r="RW395"/>
      <c r="RX395"/>
      <c r="RY395"/>
      <c r="RZ395"/>
      <c r="SA395"/>
      <c r="SB395"/>
      <c r="SC395"/>
      <c r="SD395"/>
      <c r="SE395"/>
      <c r="SF395"/>
      <c r="SG395"/>
      <c r="SH395"/>
      <c r="SI395"/>
      <c r="SJ395"/>
      <c r="SK395"/>
      <c r="SL395"/>
      <c r="SM395"/>
      <c r="SN395"/>
      <c r="SO395"/>
      <c r="SP395"/>
      <c r="SQ395"/>
      <c r="SR395"/>
      <c r="SS395"/>
      <c r="ST395"/>
      <c r="SU395"/>
      <c r="SV395"/>
      <c r="SW395"/>
      <c r="SX395"/>
      <c r="SY395"/>
      <c r="SZ395"/>
      <c r="TA395"/>
      <c r="TB395"/>
      <c r="TC395"/>
      <c r="TD395"/>
      <c r="TE395"/>
      <c r="TF395"/>
      <c r="TG395"/>
      <c r="TH395"/>
      <c r="TI395"/>
      <c r="TJ395"/>
      <c r="TK395"/>
      <c r="TL395"/>
      <c r="TM395"/>
      <c r="TN395"/>
      <c r="TO395"/>
      <c r="TP395"/>
      <c r="TQ395"/>
      <c r="TR395"/>
      <c r="TS395"/>
      <c r="TT395"/>
      <c r="TU395"/>
      <c r="TV395"/>
      <c r="TW395"/>
      <c r="TX395"/>
      <c r="TY395"/>
      <c r="TZ395"/>
      <c r="UA395"/>
      <c r="UB395"/>
      <c r="UC395"/>
      <c r="UD395"/>
      <c r="UE395"/>
      <c r="UF395"/>
      <c r="UG395"/>
      <c r="UH395"/>
      <c r="UI395"/>
      <c r="UJ395"/>
      <c r="UK395"/>
      <c r="UL395"/>
      <c r="UM395"/>
      <c r="UN395"/>
      <c r="UO395"/>
      <c r="UP395"/>
      <c r="UQ395"/>
      <c r="UR395"/>
      <c r="US395"/>
      <c r="UT395"/>
      <c r="UU395"/>
      <c r="UV395"/>
      <c r="UW395"/>
      <c r="UX395"/>
      <c r="UY395"/>
      <c r="UZ395"/>
      <c r="VA395"/>
      <c r="VB395"/>
      <c r="VC395"/>
      <c r="VD395"/>
      <c r="VE395"/>
      <c r="VF395"/>
      <c r="VG395"/>
      <c r="VH395"/>
      <c r="VI395"/>
      <c r="VJ395"/>
      <c r="VK395"/>
      <c r="VL395"/>
      <c r="VM395"/>
      <c r="VN395"/>
      <c r="VO395"/>
      <c r="VP395"/>
      <c r="VQ395"/>
      <c r="VR395"/>
      <c r="VS395"/>
      <c r="VT395"/>
      <c r="VU395"/>
      <c r="VV395"/>
      <c r="VW395"/>
      <c r="VX395"/>
      <c r="VY395"/>
      <c r="VZ395"/>
      <c r="WA395"/>
      <c r="WB395"/>
      <c r="WC395"/>
      <c r="WD395"/>
      <c r="WE395"/>
      <c r="WF395"/>
      <c r="WG395"/>
      <c r="WH395"/>
      <c r="WI395"/>
      <c r="WJ395"/>
      <c r="WK395"/>
      <c r="WL395"/>
      <c r="WM395"/>
      <c r="WN395"/>
      <c r="WO395"/>
      <c r="WP395"/>
      <c r="WQ395"/>
      <c r="WR395"/>
      <c r="WS395"/>
      <c r="WT395"/>
      <c r="WU395"/>
      <c r="WV395"/>
      <c r="WW395"/>
      <c r="WX395"/>
      <c r="WY395"/>
      <c r="WZ395"/>
      <c r="XA395"/>
      <c r="XB395"/>
      <c r="XC395"/>
      <c r="XD395"/>
      <c r="XE395"/>
      <c r="XF395"/>
      <c r="XG395"/>
      <c r="XH395"/>
      <c r="XI395"/>
      <c r="XJ395"/>
      <c r="XK395"/>
      <c r="XL395"/>
      <c r="XM395"/>
      <c r="XN395"/>
      <c r="XO395"/>
      <c r="XP395"/>
      <c r="XQ395"/>
      <c r="XR395"/>
      <c r="XS395"/>
      <c r="XT395"/>
      <c r="XU395"/>
      <c r="XV395"/>
      <c r="XW395"/>
      <c r="XX395"/>
      <c r="XY395"/>
      <c r="XZ395"/>
      <c r="YA395"/>
      <c r="YB395"/>
      <c r="YC395"/>
      <c r="YD395"/>
      <c r="YE395"/>
      <c r="YF395"/>
      <c r="YG395"/>
      <c r="YH395"/>
      <c r="YI395"/>
      <c r="YJ395"/>
      <c r="YK395"/>
      <c r="YL395"/>
      <c r="YM395"/>
      <c r="YN395"/>
      <c r="YO395"/>
      <c r="YP395"/>
      <c r="YQ395"/>
      <c r="YR395"/>
      <c r="YS395"/>
      <c r="YT395"/>
      <c r="YU395"/>
      <c r="YV395"/>
      <c r="YW395"/>
      <c r="YX395"/>
      <c r="YY395"/>
      <c r="YZ395"/>
      <c r="ZA395"/>
      <c r="ZB395"/>
      <c r="ZC395"/>
      <c r="ZD395"/>
      <c r="ZE395"/>
      <c r="ZF395"/>
      <c r="ZG395"/>
      <c r="ZH395"/>
      <c r="ZI395"/>
      <c r="ZJ395"/>
      <c r="ZK395"/>
      <c r="ZL395"/>
      <c r="ZM395"/>
      <c r="ZN395"/>
      <c r="ZO395"/>
      <c r="ZP395"/>
      <c r="ZQ395"/>
      <c r="ZR395"/>
      <c r="ZS395"/>
      <c r="ZT395"/>
      <c r="ZU395"/>
      <c r="ZV395"/>
      <c r="ZW395"/>
      <c r="ZX395"/>
      <c r="ZY395"/>
      <c r="ZZ395"/>
    </row>
    <row r="396" spans="11:703" x14ac:dyDescent="0.35"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  <c r="HB396"/>
      <c r="HC396"/>
      <c r="HD396"/>
      <c r="HE396"/>
      <c r="HF396"/>
      <c r="HG396"/>
      <c r="HH396"/>
      <c r="HI396"/>
      <c r="HJ396"/>
      <c r="HK396"/>
      <c r="HL396"/>
      <c r="HM396"/>
      <c r="HN396"/>
      <c r="HO396"/>
      <c r="HP396"/>
      <c r="HQ396"/>
      <c r="HR396"/>
      <c r="HS396"/>
      <c r="HT396"/>
      <c r="HU396"/>
      <c r="HV396"/>
      <c r="HW396"/>
      <c r="HX396"/>
      <c r="HY396"/>
      <c r="HZ396"/>
      <c r="IA396"/>
      <c r="IB396"/>
      <c r="IC396"/>
      <c r="ID396"/>
      <c r="IE396"/>
      <c r="IF396"/>
      <c r="IG396"/>
      <c r="IH396"/>
      <c r="II396"/>
      <c r="IJ396"/>
      <c r="IK396"/>
      <c r="IL396"/>
      <c r="IM396"/>
      <c r="IN396"/>
      <c r="IO396"/>
      <c r="IP396"/>
      <c r="IQ396"/>
      <c r="IR396"/>
      <c r="IS396"/>
      <c r="IT396"/>
      <c r="IU396"/>
      <c r="IV396"/>
      <c r="IW396"/>
      <c r="IX396"/>
      <c r="IY396"/>
      <c r="IZ396"/>
      <c r="JA396"/>
      <c r="JB396"/>
      <c r="JC396"/>
      <c r="JD396"/>
      <c r="JE396"/>
      <c r="JF396"/>
      <c r="JG396"/>
      <c r="JH396"/>
      <c r="JI396"/>
      <c r="JJ396"/>
      <c r="JK396"/>
      <c r="JL396"/>
      <c r="JM396"/>
      <c r="JN396"/>
      <c r="JO396"/>
      <c r="JP396"/>
      <c r="JQ396"/>
      <c r="JR396"/>
      <c r="JS396"/>
      <c r="JT396"/>
      <c r="JU396"/>
      <c r="JV396"/>
      <c r="JW396"/>
      <c r="JX396"/>
      <c r="JY396"/>
      <c r="JZ396"/>
      <c r="KA396"/>
      <c r="KB396"/>
      <c r="KC396"/>
      <c r="KD396"/>
      <c r="KE396"/>
      <c r="KF396"/>
      <c r="KG396"/>
      <c r="KH396"/>
      <c r="KI396"/>
      <c r="KJ396"/>
      <c r="KK396"/>
      <c r="KL396"/>
      <c r="KM396"/>
      <c r="KN396"/>
      <c r="KO396"/>
      <c r="KP396"/>
      <c r="KQ396"/>
      <c r="KR396"/>
      <c r="KS396"/>
      <c r="KT396"/>
      <c r="KU396"/>
      <c r="KV396"/>
      <c r="KW396"/>
      <c r="KX396"/>
      <c r="KY396"/>
      <c r="KZ396"/>
      <c r="LA396"/>
      <c r="LB396"/>
      <c r="LC396"/>
      <c r="LD396"/>
      <c r="LE396"/>
      <c r="LF396"/>
      <c r="LG396"/>
      <c r="LH396"/>
      <c r="LI396"/>
      <c r="LJ396"/>
      <c r="LK396"/>
      <c r="LL396"/>
      <c r="LM396"/>
      <c r="LN396"/>
      <c r="LO396"/>
      <c r="LP396"/>
      <c r="LQ396"/>
      <c r="LR396"/>
      <c r="LS396"/>
      <c r="LT396"/>
      <c r="LU396"/>
      <c r="LV396"/>
      <c r="LW396"/>
      <c r="LX396"/>
      <c r="LY396"/>
      <c r="LZ396"/>
      <c r="MA396"/>
      <c r="MB396"/>
      <c r="MC396"/>
      <c r="MD396"/>
      <c r="ME396"/>
      <c r="MF396"/>
      <c r="MG396"/>
      <c r="MH396"/>
      <c r="MI396"/>
      <c r="MJ396"/>
      <c r="MK396"/>
      <c r="ML396"/>
      <c r="MM396"/>
      <c r="MN396"/>
      <c r="MO396"/>
      <c r="MP396"/>
      <c r="MQ396"/>
      <c r="MR396"/>
      <c r="MS396"/>
      <c r="MT396"/>
      <c r="MU396"/>
      <c r="MV396"/>
      <c r="MW396"/>
      <c r="MX396"/>
      <c r="MY396"/>
      <c r="MZ396"/>
      <c r="NA396"/>
      <c r="NB396"/>
      <c r="NC396"/>
      <c r="ND396"/>
      <c r="NE396"/>
      <c r="NF396"/>
      <c r="NG396"/>
      <c r="NH396"/>
      <c r="NI396"/>
      <c r="NJ396"/>
      <c r="NK396"/>
      <c r="NL396"/>
      <c r="NM396"/>
      <c r="NN396"/>
      <c r="NO396"/>
      <c r="NP396"/>
      <c r="NQ396"/>
      <c r="NR396"/>
      <c r="NS396"/>
      <c r="NT396"/>
      <c r="NU396"/>
      <c r="NV396"/>
      <c r="NW396"/>
      <c r="NX396"/>
      <c r="NY396"/>
      <c r="NZ396"/>
      <c r="OA396"/>
      <c r="OB396"/>
      <c r="OC396"/>
      <c r="OD396"/>
      <c r="OE396"/>
      <c r="OF396"/>
      <c r="OG396"/>
      <c r="OH396"/>
      <c r="OI396"/>
      <c r="OJ396"/>
      <c r="OK396"/>
      <c r="OL396"/>
      <c r="OM396"/>
      <c r="ON396"/>
      <c r="OO396"/>
      <c r="OP396"/>
      <c r="OQ396"/>
      <c r="OR396"/>
      <c r="OS396"/>
      <c r="OT396"/>
      <c r="OU396"/>
      <c r="OV396"/>
      <c r="OW396"/>
      <c r="OX396"/>
      <c r="OY396"/>
      <c r="OZ396"/>
      <c r="PA396"/>
      <c r="PB396"/>
      <c r="PC396"/>
      <c r="PD396"/>
      <c r="PE396"/>
      <c r="PF396"/>
      <c r="PG396"/>
      <c r="PH396"/>
      <c r="PI396"/>
      <c r="PJ396"/>
      <c r="PK396"/>
      <c r="PL396"/>
      <c r="PM396"/>
      <c r="PN396"/>
      <c r="PO396"/>
      <c r="PP396"/>
      <c r="PQ396"/>
      <c r="PR396"/>
      <c r="PS396"/>
      <c r="PT396"/>
      <c r="PU396"/>
      <c r="PV396"/>
      <c r="PW396"/>
      <c r="PX396"/>
      <c r="PY396"/>
      <c r="PZ396"/>
      <c r="QA396"/>
      <c r="QB396"/>
      <c r="QC396"/>
      <c r="QD396"/>
      <c r="QE396"/>
      <c r="QF396"/>
      <c r="QG396"/>
      <c r="QH396"/>
      <c r="QI396"/>
      <c r="QJ396"/>
      <c r="QK396"/>
      <c r="QL396"/>
      <c r="QM396"/>
      <c r="QN396"/>
      <c r="QO396"/>
      <c r="QP396"/>
      <c r="QQ396"/>
      <c r="QR396"/>
      <c r="QS396"/>
      <c r="QT396"/>
      <c r="QU396"/>
      <c r="QV396"/>
      <c r="QW396"/>
      <c r="QX396"/>
      <c r="QY396"/>
      <c r="QZ396"/>
      <c r="RA396"/>
      <c r="RB396"/>
      <c r="RC396"/>
      <c r="RD396"/>
      <c r="RE396"/>
      <c r="RF396"/>
      <c r="RG396"/>
      <c r="RH396"/>
      <c r="RI396"/>
      <c r="RJ396"/>
      <c r="RK396"/>
      <c r="RL396"/>
      <c r="RM396"/>
      <c r="RN396"/>
      <c r="RO396"/>
      <c r="RP396"/>
      <c r="RQ396"/>
      <c r="RR396"/>
      <c r="RS396"/>
      <c r="RT396"/>
      <c r="RU396"/>
      <c r="RV396"/>
      <c r="RW396"/>
      <c r="RX396"/>
      <c r="RY396"/>
      <c r="RZ396"/>
      <c r="SA396"/>
      <c r="SB396"/>
      <c r="SC396"/>
      <c r="SD396"/>
      <c r="SE396"/>
      <c r="SF396"/>
      <c r="SG396"/>
      <c r="SH396"/>
      <c r="SI396"/>
      <c r="SJ396"/>
      <c r="SK396"/>
      <c r="SL396"/>
      <c r="SM396"/>
      <c r="SN396"/>
      <c r="SO396"/>
      <c r="SP396"/>
      <c r="SQ396"/>
      <c r="SR396"/>
      <c r="SS396"/>
      <c r="ST396"/>
      <c r="SU396"/>
      <c r="SV396"/>
      <c r="SW396"/>
      <c r="SX396"/>
      <c r="SY396"/>
      <c r="SZ396"/>
      <c r="TA396"/>
      <c r="TB396"/>
      <c r="TC396"/>
      <c r="TD396"/>
      <c r="TE396"/>
      <c r="TF396"/>
      <c r="TG396"/>
      <c r="TH396"/>
      <c r="TI396"/>
      <c r="TJ396"/>
      <c r="TK396"/>
      <c r="TL396"/>
      <c r="TM396"/>
      <c r="TN396"/>
      <c r="TO396"/>
      <c r="TP396"/>
      <c r="TQ396"/>
      <c r="TR396"/>
      <c r="TS396"/>
      <c r="TT396"/>
      <c r="TU396"/>
      <c r="TV396"/>
      <c r="TW396"/>
      <c r="TX396"/>
      <c r="TY396"/>
      <c r="TZ396"/>
      <c r="UA396"/>
      <c r="UB396"/>
      <c r="UC396"/>
      <c r="UD396"/>
      <c r="UE396"/>
      <c r="UF396"/>
      <c r="UG396"/>
      <c r="UH396"/>
      <c r="UI396"/>
      <c r="UJ396"/>
      <c r="UK396"/>
      <c r="UL396"/>
      <c r="UM396"/>
      <c r="UN396"/>
      <c r="UO396"/>
      <c r="UP396"/>
      <c r="UQ396"/>
      <c r="UR396"/>
      <c r="US396"/>
      <c r="UT396"/>
      <c r="UU396"/>
      <c r="UV396"/>
      <c r="UW396"/>
      <c r="UX396"/>
      <c r="UY396"/>
      <c r="UZ396"/>
      <c r="VA396"/>
      <c r="VB396"/>
      <c r="VC396"/>
      <c r="VD396"/>
      <c r="VE396"/>
      <c r="VF396"/>
      <c r="VG396"/>
      <c r="VH396"/>
      <c r="VI396"/>
      <c r="VJ396"/>
      <c r="VK396"/>
      <c r="VL396"/>
      <c r="VM396"/>
      <c r="VN396"/>
      <c r="VO396"/>
      <c r="VP396"/>
      <c r="VQ396"/>
      <c r="VR396"/>
      <c r="VS396"/>
      <c r="VT396"/>
      <c r="VU396"/>
      <c r="VV396"/>
      <c r="VW396"/>
      <c r="VX396"/>
      <c r="VY396"/>
      <c r="VZ396"/>
      <c r="WA396"/>
      <c r="WB396"/>
      <c r="WC396"/>
      <c r="WD396"/>
      <c r="WE396"/>
      <c r="WF396"/>
      <c r="WG396"/>
      <c r="WH396"/>
      <c r="WI396"/>
      <c r="WJ396"/>
      <c r="WK396"/>
      <c r="WL396"/>
      <c r="WM396"/>
      <c r="WN396"/>
      <c r="WO396"/>
      <c r="WP396"/>
      <c r="WQ396"/>
      <c r="WR396"/>
      <c r="WS396"/>
      <c r="WT396"/>
      <c r="WU396"/>
      <c r="WV396"/>
      <c r="WW396"/>
      <c r="WX396"/>
      <c r="WY396"/>
      <c r="WZ396"/>
      <c r="XA396"/>
      <c r="XB396"/>
      <c r="XC396"/>
      <c r="XD396"/>
      <c r="XE396"/>
      <c r="XF396"/>
      <c r="XG396"/>
      <c r="XH396"/>
      <c r="XI396"/>
      <c r="XJ396"/>
      <c r="XK396"/>
      <c r="XL396"/>
      <c r="XM396"/>
      <c r="XN396"/>
      <c r="XO396"/>
      <c r="XP396"/>
      <c r="XQ396"/>
      <c r="XR396"/>
      <c r="XS396"/>
      <c r="XT396"/>
      <c r="XU396"/>
      <c r="XV396"/>
      <c r="XW396"/>
      <c r="XX396"/>
      <c r="XY396"/>
      <c r="XZ396"/>
      <c r="YA396"/>
      <c r="YB396"/>
      <c r="YC396"/>
      <c r="YD396"/>
      <c r="YE396"/>
      <c r="YF396"/>
      <c r="YG396"/>
      <c r="YH396"/>
      <c r="YI396"/>
      <c r="YJ396"/>
      <c r="YK396"/>
      <c r="YL396"/>
      <c r="YM396"/>
      <c r="YN396"/>
      <c r="YO396"/>
      <c r="YP396"/>
      <c r="YQ396"/>
      <c r="YR396"/>
      <c r="YS396"/>
      <c r="YT396"/>
      <c r="YU396"/>
      <c r="YV396"/>
      <c r="YW396"/>
      <c r="YX396"/>
      <c r="YY396"/>
      <c r="YZ396"/>
      <c r="ZA396"/>
      <c r="ZB396"/>
      <c r="ZC396"/>
      <c r="ZD396"/>
      <c r="ZE396"/>
      <c r="ZF396"/>
      <c r="ZG396"/>
      <c r="ZH396"/>
      <c r="ZI396"/>
      <c r="ZJ396"/>
      <c r="ZK396"/>
      <c r="ZL396"/>
      <c r="ZM396"/>
      <c r="ZN396"/>
      <c r="ZO396"/>
      <c r="ZP396"/>
      <c r="ZQ396"/>
      <c r="ZR396"/>
      <c r="ZS396"/>
      <c r="ZT396"/>
      <c r="ZU396"/>
      <c r="ZV396"/>
      <c r="ZW396"/>
      <c r="ZX396"/>
      <c r="ZY396"/>
      <c r="ZZ396"/>
    </row>
    <row r="397" spans="11:703" x14ac:dyDescent="0.35"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  <c r="HB397"/>
      <c r="HC397"/>
      <c r="HD397"/>
      <c r="HE397"/>
      <c r="HF397"/>
      <c r="HG397"/>
      <c r="HH397"/>
      <c r="HI397"/>
      <c r="HJ397"/>
      <c r="HK397"/>
      <c r="HL397"/>
      <c r="HM397"/>
      <c r="HN397"/>
      <c r="HO397"/>
      <c r="HP397"/>
      <c r="HQ397"/>
      <c r="HR397"/>
      <c r="HS397"/>
      <c r="HT397"/>
      <c r="HU397"/>
      <c r="HV397"/>
      <c r="HW397"/>
      <c r="HX397"/>
      <c r="HY397"/>
      <c r="HZ397"/>
      <c r="IA397"/>
      <c r="IB397"/>
      <c r="IC397"/>
      <c r="ID397"/>
      <c r="IE397"/>
      <c r="IF397"/>
      <c r="IG397"/>
      <c r="IH397"/>
      <c r="II397"/>
      <c r="IJ397"/>
      <c r="IK397"/>
      <c r="IL397"/>
      <c r="IM397"/>
      <c r="IN397"/>
      <c r="IO397"/>
      <c r="IP397"/>
      <c r="IQ397"/>
      <c r="IR397"/>
      <c r="IS397"/>
      <c r="IT397"/>
      <c r="IU397"/>
      <c r="IV397"/>
      <c r="IW397"/>
      <c r="IX397"/>
      <c r="IY397"/>
      <c r="IZ397"/>
      <c r="JA397"/>
      <c r="JB397"/>
      <c r="JC397"/>
      <c r="JD397"/>
      <c r="JE397"/>
      <c r="JF397"/>
      <c r="JG397"/>
      <c r="JH397"/>
      <c r="JI397"/>
      <c r="JJ397"/>
      <c r="JK397"/>
      <c r="JL397"/>
      <c r="JM397"/>
      <c r="JN397"/>
      <c r="JO397"/>
      <c r="JP397"/>
      <c r="JQ397"/>
      <c r="JR397"/>
      <c r="JS397"/>
      <c r="JT397"/>
      <c r="JU397"/>
      <c r="JV397"/>
      <c r="JW397"/>
      <c r="JX397"/>
      <c r="JY397"/>
      <c r="JZ397"/>
      <c r="KA397"/>
      <c r="KB397"/>
      <c r="KC397"/>
      <c r="KD397"/>
      <c r="KE397"/>
      <c r="KF397"/>
      <c r="KG397"/>
      <c r="KH397"/>
      <c r="KI397"/>
      <c r="KJ397"/>
      <c r="KK397"/>
      <c r="KL397"/>
      <c r="KM397"/>
      <c r="KN397"/>
      <c r="KO397"/>
      <c r="KP397"/>
      <c r="KQ397"/>
      <c r="KR397"/>
      <c r="KS397"/>
      <c r="KT397"/>
      <c r="KU397"/>
      <c r="KV397"/>
      <c r="KW397"/>
      <c r="KX397"/>
      <c r="KY397"/>
      <c r="KZ397"/>
      <c r="LA397"/>
      <c r="LB397"/>
      <c r="LC397"/>
      <c r="LD397"/>
      <c r="LE397"/>
      <c r="LF397"/>
      <c r="LG397"/>
      <c r="LH397"/>
      <c r="LI397"/>
      <c r="LJ397"/>
      <c r="LK397"/>
      <c r="LL397"/>
      <c r="LM397"/>
      <c r="LN397"/>
      <c r="LO397"/>
      <c r="LP397"/>
      <c r="LQ397"/>
      <c r="LR397"/>
      <c r="LS397"/>
      <c r="LT397"/>
      <c r="LU397"/>
      <c r="LV397"/>
      <c r="LW397"/>
      <c r="LX397"/>
      <c r="LY397"/>
      <c r="LZ397"/>
      <c r="MA397"/>
      <c r="MB397"/>
      <c r="MC397"/>
      <c r="MD397"/>
      <c r="ME397"/>
      <c r="MF397"/>
      <c r="MG397"/>
      <c r="MH397"/>
      <c r="MI397"/>
      <c r="MJ397"/>
      <c r="MK397"/>
      <c r="ML397"/>
      <c r="MM397"/>
      <c r="MN397"/>
      <c r="MO397"/>
      <c r="MP397"/>
      <c r="MQ397"/>
      <c r="MR397"/>
      <c r="MS397"/>
      <c r="MT397"/>
      <c r="MU397"/>
      <c r="MV397"/>
      <c r="MW397"/>
      <c r="MX397"/>
      <c r="MY397"/>
      <c r="MZ397"/>
      <c r="NA397"/>
      <c r="NB397"/>
      <c r="NC397"/>
      <c r="ND397"/>
      <c r="NE397"/>
      <c r="NF397"/>
      <c r="NG397"/>
      <c r="NH397"/>
      <c r="NI397"/>
      <c r="NJ397"/>
      <c r="NK397"/>
      <c r="NL397"/>
      <c r="NM397"/>
      <c r="NN397"/>
      <c r="NO397"/>
      <c r="NP397"/>
      <c r="NQ397"/>
      <c r="NR397"/>
      <c r="NS397"/>
      <c r="NT397"/>
      <c r="NU397"/>
      <c r="NV397"/>
      <c r="NW397"/>
      <c r="NX397"/>
      <c r="NY397"/>
      <c r="NZ397"/>
      <c r="OA397"/>
      <c r="OB397"/>
      <c r="OC397"/>
      <c r="OD397"/>
      <c r="OE397"/>
      <c r="OF397"/>
      <c r="OG397"/>
      <c r="OH397"/>
      <c r="OI397"/>
      <c r="OJ397"/>
      <c r="OK397"/>
      <c r="OL397"/>
      <c r="OM397"/>
      <c r="ON397"/>
      <c r="OO397"/>
      <c r="OP397"/>
      <c r="OQ397"/>
      <c r="OR397"/>
      <c r="OS397"/>
      <c r="OT397"/>
      <c r="OU397"/>
      <c r="OV397"/>
      <c r="OW397"/>
      <c r="OX397"/>
      <c r="OY397"/>
      <c r="OZ397"/>
      <c r="PA397"/>
      <c r="PB397"/>
      <c r="PC397"/>
      <c r="PD397"/>
      <c r="PE397"/>
      <c r="PF397"/>
      <c r="PG397"/>
      <c r="PH397"/>
      <c r="PI397"/>
      <c r="PJ397"/>
      <c r="PK397"/>
      <c r="PL397"/>
      <c r="PM397"/>
      <c r="PN397"/>
      <c r="PO397"/>
      <c r="PP397"/>
      <c r="PQ397"/>
      <c r="PR397"/>
      <c r="PS397"/>
      <c r="PT397"/>
      <c r="PU397"/>
      <c r="PV397"/>
      <c r="PW397"/>
      <c r="PX397"/>
      <c r="PY397"/>
      <c r="PZ397"/>
      <c r="QA397"/>
      <c r="QB397"/>
      <c r="QC397"/>
      <c r="QD397"/>
      <c r="QE397"/>
      <c r="QF397"/>
      <c r="QG397"/>
      <c r="QH397"/>
      <c r="QI397"/>
      <c r="QJ397"/>
      <c r="QK397"/>
      <c r="QL397"/>
      <c r="QM397"/>
      <c r="QN397"/>
      <c r="QO397"/>
      <c r="QP397"/>
      <c r="QQ397"/>
      <c r="QR397"/>
      <c r="QS397"/>
      <c r="QT397"/>
      <c r="QU397"/>
      <c r="QV397"/>
      <c r="QW397"/>
      <c r="QX397"/>
      <c r="QY397"/>
      <c r="QZ397"/>
      <c r="RA397"/>
      <c r="RB397"/>
      <c r="RC397"/>
      <c r="RD397"/>
      <c r="RE397"/>
      <c r="RF397"/>
      <c r="RG397"/>
      <c r="RH397"/>
      <c r="RI397"/>
      <c r="RJ397"/>
      <c r="RK397"/>
      <c r="RL397"/>
      <c r="RM397"/>
      <c r="RN397"/>
      <c r="RO397"/>
      <c r="RP397"/>
      <c r="RQ397"/>
      <c r="RR397"/>
      <c r="RS397"/>
      <c r="RT397"/>
      <c r="RU397"/>
      <c r="RV397"/>
      <c r="RW397"/>
      <c r="RX397"/>
      <c r="RY397"/>
      <c r="RZ397"/>
      <c r="SA397"/>
      <c r="SB397"/>
      <c r="SC397"/>
      <c r="SD397"/>
      <c r="SE397"/>
      <c r="SF397"/>
      <c r="SG397"/>
      <c r="SH397"/>
      <c r="SI397"/>
      <c r="SJ397"/>
      <c r="SK397"/>
      <c r="SL397"/>
      <c r="SM397"/>
      <c r="SN397"/>
      <c r="SO397"/>
      <c r="SP397"/>
      <c r="SQ397"/>
      <c r="SR397"/>
      <c r="SS397"/>
      <c r="ST397"/>
      <c r="SU397"/>
      <c r="SV397"/>
      <c r="SW397"/>
      <c r="SX397"/>
      <c r="SY397"/>
      <c r="SZ397"/>
      <c r="TA397"/>
      <c r="TB397"/>
      <c r="TC397"/>
      <c r="TD397"/>
      <c r="TE397"/>
      <c r="TF397"/>
      <c r="TG397"/>
      <c r="TH397"/>
      <c r="TI397"/>
      <c r="TJ397"/>
      <c r="TK397"/>
      <c r="TL397"/>
      <c r="TM397"/>
      <c r="TN397"/>
      <c r="TO397"/>
      <c r="TP397"/>
      <c r="TQ397"/>
      <c r="TR397"/>
      <c r="TS397"/>
      <c r="TT397"/>
      <c r="TU397"/>
      <c r="TV397"/>
      <c r="TW397"/>
      <c r="TX397"/>
      <c r="TY397"/>
      <c r="TZ397"/>
      <c r="UA397"/>
      <c r="UB397"/>
      <c r="UC397"/>
      <c r="UD397"/>
      <c r="UE397"/>
      <c r="UF397"/>
      <c r="UG397"/>
      <c r="UH397"/>
      <c r="UI397"/>
      <c r="UJ397"/>
      <c r="UK397"/>
      <c r="UL397"/>
      <c r="UM397"/>
      <c r="UN397"/>
      <c r="UO397"/>
      <c r="UP397"/>
      <c r="UQ397"/>
      <c r="UR397"/>
      <c r="US397"/>
      <c r="UT397"/>
      <c r="UU397"/>
      <c r="UV397"/>
      <c r="UW397"/>
      <c r="UX397"/>
      <c r="UY397"/>
      <c r="UZ397"/>
      <c r="VA397"/>
      <c r="VB397"/>
      <c r="VC397"/>
      <c r="VD397"/>
      <c r="VE397"/>
      <c r="VF397"/>
      <c r="VG397"/>
      <c r="VH397"/>
      <c r="VI397"/>
      <c r="VJ397"/>
      <c r="VK397"/>
      <c r="VL397"/>
      <c r="VM397"/>
      <c r="VN397"/>
      <c r="VO397"/>
      <c r="VP397"/>
      <c r="VQ397"/>
      <c r="VR397"/>
      <c r="VS397"/>
      <c r="VT397"/>
      <c r="VU397"/>
      <c r="VV397"/>
      <c r="VW397"/>
      <c r="VX397"/>
      <c r="VY397"/>
      <c r="VZ397"/>
      <c r="WA397"/>
      <c r="WB397"/>
      <c r="WC397"/>
      <c r="WD397"/>
      <c r="WE397"/>
      <c r="WF397"/>
      <c r="WG397"/>
      <c r="WH397"/>
      <c r="WI397"/>
      <c r="WJ397"/>
      <c r="WK397"/>
      <c r="WL397"/>
      <c r="WM397"/>
      <c r="WN397"/>
      <c r="WO397"/>
      <c r="WP397"/>
      <c r="WQ397"/>
      <c r="WR397"/>
      <c r="WS397"/>
      <c r="WT397"/>
      <c r="WU397"/>
      <c r="WV397"/>
      <c r="WW397"/>
      <c r="WX397"/>
      <c r="WY397"/>
      <c r="WZ397"/>
      <c r="XA397"/>
      <c r="XB397"/>
      <c r="XC397"/>
      <c r="XD397"/>
      <c r="XE397"/>
      <c r="XF397"/>
      <c r="XG397"/>
      <c r="XH397"/>
      <c r="XI397"/>
      <c r="XJ397"/>
      <c r="XK397"/>
      <c r="XL397"/>
      <c r="XM397"/>
      <c r="XN397"/>
      <c r="XO397"/>
      <c r="XP397"/>
      <c r="XQ397"/>
      <c r="XR397"/>
      <c r="XS397"/>
      <c r="XT397"/>
      <c r="XU397"/>
      <c r="XV397"/>
      <c r="XW397"/>
      <c r="XX397"/>
      <c r="XY397"/>
      <c r="XZ397"/>
      <c r="YA397"/>
      <c r="YB397"/>
      <c r="YC397"/>
      <c r="YD397"/>
      <c r="YE397"/>
      <c r="YF397"/>
      <c r="YG397"/>
      <c r="YH397"/>
      <c r="YI397"/>
      <c r="YJ397"/>
      <c r="YK397"/>
      <c r="YL397"/>
      <c r="YM397"/>
      <c r="YN397"/>
      <c r="YO397"/>
      <c r="YP397"/>
      <c r="YQ397"/>
      <c r="YR397"/>
      <c r="YS397"/>
      <c r="YT397"/>
      <c r="YU397"/>
      <c r="YV397"/>
      <c r="YW397"/>
      <c r="YX397"/>
      <c r="YY397"/>
      <c r="YZ397"/>
      <c r="ZA397"/>
      <c r="ZB397"/>
      <c r="ZC397"/>
      <c r="ZD397"/>
      <c r="ZE397"/>
      <c r="ZF397"/>
      <c r="ZG397"/>
      <c r="ZH397"/>
      <c r="ZI397"/>
      <c r="ZJ397"/>
      <c r="ZK397"/>
      <c r="ZL397"/>
      <c r="ZM397"/>
      <c r="ZN397"/>
      <c r="ZO397"/>
      <c r="ZP397"/>
      <c r="ZQ397"/>
      <c r="ZR397"/>
      <c r="ZS397"/>
      <c r="ZT397"/>
      <c r="ZU397"/>
      <c r="ZV397"/>
      <c r="ZW397"/>
      <c r="ZX397"/>
      <c r="ZY397"/>
      <c r="ZZ397"/>
    </row>
    <row r="398" spans="11:703" x14ac:dyDescent="0.35"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  <c r="HB398"/>
      <c r="HC398"/>
      <c r="HD398"/>
      <c r="HE398"/>
      <c r="HF398"/>
      <c r="HG398"/>
      <c r="HH398"/>
      <c r="HI398"/>
      <c r="HJ398"/>
      <c r="HK398"/>
      <c r="HL398"/>
      <c r="HM398"/>
      <c r="HN398"/>
      <c r="HO398"/>
      <c r="HP398"/>
      <c r="HQ398"/>
      <c r="HR398"/>
      <c r="HS398"/>
      <c r="HT398"/>
      <c r="HU398"/>
      <c r="HV398"/>
      <c r="HW398"/>
      <c r="HX398"/>
      <c r="HY398"/>
      <c r="HZ398"/>
      <c r="IA398"/>
      <c r="IB398"/>
      <c r="IC398"/>
      <c r="ID398"/>
      <c r="IE398"/>
      <c r="IF398"/>
      <c r="IG398"/>
      <c r="IH398"/>
      <c r="II398"/>
      <c r="IJ398"/>
      <c r="IK398"/>
      <c r="IL398"/>
      <c r="IM398"/>
      <c r="IN398"/>
      <c r="IO398"/>
      <c r="IP398"/>
      <c r="IQ398"/>
      <c r="IR398"/>
      <c r="IS398"/>
      <c r="IT398"/>
      <c r="IU398"/>
      <c r="IV398"/>
      <c r="IW398"/>
      <c r="IX398"/>
      <c r="IY398"/>
      <c r="IZ398"/>
      <c r="JA398"/>
      <c r="JB398"/>
      <c r="JC398"/>
      <c r="JD398"/>
      <c r="JE398"/>
      <c r="JF398"/>
      <c r="JG398"/>
      <c r="JH398"/>
      <c r="JI398"/>
      <c r="JJ398"/>
      <c r="JK398"/>
      <c r="JL398"/>
      <c r="JM398"/>
      <c r="JN398"/>
      <c r="JO398"/>
      <c r="JP398"/>
      <c r="JQ398"/>
      <c r="JR398"/>
      <c r="JS398"/>
      <c r="JT398"/>
      <c r="JU398"/>
      <c r="JV398"/>
      <c r="JW398"/>
      <c r="JX398"/>
      <c r="JY398"/>
      <c r="JZ398"/>
      <c r="KA398"/>
      <c r="KB398"/>
      <c r="KC398"/>
      <c r="KD398"/>
      <c r="KE398"/>
      <c r="KF398"/>
      <c r="KG398"/>
      <c r="KH398"/>
      <c r="KI398"/>
      <c r="KJ398"/>
      <c r="KK398"/>
      <c r="KL398"/>
      <c r="KM398"/>
      <c r="KN398"/>
      <c r="KO398"/>
      <c r="KP398"/>
      <c r="KQ398"/>
      <c r="KR398"/>
      <c r="KS398"/>
      <c r="KT398"/>
      <c r="KU398"/>
      <c r="KV398"/>
      <c r="KW398"/>
      <c r="KX398"/>
      <c r="KY398"/>
      <c r="KZ398"/>
      <c r="LA398"/>
      <c r="LB398"/>
      <c r="LC398"/>
      <c r="LD398"/>
      <c r="LE398"/>
      <c r="LF398"/>
      <c r="LG398"/>
      <c r="LH398"/>
      <c r="LI398"/>
      <c r="LJ398"/>
      <c r="LK398"/>
      <c r="LL398"/>
      <c r="LM398"/>
      <c r="LN398"/>
      <c r="LO398"/>
      <c r="LP398"/>
      <c r="LQ398"/>
      <c r="LR398"/>
      <c r="LS398"/>
      <c r="LT398"/>
      <c r="LU398"/>
      <c r="LV398"/>
      <c r="LW398"/>
      <c r="LX398"/>
      <c r="LY398"/>
      <c r="LZ398"/>
      <c r="MA398"/>
      <c r="MB398"/>
      <c r="MC398"/>
      <c r="MD398"/>
      <c r="ME398"/>
      <c r="MF398"/>
      <c r="MG398"/>
      <c r="MH398"/>
      <c r="MI398"/>
      <c r="MJ398"/>
      <c r="MK398"/>
      <c r="ML398"/>
      <c r="MM398"/>
      <c r="MN398"/>
      <c r="MO398"/>
      <c r="MP398"/>
      <c r="MQ398"/>
      <c r="MR398"/>
      <c r="MS398"/>
      <c r="MT398"/>
      <c r="MU398"/>
      <c r="MV398"/>
      <c r="MW398"/>
      <c r="MX398"/>
      <c r="MY398"/>
      <c r="MZ398"/>
      <c r="NA398"/>
      <c r="NB398"/>
      <c r="NC398"/>
      <c r="ND398"/>
      <c r="NE398"/>
      <c r="NF398"/>
      <c r="NG398"/>
      <c r="NH398"/>
      <c r="NI398"/>
      <c r="NJ398"/>
      <c r="NK398"/>
      <c r="NL398"/>
      <c r="NM398"/>
      <c r="NN398"/>
      <c r="NO398"/>
      <c r="NP398"/>
      <c r="NQ398"/>
      <c r="NR398"/>
      <c r="NS398"/>
      <c r="NT398"/>
      <c r="NU398"/>
      <c r="NV398"/>
      <c r="NW398"/>
      <c r="NX398"/>
      <c r="NY398"/>
      <c r="NZ398"/>
      <c r="OA398"/>
      <c r="OB398"/>
      <c r="OC398"/>
      <c r="OD398"/>
      <c r="OE398"/>
      <c r="OF398"/>
      <c r="OG398"/>
      <c r="OH398"/>
      <c r="OI398"/>
      <c r="OJ398"/>
      <c r="OK398"/>
      <c r="OL398"/>
      <c r="OM398"/>
      <c r="ON398"/>
      <c r="OO398"/>
      <c r="OP398"/>
      <c r="OQ398"/>
      <c r="OR398"/>
      <c r="OS398"/>
      <c r="OT398"/>
      <c r="OU398"/>
      <c r="OV398"/>
      <c r="OW398"/>
      <c r="OX398"/>
      <c r="OY398"/>
      <c r="OZ398"/>
      <c r="PA398"/>
      <c r="PB398"/>
      <c r="PC398"/>
      <c r="PD398"/>
      <c r="PE398"/>
      <c r="PF398"/>
      <c r="PG398"/>
      <c r="PH398"/>
      <c r="PI398"/>
      <c r="PJ398"/>
      <c r="PK398"/>
      <c r="PL398"/>
      <c r="PM398"/>
      <c r="PN398"/>
      <c r="PO398"/>
      <c r="PP398"/>
      <c r="PQ398"/>
      <c r="PR398"/>
      <c r="PS398"/>
      <c r="PT398"/>
      <c r="PU398"/>
      <c r="PV398"/>
      <c r="PW398"/>
      <c r="PX398"/>
      <c r="PY398"/>
      <c r="PZ398"/>
      <c r="QA398"/>
      <c r="QB398"/>
      <c r="QC398"/>
      <c r="QD398"/>
      <c r="QE398"/>
      <c r="QF398"/>
      <c r="QG398"/>
      <c r="QH398"/>
      <c r="QI398"/>
      <c r="QJ398"/>
      <c r="QK398"/>
      <c r="QL398"/>
      <c r="QM398"/>
      <c r="QN398"/>
      <c r="QO398"/>
      <c r="QP398"/>
      <c r="QQ398"/>
      <c r="QR398"/>
      <c r="QS398"/>
      <c r="QT398"/>
      <c r="QU398"/>
      <c r="QV398"/>
      <c r="QW398"/>
      <c r="QX398"/>
      <c r="QY398"/>
      <c r="QZ398"/>
      <c r="RA398"/>
      <c r="RB398"/>
      <c r="RC398"/>
      <c r="RD398"/>
      <c r="RE398"/>
      <c r="RF398"/>
      <c r="RG398"/>
      <c r="RH398"/>
      <c r="RI398"/>
      <c r="RJ398"/>
      <c r="RK398"/>
      <c r="RL398"/>
      <c r="RM398"/>
      <c r="RN398"/>
      <c r="RO398"/>
      <c r="RP398"/>
      <c r="RQ398"/>
      <c r="RR398"/>
      <c r="RS398"/>
      <c r="RT398"/>
      <c r="RU398"/>
      <c r="RV398"/>
      <c r="RW398"/>
      <c r="RX398"/>
      <c r="RY398"/>
      <c r="RZ398"/>
      <c r="SA398"/>
      <c r="SB398"/>
      <c r="SC398"/>
      <c r="SD398"/>
      <c r="SE398"/>
      <c r="SF398"/>
      <c r="SG398"/>
      <c r="SH398"/>
      <c r="SI398"/>
      <c r="SJ398"/>
      <c r="SK398"/>
      <c r="SL398"/>
      <c r="SM398"/>
      <c r="SN398"/>
      <c r="SO398"/>
      <c r="SP398"/>
      <c r="SQ398"/>
      <c r="SR398"/>
      <c r="SS398"/>
      <c r="ST398"/>
      <c r="SU398"/>
      <c r="SV398"/>
      <c r="SW398"/>
      <c r="SX398"/>
      <c r="SY398"/>
      <c r="SZ398"/>
      <c r="TA398"/>
      <c r="TB398"/>
      <c r="TC398"/>
      <c r="TD398"/>
      <c r="TE398"/>
      <c r="TF398"/>
      <c r="TG398"/>
      <c r="TH398"/>
      <c r="TI398"/>
      <c r="TJ398"/>
      <c r="TK398"/>
      <c r="TL398"/>
      <c r="TM398"/>
      <c r="TN398"/>
      <c r="TO398"/>
      <c r="TP398"/>
      <c r="TQ398"/>
      <c r="TR398"/>
      <c r="TS398"/>
      <c r="TT398"/>
      <c r="TU398"/>
      <c r="TV398"/>
      <c r="TW398"/>
      <c r="TX398"/>
      <c r="TY398"/>
      <c r="TZ398"/>
      <c r="UA398"/>
      <c r="UB398"/>
      <c r="UC398"/>
      <c r="UD398"/>
      <c r="UE398"/>
      <c r="UF398"/>
      <c r="UG398"/>
      <c r="UH398"/>
      <c r="UI398"/>
      <c r="UJ398"/>
      <c r="UK398"/>
      <c r="UL398"/>
      <c r="UM398"/>
      <c r="UN398"/>
      <c r="UO398"/>
      <c r="UP398"/>
      <c r="UQ398"/>
      <c r="UR398"/>
      <c r="US398"/>
      <c r="UT398"/>
      <c r="UU398"/>
      <c r="UV398"/>
      <c r="UW398"/>
      <c r="UX398"/>
      <c r="UY398"/>
      <c r="UZ398"/>
      <c r="VA398"/>
      <c r="VB398"/>
      <c r="VC398"/>
      <c r="VD398"/>
      <c r="VE398"/>
      <c r="VF398"/>
      <c r="VG398"/>
      <c r="VH398"/>
      <c r="VI398"/>
      <c r="VJ398"/>
      <c r="VK398"/>
      <c r="VL398"/>
      <c r="VM398"/>
      <c r="VN398"/>
      <c r="VO398"/>
      <c r="VP398"/>
      <c r="VQ398"/>
      <c r="VR398"/>
      <c r="VS398"/>
      <c r="VT398"/>
      <c r="VU398"/>
      <c r="VV398"/>
      <c r="VW398"/>
      <c r="VX398"/>
      <c r="VY398"/>
      <c r="VZ398"/>
      <c r="WA398"/>
      <c r="WB398"/>
      <c r="WC398"/>
      <c r="WD398"/>
      <c r="WE398"/>
      <c r="WF398"/>
      <c r="WG398"/>
      <c r="WH398"/>
      <c r="WI398"/>
      <c r="WJ398"/>
      <c r="WK398"/>
      <c r="WL398"/>
      <c r="WM398"/>
      <c r="WN398"/>
      <c r="WO398"/>
      <c r="WP398"/>
      <c r="WQ398"/>
      <c r="WR398"/>
      <c r="WS398"/>
      <c r="WT398"/>
      <c r="WU398"/>
      <c r="WV398"/>
      <c r="WW398"/>
      <c r="WX398"/>
      <c r="WY398"/>
      <c r="WZ398"/>
      <c r="XA398"/>
      <c r="XB398"/>
      <c r="XC398"/>
      <c r="XD398"/>
      <c r="XE398"/>
      <c r="XF398"/>
      <c r="XG398"/>
      <c r="XH398"/>
      <c r="XI398"/>
      <c r="XJ398"/>
      <c r="XK398"/>
      <c r="XL398"/>
      <c r="XM398"/>
      <c r="XN398"/>
      <c r="XO398"/>
      <c r="XP398"/>
      <c r="XQ398"/>
      <c r="XR398"/>
      <c r="XS398"/>
      <c r="XT398"/>
      <c r="XU398"/>
      <c r="XV398"/>
      <c r="XW398"/>
      <c r="XX398"/>
      <c r="XY398"/>
      <c r="XZ398"/>
      <c r="YA398"/>
      <c r="YB398"/>
      <c r="YC398"/>
      <c r="YD398"/>
      <c r="YE398"/>
      <c r="YF398"/>
      <c r="YG398"/>
      <c r="YH398"/>
      <c r="YI398"/>
      <c r="YJ398"/>
      <c r="YK398"/>
      <c r="YL398"/>
      <c r="YM398"/>
      <c r="YN398"/>
      <c r="YO398"/>
      <c r="YP398"/>
      <c r="YQ398"/>
      <c r="YR398"/>
      <c r="YS398"/>
      <c r="YT398"/>
      <c r="YU398"/>
      <c r="YV398"/>
      <c r="YW398"/>
      <c r="YX398"/>
      <c r="YY398"/>
      <c r="YZ398"/>
      <c r="ZA398"/>
      <c r="ZB398"/>
      <c r="ZC398"/>
      <c r="ZD398"/>
      <c r="ZE398"/>
      <c r="ZF398"/>
      <c r="ZG398"/>
      <c r="ZH398"/>
      <c r="ZI398"/>
      <c r="ZJ398"/>
      <c r="ZK398"/>
      <c r="ZL398"/>
      <c r="ZM398"/>
      <c r="ZN398"/>
      <c r="ZO398"/>
      <c r="ZP398"/>
      <c r="ZQ398"/>
      <c r="ZR398"/>
      <c r="ZS398"/>
      <c r="ZT398"/>
      <c r="ZU398"/>
      <c r="ZV398"/>
      <c r="ZW398"/>
      <c r="ZX398"/>
      <c r="ZY398"/>
      <c r="ZZ398"/>
    </row>
    <row r="399" spans="11:703" x14ac:dyDescent="0.35"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  <c r="HB399"/>
      <c r="HC399"/>
      <c r="HD399"/>
      <c r="HE399"/>
      <c r="HF399"/>
      <c r="HG399"/>
      <c r="HH399"/>
      <c r="HI399"/>
      <c r="HJ399"/>
      <c r="HK399"/>
      <c r="HL399"/>
      <c r="HM399"/>
      <c r="HN399"/>
      <c r="HO399"/>
      <c r="HP399"/>
      <c r="HQ399"/>
      <c r="HR399"/>
      <c r="HS399"/>
      <c r="HT399"/>
      <c r="HU399"/>
      <c r="HV399"/>
      <c r="HW399"/>
      <c r="HX399"/>
      <c r="HY399"/>
      <c r="HZ399"/>
      <c r="IA399"/>
      <c r="IB399"/>
      <c r="IC399"/>
      <c r="ID399"/>
      <c r="IE399"/>
      <c r="IF399"/>
      <c r="IG399"/>
      <c r="IH399"/>
      <c r="II399"/>
      <c r="IJ399"/>
      <c r="IK399"/>
      <c r="IL399"/>
      <c r="IM399"/>
      <c r="IN399"/>
      <c r="IO399"/>
      <c r="IP399"/>
      <c r="IQ399"/>
      <c r="IR399"/>
      <c r="IS399"/>
      <c r="IT399"/>
      <c r="IU399"/>
      <c r="IV399"/>
      <c r="IW399"/>
      <c r="IX399"/>
      <c r="IY399"/>
      <c r="IZ399"/>
      <c r="JA399"/>
      <c r="JB399"/>
      <c r="JC399"/>
      <c r="JD399"/>
      <c r="JE399"/>
      <c r="JF399"/>
      <c r="JG399"/>
      <c r="JH399"/>
      <c r="JI399"/>
      <c r="JJ399"/>
      <c r="JK399"/>
      <c r="JL399"/>
      <c r="JM399"/>
      <c r="JN399"/>
      <c r="JO399"/>
      <c r="JP399"/>
      <c r="JQ399"/>
      <c r="JR399"/>
      <c r="JS399"/>
      <c r="JT399"/>
      <c r="JU399"/>
      <c r="JV399"/>
      <c r="JW399"/>
      <c r="JX399"/>
      <c r="JY399"/>
      <c r="JZ399"/>
      <c r="KA399"/>
      <c r="KB399"/>
      <c r="KC399"/>
      <c r="KD399"/>
      <c r="KE399"/>
      <c r="KF399"/>
      <c r="KG399"/>
      <c r="KH399"/>
      <c r="KI399"/>
      <c r="KJ399"/>
      <c r="KK399"/>
      <c r="KL399"/>
      <c r="KM399"/>
      <c r="KN399"/>
      <c r="KO399"/>
      <c r="KP399"/>
      <c r="KQ399"/>
      <c r="KR399"/>
      <c r="KS399"/>
      <c r="KT399"/>
      <c r="KU399"/>
      <c r="KV399"/>
      <c r="KW399"/>
      <c r="KX399"/>
      <c r="KY399"/>
      <c r="KZ399"/>
      <c r="LA399"/>
      <c r="LB399"/>
      <c r="LC399"/>
      <c r="LD399"/>
      <c r="LE399"/>
      <c r="LF399"/>
      <c r="LG399"/>
      <c r="LH399"/>
      <c r="LI399"/>
      <c r="LJ399"/>
      <c r="LK399"/>
      <c r="LL399"/>
      <c r="LM399"/>
      <c r="LN399"/>
      <c r="LO399"/>
      <c r="LP399"/>
      <c r="LQ399"/>
      <c r="LR399"/>
      <c r="LS399"/>
      <c r="LT399"/>
      <c r="LU399"/>
      <c r="LV399"/>
      <c r="LW399"/>
      <c r="LX399"/>
      <c r="LY399"/>
      <c r="LZ399"/>
      <c r="MA399"/>
      <c r="MB399"/>
      <c r="MC399"/>
      <c r="MD399"/>
      <c r="ME399"/>
      <c r="MF399"/>
      <c r="MG399"/>
      <c r="MH399"/>
      <c r="MI399"/>
      <c r="MJ399"/>
      <c r="MK399"/>
      <c r="ML399"/>
      <c r="MM399"/>
      <c r="MN399"/>
      <c r="MO399"/>
      <c r="MP399"/>
      <c r="MQ399"/>
      <c r="MR399"/>
      <c r="MS399"/>
      <c r="MT399"/>
      <c r="MU399"/>
      <c r="MV399"/>
      <c r="MW399"/>
      <c r="MX399"/>
      <c r="MY399"/>
      <c r="MZ399"/>
      <c r="NA399"/>
      <c r="NB399"/>
      <c r="NC399"/>
      <c r="ND399"/>
      <c r="NE399"/>
      <c r="NF399"/>
      <c r="NG399"/>
      <c r="NH399"/>
      <c r="NI399"/>
      <c r="NJ399"/>
      <c r="NK399"/>
      <c r="NL399"/>
      <c r="NM399"/>
      <c r="NN399"/>
      <c r="NO399"/>
      <c r="NP399"/>
      <c r="NQ399"/>
      <c r="NR399"/>
      <c r="NS399"/>
      <c r="NT399"/>
      <c r="NU399"/>
      <c r="NV399"/>
      <c r="NW399"/>
      <c r="NX399"/>
      <c r="NY399"/>
      <c r="NZ399"/>
      <c r="OA399"/>
      <c r="OB399"/>
      <c r="OC399"/>
      <c r="OD399"/>
      <c r="OE399"/>
      <c r="OF399"/>
      <c r="OG399"/>
      <c r="OH399"/>
      <c r="OI399"/>
      <c r="OJ399"/>
      <c r="OK399"/>
      <c r="OL399"/>
      <c r="OM399"/>
      <c r="ON399"/>
      <c r="OO399"/>
      <c r="OP399"/>
      <c r="OQ399"/>
      <c r="OR399"/>
      <c r="OS399"/>
      <c r="OT399"/>
      <c r="OU399"/>
      <c r="OV399"/>
      <c r="OW399"/>
      <c r="OX399"/>
      <c r="OY399"/>
      <c r="OZ399"/>
      <c r="PA399"/>
      <c r="PB399"/>
      <c r="PC399"/>
      <c r="PD399"/>
      <c r="PE399"/>
      <c r="PF399"/>
      <c r="PG399"/>
      <c r="PH399"/>
      <c r="PI399"/>
      <c r="PJ399"/>
      <c r="PK399"/>
      <c r="PL399"/>
      <c r="PM399"/>
      <c r="PN399"/>
      <c r="PO399"/>
      <c r="PP399"/>
      <c r="PQ399"/>
      <c r="PR399"/>
      <c r="PS399"/>
      <c r="PT399"/>
      <c r="PU399"/>
      <c r="PV399"/>
      <c r="PW399"/>
      <c r="PX399"/>
      <c r="PY399"/>
      <c r="PZ399"/>
      <c r="QA399"/>
      <c r="QB399"/>
      <c r="QC399"/>
      <c r="QD399"/>
      <c r="QE399"/>
      <c r="QF399"/>
      <c r="QG399"/>
      <c r="QH399"/>
      <c r="QI399"/>
      <c r="QJ399"/>
      <c r="QK399"/>
      <c r="QL399"/>
      <c r="QM399"/>
      <c r="QN399"/>
      <c r="QO399"/>
      <c r="QP399"/>
      <c r="QQ399"/>
      <c r="QR399"/>
      <c r="QS399"/>
      <c r="QT399"/>
      <c r="QU399"/>
      <c r="QV399"/>
      <c r="QW399"/>
      <c r="QX399"/>
      <c r="QY399"/>
      <c r="QZ399"/>
      <c r="RA399"/>
      <c r="RB399"/>
      <c r="RC399"/>
      <c r="RD399"/>
      <c r="RE399"/>
      <c r="RF399"/>
      <c r="RG399"/>
      <c r="RH399"/>
      <c r="RI399"/>
      <c r="RJ399"/>
      <c r="RK399"/>
      <c r="RL399"/>
      <c r="RM399"/>
      <c r="RN399"/>
      <c r="RO399"/>
      <c r="RP399"/>
      <c r="RQ399"/>
      <c r="RR399"/>
      <c r="RS399"/>
      <c r="RT399"/>
      <c r="RU399"/>
      <c r="RV399"/>
      <c r="RW399"/>
      <c r="RX399"/>
      <c r="RY399"/>
      <c r="RZ399"/>
      <c r="SA399"/>
      <c r="SB399"/>
      <c r="SC399"/>
      <c r="SD399"/>
      <c r="SE399"/>
      <c r="SF399"/>
      <c r="SG399"/>
      <c r="SH399"/>
      <c r="SI399"/>
      <c r="SJ399"/>
      <c r="SK399"/>
      <c r="SL399"/>
      <c r="SM399"/>
      <c r="SN399"/>
      <c r="SO399"/>
      <c r="SP399"/>
      <c r="SQ399"/>
      <c r="SR399"/>
      <c r="SS399"/>
      <c r="ST399"/>
      <c r="SU399"/>
      <c r="SV399"/>
      <c r="SW399"/>
      <c r="SX399"/>
      <c r="SY399"/>
      <c r="SZ399"/>
      <c r="TA399"/>
      <c r="TB399"/>
      <c r="TC399"/>
      <c r="TD399"/>
      <c r="TE399"/>
      <c r="TF399"/>
      <c r="TG399"/>
      <c r="TH399"/>
      <c r="TI399"/>
      <c r="TJ399"/>
      <c r="TK399"/>
      <c r="TL399"/>
      <c r="TM399"/>
      <c r="TN399"/>
      <c r="TO399"/>
      <c r="TP399"/>
      <c r="TQ399"/>
      <c r="TR399"/>
      <c r="TS399"/>
      <c r="TT399"/>
      <c r="TU399"/>
      <c r="TV399"/>
      <c r="TW399"/>
      <c r="TX399"/>
      <c r="TY399"/>
      <c r="TZ399"/>
      <c r="UA399"/>
      <c r="UB399"/>
      <c r="UC399"/>
      <c r="UD399"/>
      <c r="UE399"/>
      <c r="UF399"/>
      <c r="UG399"/>
      <c r="UH399"/>
      <c r="UI399"/>
      <c r="UJ399"/>
      <c r="UK399"/>
      <c r="UL399"/>
      <c r="UM399"/>
      <c r="UN399"/>
      <c r="UO399"/>
      <c r="UP399"/>
      <c r="UQ399"/>
      <c r="UR399"/>
      <c r="US399"/>
      <c r="UT399"/>
      <c r="UU399"/>
      <c r="UV399"/>
      <c r="UW399"/>
      <c r="UX399"/>
      <c r="UY399"/>
      <c r="UZ399"/>
      <c r="VA399"/>
      <c r="VB399"/>
      <c r="VC399"/>
      <c r="VD399"/>
      <c r="VE399"/>
      <c r="VF399"/>
      <c r="VG399"/>
      <c r="VH399"/>
      <c r="VI399"/>
      <c r="VJ399"/>
      <c r="VK399"/>
      <c r="VL399"/>
      <c r="VM399"/>
      <c r="VN399"/>
      <c r="VO399"/>
      <c r="VP399"/>
      <c r="VQ399"/>
      <c r="VR399"/>
      <c r="VS399"/>
      <c r="VT399"/>
      <c r="VU399"/>
      <c r="VV399"/>
      <c r="VW399"/>
      <c r="VX399"/>
      <c r="VY399"/>
      <c r="VZ399"/>
      <c r="WA399"/>
      <c r="WB399"/>
      <c r="WC399"/>
      <c r="WD399"/>
      <c r="WE399"/>
      <c r="WF399"/>
      <c r="WG399"/>
      <c r="WH399"/>
      <c r="WI399"/>
      <c r="WJ399"/>
      <c r="WK399"/>
      <c r="WL399"/>
      <c r="WM399"/>
      <c r="WN399"/>
      <c r="WO399"/>
      <c r="WP399"/>
      <c r="WQ399"/>
      <c r="WR399"/>
      <c r="WS399"/>
      <c r="WT399"/>
      <c r="WU399"/>
      <c r="WV399"/>
      <c r="WW399"/>
      <c r="WX399"/>
      <c r="WY399"/>
      <c r="WZ399"/>
      <c r="XA399"/>
      <c r="XB399"/>
      <c r="XC399"/>
      <c r="XD399"/>
      <c r="XE399"/>
      <c r="XF399"/>
      <c r="XG399"/>
      <c r="XH399"/>
      <c r="XI399"/>
      <c r="XJ399"/>
      <c r="XK399"/>
      <c r="XL399"/>
      <c r="XM399"/>
      <c r="XN399"/>
      <c r="XO399"/>
      <c r="XP399"/>
      <c r="XQ399"/>
      <c r="XR399"/>
      <c r="XS399"/>
      <c r="XT399"/>
      <c r="XU399"/>
      <c r="XV399"/>
      <c r="XW399"/>
      <c r="XX399"/>
      <c r="XY399"/>
      <c r="XZ399"/>
      <c r="YA399"/>
      <c r="YB399"/>
      <c r="YC399"/>
      <c r="YD399"/>
      <c r="YE399"/>
      <c r="YF399"/>
      <c r="YG399"/>
      <c r="YH399"/>
      <c r="YI399"/>
      <c r="YJ399"/>
      <c r="YK399"/>
      <c r="YL399"/>
      <c r="YM399"/>
      <c r="YN399"/>
      <c r="YO399"/>
      <c r="YP399"/>
      <c r="YQ399"/>
      <c r="YR399"/>
      <c r="YS399"/>
      <c r="YT399"/>
      <c r="YU399"/>
      <c r="YV399"/>
      <c r="YW399"/>
      <c r="YX399"/>
      <c r="YY399"/>
      <c r="YZ399"/>
      <c r="ZA399"/>
      <c r="ZB399"/>
      <c r="ZC399"/>
      <c r="ZD399"/>
      <c r="ZE399"/>
      <c r="ZF399"/>
      <c r="ZG399"/>
      <c r="ZH399"/>
      <c r="ZI399"/>
      <c r="ZJ399"/>
      <c r="ZK399"/>
      <c r="ZL399"/>
      <c r="ZM399"/>
      <c r="ZN399"/>
      <c r="ZO399"/>
      <c r="ZP399"/>
      <c r="ZQ399"/>
      <c r="ZR399"/>
      <c r="ZS399"/>
      <c r="ZT399"/>
      <c r="ZU399"/>
      <c r="ZV399"/>
      <c r="ZW399"/>
      <c r="ZX399"/>
      <c r="ZY399"/>
      <c r="ZZ399"/>
    </row>
    <row r="400" spans="11:703" x14ac:dyDescent="0.35"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  <c r="HB400"/>
      <c r="HC400"/>
      <c r="HD400"/>
      <c r="HE400"/>
      <c r="HF400"/>
      <c r="HG400"/>
      <c r="HH400"/>
      <c r="HI400"/>
      <c r="HJ400"/>
      <c r="HK400"/>
      <c r="HL400"/>
      <c r="HM400"/>
      <c r="HN400"/>
      <c r="HO400"/>
      <c r="HP400"/>
      <c r="HQ400"/>
      <c r="HR400"/>
      <c r="HS400"/>
      <c r="HT400"/>
      <c r="HU400"/>
      <c r="HV400"/>
      <c r="HW400"/>
      <c r="HX400"/>
      <c r="HY400"/>
      <c r="HZ400"/>
      <c r="IA400"/>
      <c r="IB400"/>
      <c r="IC400"/>
      <c r="ID400"/>
      <c r="IE400"/>
      <c r="IF400"/>
      <c r="IG400"/>
      <c r="IH400"/>
      <c r="II400"/>
      <c r="IJ400"/>
      <c r="IK400"/>
      <c r="IL400"/>
      <c r="IM400"/>
      <c r="IN400"/>
      <c r="IO400"/>
      <c r="IP400"/>
      <c r="IQ400"/>
      <c r="IR400"/>
      <c r="IS400"/>
      <c r="IT400"/>
      <c r="IU400"/>
      <c r="IV400"/>
      <c r="IW400"/>
      <c r="IX400"/>
      <c r="IY400"/>
      <c r="IZ400"/>
      <c r="JA400"/>
      <c r="JB400"/>
      <c r="JC400"/>
      <c r="JD400"/>
      <c r="JE400"/>
      <c r="JF400"/>
      <c r="JG400"/>
      <c r="JH400"/>
      <c r="JI400"/>
      <c r="JJ400"/>
      <c r="JK400"/>
      <c r="JL400"/>
      <c r="JM400"/>
      <c r="JN400"/>
      <c r="JO400"/>
      <c r="JP400"/>
      <c r="JQ400"/>
      <c r="JR400"/>
      <c r="JS400"/>
      <c r="JT400"/>
      <c r="JU400"/>
      <c r="JV400"/>
      <c r="JW400"/>
      <c r="JX400"/>
      <c r="JY400"/>
      <c r="JZ400"/>
      <c r="KA400"/>
      <c r="KB400"/>
      <c r="KC400"/>
      <c r="KD400"/>
      <c r="KE400"/>
      <c r="KF400"/>
      <c r="KG400"/>
      <c r="KH400"/>
      <c r="KI400"/>
      <c r="KJ400"/>
      <c r="KK400"/>
      <c r="KL400"/>
      <c r="KM400"/>
      <c r="KN400"/>
      <c r="KO400"/>
      <c r="KP400"/>
      <c r="KQ400"/>
      <c r="KR400"/>
      <c r="KS400"/>
      <c r="KT400"/>
      <c r="KU400"/>
      <c r="KV400"/>
      <c r="KW400"/>
      <c r="KX400"/>
      <c r="KY400"/>
      <c r="KZ400"/>
      <c r="LA400"/>
      <c r="LB400"/>
      <c r="LC400"/>
      <c r="LD400"/>
      <c r="LE400"/>
      <c r="LF400"/>
      <c r="LG400"/>
      <c r="LH400"/>
      <c r="LI400"/>
      <c r="LJ400"/>
      <c r="LK400"/>
      <c r="LL400"/>
      <c r="LM400"/>
      <c r="LN400"/>
      <c r="LO400"/>
      <c r="LP400"/>
      <c r="LQ400"/>
      <c r="LR400"/>
      <c r="LS400"/>
      <c r="LT400"/>
      <c r="LU400"/>
      <c r="LV400"/>
      <c r="LW400"/>
      <c r="LX400"/>
      <c r="LY400"/>
      <c r="LZ400"/>
      <c r="MA400"/>
      <c r="MB400"/>
      <c r="MC400"/>
      <c r="MD400"/>
      <c r="ME400"/>
      <c r="MF400"/>
      <c r="MG400"/>
      <c r="MH400"/>
      <c r="MI400"/>
      <c r="MJ400"/>
      <c r="MK400"/>
      <c r="ML400"/>
      <c r="MM400"/>
      <c r="MN400"/>
      <c r="MO400"/>
      <c r="MP400"/>
      <c r="MQ400"/>
      <c r="MR400"/>
      <c r="MS400"/>
      <c r="MT400"/>
      <c r="MU400"/>
      <c r="MV400"/>
      <c r="MW400"/>
      <c r="MX400"/>
      <c r="MY400"/>
      <c r="MZ400"/>
      <c r="NA400"/>
      <c r="NB400"/>
      <c r="NC400"/>
      <c r="ND400"/>
      <c r="NE400"/>
      <c r="NF400"/>
      <c r="NG400"/>
      <c r="NH400"/>
      <c r="NI400"/>
      <c r="NJ400"/>
      <c r="NK400"/>
      <c r="NL400"/>
      <c r="NM400"/>
      <c r="NN400"/>
      <c r="NO400"/>
      <c r="NP400"/>
      <c r="NQ400"/>
      <c r="NR400"/>
      <c r="NS400"/>
      <c r="NT400"/>
      <c r="NU400"/>
      <c r="NV400"/>
      <c r="NW400"/>
      <c r="NX400"/>
      <c r="NY400"/>
      <c r="NZ400"/>
      <c r="OA400"/>
      <c r="OB400"/>
      <c r="OC400"/>
      <c r="OD400"/>
      <c r="OE400"/>
      <c r="OF400"/>
      <c r="OG400"/>
      <c r="OH400"/>
      <c r="OI400"/>
      <c r="OJ400"/>
      <c r="OK400"/>
      <c r="OL400"/>
      <c r="OM400"/>
      <c r="ON400"/>
      <c r="OO400"/>
      <c r="OP400"/>
      <c r="OQ400"/>
      <c r="OR400"/>
      <c r="OS400"/>
      <c r="OT400"/>
      <c r="OU400"/>
      <c r="OV400"/>
      <c r="OW400"/>
      <c r="OX400"/>
      <c r="OY400"/>
      <c r="OZ400"/>
      <c r="PA400"/>
      <c r="PB400"/>
      <c r="PC400"/>
      <c r="PD400"/>
      <c r="PE400"/>
      <c r="PF400"/>
      <c r="PG400"/>
      <c r="PH400"/>
      <c r="PI400"/>
      <c r="PJ400"/>
      <c r="PK400"/>
      <c r="PL400"/>
      <c r="PM400"/>
      <c r="PN400"/>
      <c r="PO400"/>
      <c r="PP400"/>
      <c r="PQ400"/>
      <c r="PR400"/>
      <c r="PS400"/>
      <c r="PT400"/>
      <c r="PU400"/>
      <c r="PV400"/>
      <c r="PW400"/>
      <c r="PX400"/>
      <c r="PY400"/>
      <c r="PZ400"/>
      <c r="QA400"/>
      <c r="QB400"/>
      <c r="QC400"/>
      <c r="QD400"/>
      <c r="QE400"/>
      <c r="QF400"/>
      <c r="QG400"/>
      <c r="QH400"/>
      <c r="QI400"/>
      <c r="QJ400"/>
      <c r="QK400"/>
      <c r="QL400"/>
      <c r="QM400"/>
      <c r="QN400"/>
      <c r="QO400"/>
      <c r="QP400"/>
      <c r="QQ400"/>
      <c r="QR400"/>
      <c r="QS400"/>
      <c r="QT400"/>
      <c r="QU400"/>
      <c r="QV400"/>
      <c r="QW400"/>
      <c r="QX400"/>
      <c r="QY400"/>
      <c r="QZ400"/>
      <c r="RA400"/>
      <c r="RB400"/>
      <c r="RC400"/>
      <c r="RD400"/>
      <c r="RE400"/>
      <c r="RF400"/>
      <c r="RG400"/>
      <c r="RH400"/>
      <c r="RI400"/>
      <c r="RJ400"/>
      <c r="RK400"/>
      <c r="RL400"/>
      <c r="RM400"/>
      <c r="RN400"/>
      <c r="RO400"/>
      <c r="RP400"/>
      <c r="RQ400"/>
      <c r="RR400"/>
      <c r="RS400"/>
      <c r="RT400"/>
      <c r="RU400"/>
      <c r="RV400"/>
      <c r="RW400"/>
      <c r="RX400"/>
      <c r="RY400"/>
      <c r="RZ400"/>
      <c r="SA400"/>
      <c r="SB400"/>
      <c r="SC400"/>
      <c r="SD400"/>
      <c r="SE400"/>
      <c r="SF400"/>
      <c r="SG400"/>
      <c r="SH400"/>
      <c r="SI400"/>
      <c r="SJ400"/>
      <c r="SK400"/>
      <c r="SL400"/>
      <c r="SM400"/>
      <c r="SN400"/>
      <c r="SO400"/>
      <c r="SP400"/>
      <c r="SQ400"/>
      <c r="SR400"/>
      <c r="SS400"/>
      <c r="ST400"/>
      <c r="SU400"/>
      <c r="SV400"/>
      <c r="SW400"/>
      <c r="SX400"/>
      <c r="SY400"/>
      <c r="SZ400"/>
      <c r="TA400"/>
      <c r="TB400"/>
      <c r="TC400"/>
      <c r="TD400"/>
      <c r="TE400"/>
      <c r="TF400"/>
      <c r="TG400"/>
      <c r="TH400"/>
      <c r="TI400"/>
      <c r="TJ400"/>
      <c r="TK400"/>
      <c r="TL400"/>
      <c r="TM400"/>
      <c r="TN400"/>
      <c r="TO400"/>
      <c r="TP400"/>
      <c r="TQ400"/>
      <c r="TR400"/>
      <c r="TS400"/>
      <c r="TT400"/>
      <c r="TU400"/>
      <c r="TV400"/>
      <c r="TW400"/>
      <c r="TX400"/>
      <c r="TY400"/>
      <c r="TZ400"/>
      <c r="UA400"/>
      <c r="UB400"/>
      <c r="UC400"/>
      <c r="UD400"/>
      <c r="UE400"/>
      <c r="UF400"/>
      <c r="UG400"/>
      <c r="UH400"/>
      <c r="UI400"/>
      <c r="UJ400"/>
      <c r="UK400"/>
      <c r="UL400"/>
      <c r="UM400"/>
      <c r="UN400"/>
      <c r="UO400"/>
      <c r="UP400"/>
      <c r="UQ400"/>
      <c r="UR400"/>
      <c r="US400"/>
      <c r="UT400"/>
      <c r="UU400"/>
      <c r="UV400"/>
      <c r="UW400"/>
      <c r="UX400"/>
      <c r="UY400"/>
      <c r="UZ400"/>
      <c r="VA400"/>
      <c r="VB400"/>
      <c r="VC400"/>
      <c r="VD400"/>
      <c r="VE400"/>
      <c r="VF400"/>
      <c r="VG400"/>
      <c r="VH400"/>
      <c r="VI400"/>
      <c r="VJ400"/>
      <c r="VK400"/>
      <c r="VL400"/>
      <c r="VM400"/>
      <c r="VN400"/>
      <c r="VO400"/>
      <c r="VP400"/>
      <c r="VQ400"/>
      <c r="VR400"/>
      <c r="VS400"/>
      <c r="VT400"/>
      <c r="VU400"/>
      <c r="VV400"/>
      <c r="VW400"/>
      <c r="VX400"/>
      <c r="VY400"/>
      <c r="VZ400"/>
      <c r="WA400"/>
      <c r="WB400"/>
      <c r="WC400"/>
      <c r="WD400"/>
      <c r="WE400"/>
      <c r="WF400"/>
      <c r="WG400"/>
      <c r="WH400"/>
      <c r="WI400"/>
      <c r="WJ400"/>
      <c r="WK400"/>
      <c r="WL400"/>
      <c r="WM400"/>
      <c r="WN400"/>
      <c r="WO400"/>
      <c r="WP400"/>
      <c r="WQ400"/>
      <c r="WR400"/>
      <c r="WS400"/>
      <c r="WT400"/>
      <c r="WU400"/>
      <c r="WV400"/>
      <c r="WW400"/>
      <c r="WX400"/>
      <c r="WY400"/>
      <c r="WZ400"/>
      <c r="XA400"/>
      <c r="XB400"/>
      <c r="XC400"/>
      <c r="XD400"/>
      <c r="XE400"/>
      <c r="XF400"/>
      <c r="XG400"/>
      <c r="XH400"/>
      <c r="XI400"/>
      <c r="XJ400"/>
      <c r="XK400"/>
      <c r="XL400"/>
      <c r="XM400"/>
      <c r="XN400"/>
      <c r="XO400"/>
      <c r="XP400"/>
      <c r="XQ400"/>
      <c r="XR400"/>
      <c r="XS400"/>
      <c r="XT400"/>
      <c r="XU400"/>
      <c r="XV400"/>
      <c r="XW400"/>
      <c r="XX400"/>
      <c r="XY400"/>
      <c r="XZ400"/>
      <c r="YA400"/>
      <c r="YB400"/>
      <c r="YC400"/>
      <c r="YD400"/>
      <c r="YE400"/>
      <c r="YF400"/>
      <c r="YG400"/>
      <c r="YH400"/>
      <c r="YI400"/>
      <c r="YJ400"/>
      <c r="YK400"/>
      <c r="YL400"/>
      <c r="YM400"/>
      <c r="YN400"/>
      <c r="YO400"/>
      <c r="YP400"/>
      <c r="YQ400"/>
      <c r="YR400"/>
      <c r="YS400"/>
      <c r="YT400"/>
      <c r="YU400"/>
      <c r="YV400"/>
      <c r="YW400"/>
      <c r="YX400"/>
      <c r="YY400"/>
      <c r="YZ400"/>
      <c r="ZA400"/>
      <c r="ZB400"/>
      <c r="ZC400"/>
      <c r="ZD400"/>
      <c r="ZE400"/>
      <c r="ZF400"/>
      <c r="ZG400"/>
      <c r="ZH400"/>
      <c r="ZI400"/>
      <c r="ZJ400"/>
      <c r="ZK400"/>
      <c r="ZL400"/>
      <c r="ZM400"/>
      <c r="ZN400"/>
      <c r="ZO400"/>
      <c r="ZP400"/>
      <c r="ZQ400"/>
      <c r="ZR400"/>
      <c r="ZS400"/>
      <c r="ZT400"/>
      <c r="ZU400"/>
      <c r="ZV400"/>
      <c r="ZW400"/>
      <c r="ZX400"/>
      <c r="ZY400"/>
      <c r="ZZ400"/>
    </row>
    <row r="401" spans="15:702" x14ac:dyDescent="0.35"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  <c r="HB401"/>
      <c r="HC401"/>
      <c r="HD401"/>
      <c r="HE401"/>
      <c r="HF401"/>
      <c r="HG401"/>
      <c r="HH401"/>
      <c r="HI401"/>
      <c r="HJ401"/>
      <c r="HK401"/>
      <c r="HL401"/>
      <c r="HM401"/>
      <c r="HN401"/>
      <c r="HO401"/>
      <c r="HP401"/>
      <c r="HQ401"/>
      <c r="HR401"/>
      <c r="HS401"/>
      <c r="HT401"/>
      <c r="HU401"/>
      <c r="HV401"/>
      <c r="HW401"/>
      <c r="HX401"/>
      <c r="HY401"/>
      <c r="HZ401"/>
      <c r="IA401"/>
      <c r="IB401"/>
      <c r="IC401"/>
      <c r="ID401"/>
      <c r="IE401"/>
      <c r="IF401"/>
      <c r="IG401"/>
      <c r="IH401"/>
      <c r="II401"/>
      <c r="IJ401"/>
      <c r="IK401"/>
      <c r="IL401"/>
      <c r="IM401"/>
      <c r="IN401"/>
      <c r="IO401"/>
      <c r="IP401"/>
      <c r="IQ401"/>
      <c r="IR401"/>
      <c r="IS401"/>
      <c r="IT401"/>
      <c r="IU401"/>
      <c r="IV401"/>
      <c r="IW401"/>
      <c r="IX401"/>
      <c r="IY401"/>
      <c r="IZ401"/>
      <c r="JA401"/>
      <c r="JB401"/>
      <c r="JC401"/>
      <c r="JD401"/>
      <c r="JE401"/>
      <c r="JF401"/>
      <c r="JG401"/>
      <c r="JH401"/>
      <c r="JI401"/>
      <c r="JJ401"/>
      <c r="JK401"/>
      <c r="JL401"/>
      <c r="JM401"/>
      <c r="JN401"/>
      <c r="JO401"/>
      <c r="JP401"/>
      <c r="JQ401"/>
      <c r="JR401"/>
      <c r="JS401"/>
      <c r="JT401"/>
      <c r="JU401"/>
      <c r="JV401"/>
      <c r="JW401"/>
      <c r="JX401"/>
      <c r="JY401"/>
      <c r="JZ401"/>
      <c r="KA401"/>
      <c r="KB401"/>
      <c r="KC401"/>
      <c r="KD401"/>
      <c r="KE401"/>
      <c r="KF401"/>
      <c r="KG401"/>
      <c r="KH401"/>
      <c r="KI401"/>
      <c r="KJ401"/>
      <c r="KK401"/>
      <c r="KL401"/>
      <c r="KM401"/>
      <c r="KN401"/>
      <c r="KO401"/>
      <c r="KP401"/>
      <c r="KQ401"/>
      <c r="KR401"/>
      <c r="KS401"/>
      <c r="KT401"/>
      <c r="KU401"/>
      <c r="KV401"/>
      <c r="KW401"/>
      <c r="KX401"/>
      <c r="KY401"/>
      <c r="KZ401"/>
      <c r="LA401"/>
      <c r="LB401"/>
      <c r="LC401"/>
      <c r="LD401"/>
      <c r="LE401"/>
      <c r="LF401"/>
      <c r="LG401"/>
      <c r="LH401"/>
      <c r="LI401"/>
      <c r="LJ401"/>
      <c r="LK401"/>
      <c r="LL401"/>
      <c r="LM401"/>
      <c r="LN401"/>
      <c r="LO401"/>
      <c r="LP401"/>
      <c r="LQ401"/>
      <c r="LR401"/>
      <c r="LS401"/>
      <c r="LT401"/>
      <c r="LU401"/>
      <c r="LV401"/>
      <c r="LW401"/>
      <c r="LX401"/>
      <c r="LY401"/>
      <c r="LZ401"/>
      <c r="MA401"/>
      <c r="MB401"/>
      <c r="MC401"/>
      <c r="MD401"/>
      <c r="ME401"/>
      <c r="MF401"/>
      <c r="MG401"/>
      <c r="MH401"/>
      <c r="MI401"/>
      <c r="MJ401"/>
      <c r="MK401"/>
      <c r="ML401"/>
      <c r="MM401"/>
      <c r="MN401"/>
      <c r="MO401"/>
      <c r="MP401"/>
      <c r="MQ401"/>
      <c r="MR401"/>
      <c r="MS401"/>
      <c r="MT401"/>
      <c r="MU401"/>
      <c r="MV401"/>
      <c r="MW401"/>
      <c r="MX401"/>
      <c r="MY401"/>
      <c r="MZ401"/>
      <c r="NA401"/>
      <c r="NB401"/>
      <c r="NC401"/>
      <c r="ND401"/>
      <c r="NE401"/>
      <c r="NF401"/>
      <c r="NG401"/>
      <c r="NH401"/>
      <c r="NI401"/>
      <c r="NJ401"/>
      <c r="NK401"/>
      <c r="NL401"/>
      <c r="NM401"/>
      <c r="NN401"/>
      <c r="NO401"/>
      <c r="NP401"/>
      <c r="NQ401"/>
      <c r="NR401"/>
      <c r="NS401"/>
      <c r="NT401"/>
      <c r="NU401"/>
      <c r="NV401"/>
      <c r="NW401"/>
      <c r="NX401"/>
      <c r="NY401"/>
      <c r="NZ401"/>
      <c r="OA401"/>
      <c r="OB401"/>
      <c r="OC401"/>
      <c r="OD401"/>
      <c r="OE401"/>
      <c r="OF401"/>
      <c r="OG401"/>
      <c r="OH401"/>
      <c r="OI401"/>
      <c r="OJ401"/>
      <c r="OK401"/>
      <c r="OL401"/>
      <c r="OM401"/>
      <c r="ON401"/>
      <c r="OO401"/>
      <c r="OP401"/>
      <c r="OQ401"/>
      <c r="OR401"/>
      <c r="OS401"/>
      <c r="OT401"/>
      <c r="OU401"/>
      <c r="OV401"/>
      <c r="OW401"/>
      <c r="OX401"/>
      <c r="OY401"/>
      <c r="OZ401"/>
      <c r="PA401"/>
      <c r="PB401"/>
      <c r="PC401"/>
      <c r="PD401"/>
      <c r="PE401"/>
      <c r="PF401"/>
      <c r="PG401"/>
      <c r="PH401"/>
      <c r="PI401"/>
      <c r="PJ401"/>
      <c r="PK401"/>
      <c r="PL401"/>
      <c r="PM401"/>
      <c r="PN401"/>
      <c r="PO401"/>
      <c r="PP401"/>
      <c r="PQ401"/>
      <c r="PR401"/>
      <c r="PS401"/>
      <c r="PT401"/>
      <c r="PU401"/>
      <c r="PV401"/>
      <c r="PW401"/>
      <c r="PX401"/>
      <c r="PY401"/>
      <c r="PZ401"/>
      <c r="QA401"/>
      <c r="QB401"/>
      <c r="QC401"/>
      <c r="QD401"/>
      <c r="QE401"/>
      <c r="QF401"/>
      <c r="QG401"/>
      <c r="QH401"/>
      <c r="QI401"/>
      <c r="QJ401"/>
      <c r="QK401"/>
      <c r="QL401"/>
      <c r="QM401"/>
      <c r="QN401"/>
      <c r="QO401"/>
      <c r="QP401"/>
      <c r="QQ401"/>
      <c r="QR401"/>
      <c r="QS401"/>
      <c r="QT401"/>
      <c r="QU401"/>
      <c r="QV401"/>
      <c r="QW401"/>
      <c r="QX401"/>
      <c r="QY401"/>
      <c r="QZ401"/>
      <c r="RA401"/>
      <c r="RB401"/>
      <c r="RC401"/>
      <c r="RD401"/>
      <c r="RE401"/>
      <c r="RF401"/>
      <c r="RG401"/>
      <c r="RH401"/>
      <c r="RI401"/>
      <c r="RJ401"/>
      <c r="RK401"/>
      <c r="RL401"/>
      <c r="RM401"/>
      <c r="RN401"/>
      <c r="RO401"/>
      <c r="RP401"/>
      <c r="RQ401"/>
      <c r="RR401"/>
      <c r="RS401"/>
      <c r="RT401"/>
      <c r="RU401"/>
      <c r="RV401"/>
      <c r="RW401"/>
      <c r="RX401"/>
      <c r="RY401"/>
      <c r="RZ401"/>
      <c r="SA401"/>
      <c r="SB401"/>
      <c r="SC401"/>
      <c r="SD401"/>
      <c r="SE401"/>
      <c r="SF401"/>
      <c r="SG401"/>
      <c r="SH401"/>
      <c r="SI401"/>
      <c r="SJ401"/>
      <c r="SK401"/>
      <c r="SL401"/>
      <c r="SM401"/>
      <c r="SN401"/>
      <c r="SO401"/>
      <c r="SP401"/>
      <c r="SQ401"/>
      <c r="SR401"/>
      <c r="SS401"/>
      <c r="ST401"/>
      <c r="SU401"/>
      <c r="SV401"/>
      <c r="SW401"/>
      <c r="SX401"/>
      <c r="SY401"/>
      <c r="SZ401"/>
      <c r="TA401"/>
      <c r="TB401"/>
      <c r="TC401"/>
      <c r="TD401"/>
      <c r="TE401"/>
      <c r="TF401"/>
      <c r="TG401"/>
      <c r="TH401"/>
      <c r="TI401"/>
      <c r="TJ401"/>
      <c r="TK401"/>
      <c r="TL401"/>
      <c r="TM401"/>
      <c r="TN401"/>
      <c r="TO401"/>
      <c r="TP401"/>
      <c r="TQ401"/>
      <c r="TR401"/>
      <c r="TS401"/>
      <c r="TT401"/>
      <c r="TU401"/>
      <c r="TV401"/>
      <c r="TW401"/>
      <c r="TX401"/>
      <c r="TY401"/>
      <c r="TZ401"/>
      <c r="UA401"/>
      <c r="UB401"/>
      <c r="UC401"/>
      <c r="UD401"/>
      <c r="UE401"/>
      <c r="UF401"/>
      <c r="UG401"/>
      <c r="UH401"/>
      <c r="UI401"/>
      <c r="UJ401"/>
      <c r="UK401"/>
      <c r="UL401"/>
      <c r="UM401"/>
      <c r="UN401"/>
      <c r="UO401"/>
      <c r="UP401"/>
      <c r="UQ401"/>
      <c r="UR401"/>
      <c r="US401"/>
      <c r="UT401"/>
      <c r="UU401"/>
      <c r="UV401"/>
      <c r="UW401"/>
      <c r="UX401"/>
      <c r="UY401"/>
      <c r="UZ401"/>
      <c r="VA401"/>
      <c r="VB401"/>
      <c r="VC401"/>
      <c r="VD401"/>
      <c r="VE401"/>
      <c r="VF401"/>
      <c r="VG401"/>
      <c r="VH401"/>
      <c r="VI401"/>
      <c r="VJ401"/>
      <c r="VK401"/>
      <c r="VL401"/>
      <c r="VM401"/>
      <c r="VN401"/>
      <c r="VO401"/>
      <c r="VP401"/>
      <c r="VQ401"/>
      <c r="VR401"/>
      <c r="VS401"/>
      <c r="VT401"/>
      <c r="VU401"/>
      <c r="VV401"/>
      <c r="VW401"/>
      <c r="VX401"/>
      <c r="VY401"/>
      <c r="VZ401"/>
      <c r="WA401"/>
      <c r="WB401"/>
      <c r="WC401"/>
      <c r="WD401"/>
      <c r="WE401"/>
      <c r="WF401"/>
      <c r="WG401"/>
      <c r="WH401"/>
      <c r="WI401"/>
      <c r="WJ401"/>
      <c r="WK401"/>
      <c r="WL401"/>
      <c r="WM401"/>
      <c r="WN401"/>
      <c r="WO401"/>
      <c r="WP401"/>
      <c r="WQ401"/>
      <c r="WR401"/>
      <c r="WS401"/>
      <c r="WT401"/>
      <c r="WU401"/>
      <c r="WV401"/>
      <c r="WW401"/>
      <c r="WX401"/>
      <c r="WY401"/>
      <c r="WZ401"/>
      <c r="XA401"/>
      <c r="XB401"/>
      <c r="XC401"/>
      <c r="XD401"/>
      <c r="XE401"/>
      <c r="XF401"/>
      <c r="XG401"/>
      <c r="XH401"/>
      <c r="XI401"/>
      <c r="XJ401"/>
      <c r="XK401"/>
      <c r="XL401"/>
      <c r="XM401"/>
      <c r="XN401"/>
      <c r="XO401"/>
      <c r="XP401"/>
      <c r="XQ401"/>
      <c r="XR401"/>
      <c r="XS401"/>
      <c r="XT401"/>
      <c r="XU401"/>
      <c r="XV401"/>
      <c r="XW401"/>
      <c r="XX401"/>
      <c r="XY401"/>
      <c r="XZ401"/>
      <c r="YA401"/>
      <c r="YB401"/>
      <c r="YC401"/>
      <c r="YD401"/>
      <c r="YE401"/>
      <c r="YF401"/>
      <c r="YG401"/>
      <c r="YH401"/>
      <c r="YI401"/>
      <c r="YJ401"/>
      <c r="YK401"/>
      <c r="YL401"/>
      <c r="YM401"/>
      <c r="YN401"/>
      <c r="YO401"/>
      <c r="YP401"/>
      <c r="YQ401"/>
      <c r="YR401"/>
      <c r="YS401"/>
      <c r="YT401"/>
      <c r="YU401"/>
      <c r="YV401"/>
      <c r="YW401"/>
      <c r="YX401"/>
      <c r="YY401"/>
      <c r="YZ401"/>
      <c r="ZA401"/>
      <c r="ZB401"/>
      <c r="ZC401"/>
      <c r="ZD401"/>
      <c r="ZE401"/>
      <c r="ZF401"/>
      <c r="ZG401"/>
      <c r="ZH401"/>
      <c r="ZI401"/>
      <c r="ZJ401"/>
      <c r="ZK401"/>
      <c r="ZL401"/>
      <c r="ZM401"/>
      <c r="ZN401"/>
      <c r="ZO401"/>
      <c r="ZP401"/>
      <c r="ZQ401"/>
      <c r="ZR401"/>
      <c r="ZS401"/>
      <c r="ZT401"/>
      <c r="ZU401"/>
      <c r="ZV401"/>
      <c r="ZW401"/>
      <c r="ZX401"/>
      <c r="ZY401"/>
      <c r="ZZ401"/>
    </row>
    <row r="402" spans="15:702" x14ac:dyDescent="0.35"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  <c r="HB402"/>
      <c r="HC402"/>
      <c r="HD402"/>
      <c r="HE402"/>
      <c r="HF402"/>
      <c r="HG402"/>
      <c r="HH402"/>
      <c r="HI402"/>
      <c r="HJ402"/>
      <c r="HK402"/>
      <c r="HL402"/>
      <c r="HM402"/>
      <c r="HN402"/>
      <c r="HO402"/>
      <c r="HP402"/>
      <c r="HQ402"/>
      <c r="HR402"/>
      <c r="HS402"/>
      <c r="HT402"/>
      <c r="HU402"/>
      <c r="HV402"/>
      <c r="HW402"/>
      <c r="HX402"/>
      <c r="HY402"/>
      <c r="HZ402"/>
      <c r="IA402"/>
      <c r="IB402"/>
      <c r="IC402"/>
      <c r="ID402"/>
      <c r="IE402"/>
      <c r="IF402"/>
      <c r="IG402"/>
      <c r="IH402"/>
      <c r="II402"/>
      <c r="IJ402"/>
      <c r="IK402"/>
      <c r="IL402"/>
      <c r="IM402"/>
      <c r="IN402"/>
      <c r="IO402"/>
      <c r="IP402"/>
      <c r="IQ402"/>
      <c r="IR402"/>
      <c r="IS402"/>
      <c r="IT402"/>
      <c r="IU402"/>
      <c r="IV402"/>
      <c r="IW402"/>
      <c r="IX402"/>
      <c r="IY402"/>
      <c r="IZ402"/>
      <c r="JA402"/>
      <c r="JB402"/>
      <c r="JC402"/>
      <c r="JD402"/>
      <c r="JE402"/>
      <c r="JF402"/>
      <c r="JG402"/>
      <c r="JH402"/>
      <c r="JI402"/>
      <c r="JJ402"/>
      <c r="JK402"/>
      <c r="JL402"/>
      <c r="JM402"/>
      <c r="JN402"/>
      <c r="JO402"/>
      <c r="JP402"/>
      <c r="JQ402"/>
      <c r="JR402"/>
      <c r="JS402"/>
      <c r="JT402"/>
      <c r="JU402"/>
      <c r="JV402"/>
      <c r="JW402"/>
      <c r="JX402"/>
      <c r="JY402"/>
      <c r="JZ402"/>
      <c r="KA402"/>
      <c r="KB402"/>
      <c r="KC402"/>
      <c r="KD402"/>
      <c r="KE402"/>
      <c r="KF402"/>
      <c r="KG402"/>
      <c r="KH402"/>
      <c r="KI402"/>
      <c r="KJ402"/>
      <c r="KK402"/>
      <c r="KL402"/>
      <c r="KM402"/>
      <c r="KN402"/>
      <c r="KO402"/>
      <c r="KP402"/>
      <c r="KQ402"/>
      <c r="KR402"/>
      <c r="KS402"/>
      <c r="KT402"/>
      <c r="KU402"/>
      <c r="KV402"/>
      <c r="KW402"/>
      <c r="KX402"/>
      <c r="KY402"/>
      <c r="KZ402"/>
      <c r="LA402"/>
      <c r="LB402"/>
      <c r="LC402"/>
      <c r="LD402"/>
      <c r="LE402"/>
      <c r="LF402"/>
      <c r="LG402"/>
      <c r="LH402"/>
      <c r="LI402"/>
      <c r="LJ402"/>
      <c r="LK402"/>
      <c r="LL402"/>
      <c r="LM402"/>
      <c r="LN402"/>
      <c r="LO402"/>
      <c r="LP402"/>
      <c r="LQ402"/>
      <c r="LR402"/>
      <c r="LS402"/>
      <c r="LT402"/>
      <c r="LU402"/>
      <c r="LV402"/>
      <c r="LW402"/>
      <c r="LX402"/>
      <c r="LY402"/>
      <c r="LZ402"/>
      <c r="MA402"/>
      <c r="MB402"/>
      <c r="MC402"/>
      <c r="MD402"/>
      <c r="ME402"/>
      <c r="MF402"/>
      <c r="MG402"/>
      <c r="MH402"/>
      <c r="MI402"/>
      <c r="MJ402"/>
      <c r="MK402"/>
      <c r="ML402"/>
      <c r="MM402"/>
      <c r="MN402"/>
      <c r="MO402"/>
      <c r="MP402"/>
      <c r="MQ402"/>
      <c r="MR402"/>
      <c r="MS402"/>
      <c r="MT402"/>
      <c r="MU402"/>
      <c r="MV402"/>
      <c r="MW402"/>
      <c r="MX402"/>
      <c r="MY402"/>
      <c r="MZ402"/>
      <c r="NA402"/>
      <c r="NB402"/>
      <c r="NC402"/>
      <c r="ND402"/>
      <c r="NE402"/>
      <c r="NF402"/>
      <c r="NG402"/>
      <c r="NH402"/>
      <c r="NI402"/>
      <c r="NJ402"/>
      <c r="NK402"/>
      <c r="NL402"/>
      <c r="NM402"/>
      <c r="NN402"/>
      <c r="NO402"/>
      <c r="NP402"/>
      <c r="NQ402"/>
      <c r="NR402"/>
      <c r="NS402"/>
      <c r="NT402"/>
      <c r="NU402"/>
      <c r="NV402"/>
      <c r="NW402"/>
      <c r="NX402"/>
      <c r="NY402"/>
      <c r="NZ402"/>
      <c r="OA402"/>
      <c r="OB402"/>
      <c r="OC402"/>
      <c r="OD402"/>
      <c r="OE402"/>
      <c r="OF402"/>
      <c r="OG402"/>
      <c r="OH402"/>
      <c r="OI402"/>
      <c r="OJ402"/>
      <c r="OK402"/>
      <c r="OL402"/>
      <c r="OM402"/>
      <c r="ON402"/>
      <c r="OO402"/>
      <c r="OP402"/>
      <c r="OQ402"/>
      <c r="OR402"/>
      <c r="OS402"/>
      <c r="OT402"/>
      <c r="OU402"/>
      <c r="OV402"/>
      <c r="OW402"/>
      <c r="OX402"/>
      <c r="OY402"/>
      <c r="OZ402"/>
      <c r="PA402"/>
      <c r="PB402"/>
      <c r="PC402"/>
      <c r="PD402"/>
      <c r="PE402"/>
      <c r="PF402"/>
      <c r="PG402"/>
      <c r="PH402"/>
      <c r="PI402"/>
      <c r="PJ402"/>
      <c r="PK402"/>
      <c r="PL402"/>
      <c r="PM402"/>
      <c r="PN402"/>
      <c r="PO402"/>
      <c r="PP402"/>
      <c r="PQ402"/>
      <c r="PR402"/>
      <c r="PS402"/>
      <c r="PT402"/>
      <c r="PU402"/>
      <c r="PV402"/>
      <c r="PW402"/>
      <c r="PX402"/>
      <c r="PY402"/>
      <c r="PZ402"/>
      <c r="QA402"/>
      <c r="QB402"/>
      <c r="QC402"/>
      <c r="QD402"/>
      <c r="QE402"/>
      <c r="QF402"/>
      <c r="QG402"/>
      <c r="QH402"/>
      <c r="QI402"/>
      <c r="QJ402"/>
      <c r="QK402"/>
      <c r="QL402"/>
      <c r="QM402"/>
      <c r="QN402"/>
      <c r="QO402"/>
      <c r="QP402"/>
      <c r="QQ402"/>
      <c r="QR402"/>
      <c r="QS402"/>
      <c r="QT402"/>
      <c r="QU402"/>
      <c r="QV402"/>
      <c r="QW402"/>
      <c r="QX402"/>
      <c r="QY402"/>
      <c r="QZ402"/>
      <c r="RA402"/>
      <c r="RB402"/>
      <c r="RC402"/>
      <c r="RD402"/>
      <c r="RE402"/>
      <c r="RF402"/>
      <c r="RG402"/>
      <c r="RH402"/>
      <c r="RI402"/>
      <c r="RJ402"/>
      <c r="RK402"/>
      <c r="RL402"/>
      <c r="RM402"/>
      <c r="RN402"/>
      <c r="RO402"/>
      <c r="RP402"/>
      <c r="RQ402"/>
      <c r="RR402"/>
      <c r="RS402"/>
      <c r="RT402"/>
      <c r="RU402"/>
      <c r="RV402"/>
      <c r="RW402"/>
      <c r="RX402"/>
      <c r="RY402"/>
      <c r="RZ402"/>
      <c r="SA402"/>
      <c r="SB402"/>
      <c r="SC402"/>
      <c r="SD402"/>
      <c r="SE402"/>
      <c r="SF402"/>
      <c r="SG402"/>
      <c r="SH402"/>
      <c r="SI402"/>
      <c r="SJ402"/>
      <c r="SK402"/>
      <c r="SL402"/>
      <c r="SM402"/>
      <c r="SN402"/>
      <c r="SO402"/>
      <c r="SP402"/>
      <c r="SQ402"/>
      <c r="SR402"/>
      <c r="SS402"/>
      <c r="ST402"/>
      <c r="SU402"/>
      <c r="SV402"/>
      <c r="SW402"/>
      <c r="SX402"/>
      <c r="SY402"/>
      <c r="SZ402"/>
      <c r="TA402"/>
      <c r="TB402"/>
      <c r="TC402"/>
      <c r="TD402"/>
      <c r="TE402"/>
      <c r="TF402"/>
      <c r="TG402"/>
      <c r="TH402"/>
      <c r="TI402"/>
      <c r="TJ402"/>
      <c r="TK402"/>
      <c r="TL402"/>
      <c r="TM402"/>
      <c r="TN402"/>
      <c r="TO402"/>
      <c r="TP402"/>
      <c r="TQ402"/>
      <c r="TR402"/>
      <c r="TS402"/>
      <c r="TT402"/>
      <c r="TU402"/>
      <c r="TV402"/>
      <c r="TW402"/>
      <c r="TX402"/>
      <c r="TY402"/>
      <c r="TZ402"/>
      <c r="UA402"/>
      <c r="UB402"/>
      <c r="UC402"/>
      <c r="UD402"/>
      <c r="UE402"/>
      <c r="UF402"/>
      <c r="UG402"/>
      <c r="UH402"/>
      <c r="UI402"/>
      <c r="UJ402"/>
      <c r="UK402"/>
      <c r="UL402"/>
      <c r="UM402"/>
      <c r="UN402"/>
      <c r="UO402"/>
      <c r="UP402"/>
      <c r="UQ402"/>
      <c r="UR402"/>
      <c r="US402"/>
      <c r="UT402"/>
      <c r="UU402"/>
      <c r="UV402"/>
      <c r="UW402"/>
      <c r="UX402"/>
      <c r="UY402"/>
      <c r="UZ402"/>
      <c r="VA402"/>
      <c r="VB402"/>
      <c r="VC402"/>
      <c r="VD402"/>
      <c r="VE402"/>
      <c r="VF402"/>
      <c r="VG402"/>
      <c r="VH402"/>
      <c r="VI402"/>
      <c r="VJ402"/>
      <c r="VK402"/>
      <c r="VL402"/>
      <c r="VM402"/>
      <c r="VN402"/>
      <c r="VO402"/>
      <c r="VP402"/>
      <c r="VQ402"/>
      <c r="VR402"/>
      <c r="VS402"/>
      <c r="VT402"/>
      <c r="VU402"/>
      <c r="VV402"/>
      <c r="VW402"/>
      <c r="VX402"/>
      <c r="VY402"/>
      <c r="VZ402"/>
      <c r="WA402"/>
      <c r="WB402"/>
      <c r="WC402"/>
      <c r="WD402"/>
      <c r="WE402"/>
      <c r="WF402"/>
      <c r="WG402"/>
      <c r="WH402"/>
      <c r="WI402"/>
      <c r="WJ402"/>
      <c r="WK402"/>
      <c r="WL402"/>
      <c r="WM402"/>
      <c r="WN402"/>
      <c r="WO402"/>
      <c r="WP402"/>
      <c r="WQ402"/>
      <c r="WR402"/>
      <c r="WS402"/>
      <c r="WT402"/>
      <c r="WU402"/>
      <c r="WV402"/>
      <c r="WW402"/>
      <c r="WX402"/>
      <c r="WY402"/>
      <c r="WZ402"/>
      <c r="XA402"/>
      <c r="XB402"/>
      <c r="XC402"/>
      <c r="XD402"/>
      <c r="XE402"/>
      <c r="XF402"/>
      <c r="XG402"/>
      <c r="XH402"/>
      <c r="XI402"/>
      <c r="XJ402"/>
      <c r="XK402"/>
      <c r="XL402"/>
      <c r="XM402"/>
      <c r="XN402"/>
      <c r="XO402"/>
      <c r="XP402"/>
      <c r="XQ402"/>
      <c r="XR402"/>
      <c r="XS402"/>
      <c r="XT402"/>
      <c r="XU402"/>
      <c r="XV402"/>
      <c r="XW402"/>
      <c r="XX402"/>
      <c r="XY402"/>
      <c r="XZ402"/>
      <c r="YA402"/>
      <c r="YB402"/>
      <c r="YC402"/>
      <c r="YD402"/>
      <c r="YE402"/>
      <c r="YF402"/>
      <c r="YG402"/>
      <c r="YH402"/>
      <c r="YI402"/>
      <c r="YJ402"/>
      <c r="YK402"/>
      <c r="YL402"/>
      <c r="YM402"/>
      <c r="YN402"/>
      <c r="YO402"/>
      <c r="YP402"/>
      <c r="YQ402"/>
      <c r="YR402"/>
      <c r="YS402"/>
      <c r="YT402"/>
      <c r="YU402"/>
      <c r="YV402"/>
      <c r="YW402"/>
      <c r="YX402"/>
      <c r="YY402"/>
      <c r="YZ402"/>
      <c r="ZA402"/>
      <c r="ZB402"/>
      <c r="ZC402"/>
      <c r="ZD402"/>
      <c r="ZE402"/>
      <c r="ZF402"/>
      <c r="ZG402"/>
      <c r="ZH402"/>
      <c r="ZI402"/>
      <c r="ZJ402"/>
      <c r="ZK402"/>
      <c r="ZL402"/>
      <c r="ZM402"/>
      <c r="ZN402"/>
      <c r="ZO402"/>
      <c r="ZP402"/>
      <c r="ZQ402"/>
      <c r="ZR402"/>
      <c r="ZS402"/>
      <c r="ZT402"/>
      <c r="ZU402"/>
      <c r="ZV402"/>
      <c r="ZW402"/>
      <c r="ZX402"/>
      <c r="ZY402"/>
      <c r="ZZ402"/>
    </row>
    <row r="403" spans="15:702" x14ac:dyDescent="0.35"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  <c r="HB403"/>
      <c r="HC403"/>
      <c r="HD403"/>
      <c r="HE403"/>
      <c r="HF403"/>
      <c r="HG403"/>
      <c r="HH403"/>
      <c r="HI403"/>
      <c r="HJ403"/>
      <c r="HK403"/>
      <c r="HL403"/>
      <c r="HM403"/>
      <c r="HN403"/>
      <c r="HO403"/>
      <c r="HP403"/>
      <c r="HQ403"/>
      <c r="HR403"/>
      <c r="HS403"/>
      <c r="HT403"/>
      <c r="HU403"/>
      <c r="HV403"/>
      <c r="HW403"/>
      <c r="HX403"/>
      <c r="HY403"/>
      <c r="HZ403"/>
      <c r="IA403"/>
      <c r="IB403"/>
      <c r="IC403"/>
      <c r="ID403"/>
      <c r="IE403"/>
      <c r="IF403"/>
      <c r="IG403"/>
      <c r="IH403"/>
      <c r="II403"/>
      <c r="IJ403"/>
      <c r="IK403"/>
      <c r="IL403"/>
      <c r="IM403"/>
      <c r="IN403"/>
      <c r="IO403"/>
      <c r="IP403"/>
      <c r="IQ403"/>
      <c r="IR403"/>
      <c r="IS403"/>
      <c r="IT403"/>
      <c r="IU403"/>
      <c r="IV403"/>
      <c r="IW403"/>
      <c r="IX403"/>
      <c r="IY403"/>
      <c r="IZ403"/>
      <c r="JA403"/>
      <c r="JB403"/>
      <c r="JC403"/>
      <c r="JD403"/>
      <c r="JE403"/>
      <c r="JF403"/>
      <c r="JG403"/>
      <c r="JH403"/>
      <c r="JI403"/>
      <c r="JJ403"/>
      <c r="JK403"/>
      <c r="JL403"/>
      <c r="JM403"/>
      <c r="JN403"/>
      <c r="JO403"/>
      <c r="JP403"/>
      <c r="JQ403"/>
      <c r="JR403"/>
      <c r="JS403"/>
      <c r="JT403"/>
      <c r="JU403"/>
      <c r="JV403"/>
      <c r="JW403"/>
      <c r="JX403"/>
      <c r="JY403"/>
      <c r="JZ403"/>
      <c r="KA403"/>
      <c r="KB403"/>
      <c r="KC403"/>
      <c r="KD403"/>
      <c r="KE403"/>
      <c r="KF403"/>
      <c r="KG403"/>
      <c r="KH403"/>
      <c r="KI403"/>
      <c r="KJ403"/>
      <c r="KK403"/>
      <c r="KL403"/>
      <c r="KM403"/>
      <c r="KN403"/>
      <c r="KO403"/>
      <c r="KP403"/>
      <c r="KQ403"/>
      <c r="KR403"/>
      <c r="KS403"/>
      <c r="KT403"/>
      <c r="KU403"/>
      <c r="KV403"/>
      <c r="KW403"/>
      <c r="KX403"/>
      <c r="KY403"/>
      <c r="KZ403"/>
      <c r="LA403"/>
      <c r="LB403"/>
      <c r="LC403"/>
      <c r="LD403"/>
      <c r="LE403"/>
      <c r="LF403"/>
      <c r="LG403"/>
      <c r="LH403"/>
      <c r="LI403"/>
      <c r="LJ403"/>
      <c r="LK403"/>
      <c r="LL403"/>
      <c r="LM403"/>
      <c r="LN403"/>
      <c r="LO403"/>
      <c r="LP403"/>
      <c r="LQ403"/>
      <c r="LR403"/>
      <c r="LS403"/>
      <c r="LT403"/>
      <c r="LU403"/>
      <c r="LV403"/>
      <c r="LW403"/>
      <c r="LX403"/>
      <c r="LY403"/>
      <c r="LZ403"/>
      <c r="MA403"/>
      <c r="MB403"/>
      <c r="MC403"/>
      <c r="MD403"/>
      <c r="ME403"/>
      <c r="MF403"/>
      <c r="MG403"/>
      <c r="MH403"/>
      <c r="MI403"/>
      <c r="MJ403"/>
      <c r="MK403"/>
      <c r="ML403"/>
      <c r="MM403"/>
      <c r="MN403"/>
      <c r="MO403"/>
      <c r="MP403"/>
      <c r="MQ403"/>
      <c r="MR403"/>
      <c r="MS403"/>
      <c r="MT403"/>
      <c r="MU403"/>
      <c r="MV403"/>
      <c r="MW403"/>
      <c r="MX403"/>
      <c r="MY403"/>
      <c r="MZ403"/>
      <c r="NA403"/>
      <c r="NB403"/>
      <c r="NC403"/>
      <c r="ND403"/>
      <c r="NE403"/>
      <c r="NF403"/>
      <c r="NG403"/>
      <c r="NH403"/>
      <c r="NI403"/>
      <c r="NJ403"/>
      <c r="NK403"/>
      <c r="NL403"/>
      <c r="NM403"/>
      <c r="NN403"/>
      <c r="NO403"/>
      <c r="NP403"/>
      <c r="NQ403"/>
      <c r="NR403"/>
      <c r="NS403"/>
      <c r="NT403"/>
      <c r="NU403"/>
      <c r="NV403"/>
      <c r="NW403"/>
      <c r="NX403"/>
      <c r="NY403"/>
      <c r="NZ403"/>
      <c r="OA403"/>
      <c r="OB403"/>
      <c r="OC403"/>
      <c r="OD403"/>
      <c r="OE403"/>
      <c r="OF403"/>
      <c r="OG403"/>
      <c r="OH403"/>
      <c r="OI403"/>
      <c r="OJ403"/>
      <c r="OK403"/>
      <c r="OL403"/>
      <c r="OM403"/>
      <c r="ON403"/>
      <c r="OO403"/>
      <c r="OP403"/>
      <c r="OQ403"/>
      <c r="OR403"/>
      <c r="OS403"/>
      <c r="OT403"/>
      <c r="OU403"/>
      <c r="OV403"/>
      <c r="OW403"/>
      <c r="OX403"/>
      <c r="OY403"/>
      <c r="OZ403"/>
      <c r="PA403"/>
      <c r="PB403"/>
      <c r="PC403"/>
      <c r="PD403"/>
      <c r="PE403"/>
      <c r="PF403"/>
      <c r="PG403"/>
      <c r="PH403"/>
      <c r="PI403"/>
      <c r="PJ403"/>
      <c r="PK403"/>
      <c r="PL403"/>
      <c r="PM403"/>
      <c r="PN403"/>
      <c r="PO403"/>
      <c r="PP403"/>
      <c r="PQ403"/>
      <c r="PR403"/>
      <c r="PS403"/>
      <c r="PT403"/>
      <c r="PU403"/>
      <c r="PV403"/>
      <c r="PW403"/>
      <c r="PX403"/>
      <c r="PY403"/>
      <c r="PZ403"/>
      <c r="QA403"/>
      <c r="QB403"/>
      <c r="QC403"/>
      <c r="QD403"/>
      <c r="QE403"/>
      <c r="QF403"/>
      <c r="QG403"/>
      <c r="QH403"/>
      <c r="QI403"/>
      <c r="QJ403"/>
      <c r="QK403"/>
      <c r="QL403"/>
      <c r="QM403"/>
      <c r="QN403"/>
      <c r="QO403"/>
      <c r="QP403"/>
      <c r="QQ403"/>
      <c r="QR403"/>
      <c r="QS403"/>
      <c r="QT403"/>
      <c r="QU403"/>
      <c r="QV403"/>
      <c r="QW403"/>
      <c r="QX403"/>
      <c r="QY403"/>
      <c r="QZ403"/>
      <c r="RA403"/>
      <c r="RB403"/>
      <c r="RC403"/>
      <c r="RD403"/>
      <c r="RE403"/>
      <c r="RF403"/>
      <c r="RG403"/>
      <c r="RH403"/>
      <c r="RI403"/>
      <c r="RJ403"/>
      <c r="RK403"/>
      <c r="RL403"/>
      <c r="RM403"/>
      <c r="RN403"/>
      <c r="RO403"/>
      <c r="RP403"/>
      <c r="RQ403"/>
      <c r="RR403"/>
      <c r="RS403"/>
      <c r="RT403"/>
      <c r="RU403"/>
      <c r="RV403"/>
      <c r="RW403"/>
      <c r="RX403"/>
      <c r="RY403"/>
      <c r="RZ403"/>
      <c r="SA403"/>
      <c r="SB403"/>
      <c r="SC403"/>
      <c r="SD403"/>
      <c r="SE403"/>
      <c r="SF403"/>
      <c r="SG403"/>
      <c r="SH403"/>
      <c r="SI403"/>
      <c r="SJ403"/>
      <c r="SK403"/>
      <c r="SL403"/>
      <c r="SM403"/>
      <c r="SN403"/>
      <c r="SO403"/>
      <c r="SP403"/>
      <c r="SQ403"/>
      <c r="SR403"/>
      <c r="SS403"/>
      <c r="ST403"/>
      <c r="SU403"/>
      <c r="SV403"/>
      <c r="SW403"/>
      <c r="SX403"/>
      <c r="SY403"/>
      <c r="SZ403"/>
      <c r="TA403"/>
      <c r="TB403"/>
      <c r="TC403"/>
      <c r="TD403"/>
      <c r="TE403"/>
      <c r="TF403"/>
      <c r="TG403"/>
      <c r="TH403"/>
      <c r="TI403"/>
      <c r="TJ403"/>
      <c r="TK403"/>
      <c r="TL403"/>
      <c r="TM403"/>
      <c r="TN403"/>
      <c r="TO403"/>
      <c r="TP403"/>
      <c r="TQ403"/>
      <c r="TR403"/>
      <c r="TS403"/>
      <c r="TT403"/>
      <c r="TU403"/>
      <c r="TV403"/>
      <c r="TW403"/>
      <c r="TX403"/>
      <c r="TY403"/>
      <c r="TZ403"/>
      <c r="UA403"/>
      <c r="UB403"/>
      <c r="UC403"/>
      <c r="UD403"/>
      <c r="UE403"/>
      <c r="UF403"/>
      <c r="UG403"/>
      <c r="UH403"/>
      <c r="UI403"/>
      <c r="UJ403"/>
      <c r="UK403"/>
      <c r="UL403"/>
      <c r="UM403"/>
      <c r="UN403"/>
      <c r="UO403"/>
      <c r="UP403"/>
      <c r="UQ403"/>
      <c r="UR403"/>
      <c r="US403"/>
      <c r="UT403"/>
      <c r="UU403"/>
      <c r="UV403"/>
      <c r="UW403"/>
      <c r="UX403"/>
      <c r="UY403"/>
      <c r="UZ403"/>
      <c r="VA403"/>
      <c r="VB403"/>
      <c r="VC403"/>
      <c r="VD403"/>
      <c r="VE403"/>
      <c r="VF403"/>
      <c r="VG403"/>
      <c r="VH403"/>
      <c r="VI403"/>
      <c r="VJ403"/>
      <c r="VK403"/>
      <c r="VL403"/>
      <c r="VM403"/>
      <c r="VN403"/>
      <c r="VO403"/>
      <c r="VP403"/>
      <c r="VQ403"/>
      <c r="VR403"/>
      <c r="VS403"/>
      <c r="VT403"/>
      <c r="VU403"/>
      <c r="VV403"/>
      <c r="VW403"/>
      <c r="VX403"/>
      <c r="VY403"/>
      <c r="VZ403"/>
      <c r="WA403"/>
      <c r="WB403"/>
      <c r="WC403"/>
      <c r="WD403"/>
      <c r="WE403"/>
      <c r="WF403"/>
      <c r="WG403"/>
      <c r="WH403"/>
      <c r="WI403"/>
      <c r="WJ403"/>
      <c r="WK403"/>
      <c r="WL403"/>
      <c r="WM403"/>
      <c r="WN403"/>
      <c r="WO403"/>
      <c r="WP403"/>
      <c r="WQ403"/>
      <c r="WR403"/>
      <c r="WS403"/>
      <c r="WT403"/>
      <c r="WU403"/>
      <c r="WV403"/>
      <c r="WW403"/>
      <c r="WX403"/>
      <c r="WY403"/>
      <c r="WZ403"/>
      <c r="XA403"/>
      <c r="XB403"/>
      <c r="XC403"/>
      <c r="XD403"/>
      <c r="XE403"/>
      <c r="XF403"/>
      <c r="XG403"/>
      <c r="XH403"/>
      <c r="XI403"/>
      <c r="XJ403"/>
      <c r="XK403"/>
      <c r="XL403"/>
      <c r="XM403"/>
      <c r="XN403"/>
      <c r="XO403"/>
      <c r="XP403"/>
      <c r="XQ403"/>
      <c r="XR403"/>
      <c r="XS403"/>
      <c r="XT403"/>
      <c r="XU403"/>
      <c r="XV403"/>
      <c r="XW403"/>
      <c r="XX403"/>
      <c r="XY403"/>
      <c r="XZ403"/>
      <c r="YA403"/>
      <c r="YB403"/>
      <c r="YC403"/>
      <c r="YD403"/>
      <c r="YE403"/>
      <c r="YF403"/>
      <c r="YG403"/>
      <c r="YH403"/>
      <c r="YI403"/>
      <c r="YJ403"/>
      <c r="YK403"/>
      <c r="YL403"/>
      <c r="YM403"/>
      <c r="YN403"/>
      <c r="YO403"/>
      <c r="YP403"/>
      <c r="YQ403"/>
      <c r="YR403"/>
      <c r="YS403"/>
      <c r="YT403"/>
      <c r="YU403"/>
      <c r="YV403"/>
      <c r="YW403"/>
      <c r="YX403"/>
      <c r="YY403"/>
      <c r="YZ403"/>
      <c r="ZA403"/>
      <c r="ZB403"/>
      <c r="ZC403"/>
      <c r="ZD403"/>
      <c r="ZE403"/>
      <c r="ZF403"/>
      <c r="ZG403"/>
      <c r="ZH403"/>
      <c r="ZI403"/>
      <c r="ZJ403"/>
      <c r="ZK403"/>
      <c r="ZL403"/>
      <c r="ZM403"/>
      <c r="ZN403"/>
      <c r="ZO403"/>
      <c r="ZP403"/>
      <c r="ZQ403"/>
      <c r="ZR403"/>
      <c r="ZS403"/>
      <c r="ZT403"/>
      <c r="ZU403"/>
      <c r="ZV403"/>
      <c r="ZW403"/>
      <c r="ZX403"/>
      <c r="ZY403"/>
      <c r="ZZ403"/>
    </row>
    <row r="404" spans="15:702" x14ac:dyDescent="0.35"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  <c r="HB404"/>
      <c r="HC404"/>
      <c r="HD404"/>
      <c r="HE404"/>
      <c r="HF404"/>
      <c r="HG404"/>
      <c r="HH404"/>
      <c r="HI404"/>
      <c r="HJ404"/>
      <c r="HK404"/>
      <c r="HL404"/>
      <c r="HM404"/>
      <c r="HN404"/>
      <c r="HO404"/>
      <c r="HP404"/>
      <c r="HQ404"/>
      <c r="HR404"/>
      <c r="HS404"/>
      <c r="HT404"/>
      <c r="HU404"/>
      <c r="HV404"/>
      <c r="HW404"/>
      <c r="HX404"/>
      <c r="HY404"/>
      <c r="HZ404"/>
      <c r="IA404"/>
      <c r="IB404"/>
      <c r="IC404"/>
      <c r="ID404"/>
      <c r="IE404"/>
      <c r="IF404"/>
      <c r="IG404"/>
      <c r="IH404"/>
      <c r="II404"/>
      <c r="IJ404"/>
      <c r="IK404"/>
      <c r="IL404"/>
      <c r="IM404"/>
      <c r="IN404"/>
      <c r="IO404"/>
      <c r="IP404"/>
      <c r="IQ404"/>
      <c r="IR404"/>
      <c r="IS404"/>
      <c r="IT404"/>
      <c r="IU404"/>
      <c r="IV404"/>
      <c r="IW404"/>
      <c r="IX404"/>
      <c r="IY404"/>
      <c r="IZ404"/>
      <c r="JA404"/>
      <c r="JB404"/>
      <c r="JC404"/>
      <c r="JD404"/>
      <c r="JE404"/>
      <c r="JF404"/>
      <c r="JG404"/>
      <c r="JH404"/>
      <c r="JI404"/>
      <c r="JJ404"/>
      <c r="JK404"/>
      <c r="JL404"/>
      <c r="JM404"/>
      <c r="JN404"/>
      <c r="JO404"/>
      <c r="JP404"/>
      <c r="JQ404"/>
      <c r="JR404"/>
      <c r="JS404"/>
      <c r="JT404"/>
      <c r="JU404"/>
      <c r="JV404"/>
      <c r="JW404"/>
      <c r="JX404"/>
      <c r="JY404"/>
      <c r="JZ404"/>
      <c r="KA404"/>
      <c r="KB404"/>
      <c r="KC404"/>
      <c r="KD404"/>
      <c r="KE404"/>
      <c r="KF404"/>
      <c r="KG404"/>
      <c r="KH404"/>
      <c r="KI404"/>
      <c r="KJ404"/>
      <c r="KK404"/>
      <c r="KL404"/>
      <c r="KM404"/>
      <c r="KN404"/>
      <c r="KO404"/>
      <c r="KP404"/>
      <c r="KQ404"/>
      <c r="KR404"/>
      <c r="KS404"/>
      <c r="KT404"/>
      <c r="KU404"/>
      <c r="KV404"/>
      <c r="KW404"/>
      <c r="KX404"/>
      <c r="KY404"/>
      <c r="KZ404"/>
      <c r="LA404"/>
      <c r="LB404"/>
      <c r="LC404"/>
      <c r="LD404"/>
      <c r="LE404"/>
      <c r="LF404"/>
      <c r="LG404"/>
      <c r="LH404"/>
      <c r="LI404"/>
      <c r="LJ404"/>
      <c r="LK404"/>
      <c r="LL404"/>
      <c r="LM404"/>
      <c r="LN404"/>
      <c r="LO404"/>
      <c r="LP404"/>
      <c r="LQ404"/>
      <c r="LR404"/>
      <c r="LS404"/>
      <c r="LT404"/>
      <c r="LU404"/>
      <c r="LV404"/>
      <c r="LW404"/>
      <c r="LX404"/>
      <c r="LY404"/>
      <c r="LZ404"/>
      <c r="MA404"/>
      <c r="MB404"/>
      <c r="MC404"/>
      <c r="MD404"/>
      <c r="ME404"/>
      <c r="MF404"/>
      <c r="MG404"/>
      <c r="MH404"/>
      <c r="MI404"/>
      <c r="MJ404"/>
      <c r="MK404"/>
      <c r="ML404"/>
      <c r="MM404"/>
      <c r="MN404"/>
      <c r="MO404"/>
      <c r="MP404"/>
      <c r="MQ404"/>
      <c r="MR404"/>
      <c r="MS404"/>
      <c r="MT404"/>
      <c r="MU404"/>
      <c r="MV404"/>
      <c r="MW404"/>
      <c r="MX404"/>
      <c r="MY404"/>
      <c r="MZ404"/>
      <c r="NA404"/>
      <c r="NB404"/>
      <c r="NC404"/>
      <c r="ND404"/>
      <c r="NE404"/>
      <c r="NF404"/>
      <c r="NG404"/>
      <c r="NH404"/>
      <c r="NI404"/>
      <c r="NJ404"/>
      <c r="NK404"/>
      <c r="NL404"/>
      <c r="NM404"/>
      <c r="NN404"/>
      <c r="NO404"/>
      <c r="NP404"/>
      <c r="NQ404"/>
      <c r="NR404"/>
      <c r="NS404"/>
      <c r="NT404"/>
      <c r="NU404"/>
      <c r="NV404"/>
      <c r="NW404"/>
      <c r="NX404"/>
      <c r="NY404"/>
      <c r="NZ404"/>
      <c r="OA404"/>
      <c r="OB404"/>
      <c r="OC404"/>
      <c r="OD404"/>
      <c r="OE404"/>
      <c r="OF404"/>
      <c r="OG404"/>
      <c r="OH404"/>
      <c r="OI404"/>
      <c r="OJ404"/>
      <c r="OK404"/>
      <c r="OL404"/>
      <c r="OM404"/>
      <c r="ON404"/>
      <c r="OO404"/>
      <c r="OP404"/>
      <c r="OQ404"/>
      <c r="OR404"/>
      <c r="OS404"/>
      <c r="OT404"/>
      <c r="OU404"/>
      <c r="OV404"/>
      <c r="OW404"/>
      <c r="OX404"/>
      <c r="OY404"/>
      <c r="OZ404"/>
      <c r="PA404"/>
      <c r="PB404"/>
      <c r="PC404"/>
      <c r="PD404"/>
      <c r="PE404"/>
      <c r="PF404"/>
      <c r="PG404"/>
      <c r="PH404"/>
      <c r="PI404"/>
      <c r="PJ404"/>
      <c r="PK404"/>
      <c r="PL404"/>
      <c r="PM404"/>
      <c r="PN404"/>
      <c r="PO404"/>
      <c r="PP404"/>
      <c r="PQ404"/>
      <c r="PR404"/>
      <c r="PS404"/>
      <c r="PT404"/>
      <c r="PU404"/>
      <c r="PV404"/>
      <c r="PW404"/>
      <c r="PX404"/>
      <c r="PY404"/>
      <c r="PZ404"/>
      <c r="QA404"/>
      <c r="QB404"/>
      <c r="QC404"/>
      <c r="QD404"/>
      <c r="QE404"/>
      <c r="QF404"/>
      <c r="QG404"/>
      <c r="QH404"/>
      <c r="QI404"/>
      <c r="QJ404"/>
      <c r="QK404"/>
      <c r="QL404"/>
      <c r="QM404"/>
      <c r="QN404"/>
      <c r="QO404"/>
      <c r="QP404"/>
      <c r="QQ404"/>
      <c r="QR404"/>
      <c r="QS404"/>
      <c r="QT404"/>
      <c r="QU404"/>
      <c r="QV404"/>
      <c r="QW404"/>
      <c r="QX404"/>
      <c r="QY404"/>
      <c r="QZ404"/>
      <c r="RA404"/>
      <c r="RB404"/>
      <c r="RC404"/>
      <c r="RD404"/>
      <c r="RE404"/>
      <c r="RF404"/>
      <c r="RG404"/>
      <c r="RH404"/>
      <c r="RI404"/>
      <c r="RJ404"/>
      <c r="RK404"/>
      <c r="RL404"/>
      <c r="RM404"/>
      <c r="RN404"/>
      <c r="RO404"/>
      <c r="RP404"/>
      <c r="RQ404"/>
      <c r="RR404"/>
      <c r="RS404"/>
      <c r="RT404"/>
      <c r="RU404"/>
      <c r="RV404"/>
      <c r="RW404"/>
      <c r="RX404"/>
      <c r="RY404"/>
      <c r="RZ404"/>
      <c r="SA404"/>
      <c r="SB404"/>
      <c r="SC404"/>
      <c r="SD404"/>
      <c r="SE404"/>
      <c r="SF404"/>
      <c r="SG404"/>
      <c r="SH404"/>
      <c r="SI404"/>
      <c r="SJ404"/>
      <c r="SK404"/>
      <c r="SL404"/>
      <c r="SM404"/>
      <c r="SN404"/>
      <c r="SO404"/>
      <c r="SP404"/>
      <c r="SQ404"/>
      <c r="SR404"/>
      <c r="SS404"/>
      <c r="ST404"/>
      <c r="SU404"/>
      <c r="SV404"/>
      <c r="SW404"/>
      <c r="SX404"/>
      <c r="SY404"/>
      <c r="SZ404"/>
      <c r="TA404"/>
      <c r="TB404"/>
      <c r="TC404"/>
      <c r="TD404"/>
      <c r="TE404"/>
      <c r="TF404"/>
      <c r="TG404"/>
      <c r="TH404"/>
      <c r="TI404"/>
      <c r="TJ404"/>
      <c r="TK404"/>
      <c r="TL404"/>
      <c r="TM404"/>
      <c r="TN404"/>
      <c r="TO404"/>
      <c r="TP404"/>
      <c r="TQ404"/>
      <c r="TR404"/>
      <c r="TS404"/>
      <c r="TT404"/>
      <c r="TU404"/>
      <c r="TV404"/>
      <c r="TW404"/>
      <c r="TX404"/>
      <c r="TY404"/>
      <c r="TZ404"/>
      <c r="UA404"/>
      <c r="UB404"/>
      <c r="UC404"/>
      <c r="UD404"/>
      <c r="UE404"/>
      <c r="UF404"/>
      <c r="UG404"/>
      <c r="UH404"/>
      <c r="UI404"/>
      <c r="UJ404"/>
      <c r="UK404"/>
      <c r="UL404"/>
      <c r="UM404"/>
      <c r="UN404"/>
      <c r="UO404"/>
      <c r="UP404"/>
      <c r="UQ404"/>
      <c r="UR404"/>
      <c r="US404"/>
      <c r="UT404"/>
      <c r="UU404"/>
      <c r="UV404"/>
      <c r="UW404"/>
      <c r="UX404"/>
      <c r="UY404"/>
      <c r="UZ404"/>
      <c r="VA404"/>
      <c r="VB404"/>
      <c r="VC404"/>
      <c r="VD404"/>
      <c r="VE404"/>
      <c r="VF404"/>
      <c r="VG404"/>
      <c r="VH404"/>
      <c r="VI404"/>
      <c r="VJ404"/>
      <c r="VK404"/>
      <c r="VL404"/>
      <c r="VM404"/>
      <c r="VN404"/>
      <c r="VO404"/>
      <c r="VP404"/>
      <c r="VQ404"/>
      <c r="VR404"/>
      <c r="VS404"/>
      <c r="VT404"/>
      <c r="VU404"/>
      <c r="VV404"/>
      <c r="VW404"/>
      <c r="VX404"/>
      <c r="VY404"/>
      <c r="VZ404"/>
      <c r="WA404"/>
      <c r="WB404"/>
      <c r="WC404"/>
      <c r="WD404"/>
      <c r="WE404"/>
      <c r="WF404"/>
      <c r="WG404"/>
      <c r="WH404"/>
      <c r="WI404"/>
      <c r="WJ404"/>
      <c r="WK404"/>
      <c r="WL404"/>
      <c r="WM404"/>
      <c r="WN404"/>
      <c r="WO404"/>
      <c r="WP404"/>
      <c r="WQ404"/>
      <c r="WR404"/>
      <c r="WS404"/>
      <c r="WT404"/>
      <c r="WU404"/>
      <c r="WV404"/>
      <c r="WW404"/>
      <c r="WX404"/>
      <c r="WY404"/>
      <c r="WZ404"/>
      <c r="XA404"/>
      <c r="XB404"/>
      <c r="XC404"/>
      <c r="XD404"/>
      <c r="XE404"/>
      <c r="XF404"/>
      <c r="XG404"/>
      <c r="XH404"/>
      <c r="XI404"/>
      <c r="XJ404"/>
      <c r="XK404"/>
      <c r="XL404"/>
      <c r="XM404"/>
      <c r="XN404"/>
      <c r="XO404"/>
      <c r="XP404"/>
      <c r="XQ404"/>
      <c r="XR404"/>
      <c r="XS404"/>
      <c r="XT404"/>
      <c r="XU404"/>
      <c r="XV404"/>
      <c r="XW404"/>
      <c r="XX404"/>
      <c r="XY404"/>
      <c r="XZ404"/>
      <c r="YA404"/>
      <c r="YB404"/>
      <c r="YC404"/>
      <c r="YD404"/>
      <c r="YE404"/>
      <c r="YF404"/>
      <c r="YG404"/>
      <c r="YH404"/>
      <c r="YI404"/>
      <c r="YJ404"/>
      <c r="YK404"/>
      <c r="YL404"/>
      <c r="YM404"/>
      <c r="YN404"/>
      <c r="YO404"/>
      <c r="YP404"/>
      <c r="YQ404"/>
      <c r="YR404"/>
      <c r="YS404"/>
      <c r="YT404"/>
      <c r="YU404"/>
      <c r="YV404"/>
      <c r="YW404"/>
      <c r="YX404"/>
      <c r="YY404"/>
      <c r="YZ404"/>
      <c r="ZA404"/>
      <c r="ZB404"/>
      <c r="ZC404"/>
      <c r="ZD404"/>
      <c r="ZE404"/>
      <c r="ZF404"/>
      <c r="ZG404"/>
      <c r="ZH404"/>
      <c r="ZI404"/>
      <c r="ZJ404"/>
      <c r="ZK404"/>
      <c r="ZL404"/>
      <c r="ZM404"/>
      <c r="ZN404"/>
      <c r="ZO404"/>
      <c r="ZP404"/>
      <c r="ZQ404"/>
      <c r="ZR404"/>
      <c r="ZS404"/>
      <c r="ZT404"/>
      <c r="ZU404"/>
      <c r="ZV404"/>
      <c r="ZW404"/>
      <c r="ZX404"/>
      <c r="ZY404"/>
      <c r="ZZ404"/>
    </row>
    <row r="405" spans="15:702" x14ac:dyDescent="0.35"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  <c r="HB405"/>
      <c r="HC405"/>
      <c r="HD405"/>
      <c r="HE405"/>
      <c r="HF405"/>
      <c r="HG405"/>
      <c r="HH405"/>
      <c r="HI405"/>
      <c r="HJ405"/>
      <c r="HK405"/>
      <c r="HL405"/>
      <c r="HM405"/>
      <c r="HN405"/>
      <c r="HO405"/>
      <c r="HP405"/>
      <c r="HQ405"/>
      <c r="HR405"/>
      <c r="HS405"/>
      <c r="HT405"/>
      <c r="HU405"/>
      <c r="HV405"/>
      <c r="HW405"/>
      <c r="HX405"/>
      <c r="HY405"/>
      <c r="HZ405"/>
      <c r="IA405"/>
      <c r="IB405"/>
      <c r="IC405"/>
      <c r="ID405"/>
      <c r="IE405"/>
      <c r="IF405"/>
      <c r="IG405"/>
      <c r="IH405"/>
      <c r="II405"/>
      <c r="IJ405"/>
      <c r="IK405"/>
      <c r="IL405"/>
      <c r="IM405"/>
      <c r="IN405"/>
      <c r="IO405"/>
      <c r="IP405"/>
      <c r="IQ405"/>
      <c r="IR405"/>
      <c r="IS405"/>
      <c r="IT405"/>
      <c r="IU405"/>
      <c r="IV405"/>
      <c r="IW405"/>
      <c r="IX405"/>
      <c r="IY405"/>
      <c r="IZ405"/>
      <c r="JA405"/>
      <c r="JB405"/>
      <c r="JC405"/>
      <c r="JD405"/>
      <c r="JE405"/>
      <c r="JF405"/>
      <c r="JG405"/>
      <c r="JH405"/>
      <c r="JI405"/>
      <c r="JJ405"/>
      <c r="JK405"/>
      <c r="JL405"/>
      <c r="JM405"/>
      <c r="JN405"/>
      <c r="JO405"/>
      <c r="JP405"/>
      <c r="JQ405"/>
      <c r="JR405"/>
      <c r="JS405"/>
      <c r="JT405"/>
      <c r="JU405"/>
      <c r="JV405"/>
      <c r="JW405"/>
      <c r="JX405"/>
      <c r="JY405"/>
      <c r="JZ405"/>
      <c r="KA405"/>
      <c r="KB405"/>
      <c r="KC405"/>
      <c r="KD405"/>
      <c r="KE405"/>
      <c r="KF405"/>
      <c r="KG405"/>
      <c r="KH405"/>
      <c r="KI405"/>
      <c r="KJ405"/>
      <c r="KK405"/>
      <c r="KL405"/>
      <c r="KM405"/>
      <c r="KN405"/>
      <c r="KO405"/>
      <c r="KP405"/>
      <c r="KQ405"/>
      <c r="KR405"/>
      <c r="KS405"/>
      <c r="KT405"/>
      <c r="KU405"/>
      <c r="KV405"/>
      <c r="KW405"/>
      <c r="KX405"/>
      <c r="KY405"/>
      <c r="KZ405"/>
      <c r="LA405"/>
      <c r="LB405"/>
      <c r="LC405"/>
      <c r="LD405"/>
      <c r="LE405"/>
      <c r="LF405"/>
      <c r="LG405"/>
      <c r="LH405"/>
      <c r="LI405"/>
      <c r="LJ405"/>
      <c r="LK405"/>
      <c r="LL405"/>
      <c r="LM405"/>
      <c r="LN405"/>
      <c r="LO405"/>
      <c r="LP405"/>
      <c r="LQ405"/>
      <c r="LR405"/>
      <c r="LS405"/>
      <c r="LT405"/>
      <c r="LU405"/>
      <c r="LV405"/>
      <c r="LW405"/>
      <c r="LX405"/>
      <c r="LY405"/>
      <c r="LZ405"/>
      <c r="MA405"/>
      <c r="MB405"/>
      <c r="MC405"/>
      <c r="MD405"/>
      <c r="ME405"/>
      <c r="MF405"/>
      <c r="MG405"/>
      <c r="MH405"/>
      <c r="MI405"/>
      <c r="MJ405"/>
      <c r="MK405"/>
      <c r="ML405"/>
      <c r="MM405"/>
      <c r="MN405"/>
      <c r="MO405"/>
      <c r="MP405"/>
      <c r="MQ405"/>
      <c r="MR405"/>
      <c r="MS405"/>
      <c r="MT405"/>
      <c r="MU405"/>
      <c r="MV405"/>
      <c r="MW405"/>
      <c r="MX405"/>
      <c r="MY405"/>
      <c r="MZ405"/>
      <c r="NA405"/>
      <c r="NB405"/>
      <c r="NC405"/>
      <c r="ND405"/>
      <c r="NE405"/>
      <c r="NF405"/>
      <c r="NG405"/>
      <c r="NH405"/>
      <c r="NI405"/>
      <c r="NJ405"/>
      <c r="NK405"/>
      <c r="NL405"/>
      <c r="NM405"/>
      <c r="NN405"/>
      <c r="NO405"/>
      <c r="NP405"/>
      <c r="NQ405"/>
      <c r="NR405"/>
      <c r="NS405"/>
      <c r="NT405"/>
      <c r="NU405"/>
      <c r="NV405"/>
      <c r="NW405"/>
      <c r="NX405"/>
      <c r="NY405"/>
      <c r="NZ405"/>
      <c r="OA405"/>
      <c r="OB405"/>
      <c r="OC405"/>
      <c r="OD405"/>
      <c r="OE405"/>
      <c r="OF405"/>
      <c r="OG405"/>
      <c r="OH405"/>
      <c r="OI405"/>
      <c r="OJ405"/>
      <c r="OK405"/>
      <c r="OL405"/>
      <c r="OM405"/>
      <c r="ON405"/>
      <c r="OO405"/>
      <c r="OP405"/>
      <c r="OQ405"/>
      <c r="OR405"/>
      <c r="OS405"/>
      <c r="OT405"/>
      <c r="OU405"/>
      <c r="OV405"/>
      <c r="OW405"/>
      <c r="OX405"/>
      <c r="OY405"/>
      <c r="OZ405"/>
      <c r="PA405"/>
      <c r="PB405"/>
      <c r="PC405"/>
      <c r="PD405"/>
      <c r="PE405"/>
      <c r="PF405"/>
      <c r="PG405"/>
      <c r="PH405"/>
      <c r="PI405"/>
      <c r="PJ405"/>
      <c r="PK405"/>
      <c r="PL405"/>
      <c r="PM405"/>
      <c r="PN405"/>
      <c r="PO405"/>
      <c r="PP405"/>
      <c r="PQ405"/>
      <c r="PR405"/>
      <c r="PS405"/>
      <c r="PT405"/>
      <c r="PU405"/>
      <c r="PV405"/>
      <c r="PW405"/>
      <c r="PX405"/>
      <c r="PY405"/>
      <c r="PZ405"/>
      <c r="QA405"/>
      <c r="QB405"/>
      <c r="QC405"/>
      <c r="QD405"/>
      <c r="QE405"/>
      <c r="QF405"/>
      <c r="QG405"/>
      <c r="QH405"/>
      <c r="QI405"/>
      <c r="QJ405"/>
      <c r="QK405"/>
      <c r="QL405"/>
      <c r="QM405"/>
      <c r="QN405"/>
      <c r="QO405"/>
      <c r="QP405"/>
      <c r="QQ405"/>
      <c r="QR405"/>
      <c r="QS405"/>
      <c r="QT405"/>
      <c r="QU405"/>
      <c r="QV405"/>
      <c r="QW405"/>
      <c r="QX405"/>
      <c r="QY405"/>
      <c r="QZ405"/>
      <c r="RA405"/>
      <c r="RB405"/>
      <c r="RC405"/>
      <c r="RD405"/>
      <c r="RE405"/>
      <c r="RF405"/>
      <c r="RG405"/>
      <c r="RH405"/>
      <c r="RI405"/>
      <c r="RJ405"/>
      <c r="RK405"/>
      <c r="RL405"/>
      <c r="RM405"/>
      <c r="RN405"/>
      <c r="RO405"/>
      <c r="RP405"/>
      <c r="RQ405"/>
      <c r="RR405"/>
      <c r="RS405"/>
      <c r="RT405"/>
      <c r="RU405"/>
      <c r="RV405"/>
      <c r="RW405"/>
      <c r="RX405"/>
      <c r="RY405"/>
      <c r="RZ405"/>
      <c r="SA405"/>
      <c r="SB405"/>
      <c r="SC405"/>
      <c r="SD405"/>
      <c r="SE405"/>
      <c r="SF405"/>
      <c r="SG405"/>
      <c r="SH405"/>
      <c r="SI405"/>
      <c r="SJ405"/>
      <c r="SK405"/>
      <c r="SL405"/>
      <c r="SM405"/>
      <c r="SN405"/>
      <c r="SO405"/>
      <c r="SP405"/>
      <c r="SQ405"/>
      <c r="SR405"/>
      <c r="SS405"/>
      <c r="ST405"/>
      <c r="SU405"/>
      <c r="SV405"/>
      <c r="SW405"/>
      <c r="SX405"/>
      <c r="SY405"/>
      <c r="SZ405"/>
      <c r="TA405"/>
      <c r="TB405"/>
      <c r="TC405"/>
      <c r="TD405"/>
      <c r="TE405"/>
      <c r="TF405"/>
      <c r="TG405"/>
      <c r="TH405"/>
      <c r="TI405"/>
      <c r="TJ405"/>
      <c r="TK405"/>
      <c r="TL405"/>
      <c r="TM405"/>
      <c r="TN405"/>
      <c r="TO405"/>
      <c r="TP405"/>
      <c r="TQ405"/>
      <c r="TR405"/>
      <c r="TS405"/>
      <c r="TT405"/>
      <c r="TU405"/>
      <c r="TV405"/>
      <c r="TW405"/>
      <c r="TX405"/>
      <c r="TY405"/>
      <c r="TZ405"/>
      <c r="UA405"/>
      <c r="UB405"/>
      <c r="UC405"/>
      <c r="UD405"/>
      <c r="UE405"/>
      <c r="UF405"/>
      <c r="UG405"/>
      <c r="UH405"/>
      <c r="UI405"/>
      <c r="UJ405"/>
      <c r="UK405"/>
      <c r="UL405"/>
      <c r="UM405"/>
      <c r="UN405"/>
      <c r="UO405"/>
      <c r="UP405"/>
      <c r="UQ405"/>
      <c r="UR405"/>
      <c r="US405"/>
      <c r="UT405"/>
      <c r="UU405"/>
      <c r="UV405"/>
      <c r="UW405"/>
      <c r="UX405"/>
      <c r="UY405"/>
      <c r="UZ405"/>
      <c r="VA405"/>
      <c r="VB405"/>
      <c r="VC405"/>
      <c r="VD405"/>
      <c r="VE405"/>
      <c r="VF405"/>
      <c r="VG405"/>
      <c r="VH405"/>
      <c r="VI405"/>
      <c r="VJ405"/>
      <c r="VK405"/>
      <c r="VL405"/>
      <c r="VM405"/>
      <c r="VN405"/>
      <c r="VO405"/>
      <c r="VP405"/>
      <c r="VQ405"/>
      <c r="VR405"/>
      <c r="VS405"/>
      <c r="VT405"/>
      <c r="VU405"/>
      <c r="VV405"/>
      <c r="VW405"/>
      <c r="VX405"/>
      <c r="VY405"/>
      <c r="VZ405"/>
      <c r="WA405"/>
      <c r="WB405"/>
      <c r="WC405"/>
      <c r="WD405"/>
      <c r="WE405"/>
      <c r="WF405"/>
      <c r="WG405"/>
      <c r="WH405"/>
      <c r="WI405"/>
      <c r="WJ405"/>
      <c r="WK405"/>
      <c r="WL405"/>
      <c r="WM405"/>
      <c r="WN405"/>
      <c r="WO405"/>
      <c r="WP405"/>
      <c r="WQ405"/>
      <c r="WR405"/>
      <c r="WS405"/>
      <c r="WT405"/>
      <c r="WU405"/>
      <c r="WV405"/>
      <c r="WW405"/>
      <c r="WX405"/>
      <c r="WY405"/>
      <c r="WZ405"/>
      <c r="XA405"/>
      <c r="XB405"/>
      <c r="XC405"/>
      <c r="XD405"/>
      <c r="XE405"/>
      <c r="XF405"/>
      <c r="XG405"/>
      <c r="XH405"/>
      <c r="XI405"/>
      <c r="XJ405"/>
      <c r="XK405"/>
      <c r="XL405"/>
      <c r="XM405"/>
      <c r="XN405"/>
      <c r="XO405"/>
      <c r="XP405"/>
      <c r="XQ405"/>
      <c r="XR405"/>
      <c r="XS405"/>
      <c r="XT405"/>
      <c r="XU405"/>
      <c r="XV405"/>
      <c r="XW405"/>
      <c r="XX405"/>
      <c r="XY405"/>
      <c r="XZ405"/>
      <c r="YA405"/>
      <c r="YB405"/>
      <c r="YC405"/>
      <c r="YD405"/>
      <c r="YE405"/>
      <c r="YF405"/>
      <c r="YG405"/>
      <c r="YH405"/>
      <c r="YI405"/>
      <c r="YJ405"/>
      <c r="YK405"/>
      <c r="YL405"/>
      <c r="YM405"/>
      <c r="YN405"/>
      <c r="YO405"/>
      <c r="YP405"/>
      <c r="YQ405"/>
      <c r="YR405"/>
      <c r="YS405"/>
      <c r="YT405"/>
      <c r="YU405"/>
      <c r="YV405"/>
      <c r="YW405"/>
      <c r="YX405"/>
      <c r="YY405"/>
      <c r="YZ405"/>
      <c r="ZA405"/>
      <c r="ZB405"/>
      <c r="ZC405"/>
      <c r="ZD405"/>
      <c r="ZE405"/>
      <c r="ZF405"/>
      <c r="ZG405"/>
      <c r="ZH405"/>
      <c r="ZI405"/>
      <c r="ZJ405"/>
      <c r="ZK405"/>
      <c r="ZL405"/>
      <c r="ZM405"/>
      <c r="ZN405"/>
      <c r="ZO405"/>
      <c r="ZP405"/>
      <c r="ZQ405"/>
      <c r="ZR405"/>
      <c r="ZS405"/>
      <c r="ZT405"/>
      <c r="ZU405"/>
      <c r="ZV405"/>
      <c r="ZW405"/>
      <c r="ZX405"/>
      <c r="ZY405"/>
      <c r="ZZ405"/>
    </row>
    <row r="406" spans="15:702" x14ac:dyDescent="0.35"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  <c r="HB406"/>
      <c r="HC406"/>
      <c r="HD406"/>
      <c r="HE406"/>
      <c r="HF406"/>
      <c r="HG406"/>
      <c r="HH406"/>
      <c r="HI406"/>
      <c r="HJ406"/>
      <c r="HK406"/>
      <c r="HL406"/>
      <c r="HM406"/>
      <c r="HN406"/>
      <c r="HO406"/>
      <c r="HP406"/>
      <c r="HQ406"/>
      <c r="HR406"/>
      <c r="HS406"/>
      <c r="HT406"/>
      <c r="HU406"/>
      <c r="HV406"/>
      <c r="HW406"/>
      <c r="HX406"/>
      <c r="HY406"/>
      <c r="HZ406"/>
      <c r="IA406"/>
      <c r="IB406"/>
      <c r="IC406"/>
      <c r="ID406"/>
      <c r="IE406"/>
      <c r="IF406"/>
      <c r="IG406"/>
      <c r="IH406"/>
      <c r="II406"/>
      <c r="IJ406"/>
      <c r="IK406"/>
      <c r="IL406"/>
      <c r="IM406"/>
      <c r="IN406"/>
      <c r="IO406"/>
      <c r="IP406"/>
      <c r="IQ406"/>
      <c r="IR406"/>
      <c r="IS406"/>
      <c r="IT406"/>
      <c r="IU406"/>
      <c r="IV406"/>
      <c r="IW406"/>
      <c r="IX406"/>
      <c r="IY406"/>
      <c r="IZ406"/>
      <c r="JA406"/>
      <c r="JB406"/>
      <c r="JC406"/>
      <c r="JD406"/>
      <c r="JE406"/>
      <c r="JF406"/>
      <c r="JG406"/>
      <c r="JH406"/>
      <c r="JI406"/>
      <c r="JJ406"/>
      <c r="JK406"/>
      <c r="JL406"/>
      <c r="JM406"/>
      <c r="JN406"/>
      <c r="JO406"/>
      <c r="JP406"/>
      <c r="JQ406"/>
      <c r="JR406"/>
      <c r="JS406"/>
      <c r="JT406"/>
      <c r="JU406"/>
      <c r="JV406"/>
      <c r="JW406"/>
      <c r="JX406"/>
      <c r="JY406"/>
      <c r="JZ406"/>
      <c r="KA406"/>
      <c r="KB406"/>
      <c r="KC406"/>
      <c r="KD406"/>
      <c r="KE406"/>
      <c r="KF406"/>
      <c r="KG406"/>
      <c r="KH406"/>
      <c r="KI406"/>
      <c r="KJ406"/>
      <c r="KK406"/>
      <c r="KL406"/>
      <c r="KM406"/>
      <c r="KN406"/>
      <c r="KO406"/>
      <c r="KP406"/>
      <c r="KQ406"/>
      <c r="KR406"/>
      <c r="KS406"/>
      <c r="KT406"/>
      <c r="KU406"/>
      <c r="KV406"/>
      <c r="KW406"/>
      <c r="KX406"/>
      <c r="KY406"/>
      <c r="KZ406"/>
      <c r="LA406"/>
      <c r="LB406"/>
      <c r="LC406"/>
      <c r="LD406"/>
      <c r="LE406"/>
      <c r="LF406"/>
      <c r="LG406"/>
      <c r="LH406"/>
      <c r="LI406"/>
      <c r="LJ406"/>
      <c r="LK406"/>
      <c r="LL406"/>
      <c r="LM406"/>
      <c r="LN406"/>
      <c r="LO406"/>
      <c r="LP406"/>
      <c r="LQ406"/>
      <c r="LR406"/>
      <c r="LS406"/>
      <c r="LT406"/>
      <c r="LU406"/>
      <c r="LV406"/>
      <c r="LW406"/>
      <c r="LX406"/>
      <c r="LY406"/>
      <c r="LZ406"/>
      <c r="MA406"/>
      <c r="MB406"/>
      <c r="MC406"/>
      <c r="MD406"/>
      <c r="ME406"/>
      <c r="MF406"/>
      <c r="MG406"/>
      <c r="MH406"/>
      <c r="MI406"/>
      <c r="MJ406"/>
      <c r="MK406"/>
      <c r="ML406"/>
      <c r="MM406"/>
      <c r="MN406"/>
      <c r="MO406"/>
      <c r="MP406"/>
      <c r="MQ406"/>
      <c r="MR406"/>
      <c r="MS406"/>
      <c r="MT406"/>
      <c r="MU406"/>
      <c r="MV406"/>
      <c r="MW406"/>
      <c r="MX406"/>
      <c r="MY406"/>
      <c r="MZ406"/>
      <c r="NA406"/>
      <c r="NB406"/>
      <c r="NC406"/>
      <c r="ND406"/>
      <c r="NE406"/>
      <c r="NF406"/>
      <c r="NG406"/>
      <c r="NH406"/>
      <c r="NI406"/>
      <c r="NJ406"/>
      <c r="NK406"/>
      <c r="NL406"/>
      <c r="NM406"/>
      <c r="NN406"/>
      <c r="NO406"/>
      <c r="NP406"/>
      <c r="NQ406"/>
      <c r="NR406"/>
      <c r="NS406"/>
      <c r="NT406"/>
      <c r="NU406"/>
      <c r="NV406"/>
      <c r="NW406"/>
      <c r="NX406"/>
      <c r="NY406"/>
      <c r="NZ406"/>
      <c r="OA406"/>
      <c r="OB406"/>
      <c r="OC406"/>
      <c r="OD406"/>
      <c r="OE406"/>
      <c r="OF406"/>
      <c r="OG406"/>
      <c r="OH406"/>
      <c r="OI406"/>
      <c r="OJ406"/>
      <c r="OK406"/>
      <c r="OL406"/>
      <c r="OM406"/>
      <c r="ON406"/>
      <c r="OO406"/>
      <c r="OP406"/>
      <c r="OQ406"/>
      <c r="OR406"/>
      <c r="OS406"/>
      <c r="OT406"/>
      <c r="OU406"/>
      <c r="OV406"/>
      <c r="OW406"/>
      <c r="OX406"/>
      <c r="OY406"/>
      <c r="OZ406"/>
      <c r="PA406"/>
      <c r="PB406"/>
      <c r="PC406"/>
      <c r="PD406"/>
      <c r="PE406"/>
      <c r="PF406"/>
      <c r="PG406"/>
      <c r="PH406"/>
      <c r="PI406"/>
      <c r="PJ406"/>
      <c r="PK406"/>
      <c r="PL406"/>
      <c r="PM406"/>
      <c r="PN406"/>
      <c r="PO406"/>
      <c r="PP406"/>
      <c r="PQ406"/>
      <c r="PR406"/>
      <c r="PS406"/>
      <c r="PT406"/>
      <c r="PU406"/>
      <c r="PV406"/>
      <c r="PW406"/>
      <c r="PX406"/>
      <c r="PY406"/>
      <c r="PZ406"/>
      <c r="QA406"/>
      <c r="QB406"/>
      <c r="QC406"/>
      <c r="QD406"/>
      <c r="QE406"/>
      <c r="QF406"/>
      <c r="QG406"/>
      <c r="QH406"/>
      <c r="QI406"/>
      <c r="QJ406"/>
      <c r="QK406"/>
      <c r="QL406"/>
      <c r="QM406"/>
      <c r="QN406"/>
      <c r="QO406"/>
      <c r="QP406"/>
      <c r="QQ406"/>
      <c r="QR406"/>
      <c r="QS406"/>
      <c r="QT406"/>
      <c r="QU406"/>
      <c r="QV406"/>
      <c r="QW406"/>
      <c r="QX406"/>
      <c r="QY406"/>
      <c r="QZ406"/>
      <c r="RA406"/>
      <c r="RB406"/>
      <c r="RC406"/>
      <c r="RD406"/>
      <c r="RE406"/>
      <c r="RF406"/>
      <c r="RG406"/>
      <c r="RH406"/>
      <c r="RI406"/>
      <c r="RJ406"/>
      <c r="RK406"/>
      <c r="RL406"/>
      <c r="RM406"/>
      <c r="RN406"/>
      <c r="RO406"/>
      <c r="RP406"/>
      <c r="RQ406"/>
      <c r="RR406"/>
      <c r="RS406"/>
      <c r="RT406"/>
      <c r="RU406"/>
      <c r="RV406"/>
      <c r="RW406"/>
      <c r="RX406"/>
      <c r="RY406"/>
      <c r="RZ406"/>
      <c r="SA406"/>
      <c r="SB406"/>
      <c r="SC406"/>
      <c r="SD406"/>
      <c r="SE406"/>
      <c r="SF406"/>
      <c r="SG406"/>
      <c r="SH406"/>
      <c r="SI406"/>
      <c r="SJ406"/>
      <c r="SK406"/>
      <c r="SL406"/>
      <c r="SM406"/>
      <c r="SN406"/>
      <c r="SO406"/>
      <c r="SP406"/>
      <c r="SQ406"/>
      <c r="SR406"/>
      <c r="SS406"/>
      <c r="ST406"/>
      <c r="SU406"/>
      <c r="SV406"/>
      <c r="SW406"/>
      <c r="SX406"/>
      <c r="SY406"/>
      <c r="SZ406"/>
      <c r="TA406"/>
      <c r="TB406"/>
      <c r="TC406"/>
      <c r="TD406"/>
      <c r="TE406"/>
      <c r="TF406"/>
      <c r="TG406"/>
      <c r="TH406"/>
      <c r="TI406"/>
      <c r="TJ406"/>
      <c r="TK406"/>
      <c r="TL406"/>
      <c r="TM406"/>
      <c r="TN406"/>
      <c r="TO406"/>
      <c r="TP406"/>
      <c r="TQ406"/>
      <c r="TR406"/>
      <c r="TS406"/>
      <c r="TT406"/>
      <c r="TU406"/>
      <c r="TV406"/>
      <c r="TW406"/>
      <c r="TX406"/>
      <c r="TY406"/>
      <c r="TZ406"/>
      <c r="UA406"/>
      <c r="UB406"/>
      <c r="UC406"/>
      <c r="UD406"/>
      <c r="UE406"/>
      <c r="UF406"/>
      <c r="UG406"/>
      <c r="UH406"/>
      <c r="UI406"/>
      <c r="UJ406"/>
      <c r="UK406"/>
      <c r="UL406"/>
      <c r="UM406"/>
      <c r="UN406"/>
      <c r="UO406"/>
      <c r="UP406"/>
      <c r="UQ406"/>
      <c r="UR406"/>
      <c r="US406"/>
      <c r="UT406"/>
      <c r="UU406"/>
      <c r="UV406"/>
      <c r="UW406"/>
      <c r="UX406"/>
      <c r="UY406"/>
      <c r="UZ406"/>
      <c r="VA406"/>
      <c r="VB406"/>
      <c r="VC406"/>
      <c r="VD406"/>
      <c r="VE406"/>
      <c r="VF406"/>
      <c r="VG406"/>
      <c r="VH406"/>
      <c r="VI406"/>
      <c r="VJ406"/>
      <c r="VK406"/>
      <c r="VL406"/>
      <c r="VM406"/>
      <c r="VN406"/>
      <c r="VO406"/>
      <c r="VP406"/>
      <c r="VQ406"/>
      <c r="VR406"/>
      <c r="VS406"/>
      <c r="VT406"/>
      <c r="VU406"/>
      <c r="VV406"/>
      <c r="VW406"/>
      <c r="VX406"/>
      <c r="VY406"/>
      <c r="VZ406"/>
      <c r="WA406"/>
      <c r="WB406"/>
      <c r="WC406"/>
      <c r="WD406"/>
      <c r="WE406"/>
      <c r="WF406"/>
      <c r="WG406"/>
      <c r="WH406"/>
      <c r="WI406"/>
      <c r="WJ406"/>
      <c r="WK406"/>
      <c r="WL406"/>
      <c r="WM406"/>
      <c r="WN406"/>
      <c r="WO406"/>
      <c r="WP406"/>
      <c r="WQ406"/>
      <c r="WR406"/>
      <c r="WS406"/>
      <c r="WT406"/>
      <c r="WU406"/>
      <c r="WV406"/>
      <c r="WW406"/>
      <c r="WX406"/>
      <c r="WY406"/>
      <c r="WZ406"/>
      <c r="XA406"/>
      <c r="XB406"/>
      <c r="XC406"/>
      <c r="XD406"/>
      <c r="XE406"/>
      <c r="XF406"/>
      <c r="XG406"/>
      <c r="XH406"/>
      <c r="XI406"/>
      <c r="XJ406"/>
      <c r="XK406"/>
      <c r="XL406"/>
      <c r="XM406"/>
      <c r="XN406"/>
      <c r="XO406"/>
      <c r="XP406"/>
      <c r="XQ406"/>
      <c r="XR406"/>
      <c r="XS406"/>
      <c r="XT406"/>
      <c r="XU406"/>
      <c r="XV406"/>
      <c r="XW406"/>
      <c r="XX406"/>
      <c r="XY406"/>
      <c r="XZ406"/>
      <c r="YA406"/>
      <c r="YB406"/>
      <c r="YC406"/>
      <c r="YD406"/>
      <c r="YE406"/>
      <c r="YF406"/>
      <c r="YG406"/>
      <c r="YH406"/>
      <c r="YI406"/>
      <c r="YJ406"/>
      <c r="YK406"/>
      <c r="YL406"/>
      <c r="YM406"/>
      <c r="YN406"/>
      <c r="YO406"/>
      <c r="YP406"/>
      <c r="YQ406"/>
      <c r="YR406"/>
      <c r="YS406"/>
      <c r="YT406"/>
      <c r="YU406"/>
      <c r="YV406"/>
      <c r="YW406"/>
      <c r="YX406"/>
      <c r="YY406"/>
      <c r="YZ406"/>
      <c r="ZA406"/>
      <c r="ZB406"/>
      <c r="ZC406"/>
      <c r="ZD406"/>
      <c r="ZE406"/>
      <c r="ZF406"/>
      <c r="ZG406"/>
      <c r="ZH406"/>
      <c r="ZI406"/>
      <c r="ZJ406"/>
      <c r="ZK406"/>
      <c r="ZL406"/>
      <c r="ZM406"/>
      <c r="ZN406"/>
      <c r="ZO406"/>
      <c r="ZP406"/>
      <c r="ZQ406"/>
      <c r="ZR406"/>
      <c r="ZS406"/>
      <c r="ZT406"/>
      <c r="ZU406"/>
      <c r="ZV406"/>
      <c r="ZW406"/>
      <c r="ZX406"/>
      <c r="ZY406"/>
      <c r="ZZ406"/>
    </row>
    <row r="407" spans="15:702" x14ac:dyDescent="0.35"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  <c r="HB407"/>
      <c r="HC407"/>
      <c r="HD407"/>
      <c r="HE407"/>
      <c r="HF407"/>
      <c r="HG407"/>
      <c r="HH407"/>
      <c r="HI407"/>
      <c r="HJ407"/>
      <c r="HK407"/>
      <c r="HL407"/>
      <c r="HM407"/>
      <c r="HN407"/>
      <c r="HO407"/>
      <c r="HP407"/>
      <c r="HQ407"/>
      <c r="HR407"/>
      <c r="HS407"/>
      <c r="HT407"/>
      <c r="HU407"/>
      <c r="HV407"/>
      <c r="HW407"/>
      <c r="HX407"/>
      <c r="HY407"/>
      <c r="HZ407"/>
      <c r="IA407"/>
      <c r="IB407"/>
      <c r="IC407"/>
      <c r="ID407"/>
      <c r="IE407"/>
      <c r="IF407"/>
      <c r="IG407"/>
      <c r="IH407"/>
      <c r="II407"/>
      <c r="IJ407"/>
      <c r="IK407"/>
      <c r="IL407"/>
      <c r="IM407"/>
      <c r="IN407"/>
      <c r="IO407"/>
      <c r="IP407"/>
      <c r="IQ407"/>
      <c r="IR407"/>
      <c r="IS407"/>
      <c r="IT407"/>
      <c r="IU407"/>
      <c r="IV407"/>
      <c r="IW407"/>
      <c r="IX407"/>
      <c r="IY407"/>
      <c r="IZ407"/>
      <c r="JA407"/>
      <c r="JB407"/>
      <c r="JC407"/>
      <c r="JD407"/>
      <c r="JE407"/>
      <c r="JF407"/>
      <c r="JG407"/>
      <c r="JH407"/>
      <c r="JI407"/>
      <c r="JJ407"/>
      <c r="JK407"/>
      <c r="JL407"/>
      <c r="JM407"/>
      <c r="JN407"/>
      <c r="JO407"/>
      <c r="JP407"/>
      <c r="JQ407"/>
      <c r="JR407"/>
      <c r="JS407"/>
      <c r="JT407"/>
      <c r="JU407"/>
      <c r="JV407"/>
      <c r="JW407"/>
      <c r="JX407"/>
      <c r="JY407"/>
      <c r="JZ407"/>
      <c r="KA407"/>
      <c r="KB407"/>
      <c r="KC407"/>
      <c r="KD407"/>
      <c r="KE407"/>
      <c r="KF407"/>
      <c r="KG407"/>
      <c r="KH407"/>
      <c r="KI407"/>
      <c r="KJ407"/>
      <c r="KK407"/>
      <c r="KL407"/>
      <c r="KM407"/>
      <c r="KN407"/>
      <c r="KO407"/>
      <c r="KP407"/>
      <c r="KQ407"/>
      <c r="KR407"/>
      <c r="KS407"/>
      <c r="KT407"/>
      <c r="KU407"/>
      <c r="KV407"/>
      <c r="KW407"/>
      <c r="KX407"/>
      <c r="KY407"/>
      <c r="KZ407"/>
      <c r="LA407"/>
      <c r="LB407"/>
      <c r="LC407"/>
      <c r="LD407"/>
      <c r="LE407"/>
      <c r="LF407"/>
      <c r="LG407"/>
      <c r="LH407"/>
      <c r="LI407"/>
      <c r="LJ407"/>
      <c r="LK407"/>
      <c r="LL407"/>
      <c r="LM407"/>
      <c r="LN407"/>
      <c r="LO407"/>
      <c r="LP407"/>
      <c r="LQ407"/>
      <c r="LR407"/>
      <c r="LS407"/>
      <c r="LT407"/>
      <c r="LU407"/>
      <c r="LV407"/>
      <c r="LW407"/>
      <c r="LX407"/>
      <c r="LY407"/>
      <c r="LZ407"/>
      <c r="MA407"/>
      <c r="MB407"/>
      <c r="MC407"/>
      <c r="MD407"/>
      <c r="ME407"/>
      <c r="MF407"/>
      <c r="MG407"/>
      <c r="MH407"/>
      <c r="MI407"/>
      <c r="MJ407"/>
      <c r="MK407"/>
      <c r="ML407"/>
      <c r="MM407"/>
      <c r="MN407"/>
      <c r="MO407"/>
      <c r="MP407"/>
      <c r="MQ407"/>
      <c r="MR407"/>
      <c r="MS407"/>
      <c r="MT407"/>
      <c r="MU407"/>
      <c r="MV407"/>
      <c r="MW407"/>
      <c r="MX407"/>
      <c r="MY407"/>
      <c r="MZ407"/>
      <c r="NA407"/>
      <c r="NB407"/>
      <c r="NC407"/>
      <c r="ND407"/>
      <c r="NE407"/>
      <c r="NF407"/>
      <c r="NG407"/>
      <c r="NH407"/>
      <c r="NI407"/>
      <c r="NJ407"/>
      <c r="NK407"/>
      <c r="NL407"/>
      <c r="NM407"/>
      <c r="NN407"/>
      <c r="NO407"/>
      <c r="NP407"/>
      <c r="NQ407"/>
      <c r="NR407"/>
      <c r="NS407"/>
      <c r="NT407"/>
      <c r="NU407"/>
      <c r="NV407"/>
      <c r="NW407"/>
      <c r="NX407"/>
      <c r="NY407"/>
      <c r="NZ407"/>
      <c r="OA407"/>
      <c r="OB407"/>
      <c r="OC407"/>
      <c r="OD407"/>
      <c r="OE407"/>
      <c r="OF407"/>
      <c r="OG407"/>
      <c r="OH407"/>
      <c r="OI407"/>
      <c r="OJ407"/>
      <c r="OK407"/>
      <c r="OL407"/>
      <c r="OM407"/>
      <c r="ON407"/>
      <c r="OO407"/>
      <c r="OP407"/>
      <c r="OQ407"/>
      <c r="OR407"/>
      <c r="OS407"/>
      <c r="OT407"/>
      <c r="OU407"/>
      <c r="OV407"/>
      <c r="OW407"/>
      <c r="OX407"/>
      <c r="OY407"/>
      <c r="OZ407"/>
      <c r="PA407"/>
      <c r="PB407"/>
      <c r="PC407"/>
      <c r="PD407"/>
      <c r="PE407"/>
      <c r="PF407"/>
      <c r="PG407"/>
      <c r="PH407"/>
      <c r="PI407"/>
      <c r="PJ407"/>
      <c r="PK407"/>
      <c r="PL407"/>
      <c r="PM407"/>
      <c r="PN407"/>
      <c r="PO407"/>
      <c r="PP407"/>
      <c r="PQ407"/>
      <c r="PR407"/>
      <c r="PS407"/>
      <c r="PT407"/>
      <c r="PU407"/>
      <c r="PV407"/>
      <c r="PW407"/>
      <c r="PX407"/>
      <c r="PY407"/>
      <c r="PZ407"/>
      <c r="QA407"/>
      <c r="QB407"/>
      <c r="QC407"/>
      <c r="QD407"/>
      <c r="QE407"/>
      <c r="QF407"/>
      <c r="QG407"/>
      <c r="QH407"/>
      <c r="QI407"/>
      <c r="QJ407"/>
      <c r="QK407"/>
      <c r="QL407"/>
      <c r="QM407"/>
      <c r="QN407"/>
      <c r="QO407"/>
      <c r="QP407"/>
      <c r="QQ407"/>
      <c r="QR407"/>
      <c r="QS407"/>
      <c r="QT407"/>
      <c r="QU407"/>
      <c r="QV407"/>
      <c r="QW407"/>
      <c r="QX407"/>
      <c r="QY407"/>
      <c r="QZ407"/>
      <c r="RA407"/>
      <c r="RB407"/>
      <c r="RC407"/>
      <c r="RD407"/>
      <c r="RE407"/>
      <c r="RF407"/>
      <c r="RG407"/>
      <c r="RH407"/>
      <c r="RI407"/>
      <c r="RJ407"/>
      <c r="RK407"/>
      <c r="RL407"/>
      <c r="RM407"/>
      <c r="RN407"/>
      <c r="RO407"/>
      <c r="RP407"/>
      <c r="RQ407"/>
      <c r="RR407"/>
      <c r="RS407"/>
      <c r="RT407"/>
      <c r="RU407"/>
      <c r="RV407"/>
      <c r="RW407"/>
      <c r="RX407"/>
      <c r="RY407"/>
      <c r="RZ407"/>
      <c r="SA407"/>
      <c r="SB407"/>
      <c r="SC407"/>
      <c r="SD407"/>
      <c r="SE407"/>
      <c r="SF407"/>
      <c r="SG407"/>
      <c r="SH407"/>
      <c r="SI407"/>
      <c r="SJ407"/>
      <c r="SK407"/>
      <c r="SL407"/>
      <c r="SM407"/>
      <c r="SN407"/>
      <c r="SO407"/>
      <c r="SP407"/>
      <c r="SQ407"/>
      <c r="SR407"/>
      <c r="SS407"/>
      <c r="ST407"/>
      <c r="SU407"/>
      <c r="SV407"/>
      <c r="SW407"/>
      <c r="SX407"/>
      <c r="SY407"/>
      <c r="SZ407"/>
      <c r="TA407"/>
      <c r="TB407"/>
      <c r="TC407"/>
      <c r="TD407"/>
      <c r="TE407"/>
      <c r="TF407"/>
      <c r="TG407"/>
      <c r="TH407"/>
      <c r="TI407"/>
      <c r="TJ407"/>
      <c r="TK407"/>
      <c r="TL407"/>
      <c r="TM407"/>
      <c r="TN407"/>
      <c r="TO407"/>
      <c r="TP407"/>
      <c r="TQ407"/>
      <c r="TR407"/>
      <c r="TS407"/>
      <c r="TT407"/>
      <c r="TU407"/>
      <c r="TV407"/>
      <c r="TW407"/>
      <c r="TX407"/>
      <c r="TY407"/>
      <c r="TZ407"/>
      <c r="UA407"/>
      <c r="UB407"/>
      <c r="UC407"/>
      <c r="UD407"/>
      <c r="UE407"/>
      <c r="UF407"/>
      <c r="UG407"/>
      <c r="UH407"/>
      <c r="UI407"/>
      <c r="UJ407"/>
      <c r="UK407"/>
      <c r="UL407"/>
      <c r="UM407"/>
      <c r="UN407"/>
      <c r="UO407"/>
      <c r="UP407"/>
      <c r="UQ407"/>
      <c r="UR407"/>
      <c r="US407"/>
      <c r="UT407"/>
      <c r="UU407"/>
      <c r="UV407"/>
      <c r="UW407"/>
      <c r="UX407"/>
      <c r="UY407"/>
      <c r="UZ407"/>
      <c r="VA407"/>
      <c r="VB407"/>
      <c r="VC407"/>
      <c r="VD407"/>
      <c r="VE407"/>
      <c r="VF407"/>
      <c r="VG407"/>
      <c r="VH407"/>
      <c r="VI407"/>
      <c r="VJ407"/>
      <c r="VK407"/>
      <c r="VL407"/>
      <c r="VM407"/>
      <c r="VN407"/>
      <c r="VO407"/>
      <c r="VP407"/>
      <c r="VQ407"/>
      <c r="VR407"/>
      <c r="VS407"/>
      <c r="VT407"/>
      <c r="VU407"/>
      <c r="VV407"/>
      <c r="VW407"/>
      <c r="VX407"/>
      <c r="VY407"/>
      <c r="VZ407"/>
      <c r="WA407"/>
      <c r="WB407"/>
      <c r="WC407"/>
      <c r="WD407"/>
      <c r="WE407"/>
      <c r="WF407"/>
      <c r="WG407"/>
      <c r="WH407"/>
      <c r="WI407"/>
      <c r="WJ407"/>
      <c r="WK407"/>
      <c r="WL407"/>
      <c r="WM407"/>
      <c r="WN407"/>
      <c r="WO407"/>
      <c r="WP407"/>
      <c r="WQ407"/>
      <c r="WR407"/>
      <c r="WS407"/>
      <c r="WT407"/>
      <c r="WU407"/>
      <c r="WV407"/>
      <c r="WW407"/>
      <c r="WX407"/>
      <c r="WY407"/>
      <c r="WZ407"/>
      <c r="XA407"/>
      <c r="XB407"/>
      <c r="XC407"/>
      <c r="XD407"/>
      <c r="XE407"/>
      <c r="XF407"/>
      <c r="XG407"/>
      <c r="XH407"/>
      <c r="XI407"/>
      <c r="XJ407"/>
      <c r="XK407"/>
      <c r="XL407"/>
      <c r="XM407"/>
      <c r="XN407"/>
      <c r="XO407"/>
      <c r="XP407"/>
      <c r="XQ407"/>
      <c r="XR407"/>
      <c r="XS407"/>
      <c r="XT407"/>
      <c r="XU407"/>
      <c r="XV407"/>
      <c r="XW407"/>
      <c r="XX407"/>
      <c r="XY407"/>
      <c r="XZ407"/>
      <c r="YA407"/>
      <c r="YB407"/>
      <c r="YC407"/>
      <c r="YD407"/>
      <c r="YE407"/>
      <c r="YF407"/>
      <c r="YG407"/>
      <c r="YH407"/>
      <c r="YI407"/>
      <c r="YJ407"/>
      <c r="YK407"/>
      <c r="YL407"/>
      <c r="YM407"/>
      <c r="YN407"/>
      <c r="YO407"/>
      <c r="YP407"/>
      <c r="YQ407"/>
      <c r="YR407"/>
      <c r="YS407"/>
      <c r="YT407"/>
      <c r="YU407"/>
      <c r="YV407"/>
      <c r="YW407"/>
      <c r="YX407"/>
      <c r="YY407"/>
      <c r="YZ407"/>
      <c r="ZA407"/>
      <c r="ZB407"/>
      <c r="ZC407"/>
      <c r="ZD407"/>
      <c r="ZE407"/>
      <c r="ZF407"/>
      <c r="ZG407"/>
      <c r="ZH407"/>
      <c r="ZI407"/>
      <c r="ZJ407"/>
      <c r="ZK407"/>
      <c r="ZL407"/>
      <c r="ZM407"/>
      <c r="ZN407"/>
      <c r="ZO407"/>
      <c r="ZP407"/>
      <c r="ZQ407"/>
      <c r="ZR407"/>
      <c r="ZS407"/>
      <c r="ZT407"/>
      <c r="ZU407"/>
      <c r="ZV407"/>
      <c r="ZW407"/>
      <c r="ZX407"/>
      <c r="ZY407"/>
      <c r="ZZ407"/>
    </row>
    <row r="408" spans="15:702" x14ac:dyDescent="0.35"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  <c r="HB408"/>
      <c r="HC408"/>
      <c r="HD408"/>
      <c r="HE408"/>
      <c r="HF408"/>
      <c r="HG408"/>
      <c r="HH408"/>
      <c r="HI408"/>
      <c r="HJ408"/>
      <c r="HK408"/>
      <c r="HL408"/>
      <c r="HM408"/>
      <c r="HN408"/>
      <c r="HO408"/>
      <c r="HP408"/>
      <c r="HQ408"/>
      <c r="HR408"/>
      <c r="HS408"/>
      <c r="HT408"/>
      <c r="HU408"/>
      <c r="HV408"/>
      <c r="HW408"/>
      <c r="HX408"/>
      <c r="HY408"/>
      <c r="HZ408"/>
      <c r="IA408"/>
      <c r="IB408"/>
      <c r="IC408"/>
      <c r="ID408"/>
      <c r="IE408"/>
      <c r="IF408"/>
      <c r="IG408"/>
      <c r="IH408"/>
      <c r="II408"/>
      <c r="IJ408"/>
      <c r="IK408"/>
      <c r="IL408"/>
      <c r="IM408"/>
      <c r="IN408"/>
      <c r="IO408"/>
      <c r="IP408"/>
      <c r="IQ408"/>
      <c r="IR408"/>
      <c r="IS408"/>
      <c r="IT408"/>
      <c r="IU408"/>
      <c r="IV408"/>
      <c r="IW408"/>
      <c r="IX408"/>
      <c r="IY408"/>
      <c r="IZ408"/>
      <c r="JA408"/>
      <c r="JB408"/>
      <c r="JC408"/>
      <c r="JD408"/>
      <c r="JE408"/>
      <c r="JF408"/>
      <c r="JG408"/>
      <c r="JH408"/>
      <c r="JI408"/>
      <c r="JJ408"/>
      <c r="JK408"/>
      <c r="JL408"/>
      <c r="JM408"/>
      <c r="JN408"/>
      <c r="JO408"/>
      <c r="JP408"/>
      <c r="JQ408"/>
      <c r="JR408"/>
      <c r="JS408"/>
      <c r="JT408"/>
      <c r="JU408"/>
      <c r="JV408"/>
      <c r="JW408"/>
      <c r="JX408"/>
      <c r="JY408"/>
      <c r="JZ408"/>
      <c r="KA408"/>
      <c r="KB408"/>
      <c r="KC408"/>
      <c r="KD408"/>
      <c r="KE408"/>
      <c r="KF408"/>
      <c r="KG408"/>
      <c r="KH408"/>
      <c r="KI408"/>
      <c r="KJ408"/>
      <c r="KK408"/>
      <c r="KL408"/>
      <c r="KM408"/>
      <c r="KN408"/>
      <c r="KO408"/>
      <c r="KP408"/>
      <c r="KQ408"/>
      <c r="KR408"/>
      <c r="KS408"/>
      <c r="KT408"/>
      <c r="KU408"/>
      <c r="KV408"/>
      <c r="KW408"/>
      <c r="KX408"/>
      <c r="KY408"/>
      <c r="KZ408"/>
      <c r="LA408"/>
      <c r="LB408"/>
      <c r="LC408"/>
      <c r="LD408"/>
      <c r="LE408"/>
      <c r="LF408"/>
      <c r="LG408"/>
      <c r="LH408"/>
      <c r="LI408"/>
      <c r="LJ408"/>
      <c r="LK408"/>
      <c r="LL408"/>
      <c r="LM408"/>
      <c r="LN408"/>
      <c r="LO408"/>
      <c r="LP408"/>
      <c r="LQ408"/>
      <c r="LR408"/>
      <c r="LS408"/>
      <c r="LT408"/>
      <c r="LU408"/>
      <c r="LV408"/>
      <c r="LW408"/>
      <c r="LX408"/>
      <c r="LY408"/>
      <c r="LZ408"/>
      <c r="MA408"/>
      <c r="MB408"/>
      <c r="MC408"/>
      <c r="MD408"/>
      <c r="ME408"/>
      <c r="MF408"/>
      <c r="MG408"/>
      <c r="MH408"/>
      <c r="MI408"/>
      <c r="MJ408"/>
      <c r="MK408"/>
      <c r="ML408"/>
      <c r="MM408"/>
      <c r="MN408"/>
      <c r="MO408"/>
      <c r="MP408"/>
      <c r="MQ408"/>
      <c r="MR408"/>
      <c r="MS408"/>
      <c r="MT408"/>
      <c r="MU408"/>
      <c r="MV408"/>
      <c r="MW408"/>
      <c r="MX408"/>
      <c r="MY408"/>
      <c r="MZ408"/>
      <c r="NA408"/>
      <c r="NB408"/>
      <c r="NC408"/>
      <c r="ND408"/>
      <c r="NE408"/>
      <c r="NF408"/>
      <c r="NG408"/>
      <c r="NH408"/>
      <c r="NI408"/>
      <c r="NJ408"/>
      <c r="NK408"/>
      <c r="NL408"/>
      <c r="NM408"/>
      <c r="NN408"/>
      <c r="NO408"/>
      <c r="NP408"/>
      <c r="NQ408"/>
      <c r="NR408"/>
      <c r="NS408"/>
      <c r="NT408"/>
      <c r="NU408"/>
      <c r="NV408"/>
      <c r="NW408"/>
      <c r="NX408"/>
      <c r="NY408"/>
      <c r="NZ408"/>
      <c r="OA408"/>
      <c r="OB408"/>
      <c r="OC408"/>
      <c r="OD408"/>
      <c r="OE408"/>
      <c r="OF408"/>
      <c r="OG408"/>
      <c r="OH408"/>
      <c r="OI408"/>
      <c r="OJ408"/>
      <c r="OK408"/>
      <c r="OL408"/>
      <c r="OM408"/>
      <c r="ON408"/>
      <c r="OO408"/>
      <c r="OP408"/>
      <c r="OQ408"/>
      <c r="OR408"/>
      <c r="OS408"/>
      <c r="OT408"/>
      <c r="OU408"/>
      <c r="OV408"/>
      <c r="OW408"/>
      <c r="OX408"/>
      <c r="OY408"/>
      <c r="OZ408"/>
      <c r="PA408"/>
      <c r="PB408"/>
      <c r="PC408"/>
      <c r="PD408"/>
      <c r="PE408"/>
      <c r="PF408"/>
      <c r="PG408"/>
      <c r="PH408"/>
      <c r="PI408"/>
      <c r="PJ408"/>
      <c r="PK408"/>
      <c r="PL408"/>
      <c r="PM408"/>
      <c r="PN408"/>
      <c r="PO408"/>
      <c r="PP408"/>
      <c r="PQ408"/>
      <c r="PR408"/>
      <c r="PS408"/>
      <c r="PT408"/>
      <c r="PU408"/>
      <c r="PV408"/>
      <c r="PW408"/>
      <c r="PX408"/>
      <c r="PY408"/>
      <c r="PZ408"/>
      <c r="QA408"/>
      <c r="QB408"/>
      <c r="QC408"/>
      <c r="QD408"/>
      <c r="QE408"/>
      <c r="QF408"/>
      <c r="QG408"/>
      <c r="QH408"/>
      <c r="QI408"/>
      <c r="QJ408"/>
      <c r="QK408"/>
      <c r="QL408"/>
      <c r="QM408"/>
      <c r="QN408"/>
      <c r="QO408"/>
      <c r="QP408"/>
      <c r="QQ408"/>
      <c r="QR408"/>
      <c r="QS408"/>
      <c r="QT408"/>
      <c r="QU408"/>
      <c r="QV408"/>
      <c r="QW408"/>
      <c r="QX408"/>
      <c r="QY408"/>
      <c r="QZ408"/>
      <c r="RA408"/>
      <c r="RB408"/>
      <c r="RC408"/>
      <c r="RD408"/>
      <c r="RE408"/>
      <c r="RF408"/>
      <c r="RG408"/>
      <c r="RH408"/>
      <c r="RI408"/>
      <c r="RJ408"/>
      <c r="RK408"/>
      <c r="RL408"/>
      <c r="RM408"/>
      <c r="RN408"/>
      <c r="RO408"/>
      <c r="RP408"/>
      <c r="RQ408"/>
      <c r="RR408"/>
      <c r="RS408"/>
      <c r="RT408"/>
      <c r="RU408"/>
      <c r="RV408"/>
      <c r="RW408"/>
      <c r="RX408"/>
      <c r="RY408"/>
      <c r="RZ408"/>
      <c r="SA408"/>
      <c r="SB408"/>
      <c r="SC408"/>
      <c r="SD408"/>
      <c r="SE408"/>
      <c r="SF408"/>
      <c r="SG408"/>
      <c r="SH408"/>
      <c r="SI408"/>
      <c r="SJ408"/>
      <c r="SK408"/>
      <c r="SL408"/>
      <c r="SM408"/>
      <c r="SN408"/>
      <c r="SO408"/>
      <c r="SP408"/>
      <c r="SQ408"/>
      <c r="SR408"/>
      <c r="SS408"/>
      <c r="ST408"/>
      <c r="SU408"/>
      <c r="SV408"/>
      <c r="SW408"/>
      <c r="SX408"/>
      <c r="SY408"/>
      <c r="SZ408"/>
      <c r="TA408"/>
      <c r="TB408"/>
      <c r="TC408"/>
      <c r="TD408"/>
      <c r="TE408"/>
      <c r="TF408"/>
      <c r="TG408"/>
      <c r="TH408"/>
      <c r="TI408"/>
      <c r="TJ408"/>
      <c r="TK408"/>
      <c r="TL408"/>
      <c r="TM408"/>
      <c r="TN408"/>
      <c r="TO408"/>
      <c r="TP408"/>
      <c r="TQ408"/>
      <c r="TR408"/>
      <c r="TS408"/>
      <c r="TT408"/>
      <c r="TU408"/>
      <c r="TV408"/>
      <c r="TW408"/>
      <c r="TX408"/>
      <c r="TY408"/>
      <c r="TZ408"/>
      <c r="UA408"/>
      <c r="UB408"/>
      <c r="UC408"/>
      <c r="UD408"/>
      <c r="UE408"/>
      <c r="UF408"/>
      <c r="UG408"/>
      <c r="UH408"/>
      <c r="UI408"/>
      <c r="UJ408"/>
      <c r="UK408"/>
      <c r="UL408"/>
      <c r="UM408"/>
      <c r="UN408"/>
      <c r="UO408"/>
      <c r="UP408"/>
      <c r="UQ408"/>
      <c r="UR408"/>
      <c r="US408"/>
      <c r="UT408"/>
      <c r="UU408"/>
      <c r="UV408"/>
      <c r="UW408"/>
      <c r="UX408"/>
      <c r="UY408"/>
      <c r="UZ408"/>
      <c r="VA408"/>
      <c r="VB408"/>
      <c r="VC408"/>
      <c r="VD408"/>
      <c r="VE408"/>
      <c r="VF408"/>
      <c r="VG408"/>
      <c r="VH408"/>
      <c r="VI408"/>
      <c r="VJ408"/>
      <c r="VK408"/>
      <c r="VL408"/>
      <c r="VM408"/>
      <c r="VN408"/>
      <c r="VO408"/>
      <c r="VP408"/>
      <c r="VQ408"/>
      <c r="VR408"/>
      <c r="VS408"/>
      <c r="VT408"/>
      <c r="VU408"/>
      <c r="VV408"/>
      <c r="VW408"/>
      <c r="VX408"/>
      <c r="VY408"/>
      <c r="VZ408"/>
      <c r="WA408"/>
      <c r="WB408"/>
      <c r="WC408"/>
      <c r="WD408"/>
      <c r="WE408"/>
      <c r="WF408"/>
      <c r="WG408"/>
      <c r="WH408"/>
      <c r="WI408"/>
      <c r="WJ408"/>
      <c r="WK408"/>
      <c r="WL408"/>
      <c r="WM408"/>
      <c r="WN408"/>
      <c r="WO408"/>
      <c r="WP408"/>
      <c r="WQ408"/>
      <c r="WR408"/>
      <c r="WS408"/>
      <c r="WT408"/>
      <c r="WU408"/>
      <c r="WV408"/>
      <c r="WW408"/>
      <c r="WX408"/>
      <c r="WY408"/>
      <c r="WZ408"/>
      <c r="XA408"/>
      <c r="XB408"/>
      <c r="XC408"/>
      <c r="XD408"/>
      <c r="XE408"/>
      <c r="XF408"/>
      <c r="XG408"/>
      <c r="XH408"/>
      <c r="XI408"/>
      <c r="XJ408"/>
      <c r="XK408"/>
      <c r="XL408"/>
      <c r="XM408"/>
      <c r="XN408"/>
      <c r="XO408"/>
      <c r="XP408"/>
      <c r="XQ408"/>
      <c r="XR408"/>
      <c r="XS408"/>
      <c r="XT408"/>
      <c r="XU408"/>
      <c r="XV408"/>
      <c r="XW408"/>
      <c r="XX408"/>
      <c r="XY408"/>
      <c r="XZ408"/>
      <c r="YA408"/>
      <c r="YB408"/>
      <c r="YC408"/>
      <c r="YD408"/>
      <c r="YE408"/>
      <c r="YF408"/>
      <c r="YG408"/>
      <c r="YH408"/>
      <c r="YI408"/>
      <c r="YJ408"/>
      <c r="YK408"/>
      <c r="YL408"/>
      <c r="YM408"/>
      <c r="YN408"/>
      <c r="YO408"/>
      <c r="YP408"/>
      <c r="YQ408"/>
      <c r="YR408"/>
      <c r="YS408"/>
      <c r="YT408"/>
      <c r="YU408"/>
      <c r="YV408"/>
      <c r="YW408"/>
      <c r="YX408"/>
      <c r="YY408"/>
      <c r="YZ408"/>
      <c r="ZA408"/>
      <c r="ZB408"/>
      <c r="ZC408"/>
      <c r="ZD408"/>
      <c r="ZE408"/>
      <c r="ZF408"/>
      <c r="ZG408"/>
      <c r="ZH408"/>
      <c r="ZI408"/>
      <c r="ZJ408"/>
      <c r="ZK408"/>
      <c r="ZL408"/>
      <c r="ZM408"/>
      <c r="ZN408"/>
      <c r="ZO408"/>
      <c r="ZP408"/>
      <c r="ZQ408"/>
      <c r="ZR408"/>
      <c r="ZS408"/>
      <c r="ZT408"/>
      <c r="ZU408"/>
      <c r="ZV408"/>
      <c r="ZW408"/>
      <c r="ZX408"/>
      <c r="ZY408"/>
      <c r="ZZ408"/>
    </row>
    <row r="409" spans="15:702" x14ac:dyDescent="0.35"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  <c r="HB409"/>
      <c r="HC409"/>
      <c r="HD409"/>
      <c r="HE409"/>
      <c r="HF409"/>
      <c r="HG409"/>
      <c r="HH409"/>
      <c r="HI409"/>
      <c r="HJ409"/>
      <c r="HK409"/>
      <c r="HL409"/>
      <c r="HM409"/>
      <c r="HN409"/>
      <c r="HO409"/>
      <c r="HP409"/>
      <c r="HQ409"/>
      <c r="HR409"/>
      <c r="HS409"/>
      <c r="HT409"/>
      <c r="HU409"/>
      <c r="HV409"/>
      <c r="HW409"/>
      <c r="HX409"/>
      <c r="HY409"/>
      <c r="HZ409"/>
      <c r="IA409"/>
      <c r="IB409"/>
      <c r="IC409"/>
      <c r="ID409"/>
      <c r="IE409"/>
      <c r="IF409"/>
      <c r="IG409"/>
      <c r="IH409"/>
      <c r="II409"/>
      <c r="IJ409"/>
      <c r="IK409"/>
      <c r="IL409"/>
      <c r="IM409"/>
      <c r="IN409"/>
      <c r="IO409"/>
      <c r="IP409"/>
      <c r="IQ409"/>
      <c r="IR409"/>
      <c r="IS409"/>
      <c r="IT409"/>
      <c r="IU409"/>
      <c r="IV409"/>
      <c r="IW409"/>
      <c r="IX409"/>
      <c r="IY409"/>
      <c r="IZ409"/>
      <c r="JA409"/>
      <c r="JB409"/>
      <c r="JC409"/>
      <c r="JD409"/>
      <c r="JE409"/>
      <c r="JF409"/>
      <c r="JG409"/>
      <c r="JH409"/>
      <c r="JI409"/>
      <c r="JJ409"/>
      <c r="JK409"/>
      <c r="JL409"/>
      <c r="JM409"/>
      <c r="JN409"/>
      <c r="JO409"/>
      <c r="JP409"/>
      <c r="JQ409"/>
      <c r="JR409"/>
      <c r="JS409"/>
      <c r="JT409"/>
      <c r="JU409"/>
      <c r="JV409"/>
      <c r="JW409"/>
      <c r="JX409"/>
      <c r="JY409"/>
      <c r="JZ409"/>
      <c r="KA409"/>
      <c r="KB409"/>
      <c r="KC409"/>
      <c r="KD409"/>
      <c r="KE409"/>
      <c r="KF409"/>
      <c r="KG409"/>
      <c r="KH409"/>
      <c r="KI409"/>
      <c r="KJ409"/>
      <c r="KK409"/>
      <c r="KL409"/>
      <c r="KM409"/>
      <c r="KN409"/>
      <c r="KO409"/>
      <c r="KP409"/>
      <c r="KQ409"/>
      <c r="KR409"/>
      <c r="KS409"/>
      <c r="KT409"/>
      <c r="KU409"/>
      <c r="KV409"/>
      <c r="KW409"/>
      <c r="KX409"/>
      <c r="KY409"/>
      <c r="KZ409"/>
      <c r="LA409"/>
      <c r="LB409"/>
      <c r="LC409"/>
      <c r="LD409"/>
      <c r="LE409"/>
      <c r="LF409"/>
      <c r="LG409"/>
      <c r="LH409"/>
      <c r="LI409"/>
      <c r="LJ409"/>
      <c r="LK409"/>
      <c r="LL409"/>
      <c r="LM409"/>
      <c r="LN409"/>
      <c r="LO409"/>
      <c r="LP409"/>
      <c r="LQ409"/>
      <c r="LR409"/>
      <c r="LS409"/>
      <c r="LT409"/>
      <c r="LU409"/>
      <c r="LV409"/>
      <c r="LW409"/>
      <c r="LX409"/>
      <c r="LY409"/>
      <c r="LZ409"/>
      <c r="MA409"/>
      <c r="MB409"/>
      <c r="MC409"/>
      <c r="MD409"/>
      <c r="ME409"/>
      <c r="MF409"/>
      <c r="MG409"/>
      <c r="MH409"/>
      <c r="MI409"/>
      <c r="MJ409"/>
      <c r="MK409"/>
      <c r="ML409"/>
      <c r="MM409"/>
      <c r="MN409"/>
      <c r="MO409"/>
      <c r="MP409"/>
      <c r="MQ409"/>
      <c r="MR409"/>
      <c r="MS409"/>
      <c r="MT409"/>
      <c r="MU409"/>
      <c r="MV409"/>
      <c r="MW409"/>
      <c r="MX409"/>
      <c r="MY409"/>
      <c r="MZ409"/>
      <c r="NA409"/>
      <c r="NB409"/>
      <c r="NC409"/>
      <c r="ND409"/>
      <c r="NE409"/>
      <c r="NF409"/>
      <c r="NG409"/>
      <c r="NH409"/>
      <c r="NI409"/>
      <c r="NJ409"/>
      <c r="NK409"/>
      <c r="NL409"/>
      <c r="NM409"/>
      <c r="NN409"/>
      <c r="NO409"/>
      <c r="NP409"/>
      <c r="NQ409"/>
      <c r="NR409"/>
      <c r="NS409"/>
      <c r="NT409"/>
      <c r="NU409"/>
      <c r="NV409"/>
      <c r="NW409"/>
      <c r="NX409"/>
      <c r="NY409"/>
      <c r="NZ409"/>
      <c r="OA409"/>
      <c r="OB409"/>
      <c r="OC409"/>
      <c r="OD409"/>
      <c r="OE409"/>
      <c r="OF409"/>
      <c r="OG409"/>
      <c r="OH409"/>
      <c r="OI409"/>
      <c r="OJ409"/>
      <c r="OK409"/>
      <c r="OL409"/>
      <c r="OM409"/>
      <c r="ON409"/>
      <c r="OO409"/>
      <c r="OP409"/>
      <c r="OQ409"/>
      <c r="OR409"/>
      <c r="OS409"/>
      <c r="OT409"/>
      <c r="OU409"/>
      <c r="OV409"/>
      <c r="OW409"/>
      <c r="OX409"/>
      <c r="OY409"/>
      <c r="OZ409"/>
      <c r="PA409"/>
      <c r="PB409"/>
      <c r="PC409"/>
      <c r="PD409"/>
      <c r="PE409"/>
      <c r="PF409"/>
      <c r="PG409"/>
      <c r="PH409"/>
      <c r="PI409"/>
      <c r="PJ409"/>
      <c r="PK409"/>
      <c r="PL409"/>
      <c r="PM409"/>
      <c r="PN409"/>
      <c r="PO409"/>
      <c r="PP409"/>
      <c r="PQ409"/>
      <c r="PR409"/>
      <c r="PS409"/>
      <c r="PT409"/>
      <c r="PU409"/>
      <c r="PV409"/>
      <c r="PW409"/>
      <c r="PX409"/>
      <c r="PY409"/>
      <c r="PZ409"/>
      <c r="QA409"/>
      <c r="QB409"/>
      <c r="QC409"/>
      <c r="QD409"/>
      <c r="QE409"/>
      <c r="QF409"/>
      <c r="QG409"/>
      <c r="QH409"/>
      <c r="QI409"/>
      <c r="QJ409"/>
      <c r="QK409"/>
      <c r="QL409"/>
      <c r="QM409"/>
      <c r="QN409"/>
      <c r="QO409"/>
      <c r="QP409"/>
      <c r="QQ409"/>
      <c r="QR409"/>
      <c r="QS409"/>
      <c r="QT409"/>
      <c r="QU409"/>
      <c r="QV409"/>
      <c r="QW409"/>
      <c r="QX409"/>
      <c r="QY409"/>
      <c r="QZ409"/>
      <c r="RA409"/>
      <c r="RB409"/>
      <c r="RC409"/>
      <c r="RD409"/>
      <c r="RE409"/>
      <c r="RF409"/>
      <c r="RG409"/>
      <c r="RH409"/>
      <c r="RI409"/>
      <c r="RJ409"/>
      <c r="RK409"/>
      <c r="RL409"/>
      <c r="RM409"/>
      <c r="RN409"/>
      <c r="RO409"/>
      <c r="RP409"/>
      <c r="RQ409"/>
      <c r="RR409"/>
      <c r="RS409"/>
      <c r="RT409"/>
      <c r="RU409"/>
      <c r="RV409"/>
      <c r="RW409"/>
      <c r="RX409"/>
      <c r="RY409"/>
      <c r="RZ409"/>
      <c r="SA409"/>
      <c r="SB409"/>
      <c r="SC409"/>
      <c r="SD409"/>
      <c r="SE409"/>
      <c r="SF409"/>
      <c r="SG409"/>
      <c r="SH409"/>
      <c r="SI409"/>
      <c r="SJ409"/>
      <c r="SK409"/>
      <c r="SL409"/>
      <c r="SM409"/>
      <c r="SN409"/>
      <c r="SO409"/>
      <c r="SP409"/>
      <c r="SQ409"/>
      <c r="SR409"/>
      <c r="SS409"/>
      <c r="ST409"/>
      <c r="SU409"/>
      <c r="SV409"/>
      <c r="SW409"/>
      <c r="SX409"/>
      <c r="SY409"/>
      <c r="SZ409"/>
      <c r="TA409"/>
      <c r="TB409"/>
      <c r="TC409"/>
      <c r="TD409"/>
      <c r="TE409"/>
      <c r="TF409"/>
      <c r="TG409"/>
      <c r="TH409"/>
      <c r="TI409"/>
      <c r="TJ409"/>
      <c r="TK409"/>
      <c r="TL409"/>
      <c r="TM409"/>
      <c r="TN409"/>
      <c r="TO409"/>
      <c r="TP409"/>
      <c r="TQ409"/>
      <c r="TR409"/>
      <c r="TS409"/>
      <c r="TT409"/>
      <c r="TU409"/>
      <c r="TV409"/>
      <c r="TW409"/>
      <c r="TX409"/>
      <c r="TY409"/>
      <c r="TZ409"/>
      <c r="UA409"/>
      <c r="UB409"/>
      <c r="UC409"/>
      <c r="UD409"/>
      <c r="UE409"/>
      <c r="UF409"/>
      <c r="UG409"/>
      <c r="UH409"/>
      <c r="UI409"/>
      <c r="UJ409"/>
      <c r="UK409"/>
      <c r="UL409"/>
      <c r="UM409"/>
      <c r="UN409"/>
      <c r="UO409"/>
      <c r="UP409"/>
      <c r="UQ409"/>
      <c r="UR409"/>
      <c r="US409"/>
      <c r="UT409"/>
      <c r="UU409"/>
      <c r="UV409"/>
      <c r="UW409"/>
      <c r="UX409"/>
      <c r="UY409"/>
      <c r="UZ409"/>
      <c r="VA409"/>
      <c r="VB409"/>
      <c r="VC409"/>
      <c r="VD409"/>
      <c r="VE409"/>
      <c r="VF409"/>
      <c r="VG409"/>
      <c r="VH409"/>
      <c r="VI409"/>
      <c r="VJ409"/>
      <c r="VK409"/>
      <c r="VL409"/>
      <c r="VM409"/>
      <c r="VN409"/>
      <c r="VO409"/>
      <c r="VP409"/>
      <c r="VQ409"/>
      <c r="VR409"/>
      <c r="VS409"/>
      <c r="VT409"/>
      <c r="VU409"/>
      <c r="VV409"/>
      <c r="VW409"/>
      <c r="VX409"/>
      <c r="VY409"/>
      <c r="VZ409"/>
      <c r="WA409"/>
      <c r="WB409"/>
      <c r="WC409"/>
      <c r="WD409"/>
      <c r="WE409"/>
      <c r="WF409"/>
      <c r="WG409"/>
      <c r="WH409"/>
      <c r="WI409"/>
      <c r="WJ409"/>
      <c r="WK409"/>
      <c r="WL409"/>
      <c r="WM409"/>
      <c r="WN409"/>
      <c r="WO409"/>
      <c r="WP409"/>
      <c r="WQ409"/>
      <c r="WR409"/>
      <c r="WS409"/>
      <c r="WT409"/>
      <c r="WU409"/>
      <c r="WV409"/>
      <c r="WW409"/>
      <c r="WX409"/>
      <c r="WY409"/>
      <c r="WZ409"/>
      <c r="XA409"/>
      <c r="XB409"/>
      <c r="XC409"/>
      <c r="XD409"/>
      <c r="XE409"/>
      <c r="XF409"/>
      <c r="XG409"/>
      <c r="XH409"/>
      <c r="XI409"/>
      <c r="XJ409"/>
      <c r="XK409"/>
      <c r="XL409"/>
      <c r="XM409"/>
      <c r="XN409"/>
      <c r="XO409"/>
      <c r="XP409"/>
      <c r="XQ409"/>
      <c r="XR409"/>
      <c r="XS409"/>
      <c r="XT409"/>
      <c r="XU409"/>
      <c r="XV409"/>
      <c r="XW409"/>
      <c r="XX409"/>
      <c r="XY409"/>
      <c r="XZ409"/>
      <c r="YA409"/>
      <c r="YB409"/>
      <c r="YC409"/>
      <c r="YD409"/>
      <c r="YE409"/>
      <c r="YF409"/>
      <c r="YG409"/>
      <c r="YH409"/>
      <c r="YI409"/>
      <c r="YJ409"/>
      <c r="YK409"/>
      <c r="YL409"/>
      <c r="YM409"/>
      <c r="YN409"/>
      <c r="YO409"/>
      <c r="YP409"/>
      <c r="YQ409"/>
      <c r="YR409"/>
      <c r="YS409"/>
      <c r="YT409"/>
      <c r="YU409"/>
      <c r="YV409"/>
      <c r="YW409"/>
      <c r="YX409"/>
      <c r="YY409"/>
      <c r="YZ409"/>
      <c r="ZA409"/>
      <c r="ZB409"/>
      <c r="ZC409"/>
      <c r="ZD409"/>
      <c r="ZE409"/>
      <c r="ZF409"/>
      <c r="ZG409"/>
      <c r="ZH409"/>
      <c r="ZI409"/>
      <c r="ZJ409"/>
      <c r="ZK409"/>
      <c r="ZL409"/>
      <c r="ZM409"/>
      <c r="ZN409"/>
      <c r="ZO409"/>
      <c r="ZP409"/>
      <c r="ZQ409"/>
      <c r="ZR409"/>
      <c r="ZS409"/>
      <c r="ZT409"/>
      <c r="ZU409"/>
      <c r="ZV409"/>
      <c r="ZW409"/>
      <c r="ZX409"/>
      <c r="ZY409"/>
      <c r="ZZ409"/>
    </row>
    <row r="410" spans="15:702" x14ac:dyDescent="0.35"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  <c r="HB410"/>
      <c r="HC410"/>
      <c r="HD410"/>
      <c r="HE410"/>
      <c r="HF410"/>
      <c r="HG410"/>
      <c r="HH410"/>
      <c r="HI410"/>
      <c r="HJ410"/>
      <c r="HK410"/>
      <c r="HL410"/>
      <c r="HM410"/>
      <c r="HN410"/>
      <c r="HO410"/>
      <c r="HP410"/>
      <c r="HQ410"/>
      <c r="HR410"/>
      <c r="HS410"/>
      <c r="HT410"/>
      <c r="HU410"/>
      <c r="HV410"/>
      <c r="HW410"/>
      <c r="HX410"/>
      <c r="HY410"/>
      <c r="HZ410"/>
      <c r="IA410"/>
      <c r="IB410"/>
      <c r="IC410"/>
      <c r="ID410"/>
      <c r="IE410"/>
      <c r="IF410"/>
      <c r="IG410"/>
      <c r="IH410"/>
      <c r="II410"/>
      <c r="IJ410"/>
      <c r="IK410"/>
      <c r="IL410"/>
      <c r="IM410"/>
      <c r="IN410"/>
      <c r="IO410"/>
      <c r="IP410"/>
      <c r="IQ410"/>
      <c r="IR410"/>
      <c r="IS410"/>
      <c r="IT410"/>
      <c r="IU410"/>
      <c r="IV410"/>
      <c r="IW410"/>
      <c r="IX410"/>
      <c r="IY410"/>
      <c r="IZ410"/>
      <c r="JA410"/>
      <c r="JB410"/>
      <c r="JC410"/>
      <c r="JD410"/>
      <c r="JE410"/>
      <c r="JF410"/>
      <c r="JG410"/>
      <c r="JH410"/>
      <c r="JI410"/>
      <c r="JJ410"/>
      <c r="JK410"/>
      <c r="JL410"/>
      <c r="JM410"/>
      <c r="JN410"/>
      <c r="JO410"/>
      <c r="JP410"/>
      <c r="JQ410"/>
      <c r="JR410"/>
      <c r="JS410"/>
      <c r="JT410"/>
      <c r="JU410"/>
      <c r="JV410"/>
      <c r="JW410"/>
      <c r="JX410"/>
      <c r="JY410"/>
      <c r="JZ410"/>
      <c r="KA410"/>
      <c r="KB410"/>
      <c r="KC410"/>
      <c r="KD410"/>
      <c r="KE410"/>
      <c r="KF410"/>
      <c r="KG410"/>
      <c r="KH410"/>
      <c r="KI410"/>
      <c r="KJ410"/>
      <c r="KK410"/>
      <c r="KL410"/>
      <c r="KM410"/>
      <c r="KN410"/>
      <c r="KO410"/>
      <c r="KP410"/>
      <c r="KQ410"/>
      <c r="KR410"/>
      <c r="KS410"/>
      <c r="KT410"/>
      <c r="KU410"/>
      <c r="KV410"/>
      <c r="KW410"/>
      <c r="KX410"/>
      <c r="KY410"/>
      <c r="KZ410"/>
      <c r="LA410"/>
      <c r="LB410"/>
      <c r="LC410"/>
      <c r="LD410"/>
      <c r="LE410"/>
      <c r="LF410"/>
      <c r="LG410"/>
      <c r="LH410"/>
      <c r="LI410"/>
      <c r="LJ410"/>
      <c r="LK410"/>
      <c r="LL410"/>
      <c r="LM410"/>
      <c r="LN410"/>
      <c r="LO410"/>
      <c r="LP410"/>
      <c r="LQ410"/>
      <c r="LR410"/>
      <c r="LS410"/>
      <c r="LT410"/>
      <c r="LU410"/>
      <c r="LV410"/>
      <c r="LW410"/>
      <c r="LX410"/>
      <c r="LY410"/>
      <c r="LZ410"/>
      <c r="MA410"/>
      <c r="MB410"/>
      <c r="MC410"/>
      <c r="MD410"/>
      <c r="ME410"/>
      <c r="MF410"/>
      <c r="MG410"/>
      <c r="MH410"/>
      <c r="MI410"/>
      <c r="MJ410"/>
      <c r="MK410"/>
      <c r="ML410"/>
      <c r="MM410"/>
      <c r="MN410"/>
      <c r="MO410"/>
      <c r="MP410"/>
      <c r="MQ410"/>
      <c r="MR410"/>
      <c r="MS410"/>
      <c r="MT410"/>
      <c r="MU410"/>
      <c r="MV410"/>
      <c r="MW410"/>
      <c r="MX410"/>
      <c r="MY410"/>
      <c r="MZ410"/>
      <c r="NA410"/>
      <c r="NB410"/>
      <c r="NC410"/>
      <c r="ND410"/>
      <c r="NE410"/>
      <c r="NF410"/>
      <c r="NG410"/>
      <c r="NH410"/>
      <c r="NI410"/>
      <c r="NJ410"/>
      <c r="NK410"/>
      <c r="NL410"/>
      <c r="NM410"/>
      <c r="NN410"/>
      <c r="NO410"/>
      <c r="NP410"/>
      <c r="NQ410"/>
      <c r="NR410"/>
      <c r="NS410"/>
      <c r="NT410"/>
      <c r="NU410"/>
      <c r="NV410"/>
      <c r="NW410"/>
      <c r="NX410"/>
      <c r="NY410"/>
      <c r="NZ410"/>
      <c r="OA410"/>
      <c r="OB410"/>
      <c r="OC410"/>
      <c r="OD410"/>
      <c r="OE410"/>
      <c r="OF410"/>
      <c r="OG410"/>
      <c r="OH410"/>
      <c r="OI410"/>
      <c r="OJ410"/>
      <c r="OK410"/>
      <c r="OL410"/>
      <c r="OM410"/>
      <c r="ON410"/>
      <c r="OO410"/>
      <c r="OP410"/>
      <c r="OQ410"/>
      <c r="OR410"/>
      <c r="OS410"/>
      <c r="OT410"/>
      <c r="OU410"/>
      <c r="OV410"/>
      <c r="OW410"/>
      <c r="OX410"/>
      <c r="OY410"/>
      <c r="OZ410"/>
      <c r="PA410"/>
      <c r="PB410"/>
      <c r="PC410"/>
      <c r="PD410"/>
      <c r="PE410"/>
      <c r="PF410"/>
      <c r="PG410"/>
      <c r="PH410"/>
      <c r="PI410"/>
      <c r="PJ410"/>
      <c r="PK410"/>
      <c r="PL410"/>
      <c r="PM410"/>
      <c r="PN410"/>
      <c r="PO410"/>
      <c r="PP410"/>
      <c r="PQ410"/>
      <c r="PR410"/>
      <c r="PS410"/>
      <c r="PT410"/>
      <c r="PU410"/>
      <c r="PV410"/>
      <c r="PW410"/>
      <c r="PX410"/>
      <c r="PY410"/>
      <c r="PZ410"/>
      <c r="QA410"/>
      <c r="QB410"/>
      <c r="QC410"/>
      <c r="QD410"/>
      <c r="QE410"/>
      <c r="QF410"/>
      <c r="QG410"/>
      <c r="QH410"/>
      <c r="QI410"/>
      <c r="QJ410"/>
      <c r="QK410"/>
      <c r="QL410"/>
      <c r="QM410"/>
      <c r="QN410"/>
      <c r="QO410"/>
      <c r="QP410"/>
      <c r="QQ410"/>
      <c r="QR410"/>
      <c r="QS410"/>
      <c r="QT410"/>
      <c r="QU410"/>
      <c r="QV410"/>
      <c r="QW410"/>
      <c r="QX410"/>
      <c r="QY410"/>
      <c r="QZ410"/>
      <c r="RA410"/>
      <c r="RB410"/>
      <c r="RC410"/>
      <c r="RD410"/>
      <c r="RE410"/>
      <c r="RF410"/>
      <c r="RG410"/>
      <c r="RH410"/>
      <c r="RI410"/>
      <c r="RJ410"/>
      <c r="RK410"/>
      <c r="RL410"/>
      <c r="RM410"/>
      <c r="RN410"/>
      <c r="RO410"/>
      <c r="RP410"/>
      <c r="RQ410"/>
      <c r="RR410"/>
      <c r="RS410"/>
      <c r="RT410"/>
      <c r="RU410"/>
      <c r="RV410"/>
      <c r="RW410"/>
      <c r="RX410"/>
      <c r="RY410"/>
      <c r="RZ410"/>
      <c r="SA410"/>
      <c r="SB410"/>
      <c r="SC410"/>
      <c r="SD410"/>
      <c r="SE410"/>
      <c r="SF410"/>
      <c r="SG410"/>
      <c r="SH410"/>
      <c r="SI410"/>
      <c r="SJ410"/>
      <c r="SK410"/>
      <c r="SL410"/>
      <c r="SM410"/>
      <c r="SN410"/>
      <c r="SO410"/>
      <c r="SP410"/>
      <c r="SQ410"/>
      <c r="SR410"/>
      <c r="SS410"/>
      <c r="ST410"/>
      <c r="SU410"/>
      <c r="SV410"/>
      <c r="SW410"/>
      <c r="SX410"/>
      <c r="SY410"/>
      <c r="SZ410"/>
      <c r="TA410"/>
      <c r="TB410"/>
      <c r="TC410"/>
      <c r="TD410"/>
      <c r="TE410"/>
      <c r="TF410"/>
      <c r="TG410"/>
      <c r="TH410"/>
      <c r="TI410"/>
      <c r="TJ410"/>
      <c r="TK410"/>
      <c r="TL410"/>
      <c r="TM410"/>
      <c r="TN410"/>
      <c r="TO410"/>
      <c r="TP410"/>
      <c r="TQ410"/>
      <c r="TR410"/>
      <c r="TS410"/>
      <c r="TT410"/>
      <c r="TU410"/>
      <c r="TV410"/>
      <c r="TW410"/>
      <c r="TX410"/>
      <c r="TY410"/>
      <c r="TZ410"/>
      <c r="UA410"/>
      <c r="UB410"/>
      <c r="UC410"/>
      <c r="UD410"/>
      <c r="UE410"/>
      <c r="UF410"/>
      <c r="UG410"/>
      <c r="UH410"/>
      <c r="UI410"/>
      <c r="UJ410"/>
      <c r="UK410"/>
      <c r="UL410"/>
      <c r="UM410"/>
      <c r="UN410"/>
      <c r="UO410"/>
      <c r="UP410"/>
      <c r="UQ410"/>
      <c r="UR410"/>
      <c r="US410"/>
      <c r="UT410"/>
      <c r="UU410"/>
      <c r="UV410"/>
      <c r="UW410"/>
      <c r="UX410"/>
      <c r="UY410"/>
      <c r="UZ410"/>
      <c r="VA410"/>
      <c r="VB410"/>
      <c r="VC410"/>
      <c r="VD410"/>
      <c r="VE410"/>
      <c r="VF410"/>
      <c r="VG410"/>
      <c r="VH410"/>
      <c r="VI410"/>
      <c r="VJ410"/>
      <c r="VK410"/>
      <c r="VL410"/>
      <c r="VM410"/>
      <c r="VN410"/>
      <c r="VO410"/>
      <c r="VP410"/>
      <c r="VQ410"/>
      <c r="VR410"/>
      <c r="VS410"/>
      <c r="VT410"/>
      <c r="VU410"/>
      <c r="VV410"/>
      <c r="VW410"/>
      <c r="VX410"/>
      <c r="VY410"/>
      <c r="VZ410"/>
      <c r="WA410"/>
      <c r="WB410"/>
      <c r="WC410"/>
      <c r="WD410"/>
      <c r="WE410"/>
      <c r="WF410"/>
      <c r="WG410"/>
      <c r="WH410"/>
      <c r="WI410"/>
      <c r="WJ410"/>
      <c r="WK410"/>
      <c r="WL410"/>
      <c r="WM410"/>
      <c r="WN410"/>
      <c r="WO410"/>
      <c r="WP410"/>
      <c r="WQ410"/>
      <c r="WR410"/>
      <c r="WS410"/>
      <c r="WT410"/>
      <c r="WU410"/>
      <c r="WV410"/>
      <c r="WW410"/>
      <c r="WX410"/>
      <c r="WY410"/>
      <c r="WZ410"/>
      <c r="XA410"/>
      <c r="XB410"/>
      <c r="XC410"/>
      <c r="XD410"/>
      <c r="XE410"/>
      <c r="XF410"/>
      <c r="XG410"/>
      <c r="XH410"/>
      <c r="XI410"/>
      <c r="XJ410"/>
      <c r="XK410"/>
      <c r="XL410"/>
      <c r="XM410"/>
      <c r="XN410"/>
      <c r="XO410"/>
      <c r="XP410"/>
      <c r="XQ410"/>
      <c r="XR410"/>
      <c r="XS410"/>
      <c r="XT410"/>
      <c r="XU410"/>
      <c r="XV410"/>
      <c r="XW410"/>
      <c r="XX410"/>
      <c r="XY410"/>
      <c r="XZ410"/>
      <c r="YA410"/>
      <c r="YB410"/>
      <c r="YC410"/>
      <c r="YD410"/>
      <c r="YE410"/>
      <c r="YF410"/>
      <c r="YG410"/>
      <c r="YH410"/>
      <c r="YI410"/>
      <c r="YJ410"/>
      <c r="YK410"/>
      <c r="YL410"/>
      <c r="YM410"/>
      <c r="YN410"/>
      <c r="YO410"/>
      <c r="YP410"/>
      <c r="YQ410"/>
      <c r="YR410"/>
      <c r="YS410"/>
      <c r="YT410"/>
      <c r="YU410"/>
      <c r="YV410"/>
      <c r="YW410"/>
      <c r="YX410"/>
      <c r="YY410"/>
      <c r="YZ410"/>
      <c r="ZA410"/>
      <c r="ZB410"/>
      <c r="ZC410"/>
      <c r="ZD410"/>
      <c r="ZE410"/>
      <c r="ZF410"/>
      <c r="ZG410"/>
      <c r="ZH410"/>
      <c r="ZI410"/>
      <c r="ZJ410"/>
      <c r="ZK410"/>
      <c r="ZL410"/>
      <c r="ZM410"/>
      <c r="ZN410"/>
      <c r="ZO410"/>
      <c r="ZP410"/>
      <c r="ZQ410"/>
      <c r="ZR410"/>
      <c r="ZS410"/>
      <c r="ZT410"/>
      <c r="ZU410"/>
      <c r="ZV410"/>
      <c r="ZW410"/>
      <c r="ZX410"/>
      <c r="ZY410"/>
      <c r="ZZ410"/>
    </row>
    <row r="411" spans="15:702" x14ac:dyDescent="0.35"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  <c r="HB411"/>
      <c r="HC411"/>
      <c r="HD411"/>
      <c r="HE411"/>
      <c r="HF411"/>
      <c r="HG411"/>
      <c r="HH411"/>
      <c r="HI411"/>
      <c r="HJ411"/>
      <c r="HK411"/>
      <c r="HL411"/>
      <c r="HM411"/>
      <c r="HN411"/>
      <c r="HO411"/>
      <c r="HP411"/>
      <c r="HQ411"/>
      <c r="HR411"/>
      <c r="HS411"/>
      <c r="HT411"/>
      <c r="HU411"/>
      <c r="HV411"/>
      <c r="HW411"/>
      <c r="HX411"/>
      <c r="HY411"/>
      <c r="HZ411"/>
      <c r="IA411"/>
      <c r="IB411"/>
      <c r="IC411"/>
      <c r="ID411"/>
      <c r="IE411"/>
      <c r="IF411"/>
      <c r="IG411"/>
      <c r="IH411"/>
      <c r="II411"/>
      <c r="IJ411"/>
      <c r="IK411"/>
      <c r="IL411"/>
      <c r="IM411"/>
      <c r="IN411"/>
      <c r="IO411"/>
      <c r="IP411"/>
      <c r="IQ411"/>
      <c r="IR411"/>
      <c r="IS411"/>
      <c r="IT411"/>
      <c r="IU411"/>
      <c r="IV411"/>
      <c r="IW411"/>
      <c r="IX411"/>
      <c r="IY411"/>
      <c r="IZ411"/>
      <c r="JA411"/>
      <c r="JB411"/>
      <c r="JC411"/>
      <c r="JD411"/>
      <c r="JE411"/>
      <c r="JF411"/>
      <c r="JG411"/>
      <c r="JH411"/>
      <c r="JI411"/>
      <c r="JJ411"/>
      <c r="JK411"/>
      <c r="JL411"/>
      <c r="JM411"/>
      <c r="JN411"/>
      <c r="JO411"/>
      <c r="JP411"/>
      <c r="JQ411"/>
      <c r="JR411"/>
      <c r="JS411"/>
      <c r="JT411"/>
      <c r="JU411"/>
      <c r="JV411"/>
      <c r="JW411"/>
      <c r="JX411"/>
      <c r="JY411"/>
      <c r="JZ411"/>
      <c r="KA411"/>
      <c r="KB411"/>
      <c r="KC411"/>
      <c r="KD411"/>
      <c r="KE411"/>
      <c r="KF411"/>
      <c r="KG411"/>
      <c r="KH411"/>
      <c r="KI411"/>
      <c r="KJ411"/>
      <c r="KK411"/>
      <c r="KL411"/>
      <c r="KM411"/>
      <c r="KN411"/>
      <c r="KO411"/>
      <c r="KP411"/>
      <c r="KQ411"/>
      <c r="KR411"/>
      <c r="KS411"/>
      <c r="KT411"/>
      <c r="KU411"/>
      <c r="KV411"/>
      <c r="KW411"/>
      <c r="KX411"/>
      <c r="KY411"/>
      <c r="KZ411"/>
      <c r="LA411"/>
      <c r="LB411"/>
      <c r="LC411"/>
      <c r="LD411"/>
      <c r="LE411"/>
      <c r="LF411"/>
      <c r="LG411"/>
      <c r="LH411"/>
      <c r="LI411"/>
      <c r="LJ411"/>
      <c r="LK411"/>
      <c r="LL411"/>
      <c r="LM411"/>
      <c r="LN411"/>
      <c r="LO411"/>
      <c r="LP411"/>
      <c r="LQ411"/>
      <c r="LR411"/>
      <c r="LS411"/>
      <c r="LT411"/>
      <c r="LU411"/>
      <c r="LV411"/>
      <c r="LW411"/>
      <c r="LX411"/>
      <c r="LY411"/>
      <c r="LZ411"/>
      <c r="MA411"/>
      <c r="MB411"/>
      <c r="MC411"/>
      <c r="MD411"/>
      <c r="ME411"/>
      <c r="MF411"/>
      <c r="MG411"/>
      <c r="MH411"/>
      <c r="MI411"/>
      <c r="MJ411"/>
      <c r="MK411"/>
      <c r="ML411"/>
      <c r="MM411"/>
      <c r="MN411"/>
      <c r="MO411"/>
      <c r="MP411"/>
      <c r="MQ411"/>
      <c r="MR411"/>
      <c r="MS411"/>
      <c r="MT411"/>
      <c r="MU411"/>
      <c r="MV411"/>
      <c r="MW411"/>
      <c r="MX411"/>
      <c r="MY411"/>
      <c r="MZ411"/>
      <c r="NA411"/>
      <c r="NB411"/>
      <c r="NC411"/>
      <c r="ND411"/>
      <c r="NE411"/>
      <c r="NF411"/>
      <c r="NG411"/>
      <c r="NH411"/>
      <c r="NI411"/>
      <c r="NJ411"/>
      <c r="NK411"/>
      <c r="NL411"/>
      <c r="NM411"/>
      <c r="NN411"/>
      <c r="NO411"/>
      <c r="NP411"/>
      <c r="NQ411"/>
      <c r="NR411"/>
      <c r="NS411"/>
      <c r="NT411"/>
      <c r="NU411"/>
      <c r="NV411"/>
      <c r="NW411"/>
      <c r="NX411"/>
      <c r="NY411"/>
      <c r="NZ411"/>
      <c r="OA411"/>
      <c r="OB411"/>
      <c r="OC411"/>
      <c r="OD411"/>
      <c r="OE411"/>
      <c r="OF411"/>
      <c r="OG411"/>
      <c r="OH411"/>
      <c r="OI411"/>
      <c r="OJ411"/>
      <c r="OK411"/>
      <c r="OL411"/>
      <c r="OM411"/>
      <c r="ON411"/>
      <c r="OO411"/>
      <c r="OP411"/>
      <c r="OQ411"/>
      <c r="OR411"/>
      <c r="OS411"/>
      <c r="OT411"/>
      <c r="OU411"/>
      <c r="OV411"/>
      <c r="OW411"/>
      <c r="OX411"/>
      <c r="OY411"/>
      <c r="OZ411"/>
      <c r="PA411"/>
      <c r="PB411"/>
      <c r="PC411"/>
      <c r="PD411"/>
      <c r="PE411"/>
      <c r="PF411"/>
      <c r="PG411"/>
      <c r="PH411"/>
      <c r="PI411"/>
      <c r="PJ411"/>
      <c r="PK411"/>
      <c r="PL411"/>
      <c r="PM411"/>
      <c r="PN411"/>
      <c r="PO411"/>
      <c r="PP411"/>
      <c r="PQ411"/>
      <c r="PR411"/>
      <c r="PS411"/>
      <c r="PT411"/>
      <c r="PU411"/>
      <c r="PV411"/>
      <c r="PW411"/>
      <c r="PX411"/>
      <c r="PY411"/>
      <c r="PZ411"/>
      <c r="QA411"/>
      <c r="QB411"/>
      <c r="QC411"/>
      <c r="QD411"/>
      <c r="QE411"/>
      <c r="QF411"/>
      <c r="QG411"/>
      <c r="QH411"/>
      <c r="QI411"/>
      <c r="QJ411"/>
      <c r="QK411"/>
      <c r="QL411"/>
      <c r="QM411"/>
      <c r="QN411"/>
      <c r="QO411"/>
      <c r="QP411"/>
      <c r="QQ411"/>
      <c r="QR411"/>
      <c r="QS411"/>
      <c r="QT411"/>
      <c r="QU411"/>
      <c r="QV411"/>
      <c r="QW411"/>
      <c r="QX411"/>
      <c r="QY411"/>
      <c r="QZ411"/>
      <c r="RA411"/>
      <c r="RB411"/>
      <c r="RC411"/>
      <c r="RD411"/>
      <c r="RE411"/>
      <c r="RF411"/>
      <c r="RG411"/>
      <c r="RH411"/>
      <c r="RI411"/>
      <c r="RJ411"/>
      <c r="RK411"/>
      <c r="RL411"/>
      <c r="RM411"/>
      <c r="RN411"/>
      <c r="RO411"/>
      <c r="RP411"/>
      <c r="RQ411"/>
      <c r="RR411"/>
      <c r="RS411"/>
      <c r="RT411"/>
      <c r="RU411"/>
      <c r="RV411"/>
      <c r="RW411"/>
      <c r="RX411"/>
      <c r="RY411"/>
      <c r="RZ411"/>
      <c r="SA411"/>
      <c r="SB411"/>
      <c r="SC411"/>
      <c r="SD411"/>
      <c r="SE411"/>
      <c r="SF411"/>
      <c r="SG411"/>
      <c r="SH411"/>
      <c r="SI411"/>
      <c r="SJ411"/>
      <c r="SK411"/>
      <c r="SL411"/>
      <c r="SM411"/>
      <c r="SN411"/>
      <c r="SO411"/>
      <c r="SP411"/>
      <c r="SQ411"/>
      <c r="SR411"/>
      <c r="SS411"/>
      <c r="ST411"/>
      <c r="SU411"/>
      <c r="SV411"/>
      <c r="SW411"/>
      <c r="SX411"/>
      <c r="SY411"/>
      <c r="SZ411"/>
      <c r="TA411"/>
      <c r="TB411"/>
      <c r="TC411"/>
      <c r="TD411"/>
      <c r="TE411"/>
      <c r="TF411"/>
      <c r="TG411"/>
      <c r="TH411"/>
      <c r="TI411"/>
      <c r="TJ411"/>
      <c r="TK411"/>
      <c r="TL411"/>
      <c r="TM411"/>
      <c r="TN411"/>
      <c r="TO411"/>
      <c r="TP411"/>
      <c r="TQ411"/>
      <c r="TR411"/>
      <c r="TS411"/>
      <c r="TT411"/>
      <c r="TU411"/>
      <c r="TV411"/>
      <c r="TW411"/>
      <c r="TX411"/>
      <c r="TY411"/>
      <c r="TZ411"/>
      <c r="UA411"/>
      <c r="UB411"/>
      <c r="UC411"/>
      <c r="UD411"/>
      <c r="UE411"/>
      <c r="UF411"/>
      <c r="UG411"/>
      <c r="UH411"/>
      <c r="UI411"/>
      <c r="UJ411"/>
      <c r="UK411"/>
      <c r="UL411"/>
      <c r="UM411"/>
      <c r="UN411"/>
      <c r="UO411"/>
      <c r="UP411"/>
      <c r="UQ411"/>
      <c r="UR411"/>
      <c r="US411"/>
      <c r="UT411"/>
      <c r="UU411"/>
      <c r="UV411"/>
      <c r="UW411"/>
      <c r="UX411"/>
      <c r="UY411"/>
      <c r="UZ411"/>
      <c r="VA411"/>
      <c r="VB411"/>
      <c r="VC411"/>
      <c r="VD411"/>
      <c r="VE411"/>
      <c r="VF411"/>
      <c r="VG411"/>
      <c r="VH411"/>
      <c r="VI411"/>
      <c r="VJ411"/>
      <c r="VK411"/>
      <c r="VL411"/>
      <c r="VM411"/>
      <c r="VN411"/>
      <c r="VO411"/>
      <c r="VP411"/>
      <c r="VQ411"/>
      <c r="VR411"/>
      <c r="VS411"/>
      <c r="VT411"/>
      <c r="VU411"/>
      <c r="VV411"/>
      <c r="VW411"/>
      <c r="VX411"/>
      <c r="VY411"/>
      <c r="VZ411"/>
      <c r="WA411"/>
      <c r="WB411"/>
      <c r="WC411"/>
      <c r="WD411"/>
      <c r="WE411"/>
      <c r="WF411"/>
      <c r="WG411"/>
      <c r="WH411"/>
      <c r="WI411"/>
      <c r="WJ411"/>
      <c r="WK411"/>
      <c r="WL411"/>
      <c r="WM411"/>
      <c r="WN411"/>
      <c r="WO411"/>
      <c r="WP411"/>
      <c r="WQ411"/>
      <c r="WR411"/>
      <c r="WS411"/>
      <c r="WT411"/>
      <c r="WU411"/>
      <c r="WV411"/>
      <c r="WW411"/>
      <c r="WX411"/>
      <c r="WY411"/>
      <c r="WZ411"/>
      <c r="XA411"/>
      <c r="XB411"/>
      <c r="XC411"/>
      <c r="XD411"/>
      <c r="XE411"/>
      <c r="XF411"/>
      <c r="XG411"/>
      <c r="XH411"/>
      <c r="XI411"/>
      <c r="XJ411"/>
      <c r="XK411"/>
      <c r="XL411"/>
      <c r="XM411"/>
      <c r="XN411"/>
      <c r="XO411"/>
      <c r="XP411"/>
      <c r="XQ411"/>
      <c r="XR411"/>
      <c r="XS411"/>
      <c r="XT411"/>
      <c r="XU411"/>
      <c r="XV411"/>
      <c r="XW411"/>
      <c r="XX411"/>
      <c r="XY411"/>
      <c r="XZ411"/>
      <c r="YA411"/>
      <c r="YB411"/>
      <c r="YC411"/>
      <c r="YD411"/>
      <c r="YE411"/>
      <c r="YF411"/>
      <c r="YG411"/>
      <c r="YH411"/>
      <c r="YI411"/>
      <c r="YJ411"/>
      <c r="YK411"/>
      <c r="YL411"/>
      <c r="YM411"/>
      <c r="YN411"/>
      <c r="YO411"/>
      <c r="YP411"/>
      <c r="YQ411"/>
      <c r="YR411"/>
      <c r="YS411"/>
      <c r="YT411"/>
      <c r="YU411"/>
      <c r="YV411"/>
      <c r="YW411"/>
      <c r="YX411"/>
      <c r="YY411"/>
      <c r="YZ411"/>
      <c r="ZA411"/>
      <c r="ZB411"/>
      <c r="ZC411"/>
      <c r="ZD411"/>
      <c r="ZE411"/>
      <c r="ZF411"/>
      <c r="ZG411"/>
      <c r="ZH411"/>
      <c r="ZI411"/>
      <c r="ZJ411"/>
      <c r="ZK411"/>
      <c r="ZL411"/>
      <c r="ZM411"/>
      <c r="ZN411"/>
      <c r="ZO411"/>
      <c r="ZP411"/>
      <c r="ZQ411"/>
      <c r="ZR411"/>
      <c r="ZS411"/>
      <c r="ZT411"/>
      <c r="ZU411"/>
      <c r="ZV411"/>
      <c r="ZW411"/>
      <c r="ZX411"/>
      <c r="ZY411"/>
      <c r="ZZ411"/>
    </row>
    <row r="412" spans="15:702" x14ac:dyDescent="0.35"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  <c r="HB412"/>
      <c r="HC412"/>
      <c r="HD412"/>
      <c r="HE412"/>
      <c r="HF412"/>
      <c r="HG412"/>
      <c r="HH412"/>
      <c r="HI412"/>
      <c r="HJ412"/>
      <c r="HK412"/>
      <c r="HL412"/>
      <c r="HM412"/>
      <c r="HN412"/>
      <c r="HO412"/>
      <c r="HP412"/>
      <c r="HQ412"/>
      <c r="HR412"/>
      <c r="HS412"/>
      <c r="HT412"/>
      <c r="HU412"/>
      <c r="HV412"/>
      <c r="HW412"/>
      <c r="HX412"/>
      <c r="HY412"/>
      <c r="HZ412"/>
      <c r="IA412"/>
      <c r="IB412"/>
      <c r="IC412"/>
      <c r="ID412"/>
      <c r="IE412"/>
      <c r="IF412"/>
      <c r="IG412"/>
      <c r="IH412"/>
      <c r="II412"/>
      <c r="IJ412"/>
      <c r="IK412"/>
      <c r="IL412"/>
      <c r="IM412"/>
      <c r="IN412"/>
      <c r="IO412"/>
      <c r="IP412"/>
      <c r="IQ412"/>
      <c r="IR412"/>
      <c r="IS412"/>
      <c r="IT412"/>
      <c r="IU412"/>
      <c r="IV412"/>
      <c r="IW412"/>
      <c r="IX412"/>
      <c r="IY412"/>
      <c r="IZ412"/>
      <c r="JA412"/>
      <c r="JB412"/>
      <c r="JC412"/>
      <c r="JD412"/>
      <c r="JE412"/>
      <c r="JF412"/>
      <c r="JG412"/>
      <c r="JH412"/>
      <c r="JI412"/>
      <c r="JJ412"/>
      <c r="JK412"/>
      <c r="JL412"/>
      <c r="JM412"/>
      <c r="JN412"/>
      <c r="JO412"/>
      <c r="JP412"/>
      <c r="JQ412"/>
      <c r="JR412"/>
      <c r="JS412"/>
      <c r="JT412"/>
      <c r="JU412"/>
      <c r="JV412"/>
      <c r="JW412"/>
      <c r="JX412"/>
      <c r="JY412"/>
      <c r="JZ412"/>
      <c r="KA412"/>
      <c r="KB412"/>
      <c r="KC412"/>
      <c r="KD412"/>
      <c r="KE412"/>
      <c r="KF412"/>
      <c r="KG412"/>
      <c r="KH412"/>
      <c r="KI412"/>
      <c r="KJ412"/>
      <c r="KK412"/>
      <c r="KL412"/>
      <c r="KM412"/>
      <c r="KN412"/>
      <c r="KO412"/>
      <c r="KP412"/>
      <c r="KQ412"/>
      <c r="KR412"/>
      <c r="KS412"/>
      <c r="KT412"/>
      <c r="KU412"/>
      <c r="KV412"/>
      <c r="KW412"/>
      <c r="KX412"/>
      <c r="KY412"/>
      <c r="KZ412"/>
      <c r="LA412"/>
      <c r="LB412"/>
      <c r="LC412"/>
      <c r="LD412"/>
      <c r="LE412"/>
      <c r="LF412"/>
      <c r="LG412"/>
      <c r="LH412"/>
      <c r="LI412"/>
      <c r="LJ412"/>
      <c r="LK412"/>
      <c r="LL412"/>
      <c r="LM412"/>
      <c r="LN412"/>
      <c r="LO412"/>
      <c r="LP412"/>
      <c r="LQ412"/>
      <c r="LR412"/>
      <c r="LS412"/>
      <c r="LT412"/>
      <c r="LU412"/>
      <c r="LV412"/>
      <c r="LW412"/>
      <c r="LX412"/>
      <c r="LY412"/>
      <c r="LZ412"/>
      <c r="MA412"/>
      <c r="MB412"/>
      <c r="MC412"/>
      <c r="MD412"/>
      <c r="ME412"/>
      <c r="MF412"/>
      <c r="MG412"/>
      <c r="MH412"/>
      <c r="MI412"/>
      <c r="MJ412"/>
      <c r="MK412"/>
      <c r="ML412"/>
      <c r="MM412"/>
      <c r="MN412"/>
      <c r="MO412"/>
      <c r="MP412"/>
      <c r="MQ412"/>
      <c r="MR412"/>
      <c r="MS412"/>
      <c r="MT412"/>
      <c r="MU412"/>
      <c r="MV412"/>
      <c r="MW412"/>
      <c r="MX412"/>
      <c r="MY412"/>
      <c r="MZ412"/>
      <c r="NA412"/>
      <c r="NB412"/>
      <c r="NC412"/>
      <c r="ND412"/>
      <c r="NE412"/>
      <c r="NF412"/>
      <c r="NG412"/>
      <c r="NH412"/>
      <c r="NI412"/>
      <c r="NJ412"/>
      <c r="NK412"/>
      <c r="NL412"/>
      <c r="NM412"/>
      <c r="NN412"/>
      <c r="NO412"/>
      <c r="NP412"/>
      <c r="NQ412"/>
      <c r="NR412"/>
      <c r="NS412"/>
      <c r="NT412"/>
      <c r="NU412"/>
      <c r="NV412"/>
      <c r="NW412"/>
      <c r="NX412"/>
      <c r="NY412"/>
      <c r="NZ412"/>
      <c r="OA412"/>
      <c r="OB412"/>
      <c r="OC412"/>
      <c r="OD412"/>
      <c r="OE412"/>
      <c r="OF412"/>
      <c r="OG412"/>
      <c r="OH412"/>
      <c r="OI412"/>
      <c r="OJ412"/>
      <c r="OK412"/>
      <c r="OL412"/>
      <c r="OM412"/>
      <c r="ON412"/>
      <c r="OO412"/>
      <c r="OP412"/>
      <c r="OQ412"/>
      <c r="OR412"/>
      <c r="OS412"/>
      <c r="OT412"/>
      <c r="OU412"/>
      <c r="OV412"/>
      <c r="OW412"/>
      <c r="OX412"/>
      <c r="OY412"/>
      <c r="OZ412"/>
      <c r="PA412"/>
      <c r="PB412"/>
      <c r="PC412"/>
      <c r="PD412"/>
      <c r="PE412"/>
      <c r="PF412"/>
      <c r="PG412"/>
      <c r="PH412"/>
      <c r="PI412"/>
      <c r="PJ412"/>
      <c r="PK412"/>
      <c r="PL412"/>
      <c r="PM412"/>
      <c r="PN412"/>
      <c r="PO412"/>
      <c r="PP412"/>
      <c r="PQ412"/>
      <c r="PR412"/>
      <c r="PS412"/>
      <c r="PT412"/>
      <c r="PU412"/>
      <c r="PV412"/>
      <c r="PW412"/>
      <c r="PX412"/>
      <c r="PY412"/>
      <c r="PZ412"/>
      <c r="QA412"/>
      <c r="QB412"/>
      <c r="QC412"/>
      <c r="QD412"/>
      <c r="QE412"/>
      <c r="QF412"/>
      <c r="QG412"/>
      <c r="QH412"/>
      <c r="QI412"/>
      <c r="QJ412"/>
      <c r="QK412"/>
      <c r="QL412"/>
      <c r="QM412"/>
      <c r="QN412"/>
      <c r="QO412"/>
      <c r="QP412"/>
      <c r="QQ412"/>
      <c r="QR412"/>
      <c r="QS412"/>
      <c r="QT412"/>
      <c r="QU412"/>
      <c r="QV412"/>
      <c r="QW412"/>
      <c r="QX412"/>
      <c r="QY412"/>
      <c r="QZ412"/>
      <c r="RA412"/>
      <c r="RB412"/>
      <c r="RC412"/>
      <c r="RD412"/>
      <c r="RE412"/>
      <c r="RF412"/>
      <c r="RG412"/>
      <c r="RH412"/>
      <c r="RI412"/>
      <c r="RJ412"/>
      <c r="RK412"/>
      <c r="RL412"/>
      <c r="RM412"/>
      <c r="RN412"/>
      <c r="RO412"/>
      <c r="RP412"/>
      <c r="RQ412"/>
      <c r="RR412"/>
      <c r="RS412"/>
      <c r="RT412"/>
      <c r="RU412"/>
      <c r="RV412"/>
      <c r="RW412"/>
      <c r="RX412"/>
      <c r="RY412"/>
      <c r="RZ412"/>
      <c r="SA412"/>
      <c r="SB412"/>
      <c r="SC412"/>
      <c r="SD412"/>
      <c r="SE412"/>
      <c r="SF412"/>
      <c r="SG412"/>
      <c r="SH412"/>
      <c r="SI412"/>
      <c r="SJ412"/>
      <c r="SK412"/>
      <c r="SL412"/>
      <c r="SM412"/>
      <c r="SN412"/>
      <c r="SO412"/>
      <c r="SP412"/>
      <c r="SQ412"/>
      <c r="SR412"/>
      <c r="SS412"/>
      <c r="ST412"/>
      <c r="SU412"/>
      <c r="SV412"/>
      <c r="SW412"/>
      <c r="SX412"/>
      <c r="SY412"/>
      <c r="SZ412"/>
      <c r="TA412"/>
      <c r="TB412"/>
      <c r="TC412"/>
      <c r="TD412"/>
      <c r="TE412"/>
      <c r="TF412"/>
      <c r="TG412"/>
      <c r="TH412"/>
      <c r="TI412"/>
      <c r="TJ412"/>
      <c r="TK412"/>
      <c r="TL412"/>
      <c r="TM412"/>
      <c r="TN412"/>
      <c r="TO412"/>
      <c r="TP412"/>
      <c r="TQ412"/>
      <c r="TR412"/>
      <c r="TS412"/>
      <c r="TT412"/>
      <c r="TU412"/>
      <c r="TV412"/>
      <c r="TW412"/>
      <c r="TX412"/>
      <c r="TY412"/>
      <c r="TZ412"/>
      <c r="UA412"/>
      <c r="UB412"/>
      <c r="UC412"/>
      <c r="UD412"/>
      <c r="UE412"/>
      <c r="UF412"/>
      <c r="UG412"/>
      <c r="UH412"/>
      <c r="UI412"/>
      <c r="UJ412"/>
      <c r="UK412"/>
      <c r="UL412"/>
      <c r="UM412"/>
      <c r="UN412"/>
      <c r="UO412"/>
      <c r="UP412"/>
      <c r="UQ412"/>
      <c r="UR412"/>
      <c r="US412"/>
      <c r="UT412"/>
      <c r="UU412"/>
      <c r="UV412"/>
      <c r="UW412"/>
      <c r="UX412"/>
      <c r="UY412"/>
      <c r="UZ412"/>
      <c r="VA412"/>
      <c r="VB412"/>
      <c r="VC412"/>
      <c r="VD412"/>
      <c r="VE412"/>
      <c r="VF412"/>
      <c r="VG412"/>
      <c r="VH412"/>
      <c r="VI412"/>
      <c r="VJ412"/>
      <c r="VK412"/>
      <c r="VL412"/>
      <c r="VM412"/>
      <c r="VN412"/>
      <c r="VO412"/>
      <c r="VP412"/>
      <c r="VQ412"/>
      <c r="VR412"/>
      <c r="VS412"/>
      <c r="VT412"/>
      <c r="VU412"/>
      <c r="VV412"/>
      <c r="VW412"/>
      <c r="VX412"/>
      <c r="VY412"/>
      <c r="VZ412"/>
      <c r="WA412"/>
      <c r="WB412"/>
      <c r="WC412"/>
      <c r="WD412"/>
      <c r="WE412"/>
      <c r="WF412"/>
      <c r="WG412"/>
      <c r="WH412"/>
      <c r="WI412"/>
      <c r="WJ412"/>
      <c r="WK412"/>
      <c r="WL412"/>
      <c r="WM412"/>
      <c r="WN412"/>
      <c r="WO412"/>
      <c r="WP412"/>
      <c r="WQ412"/>
      <c r="WR412"/>
      <c r="WS412"/>
      <c r="WT412"/>
      <c r="WU412"/>
      <c r="WV412"/>
      <c r="WW412"/>
      <c r="WX412"/>
      <c r="WY412"/>
      <c r="WZ412"/>
      <c r="XA412"/>
      <c r="XB412"/>
      <c r="XC412"/>
      <c r="XD412"/>
      <c r="XE412"/>
      <c r="XF412"/>
      <c r="XG412"/>
      <c r="XH412"/>
      <c r="XI412"/>
      <c r="XJ412"/>
      <c r="XK412"/>
      <c r="XL412"/>
      <c r="XM412"/>
      <c r="XN412"/>
      <c r="XO412"/>
      <c r="XP412"/>
      <c r="XQ412"/>
      <c r="XR412"/>
      <c r="XS412"/>
      <c r="XT412"/>
      <c r="XU412"/>
      <c r="XV412"/>
      <c r="XW412"/>
      <c r="XX412"/>
      <c r="XY412"/>
      <c r="XZ412"/>
      <c r="YA412"/>
      <c r="YB412"/>
      <c r="YC412"/>
      <c r="YD412"/>
      <c r="YE412"/>
      <c r="YF412"/>
      <c r="YG412"/>
      <c r="YH412"/>
      <c r="YI412"/>
      <c r="YJ412"/>
      <c r="YK412"/>
      <c r="YL412"/>
      <c r="YM412"/>
      <c r="YN412"/>
      <c r="YO412"/>
      <c r="YP412"/>
      <c r="YQ412"/>
      <c r="YR412"/>
      <c r="YS412"/>
      <c r="YT412"/>
      <c r="YU412"/>
      <c r="YV412"/>
      <c r="YW412"/>
      <c r="YX412"/>
      <c r="YY412"/>
      <c r="YZ412"/>
      <c r="ZA412"/>
      <c r="ZB412"/>
      <c r="ZC412"/>
      <c r="ZD412"/>
      <c r="ZE412"/>
      <c r="ZF412"/>
      <c r="ZG412"/>
      <c r="ZH412"/>
      <c r="ZI412"/>
      <c r="ZJ412"/>
      <c r="ZK412"/>
      <c r="ZL412"/>
      <c r="ZM412"/>
      <c r="ZN412"/>
      <c r="ZO412"/>
      <c r="ZP412"/>
      <c r="ZQ412"/>
      <c r="ZR412"/>
      <c r="ZS412"/>
      <c r="ZT412"/>
      <c r="ZU412"/>
      <c r="ZV412"/>
      <c r="ZW412"/>
      <c r="ZX412"/>
      <c r="ZY412"/>
      <c r="ZZ412"/>
    </row>
    <row r="413" spans="15:702" x14ac:dyDescent="0.35"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  <c r="HB413"/>
      <c r="HC413"/>
      <c r="HD413"/>
      <c r="HE413"/>
      <c r="HF413"/>
      <c r="HG413"/>
      <c r="HH413"/>
      <c r="HI413"/>
      <c r="HJ413"/>
      <c r="HK413"/>
      <c r="HL413"/>
      <c r="HM413"/>
      <c r="HN413"/>
      <c r="HO413"/>
      <c r="HP413"/>
      <c r="HQ413"/>
      <c r="HR413"/>
      <c r="HS413"/>
      <c r="HT413"/>
      <c r="HU413"/>
      <c r="HV413"/>
      <c r="HW413"/>
      <c r="HX413"/>
      <c r="HY413"/>
      <c r="HZ413"/>
      <c r="IA413"/>
      <c r="IB413"/>
      <c r="IC413"/>
      <c r="ID413"/>
      <c r="IE413"/>
      <c r="IF413"/>
      <c r="IG413"/>
      <c r="IH413"/>
      <c r="II413"/>
      <c r="IJ413"/>
      <c r="IK413"/>
      <c r="IL413"/>
      <c r="IM413"/>
      <c r="IN413"/>
      <c r="IO413"/>
      <c r="IP413"/>
      <c r="IQ413"/>
      <c r="IR413"/>
      <c r="IS413"/>
      <c r="IT413"/>
      <c r="IU413"/>
      <c r="IV413"/>
      <c r="IW413"/>
      <c r="IX413"/>
      <c r="IY413"/>
      <c r="IZ413"/>
      <c r="JA413"/>
      <c r="JB413"/>
      <c r="JC413"/>
      <c r="JD413"/>
      <c r="JE413"/>
      <c r="JF413"/>
      <c r="JG413"/>
      <c r="JH413"/>
      <c r="JI413"/>
      <c r="JJ413"/>
      <c r="JK413"/>
      <c r="JL413"/>
      <c r="JM413"/>
      <c r="JN413"/>
      <c r="JO413"/>
      <c r="JP413"/>
      <c r="JQ413"/>
      <c r="JR413"/>
      <c r="JS413"/>
      <c r="JT413"/>
      <c r="JU413"/>
      <c r="JV413"/>
      <c r="JW413"/>
      <c r="JX413"/>
      <c r="JY413"/>
      <c r="JZ413"/>
      <c r="KA413"/>
      <c r="KB413"/>
      <c r="KC413"/>
      <c r="KD413"/>
      <c r="KE413"/>
      <c r="KF413"/>
      <c r="KG413"/>
      <c r="KH413"/>
      <c r="KI413"/>
      <c r="KJ413"/>
      <c r="KK413"/>
      <c r="KL413"/>
      <c r="KM413"/>
      <c r="KN413"/>
      <c r="KO413"/>
      <c r="KP413"/>
      <c r="KQ413"/>
      <c r="KR413"/>
      <c r="KS413"/>
      <c r="KT413"/>
      <c r="KU413"/>
      <c r="KV413"/>
      <c r="KW413"/>
      <c r="KX413"/>
      <c r="KY413"/>
      <c r="KZ413"/>
      <c r="LA413"/>
      <c r="LB413"/>
      <c r="LC413"/>
      <c r="LD413"/>
      <c r="LE413"/>
      <c r="LF413"/>
      <c r="LG413"/>
      <c r="LH413"/>
      <c r="LI413"/>
      <c r="LJ413"/>
      <c r="LK413"/>
      <c r="LL413"/>
      <c r="LM413"/>
      <c r="LN413"/>
      <c r="LO413"/>
      <c r="LP413"/>
      <c r="LQ413"/>
      <c r="LR413"/>
      <c r="LS413"/>
      <c r="LT413"/>
      <c r="LU413"/>
      <c r="LV413"/>
      <c r="LW413"/>
      <c r="LX413"/>
      <c r="LY413"/>
      <c r="LZ413"/>
      <c r="MA413"/>
      <c r="MB413"/>
      <c r="MC413"/>
      <c r="MD413"/>
      <c r="ME413"/>
      <c r="MF413"/>
      <c r="MG413"/>
      <c r="MH413"/>
      <c r="MI413"/>
      <c r="MJ413"/>
      <c r="MK413"/>
      <c r="ML413"/>
      <c r="MM413"/>
      <c r="MN413"/>
      <c r="MO413"/>
      <c r="MP413"/>
      <c r="MQ413"/>
      <c r="MR413"/>
      <c r="MS413"/>
      <c r="MT413"/>
      <c r="MU413"/>
      <c r="MV413"/>
      <c r="MW413"/>
      <c r="MX413"/>
      <c r="MY413"/>
      <c r="MZ413"/>
      <c r="NA413"/>
      <c r="NB413"/>
      <c r="NC413"/>
      <c r="ND413"/>
      <c r="NE413"/>
      <c r="NF413"/>
      <c r="NG413"/>
      <c r="NH413"/>
      <c r="NI413"/>
      <c r="NJ413"/>
      <c r="NK413"/>
      <c r="NL413"/>
      <c r="NM413"/>
      <c r="NN413"/>
      <c r="NO413"/>
      <c r="NP413"/>
      <c r="NQ413"/>
      <c r="NR413"/>
      <c r="NS413"/>
      <c r="NT413"/>
      <c r="NU413"/>
      <c r="NV413"/>
      <c r="NW413"/>
      <c r="NX413"/>
      <c r="NY413"/>
      <c r="NZ413"/>
      <c r="OA413"/>
      <c r="OB413"/>
      <c r="OC413"/>
      <c r="OD413"/>
      <c r="OE413"/>
      <c r="OF413"/>
      <c r="OG413"/>
      <c r="OH413"/>
      <c r="OI413"/>
      <c r="OJ413"/>
      <c r="OK413"/>
      <c r="OL413"/>
      <c r="OM413"/>
      <c r="ON413"/>
      <c r="OO413"/>
      <c r="OP413"/>
      <c r="OQ413"/>
      <c r="OR413"/>
      <c r="OS413"/>
      <c r="OT413"/>
      <c r="OU413"/>
      <c r="OV413"/>
      <c r="OW413"/>
      <c r="OX413"/>
      <c r="OY413"/>
      <c r="OZ413"/>
      <c r="PA413"/>
      <c r="PB413"/>
      <c r="PC413"/>
      <c r="PD413"/>
      <c r="PE413"/>
      <c r="PF413"/>
      <c r="PG413"/>
      <c r="PH413"/>
      <c r="PI413"/>
      <c r="PJ413"/>
      <c r="PK413"/>
      <c r="PL413"/>
      <c r="PM413"/>
      <c r="PN413"/>
      <c r="PO413"/>
      <c r="PP413"/>
      <c r="PQ413"/>
      <c r="PR413"/>
      <c r="PS413"/>
      <c r="PT413"/>
      <c r="PU413"/>
      <c r="PV413"/>
      <c r="PW413"/>
      <c r="PX413"/>
      <c r="PY413"/>
      <c r="PZ413"/>
      <c r="QA413"/>
      <c r="QB413"/>
      <c r="QC413"/>
      <c r="QD413"/>
      <c r="QE413"/>
      <c r="QF413"/>
      <c r="QG413"/>
      <c r="QH413"/>
      <c r="QI413"/>
      <c r="QJ413"/>
      <c r="QK413"/>
      <c r="QL413"/>
      <c r="QM413"/>
      <c r="QN413"/>
      <c r="QO413"/>
      <c r="QP413"/>
      <c r="QQ413"/>
      <c r="QR413"/>
      <c r="QS413"/>
      <c r="QT413"/>
      <c r="QU413"/>
      <c r="QV413"/>
      <c r="QW413"/>
      <c r="QX413"/>
      <c r="QY413"/>
      <c r="QZ413"/>
      <c r="RA413"/>
      <c r="RB413"/>
      <c r="RC413"/>
      <c r="RD413"/>
      <c r="RE413"/>
      <c r="RF413"/>
      <c r="RG413"/>
      <c r="RH413"/>
      <c r="RI413"/>
      <c r="RJ413"/>
      <c r="RK413"/>
      <c r="RL413"/>
      <c r="RM413"/>
      <c r="RN413"/>
      <c r="RO413"/>
      <c r="RP413"/>
      <c r="RQ413"/>
      <c r="RR413"/>
      <c r="RS413"/>
      <c r="RT413"/>
      <c r="RU413"/>
      <c r="RV413"/>
      <c r="RW413"/>
      <c r="RX413"/>
      <c r="RY413"/>
      <c r="RZ413"/>
      <c r="SA413"/>
      <c r="SB413"/>
      <c r="SC413"/>
      <c r="SD413"/>
      <c r="SE413"/>
      <c r="SF413"/>
      <c r="SG413"/>
      <c r="SH413"/>
      <c r="SI413"/>
      <c r="SJ413"/>
      <c r="SK413"/>
      <c r="SL413"/>
      <c r="SM413"/>
      <c r="SN413"/>
      <c r="SO413"/>
      <c r="SP413"/>
      <c r="SQ413"/>
      <c r="SR413"/>
      <c r="SS413"/>
      <c r="ST413"/>
      <c r="SU413"/>
      <c r="SV413"/>
      <c r="SW413"/>
      <c r="SX413"/>
      <c r="SY413"/>
      <c r="SZ413"/>
      <c r="TA413"/>
      <c r="TB413"/>
      <c r="TC413"/>
      <c r="TD413"/>
      <c r="TE413"/>
      <c r="TF413"/>
      <c r="TG413"/>
      <c r="TH413"/>
      <c r="TI413"/>
      <c r="TJ413"/>
      <c r="TK413"/>
      <c r="TL413"/>
      <c r="TM413"/>
      <c r="TN413"/>
      <c r="TO413"/>
      <c r="TP413"/>
      <c r="TQ413"/>
      <c r="TR413"/>
      <c r="TS413"/>
      <c r="TT413"/>
      <c r="TU413"/>
      <c r="TV413"/>
      <c r="TW413"/>
      <c r="TX413"/>
      <c r="TY413"/>
      <c r="TZ413"/>
      <c r="UA413"/>
      <c r="UB413"/>
      <c r="UC413"/>
      <c r="UD413"/>
      <c r="UE413"/>
      <c r="UF413"/>
      <c r="UG413"/>
      <c r="UH413"/>
      <c r="UI413"/>
      <c r="UJ413"/>
      <c r="UK413"/>
      <c r="UL413"/>
      <c r="UM413"/>
      <c r="UN413"/>
      <c r="UO413"/>
      <c r="UP413"/>
      <c r="UQ413"/>
      <c r="UR413"/>
      <c r="US413"/>
      <c r="UT413"/>
      <c r="UU413"/>
      <c r="UV413"/>
      <c r="UW413"/>
      <c r="UX413"/>
      <c r="UY413"/>
      <c r="UZ413"/>
      <c r="VA413"/>
      <c r="VB413"/>
      <c r="VC413"/>
      <c r="VD413"/>
      <c r="VE413"/>
      <c r="VF413"/>
      <c r="VG413"/>
      <c r="VH413"/>
      <c r="VI413"/>
      <c r="VJ413"/>
      <c r="VK413"/>
      <c r="VL413"/>
      <c r="VM413"/>
      <c r="VN413"/>
      <c r="VO413"/>
      <c r="VP413"/>
      <c r="VQ413"/>
      <c r="VR413"/>
      <c r="VS413"/>
      <c r="VT413"/>
      <c r="VU413"/>
      <c r="VV413"/>
      <c r="VW413"/>
      <c r="VX413"/>
      <c r="VY413"/>
      <c r="VZ413"/>
      <c r="WA413"/>
      <c r="WB413"/>
      <c r="WC413"/>
      <c r="WD413"/>
      <c r="WE413"/>
      <c r="WF413"/>
      <c r="WG413"/>
      <c r="WH413"/>
      <c r="WI413"/>
      <c r="WJ413"/>
      <c r="WK413"/>
      <c r="WL413"/>
      <c r="WM413"/>
      <c r="WN413"/>
      <c r="WO413"/>
      <c r="WP413"/>
      <c r="WQ413"/>
      <c r="WR413"/>
      <c r="WS413"/>
      <c r="WT413"/>
      <c r="WU413"/>
      <c r="WV413"/>
      <c r="WW413"/>
      <c r="WX413"/>
      <c r="WY413"/>
      <c r="WZ413"/>
      <c r="XA413"/>
      <c r="XB413"/>
      <c r="XC413"/>
      <c r="XD413"/>
      <c r="XE413"/>
      <c r="XF413"/>
      <c r="XG413"/>
      <c r="XH413"/>
      <c r="XI413"/>
      <c r="XJ413"/>
      <c r="XK413"/>
      <c r="XL413"/>
      <c r="XM413"/>
      <c r="XN413"/>
      <c r="XO413"/>
      <c r="XP413"/>
      <c r="XQ413"/>
      <c r="XR413"/>
      <c r="XS413"/>
      <c r="XT413"/>
      <c r="XU413"/>
      <c r="XV413"/>
      <c r="XW413"/>
      <c r="XX413"/>
      <c r="XY413"/>
      <c r="XZ413"/>
      <c r="YA413"/>
      <c r="YB413"/>
      <c r="YC413"/>
      <c r="YD413"/>
      <c r="YE413"/>
      <c r="YF413"/>
      <c r="YG413"/>
      <c r="YH413"/>
      <c r="YI413"/>
      <c r="YJ413"/>
      <c r="YK413"/>
      <c r="YL413"/>
      <c r="YM413"/>
      <c r="YN413"/>
      <c r="YO413"/>
      <c r="YP413"/>
      <c r="YQ413"/>
      <c r="YR413"/>
      <c r="YS413"/>
      <c r="YT413"/>
      <c r="YU413"/>
      <c r="YV413"/>
      <c r="YW413"/>
      <c r="YX413"/>
      <c r="YY413"/>
      <c r="YZ413"/>
      <c r="ZA413"/>
      <c r="ZB413"/>
      <c r="ZC413"/>
      <c r="ZD413"/>
      <c r="ZE413"/>
      <c r="ZF413"/>
      <c r="ZG413"/>
      <c r="ZH413"/>
      <c r="ZI413"/>
      <c r="ZJ413"/>
      <c r="ZK413"/>
      <c r="ZL413"/>
      <c r="ZM413"/>
      <c r="ZN413"/>
      <c r="ZO413"/>
      <c r="ZP413"/>
      <c r="ZQ413"/>
      <c r="ZR413"/>
      <c r="ZS413"/>
      <c r="ZT413"/>
      <c r="ZU413"/>
      <c r="ZV413"/>
      <c r="ZW413"/>
      <c r="ZX413"/>
      <c r="ZY413"/>
      <c r="ZZ413"/>
    </row>
    <row r="414" spans="15:702" x14ac:dyDescent="0.35"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  <c r="HB414"/>
      <c r="HC414"/>
      <c r="HD414"/>
      <c r="HE414"/>
      <c r="HF414"/>
      <c r="HG414"/>
      <c r="HH414"/>
      <c r="HI414"/>
      <c r="HJ414"/>
      <c r="HK414"/>
      <c r="HL414"/>
      <c r="HM414"/>
      <c r="HN414"/>
      <c r="HO414"/>
      <c r="HP414"/>
      <c r="HQ414"/>
      <c r="HR414"/>
      <c r="HS414"/>
      <c r="HT414"/>
      <c r="HU414"/>
      <c r="HV414"/>
      <c r="HW414"/>
      <c r="HX414"/>
      <c r="HY414"/>
      <c r="HZ414"/>
      <c r="IA414"/>
      <c r="IB414"/>
      <c r="IC414"/>
      <c r="ID414"/>
      <c r="IE414"/>
      <c r="IF414"/>
      <c r="IG414"/>
      <c r="IH414"/>
      <c r="II414"/>
      <c r="IJ414"/>
      <c r="IK414"/>
      <c r="IL414"/>
      <c r="IM414"/>
      <c r="IN414"/>
      <c r="IO414"/>
      <c r="IP414"/>
      <c r="IQ414"/>
      <c r="IR414"/>
      <c r="IS414"/>
      <c r="IT414"/>
      <c r="IU414"/>
      <c r="IV414"/>
      <c r="IW414"/>
      <c r="IX414"/>
      <c r="IY414"/>
      <c r="IZ414"/>
      <c r="JA414"/>
      <c r="JB414"/>
      <c r="JC414"/>
      <c r="JD414"/>
      <c r="JE414"/>
      <c r="JF414"/>
      <c r="JG414"/>
      <c r="JH414"/>
      <c r="JI414"/>
      <c r="JJ414"/>
      <c r="JK414"/>
      <c r="JL414"/>
      <c r="JM414"/>
      <c r="JN414"/>
      <c r="JO414"/>
      <c r="JP414"/>
      <c r="JQ414"/>
      <c r="JR414"/>
      <c r="JS414"/>
      <c r="JT414"/>
      <c r="JU414"/>
      <c r="JV414"/>
      <c r="JW414"/>
      <c r="JX414"/>
      <c r="JY414"/>
      <c r="JZ414"/>
      <c r="KA414"/>
      <c r="KB414"/>
      <c r="KC414"/>
      <c r="KD414"/>
      <c r="KE414"/>
      <c r="KF414"/>
      <c r="KG414"/>
      <c r="KH414"/>
      <c r="KI414"/>
      <c r="KJ414"/>
      <c r="KK414"/>
      <c r="KL414"/>
      <c r="KM414"/>
      <c r="KN414"/>
      <c r="KO414"/>
      <c r="KP414"/>
      <c r="KQ414"/>
      <c r="KR414"/>
      <c r="KS414"/>
      <c r="KT414"/>
      <c r="KU414"/>
      <c r="KV414"/>
      <c r="KW414"/>
      <c r="KX414"/>
      <c r="KY414"/>
      <c r="KZ414"/>
      <c r="LA414"/>
      <c r="LB414"/>
      <c r="LC414"/>
      <c r="LD414"/>
      <c r="LE414"/>
      <c r="LF414"/>
      <c r="LG414"/>
      <c r="LH414"/>
      <c r="LI414"/>
      <c r="LJ414"/>
      <c r="LK414"/>
      <c r="LL414"/>
      <c r="LM414"/>
      <c r="LN414"/>
      <c r="LO414"/>
      <c r="LP414"/>
      <c r="LQ414"/>
      <c r="LR414"/>
      <c r="LS414"/>
      <c r="LT414"/>
      <c r="LU414"/>
      <c r="LV414"/>
      <c r="LW414"/>
      <c r="LX414"/>
      <c r="LY414"/>
      <c r="LZ414"/>
      <c r="MA414"/>
      <c r="MB414"/>
      <c r="MC414"/>
      <c r="MD414"/>
      <c r="ME414"/>
      <c r="MF414"/>
      <c r="MG414"/>
      <c r="MH414"/>
      <c r="MI414"/>
      <c r="MJ414"/>
      <c r="MK414"/>
      <c r="ML414"/>
      <c r="MM414"/>
      <c r="MN414"/>
      <c r="MO414"/>
      <c r="MP414"/>
      <c r="MQ414"/>
      <c r="MR414"/>
      <c r="MS414"/>
      <c r="MT414"/>
      <c r="MU414"/>
      <c r="MV414"/>
      <c r="MW414"/>
      <c r="MX414"/>
      <c r="MY414"/>
      <c r="MZ414"/>
      <c r="NA414"/>
      <c r="NB414"/>
      <c r="NC414"/>
      <c r="ND414"/>
      <c r="NE414"/>
      <c r="NF414"/>
      <c r="NG414"/>
      <c r="NH414"/>
      <c r="NI414"/>
      <c r="NJ414"/>
      <c r="NK414"/>
      <c r="NL414"/>
      <c r="NM414"/>
      <c r="NN414"/>
      <c r="NO414"/>
      <c r="NP414"/>
      <c r="NQ414"/>
      <c r="NR414"/>
      <c r="NS414"/>
      <c r="NT414"/>
      <c r="NU414"/>
      <c r="NV414"/>
      <c r="NW414"/>
      <c r="NX414"/>
      <c r="NY414"/>
      <c r="NZ414"/>
      <c r="OA414"/>
      <c r="OB414"/>
      <c r="OC414"/>
      <c r="OD414"/>
      <c r="OE414"/>
      <c r="OF414"/>
      <c r="OG414"/>
      <c r="OH414"/>
      <c r="OI414"/>
      <c r="OJ414"/>
      <c r="OK414"/>
      <c r="OL414"/>
      <c r="OM414"/>
      <c r="ON414"/>
      <c r="OO414"/>
      <c r="OP414"/>
      <c r="OQ414"/>
      <c r="OR414"/>
      <c r="OS414"/>
      <c r="OT414"/>
      <c r="OU414"/>
      <c r="OV414"/>
      <c r="OW414"/>
      <c r="OX414"/>
      <c r="OY414"/>
      <c r="OZ414"/>
      <c r="PA414"/>
      <c r="PB414"/>
      <c r="PC414"/>
      <c r="PD414"/>
      <c r="PE414"/>
      <c r="PF414"/>
      <c r="PG414"/>
      <c r="PH414"/>
      <c r="PI414"/>
      <c r="PJ414"/>
      <c r="PK414"/>
      <c r="PL414"/>
      <c r="PM414"/>
      <c r="PN414"/>
      <c r="PO414"/>
      <c r="PP414"/>
      <c r="PQ414"/>
      <c r="PR414"/>
      <c r="PS414"/>
      <c r="PT414"/>
      <c r="PU414"/>
      <c r="PV414"/>
      <c r="PW414"/>
      <c r="PX414"/>
      <c r="PY414"/>
      <c r="PZ414"/>
      <c r="QA414"/>
      <c r="QB414"/>
      <c r="QC414"/>
      <c r="QD414"/>
      <c r="QE414"/>
      <c r="QF414"/>
      <c r="QG414"/>
      <c r="QH414"/>
      <c r="QI414"/>
      <c r="QJ414"/>
      <c r="QK414"/>
      <c r="QL414"/>
      <c r="QM414"/>
      <c r="QN414"/>
      <c r="QO414"/>
      <c r="QP414"/>
      <c r="QQ414"/>
      <c r="QR414"/>
      <c r="QS414"/>
      <c r="QT414"/>
      <c r="QU414"/>
      <c r="QV414"/>
      <c r="QW414"/>
      <c r="QX414"/>
      <c r="QY414"/>
      <c r="QZ414"/>
      <c r="RA414"/>
      <c r="RB414"/>
      <c r="RC414"/>
      <c r="RD414"/>
      <c r="RE414"/>
      <c r="RF414"/>
      <c r="RG414"/>
      <c r="RH414"/>
      <c r="RI414"/>
      <c r="RJ414"/>
      <c r="RK414"/>
      <c r="RL414"/>
      <c r="RM414"/>
      <c r="RN414"/>
      <c r="RO414"/>
      <c r="RP414"/>
      <c r="RQ414"/>
      <c r="RR414"/>
      <c r="RS414"/>
      <c r="RT414"/>
      <c r="RU414"/>
      <c r="RV414"/>
      <c r="RW414"/>
      <c r="RX414"/>
      <c r="RY414"/>
      <c r="RZ414"/>
      <c r="SA414"/>
      <c r="SB414"/>
      <c r="SC414"/>
      <c r="SD414"/>
      <c r="SE414"/>
      <c r="SF414"/>
      <c r="SG414"/>
      <c r="SH414"/>
      <c r="SI414"/>
      <c r="SJ414"/>
      <c r="SK414"/>
      <c r="SL414"/>
      <c r="SM414"/>
      <c r="SN414"/>
      <c r="SO414"/>
      <c r="SP414"/>
      <c r="SQ414"/>
      <c r="SR414"/>
      <c r="SS414"/>
      <c r="ST414"/>
      <c r="SU414"/>
      <c r="SV414"/>
      <c r="SW414"/>
      <c r="SX414"/>
      <c r="SY414"/>
      <c r="SZ414"/>
      <c r="TA414"/>
      <c r="TB414"/>
      <c r="TC414"/>
      <c r="TD414"/>
      <c r="TE414"/>
      <c r="TF414"/>
      <c r="TG414"/>
      <c r="TH414"/>
      <c r="TI414"/>
      <c r="TJ414"/>
      <c r="TK414"/>
      <c r="TL414"/>
      <c r="TM414"/>
      <c r="TN414"/>
      <c r="TO414"/>
      <c r="TP414"/>
      <c r="TQ414"/>
      <c r="TR414"/>
      <c r="TS414"/>
      <c r="TT414"/>
      <c r="TU414"/>
      <c r="TV414"/>
      <c r="TW414"/>
      <c r="TX414"/>
      <c r="TY414"/>
      <c r="TZ414"/>
      <c r="UA414"/>
      <c r="UB414"/>
      <c r="UC414"/>
      <c r="UD414"/>
      <c r="UE414"/>
      <c r="UF414"/>
      <c r="UG414"/>
      <c r="UH414"/>
      <c r="UI414"/>
      <c r="UJ414"/>
      <c r="UK414"/>
      <c r="UL414"/>
      <c r="UM414"/>
      <c r="UN414"/>
      <c r="UO414"/>
      <c r="UP414"/>
      <c r="UQ414"/>
      <c r="UR414"/>
      <c r="US414"/>
      <c r="UT414"/>
      <c r="UU414"/>
      <c r="UV414"/>
      <c r="UW414"/>
      <c r="UX414"/>
      <c r="UY414"/>
      <c r="UZ414"/>
      <c r="VA414"/>
      <c r="VB414"/>
      <c r="VC414"/>
      <c r="VD414"/>
      <c r="VE414"/>
      <c r="VF414"/>
      <c r="VG414"/>
      <c r="VH414"/>
      <c r="VI414"/>
      <c r="VJ414"/>
      <c r="VK414"/>
      <c r="VL414"/>
      <c r="VM414"/>
      <c r="VN414"/>
      <c r="VO414"/>
      <c r="VP414"/>
      <c r="VQ414"/>
      <c r="VR414"/>
      <c r="VS414"/>
      <c r="VT414"/>
      <c r="VU414"/>
      <c r="VV414"/>
      <c r="VW414"/>
      <c r="VX414"/>
      <c r="VY414"/>
      <c r="VZ414"/>
      <c r="WA414"/>
      <c r="WB414"/>
      <c r="WC414"/>
      <c r="WD414"/>
      <c r="WE414"/>
      <c r="WF414"/>
      <c r="WG414"/>
      <c r="WH414"/>
      <c r="WI414"/>
      <c r="WJ414"/>
      <c r="WK414"/>
      <c r="WL414"/>
      <c r="WM414"/>
      <c r="WN414"/>
      <c r="WO414"/>
      <c r="WP414"/>
      <c r="WQ414"/>
      <c r="WR414"/>
      <c r="WS414"/>
      <c r="WT414"/>
      <c r="WU414"/>
      <c r="WV414"/>
      <c r="WW414"/>
      <c r="WX414"/>
      <c r="WY414"/>
      <c r="WZ414"/>
      <c r="XA414"/>
      <c r="XB414"/>
      <c r="XC414"/>
      <c r="XD414"/>
      <c r="XE414"/>
      <c r="XF414"/>
      <c r="XG414"/>
      <c r="XH414"/>
      <c r="XI414"/>
      <c r="XJ414"/>
      <c r="XK414"/>
      <c r="XL414"/>
      <c r="XM414"/>
      <c r="XN414"/>
      <c r="XO414"/>
      <c r="XP414"/>
      <c r="XQ414"/>
      <c r="XR414"/>
      <c r="XS414"/>
      <c r="XT414"/>
      <c r="XU414"/>
      <c r="XV414"/>
      <c r="XW414"/>
      <c r="XX414"/>
      <c r="XY414"/>
      <c r="XZ414"/>
      <c r="YA414"/>
      <c r="YB414"/>
      <c r="YC414"/>
      <c r="YD414"/>
      <c r="YE414"/>
      <c r="YF414"/>
      <c r="YG414"/>
      <c r="YH414"/>
      <c r="YI414"/>
      <c r="YJ414"/>
      <c r="YK414"/>
      <c r="YL414"/>
      <c r="YM414"/>
      <c r="YN414"/>
      <c r="YO414"/>
      <c r="YP414"/>
      <c r="YQ414"/>
      <c r="YR414"/>
      <c r="YS414"/>
      <c r="YT414"/>
      <c r="YU414"/>
      <c r="YV414"/>
      <c r="YW414"/>
      <c r="YX414"/>
      <c r="YY414"/>
      <c r="YZ414"/>
      <c r="ZA414"/>
      <c r="ZB414"/>
      <c r="ZC414"/>
      <c r="ZD414"/>
      <c r="ZE414"/>
      <c r="ZF414"/>
      <c r="ZG414"/>
      <c r="ZH414"/>
      <c r="ZI414"/>
      <c r="ZJ414"/>
      <c r="ZK414"/>
      <c r="ZL414"/>
      <c r="ZM414"/>
      <c r="ZN414"/>
      <c r="ZO414"/>
      <c r="ZP414"/>
      <c r="ZQ414"/>
      <c r="ZR414"/>
      <c r="ZS414"/>
      <c r="ZT414"/>
      <c r="ZU414"/>
      <c r="ZV414"/>
      <c r="ZW414"/>
      <c r="ZX414"/>
      <c r="ZY414"/>
      <c r="ZZ414"/>
    </row>
    <row r="415" spans="15:702" x14ac:dyDescent="0.35"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  <c r="HB415"/>
      <c r="HC415"/>
      <c r="HD415"/>
      <c r="HE415"/>
      <c r="HF415"/>
      <c r="HG415"/>
      <c r="HH415"/>
      <c r="HI415"/>
      <c r="HJ415"/>
      <c r="HK415"/>
      <c r="HL415"/>
      <c r="HM415"/>
      <c r="HN415"/>
      <c r="HO415"/>
      <c r="HP415"/>
      <c r="HQ415"/>
      <c r="HR415"/>
      <c r="HS415"/>
      <c r="HT415"/>
      <c r="HU415"/>
      <c r="HV415"/>
      <c r="HW415"/>
      <c r="HX415"/>
      <c r="HY415"/>
      <c r="HZ415"/>
      <c r="IA415"/>
      <c r="IB415"/>
      <c r="IC415"/>
      <c r="ID415"/>
      <c r="IE415"/>
      <c r="IF415"/>
      <c r="IG415"/>
      <c r="IH415"/>
      <c r="II415"/>
      <c r="IJ415"/>
      <c r="IK415"/>
      <c r="IL415"/>
      <c r="IM415"/>
      <c r="IN415"/>
      <c r="IO415"/>
      <c r="IP415"/>
      <c r="IQ415"/>
      <c r="IR415"/>
      <c r="IS415"/>
      <c r="IT415"/>
      <c r="IU415"/>
      <c r="IV415"/>
      <c r="IW415"/>
      <c r="IX415"/>
      <c r="IY415"/>
      <c r="IZ415"/>
      <c r="JA415"/>
      <c r="JB415"/>
      <c r="JC415"/>
      <c r="JD415"/>
      <c r="JE415"/>
      <c r="JF415"/>
      <c r="JG415"/>
      <c r="JH415"/>
      <c r="JI415"/>
      <c r="JJ415"/>
      <c r="JK415"/>
      <c r="JL415"/>
      <c r="JM415"/>
      <c r="JN415"/>
      <c r="JO415"/>
      <c r="JP415"/>
      <c r="JQ415"/>
      <c r="JR415"/>
      <c r="JS415"/>
      <c r="JT415"/>
      <c r="JU415"/>
      <c r="JV415"/>
      <c r="JW415"/>
      <c r="JX415"/>
      <c r="JY415"/>
      <c r="JZ415"/>
      <c r="KA415"/>
      <c r="KB415"/>
      <c r="KC415"/>
      <c r="KD415"/>
      <c r="KE415"/>
      <c r="KF415"/>
      <c r="KG415"/>
      <c r="KH415"/>
      <c r="KI415"/>
      <c r="KJ415"/>
      <c r="KK415"/>
      <c r="KL415"/>
      <c r="KM415"/>
      <c r="KN415"/>
      <c r="KO415"/>
      <c r="KP415"/>
      <c r="KQ415"/>
      <c r="KR415"/>
      <c r="KS415"/>
      <c r="KT415"/>
      <c r="KU415"/>
      <c r="KV415"/>
      <c r="KW415"/>
      <c r="KX415"/>
      <c r="KY415"/>
      <c r="KZ415"/>
      <c r="LA415"/>
      <c r="LB415"/>
      <c r="LC415"/>
      <c r="LD415"/>
      <c r="LE415"/>
      <c r="LF415"/>
      <c r="LG415"/>
      <c r="LH415"/>
      <c r="LI415"/>
      <c r="LJ415"/>
      <c r="LK415"/>
      <c r="LL415"/>
      <c r="LM415"/>
      <c r="LN415"/>
      <c r="LO415"/>
      <c r="LP415"/>
      <c r="LQ415"/>
      <c r="LR415"/>
      <c r="LS415"/>
      <c r="LT415"/>
      <c r="LU415"/>
      <c r="LV415"/>
      <c r="LW415"/>
      <c r="LX415"/>
      <c r="LY415"/>
      <c r="LZ415"/>
      <c r="MA415"/>
      <c r="MB415"/>
      <c r="MC415"/>
      <c r="MD415"/>
      <c r="ME415"/>
      <c r="MF415"/>
      <c r="MG415"/>
      <c r="MH415"/>
      <c r="MI415"/>
      <c r="MJ415"/>
      <c r="MK415"/>
      <c r="ML415"/>
      <c r="MM415"/>
      <c r="MN415"/>
      <c r="MO415"/>
      <c r="MP415"/>
      <c r="MQ415"/>
      <c r="MR415"/>
      <c r="MS415"/>
      <c r="MT415"/>
      <c r="MU415"/>
      <c r="MV415"/>
      <c r="MW415"/>
      <c r="MX415"/>
      <c r="MY415"/>
      <c r="MZ415"/>
      <c r="NA415"/>
      <c r="NB415"/>
      <c r="NC415"/>
      <c r="ND415"/>
      <c r="NE415"/>
      <c r="NF415"/>
      <c r="NG415"/>
      <c r="NH415"/>
      <c r="NI415"/>
      <c r="NJ415"/>
      <c r="NK415"/>
      <c r="NL415"/>
      <c r="NM415"/>
      <c r="NN415"/>
      <c r="NO415"/>
      <c r="NP415"/>
      <c r="NQ415"/>
      <c r="NR415"/>
      <c r="NS415"/>
      <c r="NT415"/>
      <c r="NU415"/>
      <c r="NV415"/>
      <c r="NW415"/>
      <c r="NX415"/>
      <c r="NY415"/>
      <c r="NZ415"/>
      <c r="OA415"/>
      <c r="OB415"/>
      <c r="OC415"/>
      <c r="OD415"/>
      <c r="OE415"/>
      <c r="OF415"/>
      <c r="OG415"/>
      <c r="OH415"/>
      <c r="OI415"/>
      <c r="OJ415"/>
      <c r="OK415"/>
      <c r="OL415"/>
      <c r="OM415"/>
      <c r="ON415"/>
      <c r="OO415"/>
      <c r="OP415"/>
      <c r="OQ415"/>
      <c r="OR415"/>
      <c r="OS415"/>
      <c r="OT415"/>
      <c r="OU415"/>
      <c r="OV415"/>
      <c r="OW415"/>
      <c r="OX415"/>
      <c r="OY415"/>
      <c r="OZ415"/>
      <c r="PA415"/>
      <c r="PB415"/>
      <c r="PC415"/>
      <c r="PD415"/>
      <c r="PE415"/>
      <c r="PF415"/>
      <c r="PG415"/>
      <c r="PH415"/>
      <c r="PI415"/>
      <c r="PJ415"/>
      <c r="PK415"/>
      <c r="PL415"/>
      <c r="PM415"/>
      <c r="PN415"/>
      <c r="PO415"/>
      <c r="PP415"/>
      <c r="PQ415"/>
      <c r="PR415"/>
      <c r="PS415"/>
      <c r="PT415"/>
      <c r="PU415"/>
      <c r="PV415"/>
      <c r="PW415"/>
      <c r="PX415"/>
      <c r="PY415"/>
      <c r="PZ415"/>
      <c r="QA415"/>
      <c r="QB415"/>
      <c r="QC415"/>
      <c r="QD415"/>
      <c r="QE415"/>
      <c r="QF415"/>
      <c r="QG415"/>
      <c r="QH415"/>
      <c r="QI415"/>
      <c r="QJ415"/>
      <c r="QK415"/>
      <c r="QL415"/>
      <c r="QM415"/>
      <c r="QN415"/>
      <c r="QO415"/>
      <c r="QP415"/>
      <c r="QQ415"/>
      <c r="QR415"/>
      <c r="QS415"/>
      <c r="QT415"/>
      <c r="QU415"/>
      <c r="QV415"/>
      <c r="QW415"/>
      <c r="QX415"/>
      <c r="QY415"/>
      <c r="QZ415"/>
      <c r="RA415"/>
      <c r="RB415"/>
      <c r="RC415"/>
      <c r="RD415"/>
      <c r="RE415"/>
      <c r="RF415"/>
      <c r="RG415"/>
      <c r="RH415"/>
      <c r="RI415"/>
      <c r="RJ415"/>
      <c r="RK415"/>
      <c r="RL415"/>
      <c r="RM415"/>
      <c r="RN415"/>
      <c r="RO415"/>
      <c r="RP415"/>
      <c r="RQ415"/>
      <c r="RR415"/>
      <c r="RS415"/>
      <c r="RT415"/>
      <c r="RU415"/>
      <c r="RV415"/>
      <c r="RW415"/>
      <c r="RX415"/>
      <c r="RY415"/>
      <c r="RZ415"/>
      <c r="SA415"/>
      <c r="SB415"/>
      <c r="SC415"/>
      <c r="SD415"/>
      <c r="SE415"/>
      <c r="SF415"/>
      <c r="SG415"/>
      <c r="SH415"/>
      <c r="SI415"/>
      <c r="SJ415"/>
      <c r="SK415"/>
      <c r="SL415"/>
      <c r="SM415"/>
      <c r="SN415"/>
      <c r="SO415"/>
      <c r="SP415"/>
      <c r="SQ415"/>
      <c r="SR415"/>
      <c r="SS415"/>
      <c r="ST415"/>
      <c r="SU415"/>
      <c r="SV415"/>
      <c r="SW415"/>
      <c r="SX415"/>
      <c r="SY415"/>
      <c r="SZ415"/>
      <c r="TA415"/>
      <c r="TB415"/>
      <c r="TC415"/>
      <c r="TD415"/>
      <c r="TE415"/>
      <c r="TF415"/>
      <c r="TG415"/>
      <c r="TH415"/>
      <c r="TI415"/>
      <c r="TJ415"/>
      <c r="TK415"/>
      <c r="TL415"/>
      <c r="TM415"/>
      <c r="TN415"/>
      <c r="TO415"/>
      <c r="TP415"/>
      <c r="TQ415"/>
      <c r="TR415"/>
      <c r="TS415"/>
      <c r="TT415"/>
      <c r="TU415"/>
      <c r="TV415"/>
      <c r="TW415"/>
      <c r="TX415"/>
      <c r="TY415"/>
      <c r="TZ415"/>
      <c r="UA415"/>
      <c r="UB415"/>
      <c r="UC415"/>
      <c r="UD415"/>
      <c r="UE415"/>
      <c r="UF415"/>
      <c r="UG415"/>
      <c r="UH415"/>
      <c r="UI415"/>
      <c r="UJ415"/>
      <c r="UK415"/>
      <c r="UL415"/>
      <c r="UM415"/>
      <c r="UN415"/>
      <c r="UO415"/>
      <c r="UP415"/>
      <c r="UQ415"/>
      <c r="UR415"/>
      <c r="US415"/>
      <c r="UT415"/>
      <c r="UU415"/>
      <c r="UV415"/>
      <c r="UW415"/>
      <c r="UX415"/>
      <c r="UY415"/>
      <c r="UZ415"/>
      <c r="VA415"/>
      <c r="VB415"/>
      <c r="VC415"/>
      <c r="VD415"/>
      <c r="VE415"/>
      <c r="VF415"/>
      <c r="VG415"/>
      <c r="VH415"/>
      <c r="VI415"/>
      <c r="VJ415"/>
      <c r="VK415"/>
      <c r="VL415"/>
      <c r="VM415"/>
      <c r="VN415"/>
      <c r="VO415"/>
      <c r="VP415"/>
      <c r="VQ415"/>
      <c r="VR415"/>
      <c r="VS415"/>
      <c r="VT415"/>
      <c r="VU415"/>
      <c r="VV415"/>
      <c r="VW415"/>
      <c r="VX415"/>
      <c r="VY415"/>
      <c r="VZ415"/>
      <c r="WA415"/>
      <c r="WB415"/>
      <c r="WC415"/>
      <c r="WD415"/>
      <c r="WE415"/>
      <c r="WF415"/>
      <c r="WG415"/>
      <c r="WH415"/>
      <c r="WI415"/>
      <c r="WJ415"/>
      <c r="WK415"/>
      <c r="WL415"/>
      <c r="WM415"/>
      <c r="WN415"/>
      <c r="WO415"/>
      <c r="WP415"/>
      <c r="WQ415"/>
      <c r="WR415"/>
      <c r="WS415"/>
      <c r="WT415"/>
      <c r="WU415"/>
      <c r="WV415"/>
      <c r="WW415"/>
      <c r="WX415"/>
      <c r="WY415"/>
      <c r="WZ415"/>
      <c r="XA415"/>
      <c r="XB415"/>
      <c r="XC415"/>
      <c r="XD415"/>
      <c r="XE415"/>
      <c r="XF415"/>
      <c r="XG415"/>
      <c r="XH415"/>
      <c r="XI415"/>
      <c r="XJ415"/>
      <c r="XK415"/>
      <c r="XL415"/>
      <c r="XM415"/>
      <c r="XN415"/>
      <c r="XO415"/>
      <c r="XP415"/>
      <c r="XQ415"/>
      <c r="XR415"/>
      <c r="XS415"/>
      <c r="XT415"/>
      <c r="XU415"/>
      <c r="XV415"/>
      <c r="XW415"/>
      <c r="XX415"/>
      <c r="XY415"/>
      <c r="XZ415"/>
      <c r="YA415"/>
      <c r="YB415"/>
      <c r="YC415"/>
      <c r="YD415"/>
      <c r="YE415"/>
      <c r="YF415"/>
      <c r="YG415"/>
      <c r="YH415"/>
      <c r="YI415"/>
      <c r="YJ415"/>
      <c r="YK415"/>
      <c r="YL415"/>
      <c r="YM415"/>
      <c r="YN415"/>
      <c r="YO415"/>
      <c r="YP415"/>
      <c r="YQ415"/>
      <c r="YR415"/>
      <c r="YS415"/>
      <c r="YT415"/>
      <c r="YU415"/>
      <c r="YV415"/>
      <c r="YW415"/>
      <c r="YX415"/>
      <c r="YY415"/>
      <c r="YZ415"/>
      <c r="ZA415"/>
      <c r="ZB415"/>
      <c r="ZC415"/>
      <c r="ZD415"/>
      <c r="ZE415"/>
      <c r="ZF415"/>
      <c r="ZG415"/>
      <c r="ZH415"/>
      <c r="ZI415"/>
      <c r="ZJ415"/>
      <c r="ZK415"/>
      <c r="ZL415"/>
      <c r="ZM415"/>
      <c r="ZN415"/>
      <c r="ZO415"/>
      <c r="ZP415"/>
      <c r="ZQ415"/>
      <c r="ZR415"/>
      <c r="ZS415"/>
      <c r="ZT415"/>
      <c r="ZU415"/>
      <c r="ZV415"/>
      <c r="ZW415"/>
      <c r="ZX415"/>
      <c r="ZY415"/>
      <c r="ZZ415"/>
    </row>
    <row r="416" spans="15:702" x14ac:dyDescent="0.35"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  <c r="HB416"/>
      <c r="HC416"/>
      <c r="HD416"/>
      <c r="HE416"/>
      <c r="HF416"/>
      <c r="HG416"/>
      <c r="HH416"/>
      <c r="HI416"/>
      <c r="HJ416"/>
      <c r="HK416"/>
      <c r="HL416"/>
      <c r="HM416"/>
      <c r="HN416"/>
      <c r="HO416"/>
      <c r="HP416"/>
      <c r="HQ416"/>
      <c r="HR416"/>
      <c r="HS416"/>
      <c r="HT416"/>
      <c r="HU416"/>
      <c r="HV416"/>
      <c r="HW416"/>
      <c r="HX416"/>
      <c r="HY416"/>
      <c r="HZ416"/>
      <c r="IA416"/>
      <c r="IB416"/>
      <c r="IC416"/>
      <c r="ID416"/>
      <c r="IE416"/>
      <c r="IF416"/>
      <c r="IG416"/>
      <c r="IH416"/>
      <c r="II416"/>
      <c r="IJ416"/>
      <c r="IK416"/>
      <c r="IL416"/>
      <c r="IM416"/>
      <c r="IN416"/>
      <c r="IO416"/>
      <c r="IP416"/>
      <c r="IQ416"/>
      <c r="IR416"/>
      <c r="IS416"/>
      <c r="IT416"/>
      <c r="IU416"/>
      <c r="IV416"/>
      <c r="IW416"/>
      <c r="IX416"/>
      <c r="IY416"/>
      <c r="IZ416"/>
      <c r="JA416"/>
      <c r="JB416"/>
      <c r="JC416"/>
      <c r="JD416"/>
      <c r="JE416"/>
      <c r="JF416"/>
      <c r="JG416"/>
      <c r="JH416"/>
      <c r="JI416"/>
      <c r="JJ416"/>
      <c r="JK416"/>
      <c r="JL416"/>
      <c r="JM416"/>
      <c r="JN416"/>
      <c r="JO416"/>
      <c r="JP416"/>
      <c r="JQ416"/>
      <c r="JR416"/>
      <c r="JS416"/>
      <c r="JT416"/>
      <c r="JU416"/>
      <c r="JV416"/>
      <c r="JW416"/>
      <c r="JX416"/>
      <c r="JY416"/>
      <c r="JZ416"/>
      <c r="KA416"/>
      <c r="KB416"/>
      <c r="KC416"/>
      <c r="KD416"/>
      <c r="KE416"/>
      <c r="KF416"/>
      <c r="KG416"/>
      <c r="KH416"/>
      <c r="KI416"/>
      <c r="KJ416"/>
      <c r="KK416"/>
      <c r="KL416"/>
      <c r="KM416"/>
      <c r="KN416"/>
      <c r="KO416"/>
      <c r="KP416"/>
      <c r="KQ416"/>
      <c r="KR416"/>
      <c r="KS416"/>
      <c r="KT416"/>
      <c r="KU416"/>
      <c r="KV416"/>
      <c r="KW416"/>
      <c r="KX416"/>
      <c r="KY416"/>
      <c r="KZ416"/>
      <c r="LA416"/>
      <c r="LB416"/>
      <c r="LC416"/>
      <c r="LD416"/>
      <c r="LE416"/>
      <c r="LF416"/>
      <c r="LG416"/>
      <c r="LH416"/>
      <c r="LI416"/>
      <c r="LJ416"/>
      <c r="LK416"/>
      <c r="LL416"/>
      <c r="LM416"/>
      <c r="LN416"/>
      <c r="LO416"/>
      <c r="LP416"/>
      <c r="LQ416"/>
      <c r="LR416"/>
      <c r="LS416"/>
      <c r="LT416"/>
      <c r="LU416"/>
      <c r="LV416"/>
      <c r="LW416"/>
      <c r="LX416"/>
      <c r="LY416"/>
      <c r="LZ416"/>
      <c r="MA416"/>
      <c r="MB416"/>
      <c r="MC416"/>
      <c r="MD416"/>
      <c r="ME416"/>
      <c r="MF416"/>
      <c r="MG416"/>
      <c r="MH416"/>
      <c r="MI416"/>
      <c r="MJ416"/>
      <c r="MK416"/>
      <c r="ML416"/>
      <c r="MM416"/>
      <c r="MN416"/>
      <c r="MO416"/>
      <c r="MP416"/>
      <c r="MQ416"/>
      <c r="MR416"/>
      <c r="MS416"/>
      <c r="MT416"/>
      <c r="MU416"/>
      <c r="MV416"/>
      <c r="MW416"/>
      <c r="MX416"/>
      <c r="MY416"/>
      <c r="MZ416"/>
      <c r="NA416"/>
      <c r="NB416"/>
      <c r="NC416"/>
      <c r="ND416"/>
      <c r="NE416"/>
      <c r="NF416"/>
      <c r="NG416"/>
      <c r="NH416"/>
      <c r="NI416"/>
      <c r="NJ416"/>
      <c r="NK416"/>
      <c r="NL416"/>
      <c r="NM416"/>
      <c r="NN416"/>
      <c r="NO416"/>
      <c r="NP416"/>
      <c r="NQ416"/>
      <c r="NR416"/>
      <c r="NS416"/>
      <c r="NT416"/>
      <c r="NU416"/>
      <c r="NV416"/>
      <c r="NW416"/>
      <c r="NX416"/>
      <c r="NY416"/>
      <c r="NZ416"/>
      <c r="OA416"/>
      <c r="OB416"/>
      <c r="OC416"/>
      <c r="OD416"/>
      <c r="OE416"/>
      <c r="OF416"/>
      <c r="OG416"/>
      <c r="OH416"/>
      <c r="OI416"/>
      <c r="OJ416"/>
      <c r="OK416"/>
      <c r="OL416"/>
      <c r="OM416"/>
      <c r="ON416"/>
      <c r="OO416"/>
      <c r="OP416"/>
      <c r="OQ416"/>
      <c r="OR416"/>
      <c r="OS416"/>
      <c r="OT416"/>
      <c r="OU416"/>
      <c r="OV416"/>
      <c r="OW416"/>
      <c r="OX416"/>
      <c r="OY416"/>
      <c r="OZ416"/>
      <c r="PA416"/>
      <c r="PB416"/>
      <c r="PC416"/>
      <c r="PD416"/>
      <c r="PE416"/>
      <c r="PF416"/>
      <c r="PG416"/>
      <c r="PH416"/>
      <c r="PI416"/>
      <c r="PJ416"/>
      <c r="PK416"/>
      <c r="PL416"/>
      <c r="PM416"/>
      <c r="PN416"/>
      <c r="PO416"/>
      <c r="PP416"/>
      <c r="PQ416"/>
      <c r="PR416"/>
      <c r="PS416"/>
      <c r="PT416"/>
      <c r="PU416"/>
      <c r="PV416"/>
      <c r="PW416"/>
      <c r="PX416"/>
      <c r="PY416"/>
      <c r="PZ416"/>
      <c r="QA416"/>
      <c r="QB416"/>
      <c r="QC416"/>
      <c r="QD416"/>
      <c r="QE416"/>
      <c r="QF416"/>
      <c r="QG416"/>
      <c r="QH416"/>
      <c r="QI416"/>
      <c r="QJ416"/>
      <c r="QK416"/>
      <c r="QL416"/>
      <c r="QM416"/>
      <c r="QN416"/>
      <c r="QO416"/>
      <c r="QP416"/>
      <c r="QQ416"/>
      <c r="QR416"/>
      <c r="QS416"/>
      <c r="QT416"/>
      <c r="QU416"/>
      <c r="QV416"/>
      <c r="QW416"/>
      <c r="QX416"/>
      <c r="QY416"/>
      <c r="QZ416"/>
      <c r="RA416"/>
      <c r="RB416"/>
      <c r="RC416"/>
      <c r="RD416"/>
      <c r="RE416"/>
      <c r="RF416"/>
      <c r="RG416"/>
      <c r="RH416"/>
      <c r="RI416"/>
      <c r="RJ416"/>
      <c r="RK416"/>
      <c r="RL416"/>
      <c r="RM416"/>
      <c r="RN416"/>
      <c r="RO416"/>
      <c r="RP416"/>
      <c r="RQ416"/>
      <c r="RR416"/>
      <c r="RS416"/>
      <c r="RT416"/>
      <c r="RU416"/>
      <c r="RV416"/>
      <c r="RW416"/>
      <c r="RX416"/>
      <c r="RY416"/>
      <c r="RZ416"/>
      <c r="SA416"/>
      <c r="SB416"/>
      <c r="SC416"/>
      <c r="SD416"/>
      <c r="SE416"/>
      <c r="SF416"/>
      <c r="SG416"/>
      <c r="SH416"/>
      <c r="SI416"/>
      <c r="SJ416"/>
      <c r="SK416"/>
      <c r="SL416"/>
      <c r="SM416"/>
      <c r="SN416"/>
      <c r="SO416"/>
      <c r="SP416"/>
      <c r="SQ416"/>
      <c r="SR416"/>
      <c r="SS416"/>
      <c r="ST416"/>
      <c r="SU416"/>
      <c r="SV416"/>
      <c r="SW416"/>
      <c r="SX416"/>
      <c r="SY416"/>
      <c r="SZ416"/>
      <c r="TA416"/>
      <c r="TB416"/>
      <c r="TC416"/>
      <c r="TD416"/>
      <c r="TE416"/>
      <c r="TF416"/>
      <c r="TG416"/>
      <c r="TH416"/>
      <c r="TI416"/>
      <c r="TJ416"/>
      <c r="TK416"/>
      <c r="TL416"/>
      <c r="TM416"/>
      <c r="TN416"/>
      <c r="TO416"/>
      <c r="TP416"/>
      <c r="TQ416"/>
      <c r="TR416"/>
      <c r="TS416"/>
      <c r="TT416"/>
      <c r="TU416"/>
      <c r="TV416"/>
      <c r="TW416"/>
      <c r="TX416"/>
      <c r="TY416"/>
      <c r="TZ416"/>
      <c r="UA416"/>
      <c r="UB416"/>
      <c r="UC416"/>
      <c r="UD416"/>
      <c r="UE416"/>
      <c r="UF416"/>
      <c r="UG416"/>
      <c r="UH416"/>
      <c r="UI416"/>
      <c r="UJ416"/>
      <c r="UK416"/>
      <c r="UL416"/>
      <c r="UM416"/>
      <c r="UN416"/>
      <c r="UO416"/>
      <c r="UP416"/>
      <c r="UQ416"/>
      <c r="UR416"/>
      <c r="US416"/>
      <c r="UT416"/>
      <c r="UU416"/>
      <c r="UV416"/>
      <c r="UW416"/>
      <c r="UX416"/>
      <c r="UY416"/>
      <c r="UZ416"/>
      <c r="VA416"/>
      <c r="VB416"/>
      <c r="VC416"/>
      <c r="VD416"/>
      <c r="VE416"/>
      <c r="VF416"/>
      <c r="VG416"/>
      <c r="VH416"/>
      <c r="VI416"/>
      <c r="VJ416"/>
      <c r="VK416"/>
      <c r="VL416"/>
      <c r="VM416"/>
      <c r="VN416"/>
      <c r="VO416"/>
      <c r="VP416"/>
      <c r="VQ416"/>
      <c r="VR416"/>
      <c r="VS416"/>
      <c r="VT416"/>
      <c r="VU416"/>
      <c r="VV416"/>
      <c r="VW416"/>
      <c r="VX416"/>
      <c r="VY416"/>
      <c r="VZ416"/>
      <c r="WA416"/>
      <c r="WB416"/>
      <c r="WC416"/>
      <c r="WD416"/>
      <c r="WE416"/>
      <c r="WF416"/>
      <c r="WG416"/>
      <c r="WH416"/>
      <c r="WI416"/>
      <c r="WJ416"/>
      <c r="WK416"/>
      <c r="WL416"/>
      <c r="WM416"/>
      <c r="WN416"/>
      <c r="WO416"/>
      <c r="WP416"/>
      <c r="WQ416"/>
      <c r="WR416"/>
      <c r="WS416"/>
      <c r="WT416"/>
      <c r="WU416"/>
      <c r="WV416"/>
      <c r="WW416"/>
      <c r="WX416"/>
      <c r="WY416"/>
      <c r="WZ416"/>
      <c r="XA416"/>
      <c r="XB416"/>
      <c r="XC416"/>
      <c r="XD416"/>
      <c r="XE416"/>
      <c r="XF416"/>
      <c r="XG416"/>
      <c r="XH416"/>
      <c r="XI416"/>
      <c r="XJ416"/>
      <c r="XK416"/>
      <c r="XL416"/>
      <c r="XM416"/>
      <c r="XN416"/>
      <c r="XO416"/>
      <c r="XP416"/>
      <c r="XQ416"/>
      <c r="XR416"/>
      <c r="XS416"/>
      <c r="XT416"/>
      <c r="XU416"/>
      <c r="XV416"/>
      <c r="XW416"/>
      <c r="XX416"/>
      <c r="XY416"/>
      <c r="XZ416"/>
      <c r="YA416"/>
      <c r="YB416"/>
      <c r="YC416"/>
      <c r="YD416"/>
      <c r="YE416"/>
      <c r="YF416"/>
      <c r="YG416"/>
      <c r="YH416"/>
      <c r="YI416"/>
      <c r="YJ416"/>
      <c r="YK416"/>
      <c r="YL416"/>
      <c r="YM416"/>
      <c r="YN416"/>
      <c r="YO416"/>
      <c r="YP416"/>
      <c r="YQ416"/>
      <c r="YR416"/>
      <c r="YS416"/>
      <c r="YT416"/>
      <c r="YU416"/>
      <c r="YV416"/>
      <c r="YW416"/>
      <c r="YX416"/>
      <c r="YY416"/>
      <c r="YZ416"/>
      <c r="ZA416"/>
      <c r="ZB416"/>
      <c r="ZC416"/>
      <c r="ZD416"/>
      <c r="ZE416"/>
      <c r="ZF416"/>
      <c r="ZG416"/>
      <c r="ZH416"/>
      <c r="ZI416"/>
      <c r="ZJ416"/>
      <c r="ZK416"/>
      <c r="ZL416"/>
      <c r="ZM416"/>
      <c r="ZN416"/>
      <c r="ZO416"/>
      <c r="ZP416"/>
      <c r="ZQ416"/>
      <c r="ZR416"/>
      <c r="ZS416"/>
      <c r="ZT416"/>
      <c r="ZU416"/>
      <c r="ZV416"/>
      <c r="ZW416"/>
      <c r="ZX416"/>
      <c r="ZY416"/>
      <c r="ZZ416"/>
    </row>
    <row r="417" spans="15:702" x14ac:dyDescent="0.35"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  <c r="HB417"/>
      <c r="HC417"/>
      <c r="HD417"/>
      <c r="HE417"/>
      <c r="HF417"/>
      <c r="HG417"/>
      <c r="HH417"/>
      <c r="HI417"/>
      <c r="HJ417"/>
      <c r="HK417"/>
      <c r="HL417"/>
      <c r="HM417"/>
      <c r="HN417"/>
      <c r="HO417"/>
      <c r="HP417"/>
      <c r="HQ417"/>
      <c r="HR417"/>
      <c r="HS417"/>
      <c r="HT417"/>
      <c r="HU417"/>
      <c r="HV417"/>
      <c r="HW417"/>
      <c r="HX417"/>
      <c r="HY417"/>
      <c r="HZ417"/>
      <c r="IA417"/>
      <c r="IB417"/>
      <c r="IC417"/>
      <c r="ID417"/>
      <c r="IE417"/>
      <c r="IF417"/>
      <c r="IG417"/>
      <c r="IH417"/>
      <c r="II417"/>
      <c r="IJ417"/>
      <c r="IK417"/>
      <c r="IL417"/>
      <c r="IM417"/>
      <c r="IN417"/>
      <c r="IO417"/>
      <c r="IP417"/>
      <c r="IQ417"/>
      <c r="IR417"/>
      <c r="IS417"/>
      <c r="IT417"/>
      <c r="IU417"/>
      <c r="IV417"/>
      <c r="IW417"/>
      <c r="IX417"/>
      <c r="IY417"/>
      <c r="IZ417"/>
      <c r="JA417"/>
      <c r="JB417"/>
      <c r="JC417"/>
      <c r="JD417"/>
      <c r="JE417"/>
      <c r="JF417"/>
      <c r="JG417"/>
      <c r="JH417"/>
      <c r="JI417"/>
      <c r="JJ417"/>
      <c r="JK417"/>
      <c r="JL417"/>
      <c r="JM417"/>
      <c r="JN417"/>
      <c r="JO417"/>
      <c r="JP417"/>
      <c r="JQ417"/>
      <c r="JR417"/>
      <c r="JS417"/>
      <c r="JT417"/>
      <c r="JU417"/>
      <c r="JV417"/>
      <c r="JW417"/>
      <c r="JX417"/>
      <c r="JY417"/>
      <c r="JZ417"/>
      <c r="KA417"/>
      <c r="KB417"/>
      <c r="KC417"/>
      <c r="KD417"/>
      <c r="KE417"/>
      <c r="KF417"/>
      <c r="KG417"/>
      <c r="KH417"/>
      <c r="KI417"/>
      <c r="KJ417"/>
      <c r="KK417"/>
      <c r="KL417"/>
      <c r="KM417"/>
      <c r="KN417"/>
      <c r="KO417"/>
      <c r="KP417"/>
      <c r="KQ417"/>
      <c r="KR417"/>
      <c r="KS417"/>
      <c r="KT417"/>
      <c r="KU417"/>
      <c r="KV417"/>
      <c r="KW417"/>
      <c r="KX417"/>
      <c r="KY417"/>
      <c r="KZ417"/>
      <c r="LA417"/>
      <c r="LB417"/>
      <c r="LC417"/>
      <c r="LD417"/>
      <c r="LE417"/>
      <c r="LF417"/>
      <c r="LG417"/>
      <c r="LH417"/>
      <c r="LI417"/>
      <c r="LJ417"/>
      <c r="LK417"/>
      <c r="LL417"/>
      <c r="LM417"/>
      <c r="LN417"/>
      <c r="LO417"/>
      <c r="LP417"/>
      <c r="LQ417"/>
      <c r="LR417"/>
      <c r="LS417"/>
      <c r="LT417"/>
      <c r="LU417"/>
      <c r="LV417"/>
      <c r="LW417"/>
      <c r="LX417"/>
      <c r="LY417"/>
      <c r="LZ417"/>
      <c r="MA417"/>
      <c r="MB417"/>
      <c r="MC417"/>
      <c r="MD417"/>
      <c r="ME417"/>
      <c r="MF417"/>
      <c r="MG417"/>
      <c r="MH417"/>
      <c r="MI417"/>
      <c r="MJ417"/>
      <c r="MK417"/>
      <c r="ML417"/>
      <c r="MM417"/>
      <c r="MN417"/>
      <c r="MO417"/>
      <c r="MP417"/>
      <c r="MQ417"/>
      <c r="MR417"/>
      <c r="MS417"/>
      <c r="MT417"/>
      <c r="MU417"/>
      <c r="MV417"/>
      <c r="MW417"/>
      <c r="MX417"/>
      <c r="MY417"/>
      <c r="MZ417"/>
      <c r="NA417"/>
      <c r="NB417"/>
      <c r="NC417"/>
      <c r="ND417"/>
      <c r="NE417"/>
      <c r="NF417"/>
      <c r="NG417"/>
      <c r="NH417"/>
      <c r="NI417"/>
      <c r="NJ417"/>
      <c r="NK417"/>
      <c r="NL417"/>
      <c r="NM417"/>
      <c r="NN417"/>
      <c r="NO417"/>
      <c r="NP417"/>
      <c r="NQ417"/>
      <c r="NR417"/>
      <c r="NS417"/>
      <c r="NT417"/>
      <c r="NU417"/>
      <c r="NV417"/>
      <c r="NW417"/>
      <c r="NX417"/>
      <c r="NY417"/>
      <c r="NZ417"/>
      <c r="OA417"/>
      <c r="OB417"/>
      <c r="OC417"/>
      <c r="OD417"/>
      <c r="OE417"/>
      <c r="OF417"/>
      <c r="OG417"/>
      <c r="OH417"/>
      <c r="OI417"/>
      <c r="OJ417"/>
      <c r="OK417"/>
      <c r="OL417"/>
      <c r="OM417"/>
      <c r="ON417"/>
      <c r="OO417"/>
      <c r="OP417"/>
      <c r="OQ417"/>
      <c r="OR417"/>
      <c r="OS417"/>
      <c r="OT417"/>
      <c r="OU417"/>
      <c r="OV417"/>
      <c r="OW417"/>
      <c r="OX417"/>
      <c r="OY417"/>
      <c r="OZ417"/>
      <c r="PA417"/>
      <c r="PB417"/>
      <c r="PC417"/>
      <c r="PD417"/>
      <c r="PE417"/>
      <c r="PF417"/>
      <c r="PG417"/>
      <c r="PH417"/>
      <c r="PI417"/>
      <c r="PJ417"/>
      <c r="PK417"/>
      <c r="PL417"/>
      <c r="PM417"/>
      <c r="PN417"/>
      <c r="PO417"/>
      <c r="PP417"/>
      <c r="PQ417"/>
      <c r="PR417"/>
      <c r="PS417"/>
      <c r="PT417"/>
      <c r="PU417"/>
      <c r="PV417"/>
      <c r="PW417"/>
      <c r="PX417"/>
      <c r="PY417"/>
      <c r="PZ417"/>
      <c r="QA417"/>
      <c r="QB417"/>
      <c r="QC417"/>
      <c r="QD417"/>
      <c r="QE417"/>
      <c r="QF417"/>
      <c r="QG417"/>
      <c r="QH417"/>
      <c r="QI417"/>
      <c r="QJ417"/>
      <c r="QK417"/>
      <c r="QL417"/>
      <c r="QM417"/>
      <c r="QN417"/>
      <c r="QO417"/>
      <c r="QP417"/>
      <c r="QQ417"/>
      <c r="QR417"/>
      <c r="QS417"/>
      <c r="QT417"/>
      <c r="QU417"/>
      <c r="QV417"/>
      <c r="QW417"/>
      <c r="QX417"/>
      <c r="QY417"/>
      <c r="QZ417"/>
      <c r="RA417"/>
      <c r="RB417"/>
      <c r="RC417"/>
      <c r="RD417"/>
      <c r="RE417"/>
      <c r="RF417"/>
      <c r="RG417"/>
      <c r="RH417"/>
      <c r="RI417"/>
      <c r="RJ417"/>
      <c r="RK417"/>
      <c r="RL417"/>
      <c r="RM417"/>
      <c r="RN417"/>
      <c r="RO417"/>
      <c r="RP417"/>
      <c r="RQ417"/>
      <c r="RR417"/>
      <c r="RS417"/>
      <c r="RT417"/>
      <c r="RU417"/>
      <c r="RV417"/>
      <c r="RW417"/>
      <c r="RX417"/>
      <c r="RY417"/>
      <c r="RZ417"/>
      <c r="SA417"/>
      <c r="SB417"/>
      <c r="SC417"/>
      <c r="SD417"/>
      <c r="SE417"/>
      <c r="SF417"/>
      <c r="SG417"/>
      <c r="SH417"/>
      <c r="SI417"/>
      <c r="SJ417"/>
      <c r="SK417"/>
      <c r="SL417"/>
      <c r="SM417"/>
      <c r="SN417"/>
      <c r="SO417"/>
      <c r="SP417"/>
      <c r="SQ417"/>
      <c r="SR417"/>
      <c r="SS417"/>
      <c r="ST417"/>
      <c r="SU417"/>
      <c r="SV417"/>
      <c r="SW417"/>
      <c r="SX417"/>
      <c r="SY417"/>
      <c r="SZ417"/>
      <c r="TA417"/>
      <c r="TB417"/>
      <c r="TC417"/>
      <c r="TD417"/>
      <c r="TE417"/>
      <c r="TF417"/>
      <c r="TG417"/>
      <c r="TH417"/>
      <c r="TI417"/>
      <c r="TJ417"/>
      <c r="TK417"/>
      <c r="TL417"/>
      <c r="TM417"/>
      <c r="TN417"/>
      <c r="TO417"/>
      <c r="TP417"/>
      <c r="TQ417"/>
      <c r="TR417"/>
      <c r="TS417"/>
      <c r="TT417"/>
      <c r="TU417"/>
      <c r="TV417"/>
      <c r="TW417"/>
      <c r="TX417"/>
      <c r="TY417"/>
      <c r="TZ417"/>
      <c r="UA417"/>
      <c r="UB417"/>
      <c r="UC417"/>
      <c r="UD417"/>
      <c r="UE417"/>
      <c r="UF417"/>
      <c r="UG417"/>
      <c r="UH417"/>
      <c r="UI417"/>
      <c r="UJ417"/>
      <c r="UK417"/>
      <c r="UL417"/>
      <c r="UM417"/>
      <c r="UN417"/>
      <c r="UO417"/>
      <c r="UP417"/>
      <c r="UQ417"/>
      <c r="UR417"/>
      <c r="US417"/>
      <c r="UT417"/>
      <c r="UU417"/>
      <c r="UV417"/>
      <c r="UW417"/>
      <c r="UX417"/>
      <c r="UY417"/>
      <c r="UZ417"/>
      <c r="VA417"/>
      <c r="VB417"/>
      <c r="VC417"/>
      <c r="VD417"/>
      <c r="VE417"/>
      <c r="VF417"/>
      <c r="VG417"/>
      <c r="VH417"/>
      <c r="VI417"/>
      <c r="VJ417"/>
      <c r="VK417"/>
      <c r="VL417"/>
      <c r="VM417"/>
      <c r="VN417"/>
      <c r="VO417"/>
      <c r="VP417"/>
      <c r="VQ417"/>
      <c r="VR417"/>
      <c r="VS417"/>
      <c r="VT417"/>
      <c r="VU417"/>
      <c r="VV417"/>
      <c r="VW417"/>
      <c r="VX417"/>
      <c r="VY417"/>
      <c r="VZ417"/>
      <c r="WA417"/>
      <c r="WB417"/>
      <c r="WC417"/>
      <c r="WD417"/>
      <c r="WE417"/>
      <c r="WF417"/>
      <c r="WG417"/>
      <c r="WH417"/>
      <c r="WI417"/>
      <c r="WJ417"/>
      <c r="WK417"/>
      <c r="WL417"/>
      <c r="WM417"/>
      <c r="WN417"/>
      <c r="WO417"/>
      <c r="WP417"/>
      <c r="WQ417"/>
      <c r="WR417"/>
      <c r="WS417"/>
      <c r="WT417"/>
      <c r="WU417"/>
      <c r="WV417"/>
      <c r="WW417"/>
      <c r="WX417"/>
      <c r="WY417"/>
      <c r="WZ417"/>
      <c r="XA417"/>
      <c r="XB417"/>
      <c r="XC417"/>
      <c r="XD417"/>
      <c r="XE417"/>
      <c r="XF417"/>
      <c r="XG417"/>
      <c r="XH417"/>
      <c r="XI417"/>
      <c r="XJ417"/>
      <c r="XK417"/>
      <c r="XL417"/>
      <c r="XM417"/>
      <c r="XN417"/>
      <c r="XO417"/>
      <c r="XP417"/>
      <c r="XQ417"/>
      <c r="XR417"/>
      <c r="XS417"/>
      <c r="XT417"/>
      <c r="XU417"/>
      <c r="XV417"/>
      <c r="XW417"/>
      <c r="XX417"/>
      <c r="XY417"/>
      <c r="XZ417"/>
      <c r="YA417"/>
      <c r="YB417"/>
      <c r="YC417"/>
      <c r="YD417"/>
      <c r="YE417"/>
      <c r="YF417"/>
      <c r="YG417"/>
      <c r="YH417"/>
      <c r="YI417"/>
      <c r="YJ417"/>
      <c r="YK417"/>
      <c r="YL417"/>
      <c r="YM417"/>
      <c r="YN417"/>
      <c r="YO417"/>
      <c r="YP417"/>
      <c r="YQ417"/>
      <c r="YR417"/>
      <c r="YS417"/>
      <c r="YT417"/>
      <c r="YU417"/>
      <c r="YV417"/>
      <c r="YW417"/>
      <c r="YX417"/>
      <c r="YY417"/>
      <c r="YZ417"/>
      <c r="ZA417"/>
      <c r="ZB417"/>
      <c r="ZC417"/>
      <c r="ZD417"/>
      <c r="ZE417"/>
      <c r="ZF417"/>
      <c r="ZG417"/>
      <c r="ZH417"/>
      <c r="ZI417"/>
      <c r="ZJ417"/>
      <c r="ZK417"/>
      <c r="ZL417"/>
      <c r="ZM417"/>
      <c r="ZN417"/>
      <c r="ZO417"/>
      <c r="ZP417"/>
      <c r="ZQ417"/>
      <c r="ZR417"/>
      <c r="ZS417"/>
      <c r="ZT417"/>
      <c r="ZU417"/>
      <c r="ZV417"/>
      <c r="ZW417"/>
      <c r="ZX417"/>
      <c r="ZY417"/>
      <c r="ZZ417"/>
    </row>
    <row r="418" spans="15:702" x14ac:dyDescent="0.35"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  <c r="HB418"/>
      <c r="HC418"/>
      <c r="HD418"/>
      <c r="HE418"/>
      <c r="HF418"/>
      <c r="HG418"/>
      <c r="HH418"/>
      <c r="HI418"/>
      <c r="HJ418"/>
      <c r="HK418"/>
      <c r="HL418"/>
      <c r="HM418"/>
      <c r="HN418"/>
      <c r="HO418"/>
      <c r="HP418"/>
      <c r="HQ418"/>
      <c r="HR418"/>
      <c r="HS418"/>
      <c r="HT418"/>
      <c r="HU418"/>
      <c r="HV418"/>
      <c r="HW418"/>
      <c r="HX418"/>
      <c r="HY418"/>
      <c r="HZ418"/>
      <c r="IA418"/>
      <c r="IB418"/>
      <c r="IC418"/>
      <c r="ID418"/>
      <c r="IE418"/>
      <c r="IF418"/>
      <c r="IG418"/>
      <c r="IH418"/>
      <c r="II418"/>
      <c r="IJ418"/>
      <c r="IK418"/>
      <c r="IL418"/>
      <c r="IM418"/>
      <c r="IN418"/>
      <c r="IO418"/>
      <c r="IP418"/>
      <c r="IQ418"/>
      <c r="IR418"/>
      <c r="IS418"/>
      <c r="IT418"/>
      <c r="IU418"/>
      <c r="IV418"/>
      <c r="IW418"/>
      <c r="IX418"/>
      <c r="IY418"/>
      <c r="IZ418"/>
      <c r="JA418"/>
      <c r="JB418"/>
      <c r="JC418"/>
      <c r="JD418"/>
      <c r="JE418"/>
      <c r="JF418"/>
      <c r="JG418"/>
      <c r="JH418"/>
      <c r="JI418"/>
      <c r="JJ418"/>
      <c r="JK418"/>
      <c r="JL418"/>
      <c r="JM418"/>
      <c r="JN418"/>
      <c r="JO418"/>
      <c r="JP418"/>
      <c r="JQ418"/>
      <c r="JR418"/>
      <c r="JS418"/>
      <c r="JT418"/>
      <c r="JU418"/>
      <c r="JV418"/>
      <c r="JW418"/>
      <c r="JX418"/>
      <c r="JY418"/>
      <c r="JZ418"/>
      <c r="KA418"/>
      <c r="KB418"/>
      <c r="KC418"/>
      <c r="KD418"/>
      <c r="KE418"/>
      <c r="KF418"/>
      <c r="KG418"/>
      <c r="KH418"/>
      <c r="KI418"/>
      <c r="KJ418"/>
      <c r="KK418"/>
      <c r="KL418"/>
      <c r="KM418"/>
      <c r="KN418"/>
      <c r="KO418"/>
      <c r="KP418"/>
      <c r="KQ418"/>
      <c r="KR418"/>
      <c r="KS418"/>
      <c r="KT418"/>
      <c r="KU418"/>
      <c r="KV418"/>
      <c r="KW418"/>
      <c r="KX418"/>
      <c r="KY418"/>
      <c r="KZ418"/>
      <c r="LA418"/>
      <c r="LB418"/>
      <c r="LC418"/>
      <c r="LD418"/>
      <c r="LE418"/>
      <c r="LF418"/>
      <c r="LG418"/>
      <c r="LH418"/>
      <c r="LI418"/>
      <c r="LJ418"/>
      <c r="LK418"/>
      <c r="LL418"/>
      <c r="LM418"/>
      <c r="LN418"/>
      <c r="LO418"/>
      <c r="LP418"/>
      <c r="LQ418"/>
      <c r="LR418"/>
      <c r="LS418"/>
      <c r="LT418"/>
      <c r="LU418"/>
      <c r="LV418"/>
      <c r="LW418"/>
      <c r="LX418"/>
      <c r="LY418"/>
      <c r="LZ418"/>
      <c r="MA418"/>
      <c r="MB418"/>
      <c r="MC418"/>
      <c r="MD418"/>
      <c r="ME418"/>
      <c r="MF418"/>
      <c r="MG418"/>
      <c r="MH418"/>
      <c r="MI418"/>
      <c r="MJ418"/>
      <c r="MK418"/>
      <c r="ML418"/>
      <c r="MM418"/>
      <c r="MN418"/>
      <c r="MO418"/>
      <c r="MP418"/>
      <c r="MQ418"/>
      <c r="MR418"/>
      <c r="MS418"/>
      <c r="MT418"/>
      <c r="MU418"/>
      <c r="MV418"/>
      <c r="MW418"/>
      <c r="MX418"/>
      <c r="MY418"/>
      <c r="MZ418"/>
      <c r="NA418"/>
      <c r="NB418"/>
      <c r="NC418"/>
      <c r="ND418"/>
      <c r="NE418"/>
      <c r="NF418"/>
      <c r="NG418"/>
      <c r="NH418"/>
      <c r="NI418"/>
      <c r="NJ418"/>
      <c r="NK418"/>
      <c r="NL418"/>
      <c r="NM418"/>
      <c r="NN418"/>
      <c r="NO418"/>
      <c r="NP418"/>
      <c r="NQ418"/>
      <c r="NR418"/>
      <c r="NS418"/>
      <c r="NT418"/>
      <c r="NU418"/>
      <c r="NV418"/>
      <c r="NW418"/>
      <c r="NX418"/>
      <c r="NY418"/>
      <c r="NZ418"/>
      <c r="OA418"/>
      <c r="OB418"/>
      <c r="OC418"/>
      <c r="OD418"/>
      <c r="OE418"/>
      <c r="OF418"/>
      <c r="OG418"/>
      <c r="OH418"/>
      <c r="OI418"/>
      <c r="OJ418"/>
      <c r="OK418"/>
      <c r="OL418"/>
      <c r="OM418"/>
      <c r="ON418"/>
      <c r="OO418"/>
      <c r="OP418"/>
      <c r="OQ418"/>
      <c r="OR418"/>
      <c r="OS418"/>
      <c r="OT418"/>
      <c r="OU418"/>
      <c r="OV418"/>
      <c r="OW418"/>
      <c r="OX418"/>
      <c r="OY418"/>
      <c r="OZ418"/>
      <c r="PA418"/>
      <c r="PB418"/>
      <c r="PC418"/>
      <c r="PD418"/>
      <c r="PE418"/>
      <c r="PF418"/>
      <c r="PG418"/>
      <c r="PH418"/>
      <c r="PI418"/>
      <c r="PJ418"/>
      <c r="PK418"/>
      <c r="PL418"/>
      <c r="PM418"/>
      <c r="PN418"/>
      <c r="PO418"/>
      <c r="PP418"/>
      <c r="PQ418"/>
      <c r="PR418"/>
      <c r="PS418"/>
      <c r="PT418"/>
      <c r="PU418"/>
      <c r="PV418"/>
      <c r="PW418"/>
      <c r="PX418"/>
      <c r="PY418"/>
      <c r="PZ418"/>
      <c r="QA418"/>
      <c r="QB418"/>
      <c r="QC418"/>
      <c r="QD418"/>
      <c r="QE418"/>
      <c r="QF418"/>
      <c r="QG418"/>
      <c r="QH418"/>
      <c r="QI418"/>
      <c r="QJ418"/>
      <c r="QK418"/>
      <c r="QL418"/>
      <c r="QM418"/>
      <c r="QN418"/>
      <c r="QO418"/>
      <c r="QP418"/>
      <c r="QQ418"/>
      <c r="QR418"/>
      <c r="QS418"/>
      <c r="QT418"/>
      <c r="QU418"/>
      <c r="QV418"/>
      <c r="QW418"/>
      <c r="QX418"/>
      <c r="QY418"/>
      <c r="QZ418"/>
      <c r="RA418"/>
      <c r="RB418"/>
      <c r="RC418"/>
      <c r="RD418"/>
      <c r="RE418"/>
      <c r="RF418"/>
      <c r="RG418"/>
      <c r="RH418"/>
      <c r="RI418"/>
      <c r="RJ418"/>
      <c r="RK418"/>
      <c r="RL418"/>
      <c r="RM418"/>
      <c r="RN418"/>
      <c r="RO418"/>
      <c r="RP418"/>
      <c r="RQ418"/>
      <c r="RR418"/>
      <c r="RS418"/>
      <c r="RT418"/>
      <c r="RU418"/>
      <c r="RV418"/>
      <c r="RW418"/>
      <c r="RX418"/>
      <c r="RY418"/>
      <c r="RZ418"/>
      <c r="SA418"/>
      <c r="SB418"/>
      <c r="SC418"/>
      <c r="SD418"/>
      <c r="SE418"/>
      <c r="SF418"/>
      <c r="SG418"/>
      <c r="SH418"/>
      <c r="SI418"/>
      <c r="SJ418"/>
      <c r="SK418"/>
      <c r="SL418"/>
      <c r="SM418"/>
      <c r="SN418"/>
      <c r="SO418"/>
      <c r="SP418"/>
      <c r="SQ418"/>
      <c r="SR418"/>
      <c r="SS418"/>
      <c r="ST418"/>
      <c r="SU418"/>
      <c r="SV418"/>
      <c r="SW418"/>
      <c r="SX418"/>
      <c r="SY418"/>
      <c r="SZ418"/>
      <c r="TA418"/>
      <c r="TB418"/>
      <c r="TC418"/>
      <c r="TD418"/>
      <c r="TE418"/>
      <c r="TF418"/>
      <c r="TG418"/>
      <c r="TH418"/>
      <c r="TI418"/>
      <c r="TJ418"/>
      <c r="TK418"/>
      <c r="TL418"/>
      <c r="TM418"/>
      <c r="TN418"/>
      <c r="TO418"/>
      <c r="TP418"/>
      <c r="TQ418"/>
      <c r="TR418"/>
      <c r="TS418"/>
      <c r="TT418"/>
      <c r="TU418"/>
      <c r="TV418"/>
      <c r="TW418"/>
      <c r="TX418"/>
      <c r="TY418"/>
      <c r="TZ418"/>
      <c r="UA418"/>
      <c r="UB418"/>
      <c r="UC418"/>
      <c r="UD418"/>
      <c r="UE418"/>
      <c r="UF418"/>
      <c r="UG418"/>
      <c r="UH418"/>
      <c r="UI418"/>
      <c r="UJ418"/>
      <c r="UK418"/>
      <c r="UL418"/>
      <c r="UM418"/>
      <c r="UN418"/>
      <c r="UO418"/>
      <c r="UP418"/>
      <c r="UQ418"/>
      <c r="UR418"/>
      <c r="US418"/>
      <c r="UT418"/>
      <c r="UU418"/>
      <c r="UV418"/>
      <c r="UW418"/>
      <c r="UX418"/>
      <c r="UY418"/>
      <c r="UZ418"/>
      <c r="VA418"/>
      <c r="VB418"/>
      <c r="VC418"/>
      <c r="VD418"/>
      <c r="VE418"/>
      <c r="VF418"/>
      <c r="VG418"/>
      <c r="VH418"/>
      <c r="VI418"/>
      <c r="VJ418"/>
      <c r="VK418"/>
      <c r="VL418"/>
      <c r="VM418"/>
      <c r="VN418"/>
      <c r="VO418"/>
      <c r="VP418"/>
      <c r="VQ418"/>
      <c r="VR418"/>
      <c r="VS418"/>
      <c r="VT418"/>
      <c r="VU418"/>
      <c r="VV418"/>
      <c r="VW418"/>
      <c r="VX418"/>
      <c r="VY418"/>
      <c r="VZ418"/>
      <c r="WA418"/>
      <c r="WB418"/>
      <c r="WC418"/>
      <c r="WD418"/>
      <c r="WE418"/>
      <c r="WF418"/>
      <c r="WG418"/>
      <c r="WH418"/>
      <c r="WI418"/>
      <c r="WJ418"/>
      <c r="WK418"/>
      <c r="WL418"/>
      <c r="WM418"/>
      <c r="WN418"/>
      <c r="WO418"/>
      <c r="WP418"/>
      <c r="WQ418"/>
      <c r="WR418"/>
      <c r="WS418"/>
      <c r="WT418"/>
      <c r="WU418"/>
      <c r="WV418"/>
      <c r="WW418"/>
      <c r="WX418"/>
      <c r="WY418"/>
      <c r="WZ418"/>
      <c r="XA418"/>
      <c r="XB418"/>
      <c r="XC418"/>
      <c r="XD418"/>
      <c r="XE418"/>
      <c r="XF418"/>
      <c r="XG418"/>
      <c r="XH418"/>
      <c r="XI418"/>
      <c r="XJ418"/>
      <c r="XK418"/>
      <c r="XL418"/>
      <c r="XM418"/>
      <c r="XN418"/>
      <c r="XO418"/>
      <c r="XP418"/>
      <c r="XQ418"/>
      <c r="XR418"/>
      <c r="XS418"/>
      <c r="XT418"/>
      <c r="XU418"/>
      <c r="XV418"/>
      <c r="XW418"/>
      <c r="XX418"/>
      <c r="XY418"/>
      <c r="XZ418"/>
      <c r="YA418"/>
      <c r="YB418"/>
      <c r="YC418"/>
      <c r="YD418"/>
      <c r="YE418"/>
      <c r="YF418"/>
      <c r="YG418"/>
      <c r="YH418"/>
      <c r="YI418"/>
      <c r="YJ418"/>
      <c r="YK418"/>
      <c r="YL418"/>
      <c r="YM418"/>
      <c r="YN418"/>
      <c r="YO418"/>
      <c r="YP418"/>
      <c r="YQ418"/>
      <c r="YR418"/>
      <c r="YS418"/>
      <c r="YT418"/>
      <c r="YU418"/>
      <c r="YV418"/>
      <c r="YW418"/>
      <c r="YX418"/>
      <c r="YY418"/>
      <c r="YZ418"/>
      <c r="ZA418"/>
      <c r="ZB418"/>
      <c r="ZC418"/>
      <c r="ZD418"/>
      <c r="ZE418"/>
      <c r="ZF418"/>
      <c r="ZG418"/>
      <c r="ZH418"/>
      <c r="ZI418"/>
      <c r="ZJ418"/>
      <c r="ZK418"/>
      <c r="ZL418"/>
      <c r="ZM418"/>
      <c r="ZN418"/>
      <c r="ZO418"/>
      <c r="ZP418"/>
      <c r="ZQ418"/>
      <c r="ZR418"/>
      <c r="ZS418"/>
      <c r="ZT418"/>
      <c r="ZU418"/>
      <c r="ZV418"/>
      <c r="ZW418"/>
      <c r="ZX418"/>
      <c r="ZY418"/>
      <c r="ZZ418"/>
    </row>
    <row r="419" spans="15:702" x14ac:dyDescent="0.35"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  <c r="HB419"/>
      <c r="HC419"/>
      <c r="HD419"/>
      <c r="HE419"/>
      <c r="HF419"/>
      <c r="HG419"/>
      <c r="HH419"/>
      <c r="HI419"/>
      <c r="HJ419"/>
      <c r="HK419"/>
      <c r="HL419"/>
      <c r="HM419"/>
      <c r="HN419"/>
      <c r="HO419"/>
      <c r="HP419"/>
      <c r="HQ419"/>
      <c r="HR419"/>
      <c r="HS419"/>
      <c r="HT419"/>
      <c r="HU419"/>
      <c r="HV419"/>
      <c r="HW419"/>
      <c r="HX419"/>
      <c r="HY419"/>
      <c r="HZ419"/>
      <c r="IA419"/>
      <c r="IB419"/>
      <c r="IC419"/>
      <c r="ID419"/>
      <c r="IE419"/>
      <c r="IF419"/>
      <c r="IG419"/>
      <c r="IH419"/>
      <c r="II419"/>
      <c r="IJ419"/>
      <c r="IK419"/>
      <c r="IL419"/>
      <c r="IM419"/>
      <c r="IN419"/>
      <c r="IO419"/>
      <c r="IP419"/>
      <c r="IQ419"/>
      <c r="IR419"/>
      <c r="IS419"/>
      <c r="IT419"/>
      <c r="IU419"/>
      <c r="IV419"/>
      <c r="IW419"/>
      <c r="IX419"/>
      <c r="IY419"/>
      <c r="IZ419"/>
      <c r="JA419"/>
      <c r="JB419"/>
      <c r="JC419"/>
      <c r="JD419"/>
      <c r="JE419"/>
      <c r="JF419"/>
      <c r="JG419"/>
      <c r="JH419"/>
      <c r="JI419"/>
      <c r="JJ419"/>
      <c r="JK419"/>
      <c r="JL419"/>
      <c r="JM419"/>
      <c r="JN419"/>
      <c r="JO419"/>
      <c r="JP419"/>
      <c r="JQ419"/>
      <c r="JR419"/>
      <c r="JS419"/>
      <c r="JT419"/>
      <c r="JU419"/>
      <c r="JV419"/>
      <c r="JW419"/>
      <c r="JX419"/>
      <c r="JY419"/>
      <c r="JZ419"/>
      <c r="KA419"/>
      <c r="KB419"/>
      <c r="KC419"/>
      <c r="KD419"/>
      <c r="KE419"/>
      <c r="KF419"/>
      <c r="KG419"/>
      <c r="KH419"/>
      <c r="KI419"/>
      <c r="KJ419"/>
      <c r="KK419"/>
      <c r="KL419"/>
      <c r="KM419"/>
      <c r="KN419"/>
      <c r="KO419"/>
      <c r="KP419"/>
      <c r="KQ419"/>
      <c r="KR419"/>
      <c r="KS419"/>
      <c r="KT419"/>
      <c r="KU419"/>
      <c r="KV419"/>
      <c r="KW419"/>
      <c r="KX419"/>
      <c r="KY419"/>
      <c r="KZ419"/>
      <c r="LA419"/>
      <c r="LB419"/>
      <c r="LC419"/>
      <c r="LD419"/>
      <c r="LE419"/>
      <c r="LF419"/>
      <c r="LG419"/>
      <c r="LH419"/>
      <c r="LI419"/>
      <c r="LJ419"/>
      <c r="LK419"/>
      <c r="LL419"/>
      <c r="LM419"/>
      <c r="LN419"/>
      <c r="LO419"/>
      <c r="LP419"/>
      <c r="LQ419"/>
      <c r="LR419"/>
      <c r="LS419"/>
      <c r="LT419"/>
      <c r="LU419"/>
      <c r="LV419"/>
      <c r="LW419"/>
      <c r="LX419"/>
      <c r="LY419"/>
      <c r="LZ419"/>
      <c r="MA419"/>
      <c r="MB419"/>
      <c r="MC419"/>
      <c r="MD419"/>
      <c r="ME419"/>
      <c r="MF419"/>
      <c r="MG419"/>
      <c r="MH419"/>
      <c r="MI419"/>
      <c r="MJ419"/>
      <c r="MK419"/>
      <c r="ML419"/>
      <c r="MM419"/>
      <c r="MN419"/>
      <c r="MO419"/>
      <c r="MP419"/>
      <c r="MQ419"/>
      <c r="MR419"/>
      <c r="MS419"/>
      <c r="MT419"/>
      <c r="MU419"/>
      <c r="MV419"/>
      <c r="MW419"/>
      <c r="MX419"/>
      <c r="MY419"/>
      <c r="MZ419"/>
      <c r="NA419"/>
      <c r="NB419"/>
      <c r="NC419"/>
      <c r="ND419"/>
      <c r="NE419"/>
      <c r="NF419"/>
      <c r="NG419"/>
      <c r="NH419"/>
      <c r="NI419"/>
      <c r="NJ419"/>
      <c r="NK419"/>
      <c r="NL419"/>
      <c r="NM419"/>
      <c r="NN419"/>
      <c r="NO419"/>
      <c r="NP419"/>
      <c r="NQ419"/>
      <c r="NR419"/>
      <c r="NS419"/>
      <c r="NT419"/>
      <c r="NU419"/>
      <c r="NV419"/>
      <c r="NW419"/>
      <c r="NX419"/>
      <c r="NY419"/>
      <c r="NZ419"/>
      <c r="OA419"/>
      <c r="OB419"/>
      <c r="OC419"/>
      <c r="OD419"/>
      <c r="OE419"/>
      <c r="OF419"/>
      <c r="OG419"/>
      <c r="OH419"/>
      <c r="OI419"/>
      <c r="OJ419"/>
      <c r="OK419"/>
      <c r="OL419"/>
      <c r="OM419"/>
      <c r="ON419"/>
      <c r="OO419"/>
      <c r="OP419"/>
      <c r="OQ419"/>
      <c r="OR419"/>
      <c r="OS419"/>
      <c r="OT419"/>
      <c r="OU419"/>
      <c r="OV419"/>
      <c r="OW419"/>
      <c r="OX419"/>
      <c r="OY419"/>
      <c r="OZ419"/>
      <c r="PA419"/>
      <c r="PB419"/>
      <c r="PC419"/>
      <c r="PD419"/>
      <c r="PE419"/>
      <c r="PF419"/>
      <c r="PG419"/>
      <c r="PH419"/>
      <c r="PI419"/>
      <c r="PJ419"/>
      <c r="PK419"/>
      <c r="PL419"/>
      <c r="PM419"/>
      <c r="PN419"/>
      <c r="PO419"/>
      <c r="PP419"/>
      <c r="PQ419"/>
      <c r="PR419"/>
      <c r="PS419"/>
      <c r="PT419"/>
      <c r="PU419"/>
      <c r="PV419"/>
      <c r="PW419"/>
      <c r="PX419"/>
      <c r="PY419"/>
      <c r="PZ419"/>
      <c r="QA419"/>
      <c r="QB419"/>
      <c r="QC419"/>
      <c r="QD419"/>
      <c r="QE419"/>
      <c r="QF419"/>
      <c r="QG419"/>
      <c r="QH419"/>
      <c r="QI419"/>
      <c r="QJ419"/>
      <c r="QK419"/>
      <c r="QL419"/>
      <c r="QM419"/>
      <c r="QN419"/>
      <c r="QO419"/>
      <c r="QP419"/>
      <c r="QQ419"/>
      <c r="QR419"/>
      <c r="QS419"/>
      <c r="QT419"/>
      <c r="QU419"/>
      <c r="QV419"/>
      <c r="QW419"/>
      <c r="QX419"/>
      <c r="QY419"/>
      <c r="QZ419"/>
      <c r="RA419"/>
      <c r="RB419"/>
      <c r="RC419"/>
      <c r="RD419"/>
      <c r="RE419"/>
      <c r="RF419"/>
      <c r="RG419"/>
      <c r="RH419"/>
      <c r="RI419"/>
      <c r="RJ419"/>
      <c r="RK419"/>
      <c r="RL419"/>
      <c r="RM419"/>
      <c r="RN419"/>
      <c r="RO419"/>
      <c r="RP419"/>
      <c r="RQ419"/>
      <c r="RR419"/>
      <c r="RS419"/>
      <c r="RT419"/>
      <c r="RU419"/>
      <c r="RV419"/>
      <c r="RW419"/>
      <c r="RX419"/>
      <c r="RY419"/>
      <c r="RZ419"/>
      <c r="SA419"/>
      <c r="SB419"/>
      <c r="SC419"/>
      <c r="SD419"/>
      <c r="SE419"/>
      <c r="SF419"/>
      <c r="SG419"/>
      <c r="SH419"/>
      <c r="SI419"/>
      <c r="SJ419"/>
      <c r="SK419"/>
      <c r="SL419"/>
      <c r="SM419"/>
      <c r="SN419"/>
      <c r="SO419"/>
      <c r="SP419"/>
      <c r="SQ419"/>
      <c r="SR419"/>
      <c r="SS419"/>
      <c r="ST419"/>
      <c r="SU419"/>
      <c r="SV419"/>
      <c r="SW419"/>
      <c r="SX419"/>
      <c r="SY419"/>
      <c r="SZ419"/>
      <c r="TA419"/>
      <c r="TB419"/>
      <c r="TC419"/>
      <c r="TD419"/>
      <c r="TE419"/>
      <c r="TF419"/>
      <c r="TG419"/>
      <c r="TH419"/>
      <c r="TI419"/>
      <c r="TJ419"/>
      <c r="TK419"/>
      <c r="TL419"/>
      <c r="TM419"/>
      <c r="TN419"/>
      <c r="TO419"/>
      <c r="TP419"/>
      <c r="TQ419"/>
      <c r="TR419"/>
      <c r="TS419"/>
      <c r="TT419"/>
      <c r="TU419"/>
      <c r="TV419"/>
      <c r="TW419"/>
      <c r="TX419"/>
      <c r="TY419"/>
      <c r="TZ419"/>
      <c r="UA419"/>
      <c r="UB419"/>
      <c r="UC419"/>
      <c r="UD419"/>
      <c r="UE419"/>
      <c r="UF419"/>
      <c r="UG419"/>
      <c r="UH419"/>
      <c r="UI419"/>
      <c r="UJ419"/>
      <c r="UK419"/>
      <c r="UL419"/>
      <c r="UM419"/>
      <c r="UN419"/>
      <c r="UO419"/>
      <c r="UP419"/>
      <c r="UQ419"/>
      <c r="UR419"/>
      <c r="US419"/>
      <c r="UT419"/>
      <c r="UU419"/>
      <c r="UV419"/>
      <c r="UW419"/>
      <c r="UX419"/>
      <c r="UY419"/>
      <c r="UZ419"/>
      <c r="VA419"/>
      <c r="VB419"/>
      <c r="VC419"/>
      <c r="VD419"/>
      <c r="VE419"/>
      <c r="VF419"/>
      <c r="VG419"/>
      <c r="VH419"/>
      <c r="VI419"/>
      <c r="VJ419"/>
      <c r="VK419"/>
      <c r="VL419"/>
      <c r="VM419"/>
      <c r="VN419"/>
      <c r="VO419"/>
      <c r="VP419"/>
      <c r="VQ419"/>
      <c r="VR419"/>
      <c r="VS419"/>
      <c r="VT419"/>
      <c r="VU419"/>
      <c r="VV419"/>
      <c r="VW419"/>
      <c r="VX419"/>
      <c r="VY419"/>
      <c r="VZ419"/>
      <c r="WA419"/>
      <c r="WB419"/>
      <c r="WC419"/>
      <c r="WD419"/>
      <c r="WE419"/>
      <c r="WF419"/>
      <c r="WG419"/>
      <c r="WH419"/>
      <c r="WI419"/>
      <c r="WJ419"/>
      <c r="WK419"/>
      <c r="WL419"/>
      <c r="WM419"/>
      <c r="WN419"/>
      <c r="WO419"/>
      <c r="WP419"/>
      <c r="WQ419"/>
      <c r="WR419"/>
      <c r="WS419"/>
      <c r="WT419"/>
      <c r="WU419"/>
      <c r="WV419"/>
      <c r="WW419"/>
      <c r="WX419"/>
      <c r="WY419"/>
      <c r="WZ419"/>
      <c r="XA419"/>
      <c r="XB419"/>
      <c r="XC419"/>
      <c r="XD419"/>
      <c r="XE419"/>
      <c r="XF419"/>
      <c r="XG419"/>
      <c r="XH419"/>
      <c r="XI419"/>
      <c r="XJ419"/>
      <c r="XK419"/>
      <c r="XL419"/>
      <c r="XM419"/>
      <c r="XN419"/>
      <c r="XO419"/>
      <c r="XP419"/>
      <c r="XQ419"/>
      <c r="XR419"/>
      <c r="XS419"/>
      <c r="XT419"/>
      <c r="XU419"/>
      <c r="XV419"/>
      <c r="XW419"/>
      <c r="XX419"/>
      <c r="XY419"/>
      <c r="XZ419"/>
      <c r="YA419"/>
      <c r="YB419"/>
      <c r="YC419"/>
      <c r="YD419"/>
      <c r="YE419"/>
      <c r="YF419"/>
      <c r="YG419"/>
      <c r="YH419"/>
      <c r="YI419"/>
      <c r="YJ419"/>
      <c r="YK419"/>
      <c r="YL419"/>
      <c r="YM419"/>
      <c r="YN419"/>
      <c r="YO419"/>
      <c r="YP419"/>
      <c r="YQ419"/>
      <c r="YR419"/>
      <c r="YS419"/>
      <c r="YT419"/>
      <c r="YU419"/>
      <c r="YV419"/>
      <c r="YW419"/>
      <c r="YX419"/>
      <c r="YY419"/>
      <c r="YZ419"/>
      <c r="ZA419"/>
      <c r="ZB419"/>
      <c r="ZC419"/>
      <c r="ZD419"/>
      <c r="ZE419"/>
      <c r="ZF419"/>
      <c r="ZG419"/>
      <c r="ZH419"/>
      <c r="ZI419"/>
      <c r="ZJ419"/>
      <c r="ZK419"/>
      <c r="ZL419"/>
      <c r="ZM419"/>
      <c r="ZN419"/>
      <c r="ZO419"/>
      <c r="ZP419"/>
      <c r="ZQ419"/>
      <c r="ZR419"/>
      <c r="ZS419"/>
      <c r="ZT419"/>
      <c r="ZU419"/>
      <c r="ZV419"/>
      <c r="ZW419"/>
      <c r="ZX419"/>
      <c r="ZY419"/>
      <c r="ZZ419"/>
    </row>
    <row r="420" spans="15:702" x14ac:dyDescent="0.35"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  <c r="HB420"/>
      <c r="HC420"/>
      <c r="HD420"/>
      <c r="HE420"/>
      <c r="HF420"/>
      <c r="HG420"/>
      <c r="HH420"/>
      <c r="HI420"/>
      <c r="HJ420"/>
      <c r="HK420"/>
      <c r="HL420"/>
      <c r="HM420"/>
      <c r="HN420"/>
      <c r="HO420"/>
      <c r="HP420"/>
      <c r="HQ420"/>
      <c r="HR420"/>
      <c r="HS420"/>
      <c r="HT420"/>
      <c r="HU420"/>
      <c r="HV420"/>
      <c r="HW420"/>
      <c r="HX420"/>
      <c r="HY420"/>
      <c r="HZ420"/>
      <c r="IA420"/>
      <c r="IB420"/>
      <c r="IC420"/>
      <c r="ID420"/>
      <c r="IE420"/>
      <c r="IF420"/>
      <c r="IG420"/>
      <c r="IH420"/>
      <c r="II420"/>
      <c r="IJ420"/>
      <c r="IK420"/>
      <c r="IL420"/>
      <c r="IM420"/>
      <c r="IN420"/>
      <c r="IO420"/>
      <c r="IP420"/>
      <c r="IQ420"/>
      <c r="IR420"/>
      <c r="IS420"/>
      <c r="IT420"/>
      <c r="IU420"/>
      <c r="IV420"/>
      <c r="IW420"/>
      <c r="IX420"/>
      <c r="IY420"/>
      <c r="IZ420"/>
      <c r="JA420"/>
      <c r="JB420"/>
      <c r="JC420"/>
      <c r="JD420"/>
      <c r="JE420"/>
      <c r="JF420"/>
      <c r="JG420"/>
      <c r="JH420"/>
      <c r="JI420"/>
      <c r="JJ420"/>
      <c r="JK420"/>
      <c r="JL420"/>
      <c r="JM420"/>
      <c r="JN420"/>
      <c r="JO420"/>
      <c r="JP420"/>
      <c r="JQ420"/>
      <c r="JR420"/>
      <c r="JS420"/>
      <c r="JT420"/>
      <c r="JU420"/>
      <c r="JV420"/>
      <c r="JW420"/>
      <c r="JX420"/>
      <c r="JY420"/>
      <c r="JZ420"/>
      <c r="KA420"/>
      <c r="KB420"/>
      <c r="KC420"/>
      <c r="KD420"/>
      <c r="KE420"/>
      <c r="KF420"/>
      <c r="KG420"/>
      <c r="KH420"/>
      <c r="KI420"/>
      <c r="KJ420"/>
      <c r="KK420"/>
      <c r="KL420"/>
      <c r="KM420"/>
      <c r="KN420"/>
      <c r="KO420"/>
      <c r="KP420"/>
      <c r="KQ420"/>
      <c r="KR420"/>
      <c r="KS420"/>
      <c r="KT420"/>
      <c r="KU420"/>
      <c r="KV420"/>
      <c r="KW420"/>
      <c r="KX420"/>
      <c r="KY420"/>
      <c r="KZ420"/>
      <c r="LA420"/>
      <c r="LB420"/>
      <c r="LC420"/>
      <c r="LD420"/>
      <c r="LE420"/>
      <c r="LF420"/>
      <c r="LG420"/>
      <c r="LH420"/>
      <c r="LI420"/>
      <c r="LJ420"/>
      <c r="LK420"/>
      <c r="LL420"/>
      <c r="LM420"/>
      <c r="LN420"/>
      <c r="LO420"/>
      <c r="LP420"/>
      <c r="LQ420"/>
      <c r="LR420"/>
      <c r="LS420"/>
      <c r="LT420"/>
      <c r="LU420"/>
      <c r="LV420"/>
      <c r="LW420"/>
      <c r="LX420"/>
      <c r="LY420"/>
      <c r="LZ420"/>
      <c r="MA420"/>
      <c r="MB420"/>
      <c r="MC420"/>
      <c r="MD420"/>
      <c r="ME420"/>
      <c r="MF420"/>
      <c r="MG420"/>
      <c r="MH420"/>
      <c r="MI420"/>
      <c r="MJ420"/>
      <c r="MK420"/>
      <c r="ML420"/>
      <c r="MM420"/>
      <c r="MN420"/>
      <c r="MO420"/>
      <c r="MP420"/>
      <c r="MQ420"/>
      <c r="MR420"/>
      <c r="MS420"/>
      <c r="MT420"/>
      <c r="MU420"/>
      <c r="MV420"/>
      <c r="MW420"/>
      <c r="MX420"/>
      <c r="MY420"/>
      <c r="MZ420"/>
      <c r="NA420"/>
      <c r="NB420"/>
      <c r="NC420"/>
      <c r="ND420"/>
      <c r="NE420"/>
      <c r="NF420"/>
      <c r="NG420"/>
      <c r="NH420"/>
      <c r="NI420"/>
      <c r="NJ420"/>
      <c r="NK420"/>
      <c r="NL420"/>
      <c r="NM420"/>
      <c r="NN420"/>
      <c r="NO420"/>
      <c r="NP420"/>
      <c r="NQ420"/>
      <c r="NR420"/>
      <c r="NS420"/>
      <c r="NT420"/>
      <c r="NU420"/>
      <c r="NV420"/>
      <c r="NW420"/>
      <c r="NX420"/>
      <c r="NY420"/>
      <c r="NZ420"/>
      <c r="OA420"/>
      <c r="OB420"/>
      <c r="OC420"/>
      <c r="OD420"/>
      <c r="OE420"/>
      <c r="OF420"/>
      <c r="OG420"/>
      <c r="OH420"/>
      <c r="OI420"/>
      <c r="OJ420"/>
      <c r="OK420"/>
      <c r="OL420"/>
      <c r="OM420"/>
      <c r="ON420"/>
      <c r="OO420"/>
      <c r="OP420"/>
      <c r="OQ420"/>
      <c r="OR420"/>
      <c r="OS420"/>
      <c r="OT420"/>
      <c r="OU420"/>
      <c r="OV420"/>
      <c r="OW420"/>
      <c r="OX420"/>
      <c r="OY420"/>
      <c r="OZ420"/>
      <c r="PA420"/>
      <c r="PB420"/>
      <c r="PC420"/>
      <c r="PD420"/>
      <c r="PE420"/>
      <c r="PF420"/>
      <c r="PG420"/>
      <c r="PH420"/>
      <c r="PI420"/>
      <c r="PJ420"/>
      <c r="PK420"/>
      <c r="PL420"/>
      <c r="PM420"/>
      <c r="PN420"/>
      <c r="PO420"/>
      <c r="PP420"/>
      <c r="PQ420"/>
      <c r="PR420"/>
      <c r="PS420"/>
      <c r="PT420"/>
      <c r="PU420"/>
      <c r="PV420"/>
      <c r="PW420"/>
      <c r="PX420"/>
      <c r="PY420"/>
      <c r="PZ420"/>
      <c r="QA420"/>
      <c r="QB420"/>
      <c r="QC420"/>
      <c r="QD420"/>
      <c r="QE420"/>
      <c r="QF420"/>
      <c r="QG420"/>
      <c r="QH420"/>
      <c r="QI420"/>
      <c r="QJ420"/>
      <c r="QK420"/>
      <c r="QL420"/>
      <c r="QM420"/>
      <c r="QN420"/>
      <c r="QO420"/>
      <c r="QP420"/>
      <c r="QQ420"/>
      <c r="QR420"/>
      <c r="QS420"/>
      <c r="QT420"/>
      <c r="QU420"/>
      <c r="QV420"/>
      <c r="QW420"/>
      <c r="QX420"/>
      <c r="QY420"/>
      <c r="QZ420"/>
      <c r="RA420"/>
      <c r="RB420"/>
      <c r="RC420"/>
      <c r="RD420"/>
      <c r="RE420"/>
      <c r="RF420"/>
      <c r="RG420"/>
      <c r="RH420"/>
      <c r="RI420"/>
      <c r="RJ420"/>
      <c r="RK420"/>
      <c r="RL420"/>
      <c r="RM420"/>
      <c r="RN420"/>
      <c r="RO420"/>
      <c r="RP420"/>
      <c r="RQ420"/>
      <c r="RR420"/>
      <c r="RS420"/>
      <c r="RT420"/>
      <c r="RU420"/>
      <c r="RV420"/>
      <c r="RW420"/>
      <c r="RX420"/>
      <c r="RY420"/>
      <c r="RZ420"/>
      <c r="SA420"/>
      <c r="SB420"/>
      <c r="SC420"/>
      <c r="SD420"/>
      <c r="SE420"/>
      <c r="SF420"/>
      <c r="SG420"/>
      <c r="SH420"/>
      <c r="SI420"/>
      <c r="SJ420"/>
      <c r="SK420"/>
      <c r="SL420"/>
      <c r="SM420"/>
      <c r="SN420"/>
      <c r="SO420"/>
      <c r="SP420"/>
      <c r="SQ420"/>
      <c r="SR420"/>
      <c r="SS420"/>
      <c r="ST420"/>
      <c r="SU420"/>
      <c r="SV420"/>
      <c r="SW420"/>
      <c r="SX420"/>
      <c r="SY420"/>
      <c r="SZ420"/>
      <c r="TA420"/>
      <c r="TB420"/>
      <c r="TC420"/>
      <c r="TD420"/>
      <c r="TE420"/>
      <c r="TF420"/>
      <c r="TG420"/>
      <c r="TH420"/>
      <c r="TI420"/>
      <c r="TJ420"/>
      <c r="TK420"/>
      <c r="TL420"/>
      <c r="TM420"/>
      <c r="TN420"/>
      <c r="TO420"/>
      <c r="TP420"/>
      <c r="TQ420"/>
      <c r="TR420"/>
      <c r="TS420"/>
      <c r="TT420"/>
      <c r="TU420"/>
      <c r="TV420"/>
      <c r="TW420"/>
      <c r="TX420"/>
      <c r="TY420"/>
      <c r="TZ420"/>
      <c r="UA420"/>
      <c r="UB420"/>
      <c r="UC420"/>
      <c r="UD420"/>
      <c r="UE420"/>
      <c r="UF420"/>
      <c r="UG420"/>
      <c r="UH420"/>
      <c r="UI420"/>
      <c r="UJ420"/>
      <c r="UK420"/>
      <c r="UL420"/>
      <c r="UM420"/>
      <c r="UN420"/>
      <c r="UO420"/>
      <c r="UP420"/>
      <c r="UQ420"/>
      <c r="UR420"/>
      <c r="US420"/>
      <c r="UT420"/>
      <c r="UU420"/>
      <c r="UV420"/>
      <c r="UW420"/>
      <c r="UX420"/>
      <c r="UY420"/>
      <c r="UZ420"/>
      <c r="VA420"/>
      <c r="VB420"/>
      <c r="VC420"/>
      <c r="VD420"/>
      <c r="VE420"/>
      <c r="VF420"/>
      <c r="VG420"/>
      <c r="VH420"/>
      <c r="VI420"/>
      <c r="VJ420"/>
      <c r="VK420"/>
      <c r="VL420"/>
      <c r="VM420"/>
      <c r="VN420"/>
      <c r="VO420"/>
      <c r="VP420"/>
      <c r="VQ420"/>
      <c r="VR420"/>
      <c r="VS420"/>
      <c r="VT420"/>
      <c r="VU420"/>
      <c r="VV420"/>
      <c r="VW420"/>
      <c r="VX420"/>
      <c r="VY420"/>
      <c r="VZ420"/>
      <c r="WA420"/>
      <c r="WB420"/>
      <c r="WC420"/>
      <c r="WD420"/>
      <c r="WE420"/>
      <c r="WF420"/>
      <c r="WG420"/>
      <c r="WH420"/>
      <c r="WI420"/>
      <c r="WJ420"/>
      <c r="WK420"/>
      <c r="WL420"/>
      <c r="WM420"/>
      <c r="WN420"/>
      <c r="WO420"/>
      <c r="WP420"/>
      <c r="WQ420"/>
      <c r="WR420"/>
      <c r="WS420"/>
      <c r="WT420"/>
      <c r="WU420"/>
      <c r="WV420"/>
      <c r="WW420"/>
      <c r="WX420"/>
      <c r="WY420"/>
      <c r="WZ420"/>
      <c r="XA420"/>
      <c r="XB420"/>
      <c r="XC420"/>
      <c r="XD420"/>
      <c r="XE420"/>
      <c r="XF420"/>
      <c r="XG420"/>
      <c r="XH420"/>
      <c r="XI420"/>
      <c r="XJ420"/>
      <c r="XK420"/>
      <c r="XL420"/>
      <c r="XM420"/>
      <c r="XN420"/>
      <c r="XO420"/>
      <c r="XP420"/>
      <c r="XQ420"/>
      <c r="XR420"/>
      <c r="XS420"/>
      <c r="XT420"/>
      <c r="XU420"/>
      <c r="XV420"/>
      <c r="XW420"/>
      <c r="XX420"/>
      <c r="XY420"/>
      <c r="XZ420"/>
      <c r="YA420"/>
      <c r="YB420"/>
      <c r="YC420"/>
      <c r="YD420"/>
      <c r="YE420"/>
      <c r="YF420"/>
      <c r="YG420"/>
      <c r="YH420"/>
      <c r="YI420"/>
      <c r="YJ420"/>
      <c r="YK420"/>
      <c r="YL420"/>
      <c r="YM420"/>
      <c r="YN420"/>
      <c r="YO420"/>
      <c r="YP420"/>
      <c r="YQ420"/>
      <c r="YR420"/>
      <c r="YS420"/>
      <c r="YT420"/>
      <c r="YU420"/>
      <c r="YV420"/>
      <c r="YW420"/>
      <c r="YX420"/>
      <c r="YY420"/>
      <c r="YZ420"/>
      <c r="ZA420"/>
      <c r="ZB420"/>
      <c r="ZC420"/>
      <c r="ZD420"/>
      <c r="ZE420"/>
      <c r="ZF420"/>
      <c r="ZG420"/>
      <c r="ZH420"/>
      <c r="ZI420"/>
      <c r="ZJ420"/>
      <c r="ZK420"/>
      <c r="ZL420"/>
      <c r="ZM420"/>
      <c r="ZN420"/>
      <c r="ZO420"/>
      <c r="ZP420"/>
      <c r="ZQ420"/>
      <c r="ZR420"/>
      <c r="ZS420"/>
      <c r="ZT420"/>
      <c r="ZU420"/>
      <c r="ZV420"/>
      <c r="ZW420"/>
      <c r="ZX420"/>
      <c r="ZY420"/>
      <c r="ZZ420"/>
    </row>
    <row r="421" spans="15:702" x14ac:dyDescent="0.35"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  <c r="HB421"/>
      <c r="HC421"/>
      <c r="HD421"/>
      <c r="HE421"/>
      <c r="HF421"/>
      <c r="HG421"/>
      <c r="HH421"/>
      <c r="HI421"/>
      <c r="HJ421"/>
      <c r="HK421"/>
      <c r="HL421"/>
      <c r="HM421"/>
      <c r="HN421"/>
      <c r="HO421"/>
      <c r="HP421"/>
      <c r="HQ421"/>
      <c r="HR421"/>
      <c r="HS421"/>
      <c r="HT421"/>
      <c r="HU421"/>
      <c r="HV421"/>
      <c r="HW421"/>
      <c r="HX421"/>
      <c r="HY421"/>
      <c r="HZ421"/>
      <c r="IA421"/>
      <c r="IB421"/>
      <c r="IC421"/>
      <c r="ID421"/>
      <c r="IE421"/>
      <c r="IF421"/>
      <c r="IG421"/>
      <c r="IH421"/>
      <c r="II421"/>
      <c r="IJ421"/>
      <c r="IK421"/>
      <c r="IL421"/>
      <c r="IM421"/>
      <c r="IN421"/>
      <c r="IO421"/>
      <c r="IP421"/>
      <c r="IQ421"/>
      <c r="IR421"/>
      <c r="IS421"/>
      <c r="IT421"/>
      <c r="IU421"/>
      <c r="IV421"/>
      <c r="IW421"/>
      <c r="IX421"/>
      <c r="IY421"/>
      <c r="IZ421"/>
      <c r="JA421"/>
      <c r="JB421"/>
      <c r="JC421"/>
      <c r="JD421"/>
      <c r="JE421"/>
      <c r="JF421"/>
      <c r="JG421"/>
      <c r="JH421"/>
      <c r="JI421"/>
      <c r="JJ421"/>
      <c r="JK421"/>
      <c r="JL421"/>
      <c r="JM421"/>
      <c r="JN421"/>
      <c r="JO421"/>
      <c r="JP421"/>
      <c r="JQ421"/>
      <c r="JR421"/>
      <c r="JS421"/>
      <c r="JT421"/>
      <c r="JU421"/>
      <c r="JV421"/>
      <c r="JW421"/>
      <c r="JX421"/>
      <c r="JY421"/>
      <c r="JZ421"/>
      <c r="KA421"/>
      <c r="KB421"/>
      <c r="KC421"/>
      <c r="KD421"/>
      <c r="KE421"/>
      <c r="KF421"/>
      <c r="KG421"/>
      <c r="KH421"/>
      <c r="KI421"/>
      <c r="KJ421"/>
      <c r="KK421"/>
      <c r="KL421"/>
      <c r="KM421"/>
      <c r="KN421"/>
      <c r="KO421"/>
      <c r="KP421"/>
      <c r="KQ421"/>
      <c r="KR421"/>
      <c r="KS421"/>
      <c r="KT421"/>
      <c r="KU421"/>
      <c r="KV421"/>
      <c r="KW421"/>
      <c r="KX421"/>
      <c r="KY421"/>
      <c r="KZ421"/>
      <c r="LA421"/>
      <c r="LB421"/>
      <c r="LC421"/>
      <c r="LD421"/>
      <c r="LE421"/>
      <c r="LF421"/>
      <c r="LG421"/>
      <c r="LH421"/>
      <c r="LI421"/>
      <c r="LJ421"/>
      <c r="LK421"/>
      <c r="LL421"/>
      <c r="LM421"/>
      <c r="LN421"/>
      <c r="LO421"/>
      <c r="LP421"/>
      <c r="LQ421"/>
      <c r="LR421"/>
      <c r="LS421"/>
      <c r="LT421"/>
      <c r="LU421"/>
      <c r="LV421"/>
      <c r="LW421"/>
      <c r="LX421"/>
      <c r="LY421"/>
      <c r="LZ421"/>
      <c r="MA421"/>
      <c r="MB421"/>
      <c r="MC421"/>
      <c r="MD421"/>
      <c r="ME421"/>
      <c r="MF421"/>
      <c r="MG421"/>
      <c r="MH421"/>
      <c r="MI421"/>
      <c r="MJ421"/>
      <c r="MK421"/>
      <c r="ML421"/>
      <c r="MM421"/>
      <c r="MN421"/>
      <c r="MO421"/>
      <c r="MP421"/>
      <c r="MQ421"/>
      <c r="MR421"/>
      <c r="MS421"/>
      <c r="MT421"/>
      <c r="MU421"/>
      <c r="MV421"/>
      <c r="MW421"/>
      <c r="MX421"/>
      <c r="MY421"/>
      <c r="MZ421"/>
      <c r="NA421"/>
      <c r="NB421"/>
      <c r="NC421"/>
      <c r="ND421"/>
      <c r="NE421"/>
      <c r="NF421"/>
      <c r="NG421"/>
      <c r="NH421"/>
      <c r="NI421"/>
      <c r="NJ421"/>
      <c r="NK421"/>
      <c r="NL421"/>
      <c r="NM421"/>
      <c r="NN421"/>
      <c r="NO421"/>
      <c r="NP421"/>
      <c r="NQ421"/>
      <c r="NR421"/>
      <c r="NS421"/>
      <c r="NT421"/>
      <c r="NU421"/>
      <c r="NV421"/>
      <c r="NW421"/>
      <c r="NX421"/>
      <c r="NY421"/>
      <c r="NZ421"/>
      <c r="OA421"/>
      <c r="OB421"/>
      <c r="OC421"/>
      <c r="OD421"/>
      <c r="OE421"/>
      <c r="OF421"/>
      <c r="OG421"/>
      <c r="OH421"/>
      <c r="OI421"/>
      <c r="OJ421"/>
      <c r="OK421"/>
      <c r="OL421"/>
      <c r="OM421"/>
      <c r="ON421"/>
      <c r="OO421"/>
      <c r="OP421"/>
      <c r="OQ421"/>
      <c r="OR421"/>
      <c r="OS421"/>
      <c r="OT421"/>
      <c r="OU421"/>
      <c r="OV421"/>
      <c r="OW421"/>
      <c r="OX421"/>
      <c r="OY421"/>
      <c r="OZ421"/>
      <c r="PA421"/>
      <c r="PB421"/>
      <c r="PC421"/>
      <c r="PD421"/>
      <c r="PE421"/>
      <c r="PF421"/>
      <c r="PG421"/>
      <c r="PH421"/>
      <c r="PI421"/>
      <c r="PJ421"/>
      <c r="PK421"/>
      <c r="PL421"/>
      <c r="PM421"/>
      <c r="PN421"/>
      <c r="PO421"/>
      <c r="PP421"/>
      <c r="PQ421"/>
      <c r="PR421"/>
      <c r="PS421"/>
      <c r="PT421"/>
      <c r="PU421"/>
      <c r="PV421"/>
      <c r="PW421"/>
      <c r="PX421"/>
      <c r="PY421"/>
      <c r="PZ421"/>
      <c r="QA421"/>
      <c r="QB421"/>
      <c r="QC421"/>
      <c r="QD421"/>
      <c r="QE421"/>
      <c r="QF421"/>
      <c r="QG421"/>
      <c r="QH421"/>
      <c r="QI421"/>
      <c r="QJ421"/>
      <c r="QK421"/>
      <c r="QL421"/>
      <c r="QM421"/>
      <c r="QN421"/>
      <c r="QO421"/>
      <c r="QP421"/>
      <c r="QQ421"/>
      <c r="QR421"/>
      <c r="QS421"/>
      <c r="QT421"/>
      <c r="QU421"/>
      <c r="QV421"/>
      <c r="QW421"/>
      <c r="QX421"/>
      <c r="QY421"/>
      <c r="QZ421"/>
      <c r="RA421"/>
      <c r="RB421"/>
      <c r="RC421"/>
      <c r="RD421"/>
      <c r="RE421"/>
      <c r="RF421"/>
      <c r="RG421"/>
      <c r="RH421"/>
      <c r="RI421"/>
      <c r="RJ421"/>
      <c r="RK421"/>
      <c r="RL421"/>
      <c r="RM421"/>
      <c r="RN421"/>
      <c r="RO421"/>
      <c r="RP421"/>
      <c r="RQ421"/>
      <c r="RR421"/>
      <c r="RS421"/>
      <c r="RT421"/>
      <c r="RU421"/>
      <c r="RV421"/>
      <c r="RW421"/>
      <c r="RX421"/>
      <c r="RY421"/>
      <c r="RZ421"/>
      <c r="SA421"/>
      <c r="SB421"/>
      <c r="SC421"/>
      <c r="SD421"/>
      <c r="SE421"/>
      <c r="SF421"/>
      <c r="SG421"/>
      <c r="SH421"/>
      <c r="SI421"/>
      <c r="SJ421"/>
      <c r="SK421"/>
      <c r="SL421"/>
      <c r="SM421"/>
      <c r="SN421"/>
      <c r="SO421"/>
      <c r="SP421"/>
      <c r="SQ421"/>
      <c r="SR421"/>
      <c r="SS421"/>
      <c r="ST421"/>
      <c r="SU421"/>
      <c r="SV421"/>
      <c r="SW421"/>
      <c r="SX421"/>
      <c r="SY421"/>
      <c r="SZ421"/>
      <c r="TA421"/>
      <c r="TB421"/>
      <c r="TC421"/>
      <c r="TD421"/>
      <c r="TE421"/>
      <c r="TF421"/>
      <c r="TG421"/>
      <c r="TH421"/>
      <c r="TI421"/>
      <c r="TJ421"/>
      <c r="TK421"/>
      <c r="TL421"/>
      <c r="TM421"/>
      <c r="TN421"/>
      <c r="TO421"/>
      <c r="TP421"/>
      <c r="TQ421"/>
      <c r="TR421"/>
      <c r="TS421"/>
      <c r="TT421"/>
      <c r="TU421"/>
      <c r="TV421"/>
      <c r="TW421"/>
      <c r="TX421"/>
      <c r="TY421"/>
      <c r="TZ421"/>
      <c r="UA421"/>
      <c r="UB421"/>
      <c r="UC421"/>
      <c r="UD421"/>
      <c r="UE421"/>
      <c r="UF421"/>
      <c r="UG421"/>
      <c r="UH421"/>
      <c r="UI421"/>
      <c r="UJ421"/>
      <c r="UK421"/>
      <c r="UL421"/>
      <c r="UM421"/>
      <c r="UN421"/>
      <c r="UO421"/>
      <c r="UP421"/>
      <c r="UQ421"/>
      <c r="UR421"/>
      <c r="US421"/>
      <c r="UT421"/>
      <c r="UU421"/>
      <c r="UV421"/>
      <c r="UW421"/>
      <c r="UX421"/>
      <c r="UY421"/>
      <c r="UZ421"/>
      <c r="VA421"/>
      <c r="VB421"/>
      <c r="VC421"/>
      <c r="VD421"/>
      <c r="VE421"/>
      <c r="VF421"/>
      <c r="VG421"/>
      <c r="VH421"/>
      <c r="VI421"/>
      <c r="VJ421"/>
      <c r="VK421"/>
      <c r="VL421"/>
      <c r="VM421"/>
      <c r="VN421"/>
      <c r="VO421"/>
      <c r="VP421"/>
      <c r="VQ421"/>
      <c r="VR421"/>
      <c r="VS421"/>
      <c r="VT421"/>
      <c r="VU421"/>
      <c r="VV421"/>
      <c r="VW421"/>
      <c r="VX421"/>
      <c r="VY421"/>
      <c r="VZ421"/>
      <c r="WA421"/>
      <c r="WB421"/>
      <c r="WC421"/>
      <c r="WD421"/>
      <c r="WE421"/>
      <c r="WF421"/>
      <c r="WG421"/>
      <c r="WH421"/>
      <c r="WI421"/>
      <c r="WJ421"/>
      <c r="WK421"/>
      <c r="WL421"/>
      <c r="WM421"/>
      <c r="WN421"/>
      <c r="WO421"/>
      <c r="WP421"/>
      <c r="WQ421"/>
      <c r="WR421"/>
      <c r="WS421"/>
      <c r="WT421"/>
      <c r="WU421"/>
      <c r="WV421"/>
      <c r="WW421"/>
      <c r="WX421"/>
      <c r="WY421"/>
      <c r="WZ421"/>
      <c r="XA421"/>
      <c r="XB421"/>
      <c r="XC421"/>
      <c r="XD421"/>
      <c r="XE421"/>
      <c r="XF421"/>
      <c r="XG421"/>
      <c r="XH421"/>
      <c r="XI421"/>
      <c r="XJ421"/>
      <c r="XK421"/>
      <c r="XL421"/>
      <c r="XM421"/>
      <c r="XN421"/>
      <c r="XO421"/>
      <c r="XP421"/>
      <c r="XQ421"/>
      <c r="XR421"/>
      <c r="XS421"/>
      <c r="XT421"/>
      <c r="XU421"/>
      <c r="XV421"/>
      <c r="XW421"/>
      <c r="XX421"/>
      <c r="XY421"/>
      <c r="XZ421"/>
      <c r="YA421"/>
      <c r="YB421"/>
      <c r="YC421"/>
      <c r="YD421"/>
      <c r="YE421"/>
      <c r="YF421"/>
      <c r="YG421"/>
      <c r="YH421"/>
      <c r="YI421"/>
      <c r="YJ421"/>
      <c r="YK421"/>
      <c r="YL421"/>
      <c r="YM421"/>
      <c r="YN421"/>
      <c r="YO421"/>
      <c r="YP421"/>
      <c r="YQ421"/>
      <c r="YR421"/>
      <c r="YS421"/>
      <c r="YT421"/>
      <c r="YU421"/>
      <c r="YV421"/>
      <c r="YW421"/>
      <c r="YX421"/>
      <c r="YY421"/>
      <c r="YZ421"/>
      <c r="ZA421"/>
      <c r="ZB421"/>
      <c r="ZC421"/>
      <c r="ZD421"/>
      <c r="ZE421"/>
      <c r="ZF421"/>
      <c r="ZG421"/>
      <c r="ZH421"/>
      <c r="ZI421"/>
      <c r="ZJ421"/>
      <c r="ZK421"/>
      <c r="ZL421"/>
      <c r="ZM421"/>
      <c r="ZN421"/>
      <c r="ZO421"/>
      <c r="ZP421"/>
      <c r="ZQ421"/>
      <c r="ZR421"/>
      <c r="ZS421"/>
      <c r="ZT421"/>
      <c r="ZU421"/>
      <c r="ZV421"/>
      <c r="ZW421"/>
      <c r="ZX421"/>
      <c r="ZY421"/>
      <c r="ZZ421"/>
    </row>
    <row r="422" spans="15:702" x14ac:dyDescent="0.35"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  <c r="HB422"/>
      <c r="HC422"/>
      <c r="HD422"/>
      <c r="HE422"/>
      <c r="HF422"/>
      <c r="HG422"/>
      <c r="HH422"/>
      <c r="HI422"/>
      <c r="HJ422"/>
      <c r="HK422"/>
      <c r="HL422"/>
      <c r="HM422"/>
      <c r="HN422"/>
      <c r="HO422"/>
      <c r="HP422"/>
      <c r="HQ422"/>
      <c r="HR422"/>
      <c r="HS422"/>
      <c r="HT422"/>
      <c r="HU422"/>
      <c r="HV422"/>
      <c r="HW422"/>
      <c r="HX422"/>
      <c r="HY422"/>
      <c r="HZ422"/>
      <c r="IA422"/>
      <c r="IB422"/>
      <c r="IC422"/>
      <c r="ID422"/>
      <c r="IE422"/>
      <c r="IF422"/>
      <c r="IG422"/>
      <c r="IH422"/>
      <c r="II422"/>
      <c r="IJ422"/>
      <c r="IK422"/>
      <c r="IL422"/>
      <c r="IM422"/>
      <c r="IN422"/>
      <c r="IO422"/>
      <c r="IP422"/>
      <c r="IQ422"/>
      <c r="IR422"/>
      <c r="IS422"/>
      <c r="IT422"/>
      <c r="IU422"/>
      <c r="IV422"/>
      <c r="IW422"/>
      <c r="IX422"/>
      <c r="IY422"/>
      <c r="IZ422"/>
      <c r="JA422"/>
      <c r="JB422"/>
      <c r="JC422"/>
      <c r="JD422"/>
      <c r="JE422"/>
      <c r="JF422"/>
      <c r="JG422"/>
      <c r="JH422"/>
      <c r="JI422"/>
      <c r="JJ422"/>
      <c r="JK422"/>
      <c r="JL422"/>
      <c r="JM422"/>
      <c r="JN422"/>
      <c r="JO422"/>
      <c r="JP422"/>
      <c r="JQ422"/>
      <c r="JR422"/>
      <c r="JS422"/>
      <c r="JT422"/>
      <c r="JU422"/>
      <c r="JV422"/>
      <c r="JW422"/>
      <c r="JX422"/>
      <c r="JY422"/>
      <c r="JZ422"/>
      <c r="KA422"/>
      <c r="KB422"/>
      <c r="KC422"/>
      <c r="KD422"/>
      <c r="KE422"/>
      <c r="KF422"/>
      <c r="KG422"/>
      <c r="KH422"/>
      <c r="KI422"/>
      <c r="KJ422"/>
      <c r="KK422"/>
      <c r="KL422"/>
      <c r="KM422"/>
      <c r="KN422"/>
      <c r="KO422"/>
      <c r="KP422"/>
      <c r="KQ422"/>
      <c r="KR422"/>
      <c r="KS422"/>
      <c r="KT422"/>
      <c r="KU422"/>
      <c r="KV422"/>
      <c r="KW422"/>
      <c r="KX422"/>
      <c r="KY422"/>
      <c r="KZ422"/>
      <c r="LA422"/>
      <c r="LB422"/>
      <c r="LC422"/>
      <c r="LD422"/>
      <c r="LE422"/>
      <c r="LF422"/>
      <c r="LG422"/>
      <c r="LH422"/>
      <c r="LI422"/>
      <c r="LJ422"/>
      <c r="LK422"/>
      <c r="LL422"/>
      <c r="LM422"/>
      <c r="LN422"/>
      <c r="LO422"/>
      <c r="LP422"/>
      <c r="LQ422"/>
      <c r="LR422"/>
      <c r="LS422"/>
      <c r="LT422"/>
      <c r="LU422"/>
      <c r="LV422"/>
      <c r="LW422"/>
      <c r="LX422"/>
      <c r="LY422"/>
      <c r="LZ422"/>
      <c r="MA422"/>
      <c r="MB422"/>
      <c r="MC422"/>
      <c r="MD422"/>
      <c r="ME422"/>
      <c r="MF422"/>
      <c r="MG422"/>
      <c r="MH422"/>
      <c r="MI422"/>
      <c r="MJ422"/>
      <c r="MK422"/>
      <c r="ML422"/>
      <c r="MM422"/>
      <c r="MN422"/>
      <c r="MO422"/>
      <c r="MP422"/>
      <c r="MQ422"/>
      <c r="MR422"/>
      <c r="MS422"/>
      <c r="MT422"/>
      <c r="MU422"/>
      <c r="MV422"/>
      <c r="MW422"/>
      <c r="MX422"/>
      <c r="MY422"/>
      <c r="MZ422"/>
      <c r="NA422"/>
      <c r="NB422"/>
      <c r="NC422"/>
      <c r="ND422"/>
      <c r="NE422"/>
      <c r="NF422"/>
      <c r="NG422"/>
      <c r="NH422"/>
      <c r="NI422"/>
      <c r="NJ422"/>
      <c r="NK422"/>
      <c r="NL422"/>
      <c r="NM422"/>
      <c r="NN422"/>
      <c r="NO422"/>
      <c r="NP422"/>
      <c r="NQ422"/>
      <c r="NR422"/>
      <c r="NS422"/>
      <c r="NT422"/>
      <c r="NU422"/>
      <c r="NV422"/>
      <c r="NW422"/>
      <c r="NX422"/>
      <c r="NY422"/>
      <c r="NZ422"/>
      <c r="OA422"/>
      <c r="OB422"/>
      <c r="OC422"/>
      <c r="OD422"/>
      <c r="OE422"/>
      <c r="OF422"/>
      <c r="OG422"/>
      <c r="OH422"/>
      <c r="OI422"/>
      <c r="OJ422"/>
      <c r="OK422"/>
      <c r="OL422"/>
      <c r="OM422"/>
      <c r="ON422"/>
      <c r="OO422"/>
      <c r="OP422"/>
      <c r="OQ422"/>
      <c r="OR422"/>
      <c r="OS422"/>
      <c r="OT422"/>
      <c r="OU422"/>
      <c r="OV422"/>
      <c r="OW422"/>
      <c r="OX422"/>
      <c r="OY422"/>
      <c r="OZ422"/>
      <c r="PA422"/>
      <c r="PB422"/>
      <c r="PC422"/>
      <c r="PD422"/>
      <c r="PE422"/>
      <c r="PF422"/>
      <c r="PG422"/>
      <c r="PH422"/>
      <c r="PI422"/>
      <c r="PJ422"/>
      <c r="PK422"/>
      <c r="PL422"/>
      <c r="PM422"/>
      <c r="PN422"/>
      <c r="PO422"/>
      <c r="PP422"/>
      <c r="PQ422"/>
      <c r="PR422"/>
      <c r="PS422"/>
      <c r="PT422"/>
      <c r="PU422"/>
      <c r="PV422"/>
      <c r="PW422"/>
      <c r="PX422"/>
      <c r="PY422"/>
      <c r="PZ422"/>
      <c r="QA422"/>
      <c r="QB422"/>
      <c r="QC422"/>
      <c r="QD422"/>
      <c r="QE422"/>
      <c r="QF422"/>
      <c r="QG422"/>
      <c r="QH422"/>
      <c r="QI422"/>
      <c r="QJ422"/>
      <c r="QK422"/>
      <c r="QL422"/>
      <c r="QM422"/>
      <c r="QN422"/>
      <c r="QO422"/>
      <c r="QP422"/>
      <c r="QQ422"/>
      <c r="QR422"/>
      <c r="QS422"/>
      <c r="QT422"/>
      <c r="QU422"/>
      <c r="QV422"/>
      <c r="QW422"/>
      <c r="QX422"/>
      <c r="QY422"/>
      <c r="QZ422"/>
      <c r="RA422"/>
      <c r="RB422"/>
      <c r="RC422"/>
      <c r="RD422"/>
      <c r="RE422"/>
      <c r="RF422"/>
      <c r="RG422"/>
      <c r="RH422"/>
      <c r="RI422"/>
      <c r="RJ422"/>
      <c r="RK422"/>
      <c r="RL422"/>
      <c r="RM422"/>
      <c r="RN422"/>
      <c r="RO422"/>
      <c r="RP422"/>
      <c r="RQ422"/>
      <c r="RR422"/>
      <c r="RS422"/>
      <c r="RT422"/>
      <c r="RU422"/>
      <c r="RV422"/>
      <c r="RW422"/>
      <c r="RX422"/>
      <c r="RY422"/>
      <c r="RZ422"/>
      <c r="SA422"/>
      <c r="SB422"/>
      <c r="SC422"/>
      <c r="SD422"/>
      <c r="SE422"/>
      <c r="SF422"/>
      <c r="SG422"/>
      <c r="SH422"/>
      <c r="SI422"/>
      <c r="SJ422"/>
      <c r="SK422"/>
      <c r="SL422"/>
      <c r="SM422"/>
      <c r="SN422"/>
      <c r="SO422"/>
      <c r="SP422"/>
      <c r="SQ422"/>
      <c r="SR422"/>
      <c r="SS422"/>
      <c r="ST422"/>
      <c r="SU422"/>
      <c r="SV422"/>
      <c r="SW422"/>
      <c r="SX422"/>
      <c r="SY422"/>
      <c r="SZ422"/>
      <c r="TA422"/>
      <c r="TB422"/>
      <c r="TC422"/>
      <c r="TD422"/>
      <c r="TE422"/>
      <c r="TF422"/>
      <c r="TG422"/>
      <c r="TH422"/>
      <c r="TI422"/>
      <c r="TJ422"/>
      <c r="TK422"/>
      <c r="TL422"/>
      <c r="TM422"/>
      <c r="TN422"/>
      <c r="TO422"/>
      <c r="TP422"/>
      <c r="TQ422"/>
      <c r="TR422"/>
      <c r="TS422"/>
      <c r="TT422"/>
      <c r="TU422"/>
      <c r="TV422"/>
      <c r="TW422"/>
      <c r="TX422"/>
      <c r="TY422"/>
      <c r="TZ422"/>
      <c r="UA422"/>
      <c r="UB422"/>
      <c r="UC422"/>
      <c r="UD422"/>
      <c r="UE422"/>
      <c r="UF422"/>
      <c r="UG422"/>
      <c r="UH422"/>
      <c r="UI422"/>
      <c r="UJ422"/>
      <c r="UK422"/>
      <c r="UL422"/>
      <c r="UM422"/>
      <c r="UN422"/>
      <c r="UO422"/>
      <c r="UP422"/>
      <c r="UQ422"/>
      <c r="UR422"/>
      <c r="US422"/>
      <c r="UT422"/>
      <c r="UU422"/>
      <c r="UV422"/>
      <c r="UW422"/>
      <c r="UX422"/>
      <c r="UY422"/>
      <c r="UZ422"/>
      <c r="VA422"/>
      <c r="VB422"/>
      <c r="VC422"/>
      <c r="VD422"/>
      <c r="VE422"/>
      <c r="VF422"/>
      <c r="VG422"/>
      <c r="VH422"/>
      <c r="VI422"/>
      <c r="VJ422"/>
      <c r="VK422"/>
      <c r="VL422"/>
      <c r="VM422"/>
      <c r="VN422"/>
      <c r="VO422"/>
      <c r="VP422"/>
      <c r="VQ422"/>
      <c r="VR422"/>
      <c r="VS422"/>
      <c r="VT422"/>
      <c r="VU422"/>
      <c r="VV422"/>
      <c r="VW422"/>
      <c r="VX422"/>
      <c r="VY422"/>
      <c r="VZ422"/>
      <c r="WA422"/>
      <c r="WB422"/>
      <c r="WC422"/>
      <c r="WD422"/>
      <c r="WE422"/>
      <c r="WF422"/>
      <c r="WG422"/>
      <c r="WH422"/>
      <c r="WI422"/>
      <c r="WJ422"/>
      <c r="WK422"/>
      <c r="WL422"/>
      <c r="WM422"/>
      <c r="WN422"/>
      <c r="WO422"/>
      <c r="WP422"/>
      <c r="WQ422"/>
      <c r="WR422"/>
      <c r="WS422"/>
      <c r="WT422"/>
      <c r="WU422"/>
      <c r="WV422"/>
      <c r="WW422"/>
      <c r="WX422"/>
      <c r="WY422"/>
      <c r="WZ422"/>
      <c r="XA422"/>
      <c r="XB422"/>
      <c r="XC422"/>
      <c r="XD422"/>
      <c r="XE422"/>
      <c r="XF422"/>
      <c r="XG422"/>
      <c r="XH422"/>
      <c r="XI422"/>
      <c r="XJ422"/>
      <c r="XK422"/>
      <c r="XL422"/>
      <c r="XM422"/>
      <c r="XN422"/>
      <c r="XO422"/>
      <c r="XP422"/>
      <c r="XQ422"/>
      <c r="XR422"/>
      <c r="XS422"/>
      <c r="XT422"/>
      <c r="XU422"/>
      <c r="XV422"/>
      <c r="XW422"/>
      <c r="XX422"/>
      <c r="XY422"/>
      <c r="XZ422"/>
      <c r="YA422"/>
      <c r="YB422"/>
      <c r="YC422"/>
      <c r="YD422"/>
      <c r="YE422"/>
      <c r="YF422"/>
      <c r="YG422"/>
      <c r="YH422"/>
      <c r="YI422"/>
      <c r="YJ422"/>
      <c r="YK422"/>
      <c r="YL422"/>
      <c r="YM422"/>
      <c r="YN422"/>
      <c r="YO422"/>
      <c r="YP422"/>
      <c r="YQ422"/>
      <c r="YR422"/>
      <c r="YS422"/>
      <c r="YT422"/>
      <c r="YU422"/>
      <c r="YV422"/>
      <c r="YW422"/>
      <c r="YX422"/>
      <c r="YY422"/>
      <c r="YZ422"/>
      <c r="ZA422"/>
      <c r="ZB422"/>
      <c r="ZC422"/>
      <c r="ZD422"/>
      <c r="ZE422"/>
      <c r="ZF422"/>
      <c r="ZG422"/>
      <c r="ZH422"/>
      <c r="ZI422"/>
      <c r="ZJ422"/>
      <c r="ZK422"/>
      <c r="ZL422"/>
      <c r="ZM422"/>
      <c r="ZN422"/>
      <c r="ZO422"/>
      <c r="ZP422"/>
      <c r="ZQ422"/>
      <c r="ZR422"/>
      <c r="ZS422"/>
      <c r="ZT422"/>
      <c r="ZU422"/>
      <c r="ZV422"/>
      <c r="ZW422"/>
      <c r="ZX422"/>
      <c r="ZY422"/>
      <c r="ZZ422"/>
    </row>
    <row r="423" spans="15:702" x14ac:dyDescent="0.35"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  <c r="HB423"/>
      <c r="HC423"/>
      <c r="HD423"/>
      <c r="HE423"/>
      <c r="HF423"/>
      <c r="HG423"/>
      <c r="HH423"/>
      <c r="HI423"/>
      <c r="HJ423"/>
      <c r="HK423"/>
      <c r="HL423"/>
      <c r="HM423"/>
      <c r="HN423"/>
      <c r="HO423"/>
      <c r="HP423"/>
      <c r="HQ423"/>
      <c r="HR423"/>
      <c r="HS423"/>
      <c r="HT423"/>
      <c r="HU423"/>
      <c r="HV423"/>
      <c r="HW423"/>
      <c r="HX423"/>
      <c r="HY423"/>
      <c r="HZ423"/>
      <c r="IA423"/>
      <c r="IB423"/>
      <c r="IC423"/>
      <c r="ID423"/>
      <c r="IE423"/>
      <c r="IF423"/>
      <c r="IG423"/>
      <c r="IH423"/>
      <c r="II423"/>
      <c r="IJ423"/>
      <c r="IK423"/>
      <c r="IL423"/>
      <c r="IM423"/>
      <c r="IN423"/>
      <c r="IO423"/>
      <c r="IP423"/>
      <c r="IQ423"/>
      <c r="IR423"/>
      <c r="IS423"/>
      <c r="IT423"/>
      <c r="IU423"/>
      <c r="IV423"/>
      <c r="IW423"/>
      <c r="IX423"/>
      <c r="IY423"/>
      <c r="IZ423"/>
      <c r="JA423"/>
      <c r="JB423"/>
      <c r="JC423"/>
      <c r="JD423"/>
      <c r="JE423"/>
      <c r="JF423"/>
      <c r="JG423"/>
      <c r="JH423"/>
      <c r="JI423"/>
      <c r="JJ423"/>
      <c r="JK423"/>
      <c r="JL423"/>
      <c r="JM423"/>
      <c r="JN423"/>
      <c r="JO423"/>
      <c r="JP423"/>
      <c r="JQ423"/>
      <c r="JR423"/>
      <c r="JS423"/>
      <c r="JT423"/>
      <c r="JU423"/>
      <c r="JV423"/>
      <c r="JW423"/>
      <c r="JX423"/>
      <c r="JY423"/>
      <c r="JZ423"/>
      <c r="KA423"/>
      <c r="KB423"/>
      <c r="KC423"/>
      <c r="KD423"/>
      <c r="KE423"/>
      <c r="KF423"/>
      <c r="KG423"/>
      <c r="KH423"/>
      <c r="KI423"/>
      <c r="KJ423"/>
      <c r="KK423"/>
      <c r="KL423"/>
      <c r="KM423"/>
      <c r="KN423"/>
      <c r="KO423"/>
      <c r="KP423"/>
      <c r="KQ423"/>
      <c r="KR423"/>
      <c r="KS423"/>
      <c r="KT423"/>
      <c r="KU423"/>
      <c r="KV423"/>
      <c r="KW423"/>
      <c r="KX423"/>
      <c r="KY423"/>
      <c r="KZ423"/>
      <c r="LA423"/>
      <c r="LB423"/>
      <c r="LC423"/>
      <c r="LD423"/>
      <c r="LE423"/>
      <c r="LF423"/>
      <c r="LG423"/>
      <c r="LH423"/>
      <c r="LI423"/>
      <c r="LJ423"/>
      <c r="LK423"/>
      <c r="LL423"/>
      <c r="LM423"/>
      <c r="LN423"/>
      <c r="LO423"/>
      <c r="LP423"/>
      <c r="LQ423"/>
      <c r="LR423"/>
      <c r="LS423"/>
      <c r="LT423"/>
      <c r="LU423"/>
      <c r="LV423"/>
      <c r="LW423"/>
      <c r="LX423"/>
      <c r="LY423"/>
      <c r="LZ423"/>
      <c r="MA423"/>
      <c r="MB423"/>
      <c r="MC423"/>
      <c r="MD423"/>
      <c r="ME423"/>
      <c r="MF423"/>
      <c r="MG423"/>
      <c r="MH423"/>
      <c r="MI423"/>
      <c r="MJ423"/>
      <c r="MK423"/>
      <c r="ML423"/>
      <c r="MM423"/>
      <c r="MN423"/>
      <c r="MO423"/>
      <c r="MP423"/>
      <c r="MQ423"/>
      <c r="MR423"/>
      <c r="MS423"/>
      <c r="MT423"/>
      <c r="MU423"/>
      <c r="MV423"/>
      <c r="MW423"/>
      <c r="MX423"/>
      <c r="MY423"/>
      <c r="MZ423"/>
      <c r="NA423"/>
      <c r="NB423"/>
      <c r="NC423"/>
      <c r="ND423"/>
      <c r="NE423"/>
      <c r="NF423"/>
      <c r="NG423"/>
      <c r="NH423"/>
      <c r="NI423"/>
      <c r="NJ423"/>
      <c r="NK423"/>
      <c r="NL423"/>
      <c r="NM423"/>
      <c r="NN423"/>
      <c r="NO423"/>
      <c r="NP423"/>
      <c r="NQ423"/>
      <c r="NR423"/>
      <c r="NS423"/>
      <c r="NT423"/>
      <c r="NU423"/>
      <c r="NV423"/>
      <c r="NW423"/>
      <c r="NX423"/>
      <c r="NY423"/>
      <c r="NZ423"/>
      <c r="OA423"/>
      <c r="OB423"/>
      <c r="OC423"/>
      <c r="OD423"/>
      <c r="OE423"/>
      <c r="OF423"/>
      <c r="OG423"/>
      <c r="OH423"/>
      <c r="OI423"/>
      <c r="OJ423"/>
      <c r="OK423"/>
      <c r="OL423"/>
      <c r="OM423"/>
      <c r="ON423"/>
      <c r="OO423"/>
      <c r="OP423"/>
      <c r="OQ423"/>
      <c r="OR423"/>
      <c r="OS423"/>
      <c r="OT423"/>
      <c r="OU423"/>
      <c r="OV423"/>
      <c r="OW423"/>
      <c r="OX423"/>
      <c r="OY423"/>
      <c r="OZ423"/>
      <c r="PA423"/>
      <c r="PB423"/>
      <c r="PC423"/>
      <c r="PD423"/>
      <c r="PE423"/>
      <c r="PF423"/>
      <c r="PG423"/>
      <c r="PH423"/>
      <c r="PI423"/>
      <c r="PJ423"/>
      <c r="PK423"/>
      <c r="PL423"/>
      <c r="PM423"/>
      <c r="PN423"/>
      <c r="PO423"/>
      <c r="PP423"/>
      <c r="PQ423"/>
      <c r="PR423"/>
      <c r="PS423"/>
      <c r="PT423"/>
      <c r="PU423"/>
      <c r="PV423"/>
      <c r="PW423"/>
      <c r="PX423"/>
      <c r="PY423"/>
      <c r="PZ423"/>
      <c r="QA423"/>
      <c r="QB423"/>
      <c r="QC423"/>
      <c r="QD423"/>
      <c r="QE423"/>
      <c r="QF423"/>
      <c r="QG423"/>
      <c r="QH423"/>
      <c r="QI423"/>
      <c r="QJ423"/>
      <c r="QK423"/>
      <c r="QL423"/>
      <c r="QM423"/>
      <c r="QN423"/>
      <c r="QO423"/>
      <c r="QP423"/>
      <c r="QQ423"/>
      <c r="QR423"/>
      <c r="QS423"/>
      <c r="QT423"/>
      <c r="QU423"/>
      <c r="QV423"/>
      <c r="QW423"/>
      <c r="QX423"/>
      <c r="QY423"/>
      <c r="QZ423"/>
      <c r="RA423"/>
      <c r="RB423"/>
      <c r="RC423"/>
      <c r="RD423"/>
      <c r="RE423"/>
      <c r="RF423"/>
      <c r="RG423"/>
      <c r="RH423"/>
      <c r="RI423"/>
      <c r="RJ423"/>
      <c r="RK423"/>
      <c r="RL423"/>
      <c r="RM423"/>
      <c r="RN423"/>
      <c r="RO423"/>
      <c r="RP423"/>
      <c r="RQ423"/>
      <c r="RR423"/>
      <c r="RS423"/>
      <c r="RT423"/>
      <c r="RU423"/>
      <c r="RV423"/>
      <c r="RW423"/>
      <c r="RX423"/>
      <c r="RY423"/>
      <c r="RZ423"/>
      <c r="SA423"/>
      <c r="SB423"/>
      <c r="SC423"/>
      <c r="SD423"/>
      <c r="SE423"/>
      <c r="SF423"/>
      <c r="SG423"/>
      <c r="SH423"/>
      <c r="SI423"/>
      <c r="SJ423"/>
      <c r="SK423"/>
      <c r="SL423"/>
      <c r="SM423"/>
      <c r="SN423"/>
      <c r="SO423"/>
      <c r="SP423"/>
      <c r="SQ423"/>
      <c r="SR423"/>
      <c r="SS423"/>
      <c r="ST423"/>
      <c r="SU423"/>
      <c r="SV423"/>
      <c r="SW423"/>
      <c r="SX423"/>
      <c r="SY423"/>
      <c r="SZ423"/>
      <c r="TA423"/>
      <c r="TB423"/>
      <c r="TC423"/>
      <c r="TD423"/>
      <c r="TE423"/>
      <c r="TF423"/>
      <c r="TG423"/>
      <c r="TH423"/>
      <c r="TI423"/>
      <c r="TJ423"/>
      <c r="TK423"/>
      <c r="TL423"/>
      <c r="TM423"/>
      <c r="TN423"/>
      <c r="TO423"/>
      <c r="TP423"/>
      <c r="TQ423"/>
      <c r="TR423"/>
      <c r="TS423"/>
      <c r="TT423"/>
      <c r="TU423"/>
      <c r="TV423"/>
      <c r="TW423"/>
      <c r="TX423"/>
      <c r="TY423"/>
      <c r="TZ423"/>
      <c r="UA423"/>
      <c r="UB423"/>
      <c r="UC423"/>
      <c r="UD423"/>
      <c r="UE423"/>
      <c r="UF423"/>
      <c r="UG423"/>
      <c r="UH423"/>
      <c r="UI423"/>
      <c r="UJ423"/>
      <c r="UK423"/>
      <c r="UL423"/>
      <c r="UM423"/>
      <c r="UN423"/>
      <c r="UO423"/>
      <c r="UP423"/>
      <c r="UQ423"/>
      <c r="UR423"/>
      <c r="US423"/>
      <c r="UT423"/>
      <c r="UU423"/>
      <c r="UV423"/>
      <c r="UW423"/>
      <c r="UX423"/>
      <c r="UY423"/>
      <c r="UZ423"/>
      <c r="VA423"/>
      <c r="VB423"/>
      <c r="VC423"/>
      <c r="VD423"/>
      <c r="VE423"/>
      <c r="VF423"/>
      <c r="VG423"/>
      <c r="VH423"/>
      <c r="VI423"/>
      <c r="VJ423"/>
      <c r="VK423"/>
      <c r="VL423"/>
      <c r="VM423"/>
      <c r="VN423"/>
      <c r="VO423"/>
      <c r="VP423"/>
      <c r="VQ423"/>
      <c r="VR423"/>
      <c r="VS423"/>
      <c r="VT423"/>
      <c r="VU423"/>
      <c r="VV423"/>
      <c r="VW423"/>
      <c r="VX423"/>
      <c r="VY423"/>
      <c r="VZ423"/>
      <c r="WA423"/>
      <c r="WB423"/>
      <c r="WC423"/>
      <c r="WD423"/>
      <c r="WE423"/>
      <c r="WF423"/>
      <c r="WG423"/>
      <c r="WH423"/>
      <c r="WI423"/>
      <c r="WJ423"/>
      <c r="WK423"/>
      <c r="WL423"/>
      <c r="WM423"/>
      <c r="WN423"/>
      <c r="WO423"/>
      <c r="WP423"/>
      <c r="WQ423"/>
      <c r="WR423"/>
      <c r="WS423"/>
      <c r="WT423"/>
      <c r="WU423"/>
      <c r="WV423"/>
      <c r="WW423"/>
      <c r="WX423"/>
      <c r="WY423"/>
      <c r="WZ423"/>
      <c r="XA423"/>
      <c r="XB423"/>
      <c r="XC423"/>
      <c r="XD423"/>
      <c r="XE423"/>
      <c r="XF423"/>
      <c r="XG423"/>
      <c r="XH423"/>
      <c r="XI423"/>
      <c r="XJ423"/>
      <c r="XK423"/>
      <c r="XL423"/>
      <c r="XM423"/>
      <c r="XN423"/>
      <c r="XO423"/>
      <c r="XP423"/>
      <c r="XQ423"/>
      <c r="XR423"/>
      <c r="XS423"/>
      <c r="XT423"/>
      <c r="XU423"/>
      <c r="XV423"/>
      <c r="XW423"/>
      <c r="XX423"/>
      <c r="XY423"/>
      <c r="XZ423"/>
      <c r="YA423"/>
      <c r="YB423"/>
      <c r="YC423"/>
      <c r="YD423"/>
      <c r="YE423"/>
      <c r="YF423"/>
      <c r="YG423"/>
      <c r="YH423"/>
      <c r="YI423"/>
      <c r="YJ423"/>
      <c r="YK423"/>
      <c r="YL423"/>
      <c r="YM423"/>
      <c r="YN423"/>
      <c r="YO423"/>
      <c r="YP423"/>
      <c r="YQ423"/>
      <c r="YR423"/>
      <c r="YS423"/>
      <c r="YT423"/>
      <c r="YU423"/>
      <c r="YV423"/>
      <c r="YW423"/>
      <c r="YX423"/>
      <c r="YY423"/>
      <c r="YZ423"/>
      <c r="ZA423"/>
      <c r="ZB423"/>
      <c r="ZC423"/>
      <c r="ZD423"/>
      <c r="ZE423"/>
      <c r="ZF423"/>
      <c r="ZG423"/>
      <c r="ZH423"/>
      <c r="ZI423"/>
      <c r="ZJ423"/>
      <c r="ZK423"/>
      <c r="ZL423"/>
      <c r="ZM423"/>
      <c r="ZN423"/>
      <c r="ZO423"/>
      <c r="ZP423"/>
      <c r="ZQ423"/>
      <c r="ZR423"/>
      <c r="ZS423"/>
      <c r="ZT423"/>
      <c r="ZU423"/>
      <c r="ZV423"/>
      <c r="ZW423"/>
      <c r="ZX423"/>
      <c r="ZY423"/>
      <c r="ZZ423"/>
    </row>
    <row r="424" spans="15:702" x14ac:dyDescent="0.35"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  <c r="HB424"/>
      <c r="HC424"/>
      <c r="HD424"/>
      <c r="HE424"/>
      <c r="HF424"/>
      <c r="HG424"/>
      <c r="HH424"/>
      <c r="HI424"/>
      <c r="HJ424"/>
      <c r="HK424"/>
      <c r="HL424"/>
      <c r="HM424"/>
      <c r="HN424"/>
      <c r="HO424"/>
      <c r="HP424"/>
      <c r="HQ424"/>
      <c r="HR424"/>
      <c r="HS424"/>
      <c r="HT424"/>
      <c r="HU424"/>
      <c r="HV424"/>
      <c r="HW424"/>
      <c r="HX424"/>
      <c r="HY424"/>
      <c r="HZ424"/>
      <c r="IA424"/>
      <c r="IB424"/>
      <c r="IC424"/>
      <c r="ID424"/>
      <c r="IE424"/>
      <c r="IF424"/>
      <c r="IG424"/>
      <c r="IH424"/>
      <c r="II424"/>
      <c r="IJ424"/>
      <c r="IK424"/>
      <c r="IL424"/>
      <c r="IM424"/>
      <c r="IN424"/>
      <c r="IO424"/>
      <c r="IP424"/>
      <c r="IQ424"/>
      <c r="IR424"/>
      <c r="IS424"/>
      <c r="IT424"/>
      <c r="IU424"/>
      <c r="IV424"/>
      <c r="IW424"/>
      <c r="IX424"/>
      <c r="IY424"/>
      <c r="IZ424"/>
      <c r="JA424"/>
      <c r="JB424"/>
      <c r="JC424"/>
      <c r="JD424"/>
      <c r="JE424"/>
      <c r="JF424"/>
      <c r="JG424"/>
      <c r="JH424"/>
      <c r="JI424"/>
      <c r="JJ424"/>
      <c r="JK424"/>
      <c r="JL424"/>
      <c r="JM424"/>
      <c r="JN424"/>
      <c r="JO424"/>
      <c r="JP424"/>
      <c r="JQ424"/>
      <c r="JR424"/>
      <c r="JS424"/>
      <c r="JT424"/>
      <c r="JU424"/>
      <c r="JV424"/>
      <c r="JW424"/>
      <c r="JX424"/>
      <c r="JY424"/>
      <c r="JZ424"/>
      <c r="KA424"/>
      <c r="KB424"/>
      <c r="KC424"/>
      <c r="KD424"/>
      <c r="KE424"/>
      <c r="KF424"/>
      <c r="KG424"/>
      <c r="KH424"/>
      <c r="KI424"/>
      <c r="KJ424"/>
      <c r="KK424"/>
      <c r="KL424"/>
      <c r="KM424"/>
      <c r="KN424"/>
      <c r="KO424"/>
      <c r="KP424"/>
      <c r="KQ424"/>
      <c r="KR424"/>
      <c r="KS424"/>
      <c r="KT424"/>
      <c r="KU424"/>
      <c r="KV424"/>
      <c r="KW424"/>
      <c r="KX424"/>
      <c r="KY424"/>
      <c r="KZ424"/>
      <c r="LA424"/>
      <c r="LB424"/>
      <c r="LC424"/>
      <c r="LD424"/>
      <c r="LE424"/>
      <c r="LF424"/>
      <c r="LG424"/>
      <c r="LH424"/>
      <c r="LI424"/>
      <c r="LJ424"/>
      <c r="LK424"/>
      <c r="LL424"/>
      <c r="LM424"/>
      <c r="LN424"/>
      <c r="LO424"/>
      <c r="LP424"/>
      <c r="LQ424"/>
      <c r="LR424"/>
      <c r="LS424"/>
      <c r="LT424"/>
      <c r="LU424"/>
      <c r="LV424"/>
      <c r="LW424"/>
      <c r="LX424"/>
      <c r="LY424"/>
      <c r="LZ424"/>
      <c r="MA424"/>
      <c r="MB424"/>
      <c r="MC424"/>
      <c r="MD424"/>
      <c r="ME424"/>
      <c r="MF424"/>
      <c r="MG424"/>
      <c r="MH424"/>
      <c r="MI424"/>
      <c r="MJ424"/>
      <c r="MK424"/>
      <c r="ML424"/>
      <c r="MM424"/>
      <c r="MN424"/>
      <c r="MO424"/>
      <c r="MP424"/>
      <c r="MQ424"/>
      <c r="MR424"/>
      <c r="MS424"/>
      <c r="MT424"/>
      <c r="MU424"/>
      <c r="MV424"/>
      <c r="MW424"/>
      <c r="MX424"/>
      <c r="MY424"/>
      <c r="MZ424"/>
      <c r="NA424"/>
      <c r="NB424"/>
      <c r="NC424"/>
      <c r="ND424"/>
      <c r="NE424"/>
      <c r="NF424"/>
      <c r="NG424"/>
      <c r="NH424"/>
      <c r="NI424"/>
      <c r="NJ424"/>
      <c r="NK424"/>
      <c r="NL424"/>
      <c r="NM424"/>
      <c r="NN424"/>
      <c r="NO424"/>
      <c r="NP424"/>
      <c r="NQ424"/>
      <c r="NR424"/>
      <c r="NS424"/>
      <c r="NT424"/>
      <c r="NU424"/>
      <c r="NV424"/>
      <c r="NW424"/>
      <c r="NX424"/>
      <c r="NY424"/>
      <c r="NZ424"/>
      <c r="OA424"/>
      <c r="OB424"/>
      <c r="OC424"/>
      <c r="OD424"/>
      <c r="OE424"/>
      <c r="OF424"/>
      <c r="OG424"/>
      <c r="OH424"/>
      <c r="OI424"/>
      <c r="OJ424"/>
      <c r="OK424"/>
      <c r="OL424"/>
      <c r="OM424"/>
      <c r="ON424"/>
      <c r="OO424"/>
      <c r="OP424"/>
      <c r="OQ424"/>
      <c r="OR424"/>
      <c r="OS424"/>
      <c r="OT424"/>
      <c r="OU424"/>
      <c r="OV424"/>
      <c r="OW424"/>
      <c r="OX424"/>
      <c r="OY424"/>
      <c r="OZ424"/>
      <c r="PA424"/>
      <c r="PB424"/>
      <c r="PC424"/>
      <c r="PD424"/>
      <c r="PE424"/>
      <c r="PF424"/>
      <c r="PG424"/>
      <c r="PH424"/>
      <c r="PI424"/>
      <c r="PJ424"/>
      <c r="PK424"/>
      <c r="PL424"/>
      <c r="PM424"/>
      <c r="PN424"/>
      <c r="PO424"/>
      <c r="PP424"/>
      <c r="PQ424"/>
      <c r="PR424"/>
      <c r="PS424"/>
      <c r="PT424"/>
      <c r="PU424"/>
      <c r="PV424"/>
      <c r="PW424"/>
      <c r="PX424"/>
      <c r="PY424"/>
      <c r="PZ424"/>
      <c r="QA424"/>
      <c r="QB424"/>
      <c r="QC424"/>
      <c r="QD424"/>
      <c r="QE424"/>
      <c r="QF424"/>
      <c r="QG424"/>
      <c r="QH424"/>
      <c r="QI424"/>
      <c r="QJ424"/>
      <c r="QK424"/>
      <c r="QL424"/>
      <c r="QM424"/>
      <c r="QN424"/>
      <c r="QO424"/>
      <c r="QP424"/>
      <c r="QQ424"/>
      <c r="QR424"/>
      <c r="QS424"/>
      <c r="QT424"/>
      <c r="QU424"/>
      <c r="QV424"/>
      <c r="QW424"/>
      <c r="QX424"/>
      <c r="QY424"/>
      <c r="QZ424"/>
      <c r="RA424"/>
      <c r="RB424"/>
      <c r="RC424"/>
      <c r="RD424"/>
      <c r="RE424"/>
      <c r="RF424"/>
      <c r="RG424"/>
      <c r="RH424"/>
      <c r="RI424"/>
      <c r="RJ424"/>
      <c r="RK424"/>
      <c r="RL424"/>
      <c r="RM424"/>
      <c r="RN424"/>
      <c r="RO424"/>
      <c r="RP424"/>
      <c r="RQ424"/>
      <c r="RR424"/>
      <c r="RS424"/>
      <c r="RT424"/>
      <c r="RU424"/>
      <c r="RV424"/>
      <c r="RW424"/>
      <c r="RX424"/>
      <c r="RY424"/>
      <c r="RZ424"/>
      <c r="SA424"/>
      <c r="SB424"/>
      <c r="SC424"/>
      <c r="SD424"/>
      <c r="SE424"/>
      <c r="SF424"/>
      <c r="SG424"/>
      <c r="SH424"/>
      <c r="SI424"/>
      <c r="SJ424"/>
      <c r="SK424"/>
      <c r="SL424"/>
      <c r="SM424"/>
      <c r="SN424"/>
      <c r="SO424"/>
      <c r="SP424"/>
      <c r="SQ424"/>
      <c r="SR424"/>
      <c r="SS424"/>
      <c r="ST424"/>
      <c r="SU424"/>
      <c r="SV424"/>
      <c r="SW424"/>
      <c r="SX424"/>
      <c r="SY424"/>
      <c r="SZ424"/>
      <c r="TA424"/>
      <c r="TB424"/>
      <c r="TC424"/>
      <c r="TD424"/>
      <c r="TE424"/>
      <c r="TF424"/>
      <c r="TG424"/>
      <c r="TH424"/>
      <c r="TI424"/>
      <c r="TJ424"/>
      <c r="TK424"/>
      <c r="TL424"/>
      <c r="TM424"/>
      <c r="TN424"/>
      <c r="TO424"/>
      <c r="TP424"/>
      <c r="TQ424"/>
      <c r="TR424"/>
      <c r="TS424"/>
      <c r="TT424"/>
      <c r="TU424"/>
      <c r="TV424"/>
      <c r="TW424"/>
      <c r="TX424"/>
      <c r="TY424"/>
      <c r="TZ424"/>
      <c r="UA424"/>
      <c r="UB424"/>
      <c r="UC424"/>
      <c r="UD424"/>
      <c r="UE424"/>
      <c r="UF424"/>
      <c r="UG424"/>
      <c r="UH424"/>
      <c r="UI424"/>
      <c r="UJ424"/>
      <c r="UK424"/>
      <c r="UL424"/>
      <c r="UM424"/>
      <c r="UN424"/>
      <c r="UO424"/>
      <c r="UP424"/>
      <c r="UQ424"/>
      <c r="UR424"/>
      <c r="US424"/>
      <c r="UT424"/>
      <c r="UU424"/>
      <c r="UV424"/>
      <c r="UW424"/>
      <c r="UX424"/>
      <c r="UY424"/>
      <c r="UZ424"/>
      <c r="VA424"/>
      <c r="VB424"/>
      <c r="VC424"/>
      <c r="VD424"/>
      <c r="VE424"/>
      <c r="VF424"/>
      <c r="VG424"/>
      <c r="VH424"/>
      <c r="VI424"/>
      <c r="VJ424"/>
      <c r="VK424"/>
      <c r="VL424"/>
      <c r="VM424"/>
      <c r="VN424"/>
      <c r="VO424"/>
      <c r="VP424"/>
      <c r="VQ424"/>
      <c r="VR424"/>
      <c r="VS424"/>
      <c r="VT424"/>
      <c r="VU424"/>
      <c r="VV424"/>
      <c r="VW424"/>
      <c r="VX424"/>
      <c r="VY424"/>
      <c r="VZ424"/>
      <c r="WA424"/>
      <c r="WB424"/>
      <c r="WC424"/>
      <c r="WD424"/>
      <c r="WE424"/>
      <c r="WF424"/>
      <c r="WG424"/>
      <c r="WH424"/>
      <c r="WI424"/>
      <c r="WJ424"/>
      <c r="WK424"/>
      <c r="WL424"/>
      <c r="WM424"/>
      <c r="WN424"/>
      <c r="WO424"/>
      <c r="WP424"/>
      <c r="WQ424"/>
      <c r="WR424"/>
      <c r="WS424"/>
      <c r="WT424"/>
      <c r="WU424"/>
      <c r="WV424"/>
      <c r="WW424"/>
      <c r="WX424"/>
      <c r="WY424"/>
      <c r="WZ424"/>
      <c r="XA424"/>
      <c r="XB424"/>
      <c r="XC424"/>
      <c r="XD424"/>
      <c r="XE424"/>
      <c r="XF424"/>
      <c r="XG424"/>
      <c r="XH424"/>
      <c r="XI424"/>
      <c r="XJ424"/>
      <c r="XK424"/>
      <c r="XL424"/>
      <c r="XM424"/>
      <c r="XN424"/>
      <c r="XO424"/>
      <c r="XP424"/>
      <c r="XQ424"/>
      <c r="XR424"/>
      <c r="XS424"/>
      <c r="XT424"/>
      <c r="XU424"/>
      <c r="XV424"/>
      <c r="XW424"/>
      <c r="XX424"/>
      <c r="XY424"/>
      <c r="XZ424"/>
      <c r="YA424"/>
      <c r="YB424"/>
      <c r="YC424"/>
      <c r="YD424"/>
      <c r="YE424"/>
      <c r="YF424"/>
      <c r="YG424"/>
      <c r="YH424"/>
      <c r="YI424"/>
      <c r="YJ424"/>
      <c r="YK424"/>
      <c r="YL424"/>
      <c r="YM424"/>
      <c r="YN424"/>
      <c r="YO424"/>
      <c r="YP424"/>
      <c r="YQ424"/>
      <c r="YR424"/>
      <c r="YS424"/>
      <c r="YT424"/>
      <c r="YU424"/>
      <c r="YV424"/>
      <c r="YW424"/>
      <c r="YX424"/>
      <c r="YY424"/>
      <c r="YZ424"/>
      <c r="ZA424"/>
      <c r="ZB424"/>
      <c r="ZC424"/>
      <c r="ZD424"/>
      <c r="ZE424"/>
      <c r="ZF424"/>
      <c r="ZG424"/>
      <c r="ZH424"/>
      <c r="ZI424"/>
      <c r="ZJ424"/>
      <c r="ZK424"/>
      <c r="ZL424"/>
      <c r="ZM424"/>
      <c r="ZN424"/>
      <c r="ZO424"/>
      <c r="ZP424"/>
      <c r="ZQ424"/>
      <c r="ZR424"/>
      <c r="ZS424"/>
      <c r="ZT424"/>
      <c r="ZU424"/>
      <c r="ZV424"/>
      <c r="ZW424"/>
      <c r="ZX424"/>
      <c r="ZY424"/>
      <c r="ZZ424"/>
    </row>
    <row r="425" spans="15:702" x14ac:dyDescent="0.35"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  <c r="HB425"/>
      <c r="HC425"/>
      <c r="HD425"/>
      <c r="HE425"/>
      <c r="HF425"/>
      <c r="HG425"/>
      <c r="HH425"/>
      <c r="HI425"/>
      <c r="HJ425"/>
      <c r="HK425"/>
      <c r="HL425"/>
      <c r="HM425"/>
      <c r="HN425"/>
      <c r="HO425"/>
      <c r="HP425"/>
      <c r="HQ425"/>
      <c r="HR425"/>
      <c r="HS425"/>
      <c r="HT425"/>
      <c r="HU425"/>
      <c r="HV425"/>
      <c r="HW425"/>
      <c r="HX425"/>
      <c r="HY425"/>
      <c r="HZ425"/>
      <c r="IA425"/>
      <c r="IB425"/>
      <c r="IC425"/>
      <c r="ID425"/>
      <c r="IE425"/>
      <c r="IF425"/>
      <c r="IG425"/>
      <c r="IH425"/>
      <c r="II425"/>
      <c r="IJ425"/>
      <c r="IK425"/>
      <c r="IL425"/>
      <c r="IM425"/>
      <c r="IN425"/>
      <c r="IO425"/>
      <c r="IP425"/>
      <c r="IQ425"/>
      <c r="IR425"/>
      <c r="IS425"/>
      <c r="IT425"/>
      <c r="IU425"/>
      <c r="IV425"/>
      <c r="IW425"/>
      <c r="IX425"/>
      <c r="IY425"/>
      <c r="IZ425"/>
      <c r="JA425"/>
      <c r="JB425"/>
      <c r="JC425"/>
      <c r="JD425"/>
      <c r="JE425"/>
      <c r="JF425"/>
      <c r="JG425"/>
      <c r="JH425"/>
      <c r="JI425"/>
      <c r="JJ425"/>
      <c r="JK425"/>
      <c r="JL425"/>
      <c r="JM425"/>
      <c r="JN425"/>
      <c r="JO425"/>
      <c r="JP425"/>
      <c r="JQ425"/>
      <c r="JR425"/>
      <c r="JS425"/>
      <c r="JT425"/>
      <c r="JU425"/>
      <c r="JV425"/>
      <c r="JW425"/>
      <c r="JX425"/>
      <c r="JY425"/>
      <c r="JZ425"/>
      <c r="KA425"/>
      <c r="KB425"/>
      <c r="KC425"/>
      <c r="KD425"/>
      <c r="KE425"/>
      <c r="KF425"/>
      <c r="KG425"/>
      <c r="KH425"/>
      <c r="KI425"/>
      <c r="KJ425"/>
      <c r="KK425"/>
      <c r="KL425"/>
      <c r="KM425"/>
      <c r="KN425"/>
      <c r="KO425"/>
      <c r="KP425"/>
      <c r="KQ425"/>
      <c r="KR425"/>
      <c r="KS425"/>
      <c r="KT425"/>
      <c r="KU425"/>
      <c r="KV425"/>
      <c r="KW425"/>
      <c r="KX425"/>
      <c r="KY425"/>
      <c r="KZ425"/>
      <c r="LA425"/>
      <c r="LB425"/>
      <c r="LC425"/>
      <c r="LD425"/>
      <c r="LE425"/>
      <c r="LF425"/>
      <c r="LG425"/>
      <c r="LH425"/>
      <c r="LI425"/>
      <c r="LJ425"/>
      <c r="LK425"/>
      <c r="LL425"/>
      <c r="LM425"/>
      <c r="LN425"/>
      <c r="LO425"/>
      <c r="LP425"/>
      <c r="LQ425"/>
      <c r="LR425"/>
      <c r="LS425"/>
      <c r="LT425"/>
      <c r="LU425"/>
      <c r="LV425"/>
      <c r="LW425"/>
      <c r="LX425"/>
      <c r="LY425"/>
      <c r="LZ425"/>
      <c r="MA425"/>
      <c r="MB425"/>
      <c r="MC425"/>
      <c r="MD425"/>
      <c r="ME425"/>
      <c r="MF425"/>
      <c r="MG425"/>
      <c r="MH425"/>
      <c r="MI425"/>
      <c r="MJ425"/>
      <c r="MK425"/>
      <c r="ML425"/>
      <c r="MM425"/>
      <c r="MN425"/>
      <c r="MO425"/>
      <c r="MP425"/>
      <c r="MQ425"/>
      <c r="MR425"/>
      <c r="MS425"/>
      <c r="MT425"/>
      <c r="MU425"/>
      <c r="MV425"/>
      <c r="MW425"/>
      <c r="MX425"/>
      <c r="MY425"/>
      <c r="MZ425"/>
      <c r="NA425"/>
      <c r="NB425"/>
      <c r="NC425"/>
      <c r="ND425"/>
      <c r="NE425"/>
      <c r="NF425"/>
      <c r="NG425"/>
      <c r="NH425"/>
      <c r="NI425"/>
      <c r="NJ425"/>
      <c r="NK425"/>
      <c r="NL425"/>
      <c r="NM425"/>
      <c r="NN425"/>
      <c r="NO425"/>
      <c r="NP425"/>
      <c r="NQ425"/>
      <c r="NR425"/>
      <c r="NS425"/>
      <c r="NT425"/>
      <c r="NU425"/>
      <c r="NV425"/>
      <c r="NW425"/>
      <c r="NX425"/>
      <c r="NY425"/>
      <c r="NZ425"/>
      <c r="OA425"/>
      <c r="OB425"/>
      <c r="OC425"/>
      <c r="OD425"/>
      <c r="OE425"/>
      <c r="OF425"/>
      <c r="OG425"/>
      <c r="OH425"/>
      <c r="OI425"/>
      <c r="OJ425"/>
      <c r="OK425"/>
      <c r="OL425"/>
      <c r="OM425"/>
      <c r="ON425"/>
      <c r="OO425"/>
      <c r="OP425"/>
      <c r="OQ425"/>
      <c r="OR425"/>
      <c r="OS425"/>
      <c r="OT425"/>
      <c r="OU425"/>
      <c r="OV425"/>
      <c r="OW425"/>
      <c r="OX425"/>
      <c r="OY425"/>
      <c r="OZ425"/>
      <c r="PA425"/>
      <c r="PB425"/>
      <c r="PC425"/>
      <c r="PD425"/>
      <c r="PE425"/>
      <c r="PF425"/>
      <c r="PG425"/>
      <c r="PH425"/>
      <c r="PI425"/>
      <c r="PJ425"/>
      <c r="PK425"/>
      <c r="PL425"/>
      <c r="PM425"/>
      <c r="PN425"/>
      <c r="PO425"/>
      <c r="PP425"/>
      <c r="PQ425"/>
      <c r="PR425"/>
      <c r="PS425"/>
      <c r="PT425"/>
      <c r="PU425"/>
      <c r="PV425"/>
      <c r="PW425"/>
      <c r="PX425"/>
      <c r="PY425"/>
      <c r="PZ425"/>
      <c r="QA425"/>
      <c r="QB425"/>
      <c r="QC425"/>
      <c r="QD425"/>
      <c r="QE425"/>
      <c r="QF425"/>
      <c r="QG425"/>
      <c r="QH425"/>
      <c r="QI425"/>
      <c r="QJ425"/>
      <c r="QK425"/>
      <c r="QL425"/>
      <c r="QM425"/>
      <c r="QN425"/>
      <c r="QO425"/>
      <c r="QP425"/>
      <c r="QQ425"/>
      <c r="QR425"/>
      <c r="QS425"/>
      <c r="QT425"/>
      <c r="QU425"/>
      <c r="QV425"/>
      <c r="QW425"/>
      <c r="QX425"/>
      <c r="QY425"/>
      <c r="QZ425"/>
      <c r="RA425"/>
      <c r="RB425"/>
      <c r="RC425"/>
      <c r="RD425"/>
      <c r="RE425"/>
      <c r="RF425"/>
      <c r="RG425"/>
      <c r="RH425"/>
      <c r="RI425"/>
      <c r="RJ425"/>
      <c r="RK425"/>
      <c r="RL425"/>
      <c r="RM425"/>
      <c r="RN425"/>
      <c r="RO425"/>
      <c r="RP425"/>
      <c r="RQ425"/>
      <c r="RR425"/>
      <c r="RS425"/>
      <c r="RT425"/>
      <c r="RU425"/>
      <c r="RV425"/>
      <c r="RW425"/>
      <c r="RX425"/>
      <c r="RY425"/>
      <c r="RZ425"/>
      <c r="SA425"/>
      <c r="SB425"/>
      <c r="SC425"/>
      <c r="SD425"/>
      <c r="SE425"/>
      <c r="SF425"/>
      <c r="SG425"/>
      <c r="SH425"/>
      <c r="SI425"/>
      <c r="SJ425"/>
      <c r="SK425"/>
      <c r="SL425"/>
      <c r="SM425"/>
      <c r="SN425"/>
      <c r="SO425"/>
      <c r="SP425"/>
      <c r="SQ425"/>
      <c r="SR425"/>
      <c r="SS425"/>
      <c r="ST425"/>
      <c r="SU425"/>
      <c r="SV425"/>
      <c r="SW425"/>
      <c r="SX425"/>
      <c r="SY425"/>
      <c r="SZ425"/>
      <c r="TA425"/>
      <c r="TB425"/>
      <c r="TC425"/>
      <c r="TD425"/>
      <c r="TE425"/>
      <c r="TF425"/>
      <c r="TG425"/>
      <c r="TH425"/>
      <c r="TI425"/>
      <c r="TJ425"/>
      <c r="TK425"/>
      <c r="TL425"/>
      <c r="TM425"/>
      <c r="TN425"/>
      <c r="TO425"/>
      <c r="TP425"/>
      <c r="TQ425"/>
      <c r="TR425"/>
      <c r="TS425"/>
      <c r="TT425"/>
      <c r="TU425"/>
      <c r="TV425"/>
      <c r="TW425"/>
      <c r="TX425"/>
      <c r="TY425"/>
      <c r="TZ425"/>
      <c r="UA425"/>
      <c r="UB425"/>
      <c r="UC425"/>
      <c r="UD425"/>
      <c r="UE425"/>
      <c r="UF425"/>
      <c r="UG425"/>
      <c r="UH425"/>
      <c r="UI425"/>
      <c r="UJ425"/>
      <c r="UK425"/>
      <c r="UL425"/>
      <c r="UM425"/>
      <c r="UN425"/>
      <c r="UO425"/>
      <c r="UP425"/>
      <c r="UQ425"/>
      <c r="UR425"/>
      <c r="US425"/>
      <c r="UT425"/>
      <c r="UU425"/>
      <c r="UV425"/>
      <c r="UW425"/>
      <c r="UX425"/>
      <c r="UY425"/>
      <c r="UZ425"/>
      <c r="VA425"/>
      <c r="VB425"/>
      <c r="VC425"/>
      <c r="VD425"/>
      <c r="VE425"/>
      <c r="VF425"/>
      <c r="VG425"/>
      <c r="VH425"/>
      <c r="VI425"/>
      <c r="VJ425"/>
      <c r="VK425"/>
      <c r="VL425"/>
      <c r="VM425"/>
      <c r="VN425"/>
      <c r="VO425"/>
      <c r="VP425"/>
      <c r="VQ425"/>
      <c r="VR425"/>
      <c r="VS425"/>
      <c r="VT425"/>
      <c r="VU425"/>
      <c r="VV425"/>
      <c r="VW425"/>
      <c r="VX425"/>
      <c r="VY425"/>
      <c r="VZ425"/>
      <c r="WA425"/>
      <c r="WB425"/>
      <c r="WC425"/>
      <c r="WD425"/>
      <c r="WE425"/>
      <c r="WF425"/>
      <c r="WG425"/>
      <c r="WH425"/>
      <c r="WI425"/>
      <c r="WJ425"/>
      <c r="WK425"/>
      <c r="WL425"/>
      <c r="WM425"/>
      <c r="WN425"/>
      <c r="WO425"/>
      <c r="WP425"/>
      <c r="WQ425"/>
      <c r="WR425"/>
      <c r="WS425"/>
      <c r="WT425"/>
      <c r="WU425"/>
      <c r="WV425"/>
      <c r="WW425"/>
      <c r="WX425"/>
      <c r="WY425"/>
      <c r="WZ425"/>
      <c r="XA425"/>
      <c r="XB425"/>
      <c r="XC425"/>
      <c r="XD425"/>
      <c r="XE425"/>
      <c r="XF425"/>
      <c r="XG425"/>
      <c r="XH425"/>
      <c r="XI425"/>
      <c r="XJ425"/>
      <c r="XK425"/>
      <c r="XL425"/>
      <c r="XM425"/>
      <c r="XN425"/>
      <c r="XO425"/>
      <c r="XP425"/>
      <c r="XQ425"/>
      <c r="XR425"/>
      <c r="XS425"/>
      <c r="XT425"/>
      <c r="XU425"/>
      <c r="XV425"/>
      <c r="XW425"/>
      <c r="XX425"/>
      <c r="XY425"/>
      <c r="XZ425"/>
      <c r="YA425"/>
      <c r="YB425"/>
      <c r="YC425"/>
      <c r="YD425"/>
      <c r="YE425"/>
      <c r="YF425"/>
      <c r="YG425"/>
      <c r="YH425"/>
      <c r="YI425"/>
      <c r="YJ425"/>
      <c r="YK425"/>
      <c r="YL425"/>
      <c r="YM425"/>
      <c r="YN425"/>
      <c r="YO425"/>
      <c r="YP425"/>
      <c r="YQ425"/>
      <c r="YR425"/>
      <c r="YS425"/>
      <c r="YT425"/>
      <c r="YU425"/>
      <c r="YV425"/>
      <c r="YW425"/>
      <c r="YX425"/>
      <c r="YY425"/>
      <c r="YZ425"/>
      <c r="ZA425"/>
      <c r="ZB425"/>
      <c r="ZC425"/>
      <c r="ZD425"/>
      <c r="ZE425"/>
      <c r="ZF425"/>
      <c r="ZG425"/>
      <c r="ZH425"/>
      <c r="ZI425"/>
      <c r="ZJ425"/>
      <c r="ZK425"/>
      <c r="ZL425"/>
      <c r="ZM425"/>
      <c r="ZN425"/>
      <c r="ZO425"/>
      <c r="ZP425"/>
      <c r="ZQ425"/>
      <c r="ZR425"/>
      <c r="ZS425"/>
      <c r="ZT425"/>
      <c r="ZU425"/>
      <c r="ZV425"/>
      <c r="ZW425"/>
      <c r="ZX425"/>
      <c r="ZY425"/>
      <c r="ZZ425"/>
    </row>
    <row r="426" spans="15:702" x14ac:dyDescent="0.35"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  <c r="HB426"/>
      <c r="HC426"/>
      <c r="HD426"/>
      <c r="HE426"/>
      <c r="HF426"/>
      <c r="HG426"/>
      <c r="HH426"/>
      <c r="HI426"/>
      <c r="HJ426"/>
      <c r="HK426"/>
      <c r="HL426"/>
      <c r="HM426"/>
      <c r="HN426"/>
      <c r="HO426"/>
      <c r="HP426"/>
      <c r="HQ426"/>
      <c r="HR426"/>
      <c r="HS426"/>
      <c r="HT426"/>
      <c r="HU426"/>
      <c r="HV426"/>
      <c r="HW426"/>
      <c r="HX426"/>
      <c r="HY426"/>
      <c r="HZ426"/>
      <c r="IA426"/>
      <c r="IB426"/>
      <c r="IC426"/>
      <c r="ID426"/>
      <c r="IE426"/>
      <c r="IF426"/>
      <c r="IG426"/>
      <c r="IH426"/>
      <c r="II426"/>
      <c r="IJ426"/>
      <c r="IK426"/>
      <c r="IL426"/>
      <c r="IM426"/>
      <c r="IN426"/>
      <c r="IO426"/>
      <c r="IP426"/>
      <c r="IQ426"/>
      <c r="IR426"/>
      <c r="IS426"/>
      <c r="IT426"/>
      <c r="IU426"/>
      <c r="IV426"/>
      <c r="IW426"/>
      <c r="IX426"/>
      <c r="IY426"/>
      <c r="IZ426"/>
      <c r="JA426"/>
      <c r="JB426"/>
      <c r="JC426"/>
      <c r="JD426"/>
      <c r="JE426"/>
      <c r="JF426"/>
      <c r="JG426"/>
      <c r="JH426"/>
      <c r="JI426"/>
      <c r="JJ426"/>
      <c r="JK426"/>
      <c r="JL426"/>
      <c r="JM426"/>
      <c r="JN426"/>
      <c r="JO426"/>
      <c r="JP426"/>
      <c r="JQ426"/>
      <c r="JR426"/>
      <c r="JS426"/>
      <c r="JT426"/>
      <c r="JU426"/>
      <c r="JV426"/>
      <c r="JW426"/>
      <c r="JX426"/>
      <c r="JY426"/>
      <c r="JZ426"/>
      <c r="KA426"/>
      <c r="KB426"/>
      <c r="KC426"/>
      <c r="KD426"/>
      <c r="KE426"/>
      <c r="KF426"/>
      <c r="KG426"/>
      <c r="KH426"/>
      <c r="KI426"/>
      <c r="KJ426"/>
      <c r="KK426"/>
      <c r="KL426"/>
      <c r="KM426"/>
      <c r="KN426"/>
      <c r="KO426"/>
      <c r="KP426"/>
      <c r="KQ426"/>
      <c r="KR426"/>
      <c r="KS426"/>
      <c r="KT426"/>
      <c r="KU426"/>
      <c r="KV426"/>
      <c r="KW426"/>
      <c r="KX426"/>
      <c r="KY426"/>
      <c r="KZ426"/>
      <c r="LA426"/>
      <c r="LB426"/>
      <c r="LC426"/>
      <c r="LD426"/>
      <c r="LE426"/>
      <c r="LF426"/>
      <c r="LG426"/>
      <c r="LH426"/>
      <c r="LI426"/>
      <c r="LJ426"/>
      <c r="LK426"/>
      <c r="LL426"/>
      <c r="LM426"/>
      <c r="LN426"/>
      <c r="LO426"/>
      <c r="LP426"/>
      <c r="LQ426"/>
      <c r="LR426"/>
      <c r="LS426"/>
      <c r="LT426"/>
      <c r="LU426"/>
      <c r="LV426"/>
      <c r="LW426"/>
      <c r="LX426"/>
      <c r="LY426"/>
      <c r="LZ426"/>
      <c r="MA426"/>
      <c r="MB426"/>
      <c r="MC426"/>
      <c r="MD426"/>
      <c r="ME426"/>
      <c r="MF426"/>
      <c r="MG426"/>
      <c r="MH426"/>
      <c r="MI426"/>
      <c r="MJ426"/>
      <c r="MK426"/>
      <c r="ML426"/>
      <c r="MM426"/>
      <c r="MN426"/>
      <c r="MO426"/>
      <c r="MP426"/>
      <c r="MQ426"/>
      <c r="MR426"/>
      <c r="MS426"/>
      <c r="MT426"/>
      <c r="MU426"/>
      <c r="MV426"/>
      <c r="MW426"/>
      <c r="MX426"/>
      <c r="MY426"/>
      <c r="MZ426"/>
      <c r="NA426"/>
      <c r="NB426"/>
      <c r="NC426"/>
      <c r="ND426"/>
      <c r="NE426"/>
      <c r="NF426"/>
      <c r="NG426"/>
      <c r="NH426"/>
      <c r="NI426"/>
      <c r="NJ426"/>
      <c r="NK426"/>
      <c r="NL426"/>
      <c r="NM426"/>
      <c r="NN426"/>
      <c r="NO426"/>
      <c r="NP426"/>
      <c r="NQ426"/>
      <c r="NR426"/>
      <c r="NS426"/>
      <c r="NT426"/>
      <c r="NU426"/>
      <c r="NV426"/>
      <c r="NW426"/>
      <c r="NX426"/>
      <c r="NY426"/>
      <c r="NZ426"/>
      <c r="OA426"/>
      <c r="OB426"/>
      <c r="OC426"/>
      <c r="OD426"/>
      <c r="OE426"/>
      <c r="OF426"/>
      <c r="OG426"/>
      <c r="OH426"/>
      <c r="OI426"/>
      <c r="OJ426"/>
      <c r="OK426"/>
      <c r="OL426"/>
      <c r="OM426"/>
      <c r="ON426"/>
      <c r="OO426"/>
      <c r="OP426"/>
      <c r="OQ426"/>
      <c r="OR426"/>
      <c r="OS426"/>
      <c r="OT426"/>
      <c r="OU426"/>
      <c r="OV426"/>
      <c r="OW426"/>
      <c r="OX426"/>
      <c r="OY426"/>
      <c r="OZ426"/>
      <c r="PA426"/>
      <c r="PB426"/>
      <c r="PC426"/>
      <c r="PD426"/>
      <c r="PE426"/>
      <c r="PF426"/>
      <c r="PG426"/>
      <c r="PH426"/>
      <c r="PI426"/>
      <c r="PJ426"/>
      <c r="PK426"/>
      <c r="PL426"/>
      <c r="PM426"/>
      <c r="PN426"/>
      <c r="PO426"/>
      <c r="PP426"/>
      <c r="PQ426"/>
      <c r="PR426"/>
      <c r="PS426"/>
      <c r="PT426"/>
      <c r="PU426"/>
      <c r="PV426"/>
      <c r="PW426"/>
      <c r="PX426"/>
      <c r="PY426"/>
      <c r="PZ426"/>
      <c r="QA426"/>
      <c r="QB426"/>
      <c r="QC426"/>
      <c r="QD426"/>
      <c r="QE426"/>
      <c r="QF426"/>
      <c r="QG426"/>
      <c r="QH426"/>
      <c r="QI426"/>
      <c r="QJ426"/>
      <c r="QK426"/>
      <c r="QL426"/>
      <c r="QM426"/>
      <c r="QN426"/>
      <c r="QO426"/>
      <c r="QP426"/>
      <c r="QQ426"/>
      <c r="QR426"/>
      <c r="QS426"/>
      <c r="QT426"/>
      <c r="QU426"/>
      <c r="QV426"/>
      <c r="QW426"/>
      <c r="QX426"/>
      <c r="QY426"/>
      <c r="QZ426"/>
      <c r="RA426"/>
      <c r="RB426"/>
      <c r="RC426"/>
      <c r="RD426"/>
      <c r="RE426"/>
      <c r="RF426"/>
      <c r="RG426"/>
      <c r="RH426"/>
      <c r="RI426"/>
      <c r="RJ426"/>
      <c r="RK426"/>
      <c r="RL426"/>
      <c r="RM426"/>
      <c r="RN426"/>
      <c r="RO426"/>
      <c r="RP426"/>
      <c r="RQ426"/>
      <c r="RR426"/>
      <c r="RS426"/>
      <c r="RT426"/>
      <c r="RU426"/>
      <c r="RV426"/>
      <c r="RW426"/>
      <c r="RX426"/>
      <c r="RY426"/>
      <c r="RZ426"/>
      <c r="SA426"/>
      <c r="SB426"/>
      <c r="SC426"/>
      <c r="SD426"/>
      <c r="SE426"/>
      <c r="SF426"/>
      <c r="SG426"/>
      <c r="SH426"/>
      <c r="SI426"/>
      <c r="SJ426"/>
      <c r="SK426"/>
      <c r="SL426"/>
      <c r="SM426"/>
      <c r="SN426"/>
      <c r="SO426"/>
      <c r="SP426"/>
      <c r="SQ426"/>
      <c r="SR426"/>
      <c r="SS426"/>
      <c r="ST426"/>
      <c r="SU426"/>
      <c r="SV426"/>
      <c r="SW426"/>
      <c r="SX426"/>
      <c r="SY426"/>
      <c r="SZ426"/>
      <c r="TA426"/>
      <c r="TB426"/>
      <c r="TC426"/>
      <c r="TD426"/>
      <c r="TE426"/>
      <c r="TF426"/>
      <c r="TG426"/>
      <c r="TH426"/>
      <c r="TI426"/>
      <c r="TJ426"/>
      <c r="TK426"/>
      <c r="TL426"/>
      <c r="TM426"/>
      <c r="TN426"/>
      <c r="TO426"/>
      <c r="TP426"/>
      <c r="TQ426"/>
      <c r="TR426"/>
      <c r="TS426"/>
      <c r="TT426"/>
      <c r="TU426"/>
      <c r="TV426"/>
      <c r="TW426"/>
      <c r="TX426"/>
      <c r="TY426"/>
      <c r="TZ426"/>
      <c r="UA426"/>
      <c r="UB426"/>
      <c r="UC426"/>
      <c r="UD426"/>
      <c r="UE426"/>
      <c r="UF426"/>
      <c r="UG426"/>
      <c r="UH426"/>
      <c r="UI426"/>
      <c r="UJ426"/>
      <c r="UK426"/>
      <c r="UL426"/>
      <c r="UM426"/>
      <c r="UN426"/>
      <c r="UO426"/>
      <c r="UP426"/>
      <c r="UQ426"/>
      <c r="UR426"/>
      <c r="US426"/>
      <c r="UT426"/>
      <c r="UU426"/>
      <c r="UV426"/>
      <c r="UW426"/>
      <c r="UX426"/>
      <c r="UY426"/>
      <c r="UZ426"/>
      <c r="VA426"/>
      <c r="VB426"/>
      <c r="VC426"/>
      <c r="VD426"/>
      <c r="VE426"/>
      <c r="VF426"/>
      <c r="VG426"/>
      <c r="VH426"/>
      <c r="VI426"/>
      <c r="VJ426"/>
      <c r="VK426"/>
      <c r="VL426"/>
      <c r="VM426"/>
      <c r="VN426"/>
      <c r="VO426"/>
      <c r="VP426"/>
      <c r="VQ426"/>
      <c r="VR426"/>
      <c r="VS426"/>
      <c r="VT426"/>
      <c r="VU426"/>
      <c r="VV426"/>
      <c r="VW426"/>
      <c r="VX426"/>
      <c r="VY426"/>
      <c r="VZ426"/>
      <c r="WA426"/>
      <c r="WB426"/>
      <c r="WC426"/>
      <c r="WD426"/>
      <c r="WE426"/>
      <c r="WF426"/>
      <c r="WG426"/>
      <c r="WH426"/>
      <c r="WI426"/>
      <c r="WJ426"/>
      <c r="WK426"/>
      <c r="WL426"/>
      <c r="WM426"/>
      <c r="WN426"/>
      <c r="WO426"/>
      <c r="WP426"/>
      <c r="WQ426"/>
      <c r="WR426"/>
      <c r="WS426"/>
      <c r="WT426"/>
      <c r="WU426"/>
      <c r="WV426"/>
      <c r="WW426"/>
      <c r="WX426"/>
      <c r="WY426"/>
      <c r="WZ426"/>
      <c r="XA426"/>
      <c r="XB426"/>
      <c r="XC426"/>
      <c r="XD426"/>
      <c r="XE426"/>
      <c r="XF426"/>
      <c r="XG426"/>
      <c r="XH426"/>
      <c r="XI426"/>
      <c r="XJ426"/>
      <c r="XK426"/>
      <c r="XL426"/>
      <c r="XM426"/>
      <c r="XN426"/>
      <c r="XO426"/>
      <c r="XP426"/>
      <c r="XQ426"/>
      <c r="XR426"/>
      <c r="XS426"/>
      <c r="XT426"/>
      <c r="XU426"/>
      <c r="XV426"/>
      <c r="XW426"/>
      <c r="XX426"/>
      <c r="XY426"/>
      <c r="XZ426"/>
      <c r="YA426"/>
      <c r="YB426"/>
      <c r="YC426"/>
      <c r="YD426"/>
      <c r="YE426"/>
      <c r="YF426"/>
      <c r="YG426"/>
      <c r="YH426"/>
      <c r="YI426"/>
      <c r="YJ426"/>
      <c r="YK426"/>
      <c r="YL426"/>
      <c r="YM426"/>
      <c r="YN426"/>
      <c r="YO426"/>
      <c r="YP426"/>
      <c r="YQ426"/>
      <c r="YR426"/>
      <c r="YS426"/>
      <c r="YT426"/>
      <c r="YU426"/>
      <c r="YV426"/>
      <c r="YW426"/>
      <c r="YX426"/>
      <c r="YY426"/>
      <c r="YZ426"/>
      <c r="ZA426"/>
      <c r="ZB426"/>
      <c r="ZC426"/>
      <c r="ZD426"/>
      <c r="ZE426"/>
      <c r="ZF426"/>
      <c r="ZG426"/>
      <c r="ZH426"/>
      <c r="ZI426"/>
      <c r="ZJ426"/>
      <c r="ZK426"/>
      <c r="ZL426"/>
      <c r="ZM426"/>
      <c r="ZN426"/>
      <c r="ZO426"/>
      <c r="ZP426"/>
      <c r="ZQ426"/>
      <c r="ZR426"/>
      <c r="ZS426"/>
      <c r="ZT426"/>
      <c r="ZU426"/>
      <c r="ZV426"/>
      <c r="ZW426"/>
      <c r="ZX426"/>
      <c r="ZY426"/>
      <c r="ZZ426"/>
    </row>
    <row r="427" spans="15:702" x14ac:dyDescent="0.35"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  <c r="HB427"/>
      <c r="HC427"/>
      <c r="HD427"/>
      <c r="HE427"/>
      <c r="HF427"/>
      <c r="HG427"/>
      <c r="HH427"/>
      <c r="HI427"/>
      <c r="HJ427"/>
      <c r="HK427"/>
      <c r="HL427"/>
      <c r="HM427"/>
      <c r="HN427"/>
      <c r="HO427"/>
      <c r="HP427"/>
      <c r="HQ427"/>
      <c r="HR427"/>
      <c r="HS427"/>
      <c r="HT427"/>
      <c r="HU427"/>
      <c r="HV427"/>
      <c r="HW427"/>
      <c r="HX427"/>
      <c r="HY427"/>
      <c r="HZ427"/>
      <c r="IA427"/>
      <c r="IB427"/>
      <c r="IC427"/>
      <c r="ID427"/>
      <c r="IE427"/>
      <c r="IF427"/>
      <c r="IG427"/>
      <c r="IH427"/>
      <c r="II427"/>
      <c r="IJ427"/>
      <c r="IK427"/>
      <c r="IL427"/>
      <c r="IM427"/>
      <c r="IN427"/>
      <c r="IO427"/>
      <c r="IP427"/>
      <c r="IQ427"/>
      <c r="IR427"/>
      <c r="IS427"/>
      <c r="IT427"/>
      <c r="IU427"/>
      <c r="IV427"/>
      <c r="IW427"/>
      <c r="IX427"/>
      <c r="IY427"/>
      <c r="IZ427"/>
      <c r="JA427"/>
      <c r="JB427"/>
      <c r="JC427"/>
      <c r="JD427"/>
      <c r="JE427"/>
      <c r="JF427"/>
      <c r="JG427"/>
      <c r="JH427"/>
      <c r="JI427"/>
      <c r="JJ427"/>
      <c r="JK427"/>
      <c r="JL427"/>
      <c r="JM427"/>
      <c r="JN427"/>
      <c r="JO427"/>
      <c r="JP427"/>
      <c r="JQ427"/>
      <c r="JR427"/>
      <c r="JS427"/>
      <c r="JT427"/>
      <c r="JU427"/>
      <c r="JV427"/>
      <c r="JW427"/>
      <c r="JX427"/>
      <c r="JY427"/>
      <c r="JZ427"/>
      <c r="KA427"/>
      <c r="KB427"/>
      <c r="KC427"/>
      <c r="KD427"/>
      <c r="KE427"/>
      <c r="KF427"/>
      <c r="KG427"/>
      <c r="KH427"/>
      <c r="KI427"/>
      <c r="KJ427"/>
      <c r="KK427"/>
      <c r="KL427"/>
      <c r="KM427"/>
      <c r="KN427"/>
      <c r="KO427"/>
      <c r="KP427"/>
      <c r="KQ427"/>
      <c r="KR427"/>
      <c r="KS427"/>
      <c r="KT427"/>
      <c r="KU427"/>
      <c r="KV427"/>
      <c r="KW427"/>
      <c r="KX427"/>
      <c r="KY427"/>
      <c r="KZ427"/>
      <c r="LA427"/>
      <c r="LB427"/>
      <c r="LC427"/>
      <c r="LD427"/>
      <c r="LE427"/>
      <c r="LF427"/>
      <c r="LG427"/>
      <c r="LH427"/>
      <c r="LI427"/>
      <c r="LJ427"/>
      <c r="LK427"/>
      <c r="LL427"/>
      <c r="LM427"/>
      <c r="LN427"/>
      <c r="LO427"/>
      <c r="LP427"/>
      <c r="LQ427"/>
      <c r="LR427"/>
      <c r="LS427"/>
      <c r="LT427"/>
      <c r="LU427"/>
      <c r="LV427"/>
      <c r="LW427"/>
      <c r="LX427"/>
      <c r="LY427"/>
      <c r="LZ427"/>
      <c r="MA427"/>
      <c r="MB427"/>
      <c r="MC427"/>
      <c r="MD427"/>
      <c r="ME427"/>
      <c r="MF427"/>
      <c r="MG427"/>
      <c r="MH427"/>
      <c r="MI427"/>
      <c r="MJ427"/>
      <c r="MK427"/>
      <c r="ML427"/>
      <c r="MM427"/>
      <c r="MN427"/>
      <c r="MO427"/>
      <c r="MP427"/>
      <c r="MQ427"/>
      <c r="MR427"/>
      <c r="MS427"/>
      <c r="MT427"/>
      <c r="MU427"/>
      <c r="MV427"/>
      <c r="MW427"/>
      <c r="MX427"/>
      <c r="MY427"/>
      <c r="MZ427"/>
      <c r="NA427"/>
      <c r="NB427"/>
      <c r="NC427"/>
      <c r="ND427"/>
      <c r="NE427"/>
      <c r="NF427"/>
      <c r="NG427"/>
      <c r="NH427"/>
      <c r="NI427"/>
      <c r="NJ427"/>
      <c r="NK427"/>
      <c r="NL427"/>
      <c r="NM427"/>
      <c r="NN427"/>
      <c r="NO427"/>
      <c r="NP427"/>
      <c r="NQ427"/>
      <c r="NR427"/>
      <c r="NS427"/>
      <c r="NT427"/>
      <c r="NU427"/>
      <c r="NV427"/>
      <c r="NW427"/>
      <c r="NX427"/>
      <c r="NY427"/>
      <c r="NZ427"/>
      <c r="OA427"/>
      <c r="OB427"/>
      <c r="OC427"/>
      <c r="OD427"/>
      <c r="OE427"/>
      <c r="OF427"/>
      <c r="OG427"/>
      <c r="OH427"/>
      <c r="OI427"/>
      <c r="OJ427"/>
      <c r="OK427"/>
      <c r="OL427"/>
      <c r="OM427"/>
      <c r="ON427"/>
      <c r="OO427"/>
      <c r="OP427"/>
      <c r="OQ427"/>
      <c r="OR427"/>
      <c r="OS427"/>
      <c r="OT427"/>
      <c r="OU427"/>
      <c r="OV427"/>
      <c r="OW427"/>
      <c r="OX427"/>
      <c r="OY427"/>
      <c r="OZ427"/>
      <c r="PA427"/>
      <c r="PB427"/>
      <c r="PC427"/>
      <c r="PD427"/>
      <c r="PE427"/>
      <c r="PF427"/>
      <c r="PG427"/>
      <c r="PH427"/>
      <c r="PI427"/>
      <c r="PJ427"/>
      <c r="PK427"/>
      <c r="PL427"/>
      <c r="PM427"/>
      <c r="PN427"/>
      <c r="PO427"/>
      <c r="PP427"/>
      <c r="PQ427"/>
      <c r="PR427"/>
      <c r="PS427"/>
      <c r="PT427"/>
      <c r="PU427"/>
      <c r="PV427"/>
      <c r="PW427"/>
      <c r="PX427"/>
      <c r="PY427"/>
      <c r="PZ427"/>
      <c r="QA427"/>
      <c r="QB427"/>
      <c r="QC427"/>
      <c r="QD427"/>
      <c r="QE427"/>
      <c r="QF427"/>
      <c r="QG427"/>
      <c r="QH427"/>
      <c r="QI427"/>
      <c r="QJ427"/>
      <c r="QK427"/>
      <c r="QL427"/>
      <c r="QM427"/>
      <c r="QN427"/>
      <c r="QO427"/>
      <c r="QP427"/>
      <c r="QQ427"/>
      <c r="QR427"/>
      <c r="QS427"/>
      <c r="QT427"/>
      <c r="QU427"/>
      <c r="QV427"/>
      <c r="QW427"/>
      <c r="QX427"/>
      <c r="QY427"/>
      <c r="QZ427"/>
      <c r="RA427"/>
      <c r="RB427"/>
      <c r="RC427"/>
      <c r="RD427"/>
      <c r="RE427"/>
      <c r="RF427"/>
      <c r="RG427"/>
      <c r="RH427"/>
      <c r="RI427"/>
      <c r="RJ427"/>
      <c r="RK427"/>
      <c r="RL427"/>
      <c r="RM427"/>
      <c r="RN427"/>
      <c r="RO427"/>
      <c r="RP427"/>
      <c r="RQ427"/>
      <c r="RR427"/>
      <c r="RS427"/>
      <c r="RT427"/>
      <c r="RU427"/>
      <c r="RV427"/>
      <c r="RW427"/>
      <c r="RX427"/>
      <c r="RY427"/>
      <c r="RZ427"/>
      <c r="SA427"/>
      <c r="SB427"/>
      <c r="SC427"/>
      <c r="SD427"/>
      <c r="SE427"/>
      <c r="SF427"/>
      <c r="SG427"/>
      <c r="SH427"/>
      <c r="SI427"/>
      <c r="SJ427"/>
      <c r="SK427"/>
      <c r="SL427"/>
      <c r="SM427"/>
      <c r="SN427"/>
      <c r="SO427"/>
      <c r="SP427"/>
      <c r="SQ427"/>
      <c r="SR427"/>
      <c r="SS427"/>
      <c r="ST427"/>
      <c r="SU427"/>
      <c r="SV427"/>
      <c r="SW427"/>
      <c r="SX427"/>
      <c r="SY427"/>
      <c r="SZ427"/>
      <c r="TA427"/>
      <c r="TB427"/>
      <c r="TC427"/>
      <c r="TD427"/>
      <c r="TE427"/>
      <c r="TF427"/>
      <c r="TG427"/>
      <c r="TH427"/>
      <c r="TI427"/>
      <c r="TJ427"/>
      <c r="TK427"/>
      <c r="TL427"/>
      <c r="TM427"/>
      <c r="TN427"/>
      <c r="TO427"/>
      <c r="TP427"/>
      <c r="TQ427"/>
      <c r="TR427"/>
      <c r="TS427"/>
      <c r="TT427"/>
      <c r="TU427"/>
      <c r="TV427"/>
      <c r="TW427"/>
      <c r="TX427"/>
      <c r="TY427"/>
      <c r="TZ427"/>
      <c r="UA427"/>
      <c r="UB427"/>
      <c r="UC427"/>
      <c r="UD427"/>
      <c r="UE427"/>
      <c r="UF427"/>
      <c r="UG427"/>
      <c r="UH427"/>
      <c r="UI427"/>
      <c r="UJ427"/>
      <c r="UK427"/>
      <c r="UL427"/>
      <c r="UM427"/>
      <c r="UN427"/>
      <c r="UO427"/>
      <c r="UP427"/>
      <c r="UQ427"/>
      <c r="UR427"/>
      <c r="US427"/>
      <c r="UT427"/>
      <c r="UU427"/>
      <c r="UV427"/>
      <c r="UW427"/>
      <c r="UX427"/>
      <c r="UY427"/>
      <c r="UZ427"/>
      <c r="VA427"/>
      <c r="VB427"/>
      <c r="VC427"/>
      <c r="VD427"/>
      <c r="VE427"/>
      <c r="VF427"/>
      <c r="VG427"/>
      <c r="VH427"/>
      <c r="VI427"/>
      <c r="VJ427"/>
      <c r="VK427"/>
      <c r="VL427"/>
      <c r="VM427"/>
      <c r="VN427"/>
      <c r="VO427"/>
      <c r="VP427"/>
      <c r="VQ427"/>
      <c r="VR427"/>
      <c r="VS427"/>
      <c r="VT427"/>
      <c r="VU427"/>
      <c r="VV427"/>
      <c r="VW427"/>
      <c r="VX427"/>
      <c r="VY427"/>
      <c r="VZ427"/>
      <c r="WA427"/>
      <c r="WB427"/>
      <c r="WC427"/>
      <c r="WD427"/>
      <c r="WE427"/>
      <c r="WF427"/>
      <c r="WG427"/>
      <c r="WH427"/>
      <c r="WI427"/>
      <c r="WJ427"/>
      <c r="WK427"/>
      <c r="WL427"/>
      <c r="WM427"/>
      <c r="WN427"/>
      <c r="WO427"/>
      <c r="WP427"/>
      <c r="WQ427"/>
      <c r="WR427"/>
      <c r="WS427"/>
      <c r="WT427"/>
      <c r="WU427"/>
      <c r="WV427"/>
      <c r="WW427"/>
      <c r="WX427"/>
      <c r="WY427"/>
      <c r="WZ427"/>
      <c r="XA427"/>
      <c r="XB427"/>
      <c r="XC427"/>
      <c r="XD427"/>
      <c r="XE427"/>
      <c r="XF427"/>
      <c r="XG427"/>
      <c r="XH427"/>
      <c r="XI427"/>
      <c r="XJ427"/>
      <c r="XK427"/>
      <c r="XL427"/>
      <c r="XM427"/>
      <c r="XN427"/>
      <c r="XO427"/>
      <c r="XP427"/>
      <c r="XQ427"/>
      <c r="XR427"/>
      <c r="XS427"/>
      <c r="XT427"/>
      <c r="XU427"/>
      <c r="XV427"/>
      <c r="XW427"/>
      <c r="XX427"/>
      <c r="XY427"/>
      <c r="XZ427"/>
      <c r="YA427"/>
      <c r="YB427"/>
      <c r="YC427"/>
      <c r="YD427"/>
      <c r="YE427"/>
      <c r="YF427"/>
      <c r="YG427"/>
      <c r="YH427"/>
      <c r="YI427"/>
      <c r="YJ427"/>
      <c r="YK427"/>
      <c r="YL427"/>
      <c r="YM427"/>
      <c r="YN427"/>
      <c r="YO427"/>
      <c r="YP427"/>
      <c r="YQ427"/>
      <c r="YR427"/>
      <c r="YS427"/>
      <c r="YT427"/>
      <c r="YU427"/>
      <c r="YV427"/>
      <c r="YW427"/>
      <c r="YX427"/>
      <c r="YY427"/>
      <c r="YZ427"/>
      <c r="ZA427"/>
      <c r="ZB427"/>
      <c r="ZC427"/>
      <c r="ZD427"/>
      <c r="ZE427"/>
      <c r="ZF427"/>
      <c r="ZG427"/>
      <c r="ZH427"/>
      <c r="ZI427"/>
      <c r="ZJ427"/>
      <c r="ZK427"/>
      <c r="ZL427"/>
      <c r="ZM427"/>
      <c r="ZN427"/>
      <c r="ZO427"/>
      <c r="ZP427"/>
      <c r="ZQ427"/>
      <c r="ZR427"/>
      <c r="ZS427"/>
      <c r="ZT427"/>
      <c r="ZU427"/>
      <c r="ZV427"/>
      <c r="ZW427"/>
      <c r="ZX427"/>
      <c r="ZY427"/>
      <c r="ZZ427"/>
    </row>
    <row r="428" spans="15:702" x14ac:dyDescent="0.35"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  <c r="HB428"/>
      <c r="HC428"/>
      <c r="HD428"/>
      <c r="HE428"/>
      <c r="HF428"/>
      <c r="HG428"/>
      <c r="HH428"/>
      <c r="HI428"/>
      <c r="HJ428"/>
      <c r="HK428"/>
      <c r="HL428"/>
      <c r="HM428"/>
      <c r="HN428"/>
      <c r="HO428"/>
      <c r="HP428"/>
      <c r="HQ428"/>
      <c r="HR428"/>
      <c r="HS428"/>
      <c r="HT428"/>
      <c r="HU428"/>
      <c r="HV428"/>
      <c r="HW428"/>
      <c r="HX428"/>
      <c r="HY428"/>
      <c r="HZ428"/>
      <c r="IA428"/>
      <c r="IB428"/>
      <c r="IC428"/>
      <c r="ID428"/>
      <c r="IE428"/>
      <c r="IF428"/>
      <c r="IG428"/>
      <c r="IH428"/>
      <c r="II428"/>
      <c r="IJ428"/>
      <c r="IK428"/>
      <c r="IL428"/>
      <c r="IM428"/>
      <c r="IN428"/>
      <c r="IO428"/>
      <c r="IP428"/>
      <c r="IQ428"/>
      <c r="IR428"/>
      <c r="IS428"/>
      <c r="IT428"/>
      <c r="IU428"/>
      <c r="IV428"/>
      <c r="IW428"/>
      <c r="IX428"/>
      <c r="IY428"/>
      <c r="IZ428"/>
      <c r="JA428"/>
      <c r="JB428"/>
      <c r="JC428"/>
      <c r="JD428"/>
      <c r="JE428"/>
      <c r="JF428"/>
      <c r="JG428"/>
      <c r="JH428"/>
      <c r="JI428"/>
      <c r="JJ428"/>
      <c r="JK428"/>
      <c r="JL428"/>
      <c r="JM428"/>
      <c r="JN428"/>
      <c r="JO428"/>
      <c r="JP428"/>
      <c r="JQ428"/>
      <c r="JR428"/>
      <c r="JS428"/>
      <c r="JT428"/>
      <c r="JU428"/>
      <c r="JV428"/>
      <c r="JW428"/>
      <c r="JX428"/>
      <c r="JY428"/>
      <c r="JZ428"/>
      <c r="KA428"/>
      <c r="KB428"/>
      <c r="KC428"/>
      <c r="KD428"/>
      <c r="KE428"/>
      <c r="KF428"/>
      <c r="KG428"/>
      <c r="KH428"/>
      <c r="KI428"/>
      <c r="KJ428"/>
      <c r="KK428"/>
      <c r="KL428"/>
      <c r="KM428"/>
      <c r="KN428"/>
      <c r="KO428"/>
      <c r="KP428"/>
      <c r="KQ428"/>
      <c r="KR428"/>
      <c r="KS428"/>
      <c r="KT428"/>
      <c r="KU428"/>
      <c r="KV428"/>
      <c r="KW428"/>
      <c r="KX428"/>
      <c r="KY428"/>
      <c r="KZ428"/>
      <c r="LA428"/>
      <c r="LB428"/>
      <c r="LC428"/>
      <c r="LD428"/>
      <c r="LE428"/>
      <c r="LF428"/>
      <c r="LG428"/>
      <c r="LH428"/>
      <c r="LI428"/>
      <c r="LJ428"/>
      <c r="LK428"/>
      <c r="LL428"/>
      <c r="LM428"/>
      <c r="LN428"/>
      <c r="LO428"/>
      <c r="LP428"/>
      <c r="LQ428"/>
      <c r="LR428"/>
      <c r="LS428"/>
      <c r="LT428"/>
      <c r="LU428"/>
      <c r="LV428"/>
      <c r="LW428"/>
      <c r="LX428"/>
      <c r="LY428"/>
      <c r="LZ428"/>
      <c r="MA428"/>
      <c r="MB428"/>
      <c r="MC428"/>
      <c r="MD428"/>
      <c r="ME428"/>
      <c r="MF428"/>
      <c r="MG428"/>
      <c r="MH428"/>
      <c r="MI428"/>
      <c r="MJ428"/>
      <c r="MK428"/>
      <c r="ML428"/>
      <c r="MM428"/>
      <c r="MN428"/>
      <c r="MO428"/>
      <c r="MP428"/>
      <c r="MQ428"/>
      <c r="MR428"/>
      <c r="MS428"/>
      <c r="MT428"/>
      <c r="MU428"/>
      <c r="MV428"/>
      <c r="MW428"/>
      <c r="MX428"/>
      <c r="MY428"/>
      <c r="MZ428"/>
      <c r="NA428"/>
      <c r="NB428"/>
      <c r="NC428"/>
      <c r="ND428"/>
      <c r="NE428"/>
      <c r="NF428"/>
      <c r="NG428"/>
      <c r="NH428"/>
      <c r="NI428"/>
      <c r="NJ428"/>
      <c r="NK428"/>
      <c r="NL428"/>
      <c r="NM428"/>
      <c r="NN428"/>
      <c r="NO428"/>
      <c r="NP428"/>
      <c r="NQ428"/>
      <c r="NR428"/>
      <c r="NS428"/>
      <c r="NT428"/>
      <c r="NU428"/>
      <c r="NV428"/>
      <c r="NW428"/>
      <c r="NX428"/>
      <c r="NY428"/>
      <c r="NZ428"/>
      <c r="OA428"/>
      <c r="OB428"/>
      <c r="OC428"/>
      <c r="OD428"/>
      <c r="OE428"/>
      <c r="OF428"/>
      <c r="OG428"/>
      <c r="OH428"/>
      <c r="OI428"/>
      <c r="OJ428"/>
      <c r="OK428"/>
      <c r="OL428"/>
      <c r="OM428"/>
      <c r="ON428"/>
      <c r="OO428"/>
      <c r="OP428"/>
      <c r="OQ428"/>
      <c r="OR428"/>
      <c r="OS428"/>
      <c r="OT428"/>
      <c r="OU428"/>
      <c r="OV428"/>
      <c r="OW428"/>
      <c r="OX428"/>
      <c r="OY428"/>
      <c r="OZ428"/>
      <c r="PA428"/>
      <c r="PB428"/>
      <c r="PC428"/>
      <c r="PD428"/>
      <c r="PE428"/>
      <c r="PF428"/>
      <c r="PG428"/>
      <c r="PH428"/>
      <c r="PI428"/>
      <c r="PJ428"/>
      <c r="PK428"/>
      <c r="PL428"/>
      <c r="PM428"/>
      <c r="PN428"/>
      <c r="PO428"/>
      <c r="PP428"/>
      <c r="PQ428"/>
      <c r="PR428"/>
      <c r="PS428"/>
      <c r="PT428"/>
      <c r="PU428"/>
      <c r="PV428"/>
      <c r="PW428"/>
      <c r="PX428"/>
      <c r="PY428"/>
      <c r="PZ428"/>
      <c r="QA428"/>
      <c r="QB428"/>
      <c r="QC428"/>
      <c r="QD428"/>
      <c r="QE428"/>
      <c r="QF428"/>
      <c r="QG428"/>
      <c r="QH428"/>
      <c r="QI428"/>
      <c r="QJ428"/>
      <c r="QK428"/>
      <c r="QL428"/>
      <c r="QM428"/>
      <c r="QN428"/>
      <c r="QO428"/>
      <c r="QP428"/>
      <c r="QQ428"/>
      <c r="QR428"/>
      <c r="QS428"/>
      <c r="QT428"/>
      <c r="QU428"/>
      <c r="QV428"/>
      <c r="QW428"/>
      <c r="QX428"/>
      <c r="QY428"/>
      <c r="QZ428"/>
      <c r="RA428"/>
      <c r="RB428"/>
      <c r="RC428"/>
      <c r="RD428"/>
      <c r="RE428"/>
      <c r="RF428"/>
      <c r="RG428"/>
      <c r="RH428"/>
      <c r="RI428"/>
      <c r="RJ428"/>
      <c r="RK428"/>
      <c r="RL428"/>
      <c r="RM428"/>
      <c r="RN428"/>
      <c r="RO428"/>
      <c r="RP428"/>
      <c r="RQ428"/>
      <c r="RR428"/>
      <c r="RS428"/>
      <c r="RT428"/>
      <c r="RU428"/>
      <c r="RV428"/>
      <c r="RW428"/>
      <c r="RX428"/>
      <c r="RY428"/>
      <c r="RZ428"/>
      <c r="SA428"/>
      <c r="SB428"/>
      <c r="SC428"/>
      <c r="SD428"/>
      <c r="SE428"/>
      <c r="SF428"/>
      <c r="SG428"/>
      <c r="SH428"/>
      <c r="SI428"/>
      <c r="SJ428"/>
      <c r="SK428"/>
      <c r="SL428"/>
      <c r="SM428"/>
      <c r="SN428"/>
      <c r="SO428"/>
      <c r="SP428"/>
      <c r="SQ428"/>
      <c r="SR428"/>
      <c r="SS428"/>
      <c r="ST428"/>
      <c r="SU428"/>
      <c r="SV428"/>
      <c r="SW428"/>
      <c r="SX428"/>
      <c r="SY428"/>
      <c r="SZ428"/>
      <c r="TA428"/>
      <c r="TB428"/>
      <c r="TC428"/>
      <c r="TD428"/>
      <c r="TE428"/>
      <c r="TF428"/>
      <c r="TG428"/>
      <c r="TH428"/>
      <c r="TI428"/>
      <c r="TJ428"/>
      <c r="TK428"/>
      <c r="TL428"/>
      <c r="TM428"/>
      <c r="TN428"/>
      <c r="TO428"/>
      <c r="TP428"/>
      <c r="TQ428"/>
      <c r="TR428"/>
      <c r="TS428"/>
      <c r="TT428"/>
      <c r="TU428"/>
      <c r="TV428"/>
      <c r="TW428"/>
      <c r="TX428"/>
      <c r="TY428"/>
      <c r="TZ428"/>
      <c r="UA428"/>
      <c r="UB428"/>
      <c r="UC428"/>
      <c r="UD428"/>
      <c r="UE428"/>
      <c r="UF428"/>
      <c r="UG428"/>
      <c r="UH428"/>
      <c r="UI428"/>
      <c r="UJ428"/>
      <c r="UK428"/>
      <c r="UL428"/>
      <c r="UM428"/>
      <c r="UN428"/>
      <c r="UO428"/>
      <c r="UP428"/>
      <c r="UQ428"/>
      <c r="UR428"/>
      <c r="US428"/>
      <c r="UT428"/>
      <c r="UU428"/>
      <c r="UV428"/>
      <c r="UW428"/>
      <c r="UX428"/>
      <c r="UY428"/>
      <c r="UZ428"/>
      <c r="VA428"/>
      <c r="VB428"/>
      <c r="VC428"/>
      <c r="VD428"/>
      <c r="VE428"/>
      <c r="VF428"/>
      <c r="VG428"/>
      <c r="VH428"/>
      <c r="VI428"/>
      <c r="VJ428"/>
      <c r="VK428"/>
      <c r="VL428"/>
      <c r="VM428"/>
      <c r="VN428"/>
      <c r="VO428"/>
      <c r="VP428"/>
      <c r="VQ428"/>
      <c r="VR428"/>
      <c r="VS428"/>
      <c r="VT428"/>
      <c r="VU428"/>
      <c r="VV428"/>
      <c r="VW428"/>
      <c r="VX428"/>
      <c r="VY428"/>
      <c r="VZ428"/>
      <c r="WA428"/>
      <c r="WB428"/>
      <c r="WC428"/>
      <c r="WD428"/>
      <c r="WE428"/>
      <c r="WF428"/>
      <c r="WG428"/>
      <c r="WH428"/>
      <c r="WI428"/>
      <c r="WJ428"/>
      <c r="WK428"/>
      <c r="WL428"/>
      <c r="WM428"/>
      <c r="WN428"/>
      <c r="WO428"/>
      <c r="WP428"/>
      <c r="WQ428"/>
      <c r="WR428"/>
      <c r="WS428"/>
      <c r="WT428"/>
      <c r="WU428"/>
      <c r="WV428"/>
      <c r="WW428"/>
      <c r="WX428"/>
      <c r="WY428"/>
      <c r="WZ428"/>
      <c r="XA428"/>
      <c r="XB428"/>
      <c r="XC428"/>
      <c r="XD428"/>
      <c r="XE428"/>
      <c r="XF428"/>
      <c r="XG428"/>
      <c r="XH428"/>
      <c r="XI428"/>
      <c r="XJ428"/>
      <c r="XK428"/>
      <c r="XL428"/>
      <c r="XM428"/>
      <c r="XN428"/>
      <c r="XO428"/>
      <c r="XP428"/>
      <c r="XQ428"/>
      <c r="XR428"/>
      <c r="XS428"/>
      <c r="XT428"/>
      <c r="XU428"/>
      <c r="XV428"/>
      <c r="XW428"/>
      <c r="XX428"/>
      <c r="XY428"/>
      <c r="XZ428"/>
      <c r="YA428"/>
      <c r="YB428"/>
      <c r="YC428"/>
      <c r="YD428"/>
      <c r="YE428"/>
      <c r="YF428"/>
      <c r="YG428"/>
      <c r="YH428"/>
      <c r="YI428"/>
      <c r="YJ428"/>
      <c r="YK428"/>
      <c r="YL428"/>
      <c r="YM428"/>
      <c r="YN428"/>
      <c r="YO428"/>
      <c r="YP428"/>
      <c r="YQ428"/>
      <c r="YR428"/>
      <c r="YS428"/>
      <c r="YT428"/>
      <c r="YU428"/>
      <c r="YV428"/>
      <c r="YW428"/>
      <c r="YX428"/>
      <c r="YY428"/>
      <c r="YZ428"/>
      <c r="ZA428"/>
      <c r="ZB428"/>
      <c r="ZC428"/>
      <c r="ZD428"/>
      <c r="ZE428"/>
      <c r="ZF428"/>
      <c r="ZG428"/>
      <c r="ZH428"/>
      <c r="ZI428"/>
      <c r="ZJ428"/>
      <c r="ZK428"/>
      <c r="ZL428"/>
      <c r="ZM428"/>
      <c r="ZN428"/>
      <c r="ZO428"/>
      <c r="ZP428"/>
      <c r="ZQ428"/>
      <c r="ZR428"/>
      <c r="ZS428"/>
      <c r="ZT428"/>
      <c r="ZU428"/>
      <c r="ZV428"/>
      <c r="ZW428"/>
      <c r="ZX428"/>
      <c r="ZY428"/>
      <c r="ZZ428"/>
    </row>
    <row r="429" spans="15:702" x14ac:dyDescent="0.35"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  <c r="HB429"/>
      <c r="HC429"/>
      <c r="HD429"/>
      <c r="HE429"/>
      <c r="HF429"/>
      <c r="HG429"/>
      <c r="HH429"/>
      <c r="HI429"/>
      <c r="HJ429"/>
      <c r="HK429"/>
      <c r="HL429"/>
      <c r="HM429"/>
      <c r="HN429"/>
      <c r="HO429"/>
      <c r="HP429"/>
      <c r="HQ429"/>
      <c r="HR429"/>
      <c r="HS429"/>
      <c r="HT429"/>
      <c r="HU429"/>
      <c r="HV429"/>
      <c r="HW429"/>
      <c r="HX429"/>
      <c r="HY429"/>
      <c r="HZ429"/>
      <c r="IA429"/>
      <c r="IB429"/>
      <c r="IC429"/>
      <c r="ID429"/>
      <c r="IE429"/>
      <c r="IF429"/>
      <c r="IG429"/>
      <c r="IH429"/>
      <c r="II429"/>
      <c r="IJ429"/>
      <c r="IK429"/>
      <c r="IL429"/>
      <c r="IM429"/>
      <c r="IN429"/>
      <c r="IO429"/>
      <c r="IP429"/>
      <c r="IQ429"/>
      <c r="IR429"/>
      <c r="IS429"/>
      <c r="IT429"/>
      <c r="IU429"/>
      <c r="IV429"/>
      <c r="IW429"/>
      <c r="IX429"/>
      <c r="IY429"/>
      <c r="IZ429"/>
      <c r="JA429"/>
      <c r="JB429"/>
      <c r="JC429"/>
      <c r="JD429"/>
      <c r="JE429"/>
      <c r="JF429"/>
      <c r="JG429"/>
      <c r="JH429"/>
      <c r="JI429"/>
      <c r="JJ429"/>
      <c r="JK429"/>
      <c r="JL429"/>
      <c r="JM429"/>
      <c r="JN429"/>
      <c r="JO429"/>
      <c r="JP429"/>
      <c r="JQ429"/>
      <c r="JR429"/>
      <c r="JS429"/>
      <c r="JT429"/>
      <c r="JU429"/>
      <c r="JV429"/>
      <c r="JW429"/>
      <c r="JX429"/>
      <c r="JY429"/>
      <c r="JZ429"/>
      <c r="KA429"/>
      <c r="KB429"/>
      <c r="KC429"/>
      <c r="KD429"/>
      <c r="KE429"/>
      <c r="KF429"/>
      <c r="KG429"/>
      <c r="KH429"/>
      <c r="KI429"/>
      <c r="KJ429"/>
      <c r="KK429"/>
      <c r="KL429"/>
      <c r="KM429"/>
      <c r="KN429"/>
      <c r="KO429"/>
      <c r="KP429"/>
      <c r="KQ429"/>
      <c r="KR429"/>
      <c r="KS429"/>
      <c r="KT429"/>
      <c r="KU429"/>
      <c r="KV429"/>
      <c r="KW429"/>
      <c r="KX429"/>
      <c r="KY429"/>
      <c r="KZ429"/>
      <c r="LA429"/>
      <c r="LB429"/>
      <c r="LC429"/>
      <c r="LD429"/>
      <c r="LE429"/>
      <c r="LF429"/>
      <c r="LG429"/>
      <c r="LH429"/>
      <c r="LI429"/>
      <c r="LJ429"/>
      <c r="LK429"/>
      <c r="LL429"/>
      <c r="LM429"/>
      <c r="LN429"/>
      <c r="LO429"/>
      <c r="LP429"/>
      <c r="LQ429"/>
      <c r="LR429"/>
      <c r="LS429"/>
      <c r="LT429"/>
      <c r="LU429"/>
      <c r="LV429"/>
      <c r="LW429"/>
      <c r="LX429"/>
      <c r="LY429"/>
      <c r="LZ429"/>
      <c r="MA429"/>
      <c r="MB429"/>
      <c r="MC429"/>
      <c r="MD429"/>
      <c r="ME429"/>
      <c r="MF429"/>
      <c r="MG429"/>
      <c r="MH429"/>
      <c r="MI429"/>
      <c r="MJ429"/>
      <c r="MK429"/>
      <c r="ML429"/>
      <c r="MM429"/>
      <c r="MN429"/>
      <c r="MO429"/>
      <c r="MP429"/>
      <c r="MQ429"/>
      <c r="MR429"/>
      <c r="MS429"/>
      <c r="MT429"/>
      <c r="MU429"/>
      <c r="MV429"/>
      <c r="MW429"/>
      <c r="MX429"/>
      <c r="MY429"/>
      <c r="MZ429"/>
      <c r="NA429"/>
      <c r="NB429"/>
      <c r="NC429"/>
      <c r="ND429"/>
      <c r="NE429"/>
      <c r="NF429"/>
      <c r="NG429"/>
      <c r="NH429"/>
      <c r="NI429"/>
      <c r="NJ429"/>
      <c r="NK429"/>
      <c r="NL429"/>
      <c r="NM429"/>
      <c r="NN429"/>
      <c r="NO429"/>
      <c r="NP429"/>
      <c r="NQ429"/>
      <c r="NR429"/>
      <c r="NS429"/>
      <c r="NT429"/>
      <c r="NU429"/>
      <c r="NV429"/>
      <c r="NW429"/>
      <c r="NX429"/>
      <c r="NY429"/>
      <c r="NZ429"/>
      <c r="OA429"/>
      <c r="OB429"/>
      <c r="OC429"/>
      <c r="OD429"/>
      <c r="OE429"/>
      <c r="OF429"/>
      <c r="OG429"/>
      <c r="OH429"/>
      <c r="OI429"/>
      <c r="OJ429"/>
      <c r="OK429"/>
      <c r="OL429"/>
      <c r="OM429"/>
      <c r="ON429"/>
      <c r="OO429"/>
      <c r="OP429"/>
      <c r="OQ429"/>
      <c r="OR429"/>
      <c r="OS429"/>
      <c r="OT429"/>
      <c r="OU429"/>
      <c r="OV429"/>
      <c r="OW429"/>
      <c r="OX429"/>
      <c r="OY429"/>
      <c r="OZ429"/>
      <c r="PA429"/>
      <c r="PB429"/>
      <c r="PC429"/>
      <c r="PD429"/>
      <c r="PE429"/>
      <c r="PF429"/>
      <c r="PG429"/>
      <c r="PH429"/>
      <c r="PI429"/>
      <c r="PJ429"/>
      <c r="PK429"/>
      <c r="PL429"/>
      <c r="PM429"/>
      <c r="PN429"/>
      <c r="PO429"/>
      <c r="PP429"/>
      <c r="PQ429"/>
      <c r="PR429"/>
      <c r="PS429"/>
      <c r="PT429"/>
      <c r="PU429"/>
      <c r="PV429"/>
      <c r="PW429"/>
      <c r="PX429"/>
      <c r="PY429"/>
      <c r="PZ429"/>
      <c r="QA429"/>
      <c r="QB429"/>
      <c r="QC429"/>
      <c r="QD429"/>
      <c r="QE429"/>
      <c r="QF429"/>
      <c r="QG429"/>
      <c r="QH429"/>
      <c r="QI429"/>
      <c r="QJ429"/>
      <c r="QK429"/>
      <c r="QL429"/>
      <c r="QM429"/>
      <c r="QN429"/>
      <c r="QO429"/>
      <c r="QP429"/>
      <c r="QQ429"/>
      <c r="QR429"/>
      <c r="QS429"/>
      <c r="QT429"/>
      <c r="QU429"/>
      <c r="QV429"/>
      <c r="QW429"/>
      <c r="QX429"/>
      <c r="QY429"/>
      <c r="QZ429"/>
      <c r="RA429"/>
      <c r="RB429"/>
      <c r="RC429"/>
      <c r="RD429"/>
      <c r="RE429"/>
      <c r="RF429"/>
      <c r="RG429"/>
      <c r="RH429"/>
      <c r="RI429"/>
      <c r="RJ429"/>
      <c r="RK429"/>
      <c r="RL429"/>
      <c r="RM429"/>
      <c r="RN429"/>
      <c r="RO429"/>
      <c r="RP429"/>
      <c r="RQ429"/>
      <c r="RR429"/>
      <c r="RS429"/>
      <c r="RT429"/>
      <c r="RU429"/>
      <c r="RV429"/>
      <c r="RW429"/>
      <c r="RX429"/>
      <c r="RY429"/>
      <c r="RZ429"/>
      <c r="SA429"/>
      <c r="SB429"/>
      <c r="SC429"/>
      <c r="SD429"/>
      <c r="SE429"/>
      <c r="SF429"/>
      <c r="SG429"/>
      <c r="SH429"/>
      <c r="SI429"/>
      <c r="SJ429"/>
      <c r="SK429"/>
      <c r="SL429"/>
      <c r="SM429"/>
      <c r="SN429"/>
      <c r="SO429"/>
      <c r="SP429"/>
      <c r="SQ429"/>
      <c r="SR429"/>
      <c r="SS429"/>
      <c r="ST429"/>
      <c r="SU429"/>
      <c r="SV429"/>
      <c r="SW429"/>
      <c r="SX429"/>
      <c r="SY429"/>
      <c r="SZ429"/>
      <c r="TA429"/>
      <c r="TB429"/>
      <c r="TC429"/>
      <c r="TD429"/>
      <c r="TE429"/>
      <c r="TF429"/>
      <c r="TG429"/>
      <c r="TH429"/>
      <c r="TI429"/>
      <c r="TJ429"/>
      <c r="TK429"/>
      <c r="TL429"/>
      <c r="TM429"/>
      <c r="TN429"/>
      <c r="TO429"/>
      <c r="TP429"/>
      <c r="TQ429"/>
      <c r="TR429"/>
      <c r="TS429"/>
      <c r="TT429"/>
      <c r="TU429"/>
      <c r="TV429"/>
      <c r="TW429"/>
      <c r="TX429"/>
      <c r="TY429"/>
      <c r="TZ429"/>
      <c r="UA429"/>
      <c r="UB429"/>
      <c r="UC429"/>
      <c r="UD429"/>
      <c r="UE429"/>
      <c r="UF429"/>
      <c r="UG429"/>
      <c r="UH429"/>
      <c r="UI429"/>
      <c r="UJ429"/>
      <c r="UK429"/>
      <c r="UL429"/>
      <c r="UM429"/>
      <c r="UN429"/>
      <c r="UO429"/>
      <c r="UP429"/>
      <c r="UQ429"/>
      <c r="UR429"/>
      <c r="US429"/>
      <c r="UT429"/>
      <c r="UU429"/>
      <c r="UV429"/>
      <c r="UW429"/>
      <c r="UX429"/>
      <c r="UY429"/>
      <c r="UZ429"/>
      <c r="VA429"/>
      <c r="VB429"/>
      <c r="VC429"/>
      <c r="VD429"/>
      <c r="VE429"/>
      <c r="VF429"/>
      <c r="VG429"/>
      <c r="VH429"/>
      <c r="VI429"/>
      <c r="VJ429"/>
      <c r="VK429"/>
      <c r="VL429"/>
      <c r="VM429"/>
      <c r="VN429"/>
      <c r="VO429"/>
      <c r="VP429"/>
      <c r="VQ429"/>
      <c r="VR429"/>
      <c r="VS429"/>
      <c r="VT429"/>
      <c r="VU429"/>
      <c r="VV429"/>
      <c r="VW429"/>
      <c r="VX429"/>
      <c r="VY429"/>
      <c r="VZ429"/>
      <c r="WA429"/>
      <c r="WB429"/>
      <c r="WC429"/>
      <c r="WD429"/>
      <c r="WE429"/>
      <c r="WF429"/>
      <c r="WG429"/>
      <c r="WH429"/>
      <c r="WI429"/>
      <c r="WJ429"/>
      <c r="WK429"/>
      <c r="WL429"/>
      <c r="WM429"/>
      <c r="WN429"/>
      <c r="WO429"/>
      <c r="WP429"/>
      <c r="WQ429"/>
      <c r="WR429"/>
      <c r="WS429"/>
      <c r="WT429"/>
      <c r="WU429"/>
      <c r="WV429"/>
      <c r="WW429"/>
      <c r="WX429"/>
      <c r="WY429"/>
      <c r="WZ429"/>
      <c r="XA429"/>
      <c r="XB429"/>
      <c r="XC429"/>
      <c r="XD429"/>
      <c r="XE429"/>
      <c r="XF429"/>
      <c r="XG429"/>
      <c r="XH429"/>
      <c r="XI429"/>
      <c r="XJ429"/>
      <c r="XK429"/>
      <c r="XL429"/>
      <c r="XM429"/>
      <c r="XN429"/>
      <c r="XO429"/>
      <c r="XP429"/>
      <c r="XQ429"/>
      <c r="XR429"/>
      <c r="XS429"/>
      <c r="XT429"/>
      <c r="XU429"/>
      <c r="XV429"/>
      <c r="XW429"/>
      <c r="XX429"/>
      <c r="XY429"/>
      <c r="XZ429"/>
      <c r="YA429"/>
      <c r="YB429"/>
      <c r="YC429"/>
      <c r="YD429"/>
      <c r="YE429"/>
      <c r="YF429"/>
      <c r="YG429"/>
      <c r="YH429"/>
      <c r="YI429"/>
      <c r="YJ429"/>
      <c r="YK429"/>
      <c r="YL429"/>
      <c r="YM429"/>
      <c r="YN429"/>
      <c r="YO429"/>
      <c r="YP429"/>
      <c r="YQ429"/>
      <c r="YR429"/>
      <c r="YS429"/>
      <c r="YT429"/>
      <c r="YU429"/>
      <c r="YV429"/>
      <c r="YW429"/>
      <c r="YX429"/>
      <c r="YY429"/>
      <c r="YZ429"/>
      <c r="ZA429"/>
      <c r="ZB429"/>
      <c r="ZC429"/>
      <c r="ZD429"/>
      <c r="ZE429"/>
      <c r="ZF429"/>
      <c r="ZG429"/>
      <c r="ZH429"/>
      <c r="ZI429"/>
      <c r="ZJ429"/>
      <c r="ZK429"/>
      <c r="ZL429"/>
      <c r="ZM429"/>
      <c r="ZN429"/>
      <c r="ZO429"/>
      <c r="ZP429"/>
      <c r="ZQ429"/>
      <c r="ZR429"/>
      <c r="ZS429"/>
      <c r="ZT429"/>
      <c r="ZU429"/>
      <c r="ZV429"/>
      <c r="ZW429"/>
      <c r="ZX429"/>
      <c r="ZY429"/>
      <c r="ZZ429"/>
    </row>
    <row r="430" spans="15:702" x14ac:dyDescent="0.35"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  <c r="HB430"/>
      <c r="HC430"/>
      <c r="HD430"/>
      <c r="HE430"/>
      <c r="HF430"/>
      <c r="HG430"/>
      <c r="HH430"/>
      <c r="HI430"/>
      <c r="HJ430"/>
      <c r="HK430"/>
      <c r="HL430"/>
      <c r="HM430"/>
      <c r="HN430"/>
      <c r="HO430"/>
      <c r="HP430"/>
      <c r="HQ430"/>
      <c r="HR430"/>
      <c r="HS430"/>
      <c r="HT430"/>
      <c r="HU430"/>
      <c r="HV430"/>
      <c r="HW430"/>
      <c r="HX430"/>
      <c r="HY430"/>
      <c r="HZ430"/>
      <c r="IA430"/>
      <c r="IB430"/>
      <c r="IC430"/>
      <c r="ID430"/>
      <c r="IE430"/>
      <c r="IF430"/>
      <c r="IG430"/>
      <c r="IH430"/>
      <c r="II430"/>
      <c r="IJ430"/>
      <c r="IK430"/>
      <c r="IL430"/>
      <c r="IM430"/>
      <c r="IN430"/>
      <c r="IO430"/>
      <c r="IP430"/>
      <c r="IQ430"/>
      <c r="IR430"/>
      <c r="IS430"/>
      <c r="IT430"/>
      <c r="IU430"/>
      <c r="IV430"/>
      <c r="IW430"/>
      <c r="IX430"/>
      <c r="IY430"/>
      <c r="IZ430"/>
      <c r="JA430"/>
      <c r="JB430"/>
      <c r="JC430"/>
      <c r="JD430"/>
      <c r="JE430"/>
      <c r="JF430"/>
      <c r="JG430"/>
      <c r="JH430"/>
      <c r="JI430"/>
      <c r="JJ430"/>
      <c r="JK430"/>
      <c r="JL430"/>
      <c r="JM430"/>
      <c r="JN430"/>
      <c r="JO430"/>
      <c r="JP430"/>
      <c r="JQ430"/>
      <c r="JR430"/>
      <c r="JS430"/>
      <c r="JT430"/>
      <c r="JU430"/>
      <c r="JV430"/>
      <c r="JW430"/>
      <c r="JX430"/>
      <c r="JY430"/>
      <c r="JZ430"/>
      <c r="KA430"/>
      <c r="KB430"/>
      <c r="KC430"/>
      <c r="KD430"/>
      <c r="KE430"/>
      <c r="KF430"/>
      <c r="KG430"/>
      <c r="KH430"/>
      <c r="KI430"/>
      <c r="KJ430"/>
      <c r="KK430"/>
      <c r="KL430"/>
      <c r="KM430"/>
      <c r="KN430"/>
      <c r="KO430"/>
      <c r="KP430"/>
      <c r="KQ430"/>
      <c r="KR430"/>
      <c r="KS430"/>
      <c r="KT430"/>
      <c r="KU430"/>
      <c r="KV430"/>
      <c r="KW430"/>
      <c r="KX430"/>
      <c r="KY430"/>
      <c r="KZ430"/>
      <c r="LA430"/>
      <c r="LB430"/>
      <c r="LC430"/>
      <c r="LD430"/>
      <c r="LE430"/>
      <c r="LF430"/>
      <c r="LG430"/>
      <c r="LH430"/>
      <c r="LI430"/>
      <c r="LJ430"/>
      <c r="LK430"/>
      <c r="LL430"/>
      <c r="LM430"/>
      <c r="LN430"/>
      <c r="LO430"/>
      <c r="LP430"/>
      <c r="LQ430"/>
      <c r="LR430"/>
      <c r="LS430"/>
      <c r="LT430"/>
      <c r="LU430"/>
      <c r="LV430"/>
      <c r="LW430"/>
      <c r="LX430"/>
      <c r="LY430"/>
      <c r="LZ430"/>
      <c r="MA430"/>
      <c r="MB430"/>
      <c r="MC430"/>
      <c r="MD430"/>
      <c r="ME430"/>
      <c r="MF430"/>
      <c r="MG430"/>
      <c r="MH430"/>
      <c r="MI430"/>
      <c r="MJ430"/>
      <c r="MK430"/>
      <c r="ML430"/>
      <c r="MM430"/>
      <c r="MN430"/>
      <c r="MO430"/>
      <c r="MP430"/>
      <c r="MQ430"/>
      <c r="MR430"/>
      <c r="MS430"/>
      <c r="MT430"/>
      <c r="MU430"/>
      <c r="MV430"/>
      <c r="MW430"/>
      <c r="MX430"/>
      <c r="MY430"/>
      <c r="MZ430"/>
      <c r="NA430"/>
      <c r="NB430"/>
      <c r="NC430"/>
      <c r="ND430"/>
      <c r="NE430"/>
      <c r="NF430"/>
      <c r="NG430"/>
      <c r="NH430"/>
      <c r="NI430"/>
      <c r="NJ430"/>
      <c r="NK430"/>
      <c r="NL430"/>
      <c r="NM430"/>
      <c r="NN430"/>
      <c r="NO430"/>
      <c r="NP430"/>
      <c r="NQ430"/>
      <c r="NR430"/>
      <c r="NS430"/>
      <c r="NT430"/>
      <c r="NU430"/>
      <c r="NV430"/>
      <c r="NW430"/>
      <c r="NX430"/>
      <c r="NY430"/>
      <c r="NZ430"/>
      <c r="OA430"/>
      <c r="OB430"/>
      <c r="OC430"/>
      <c r="OD430"/>
      <c r="OE430"/>
      <c r="OF430"/>
      <c r="OG430"/>
      <c r="OH430"/>
      <c r="OI430"/>
      <c r="OJ430"/>
      <c r="OK430"/>
      <c r="OL430"/>
      <c r="OM430"/>
      <c r="ON430"/>
      <c r="OO430"/>
      <c r="OP430"/>
      <c r="OQ430"/>
      <c r="OR430"/>
      <c r="OS430"/>
      <c r="OT430"/>
      <c r="OU430"/>
      <c r="OV430"/>
      <c r="OW430"/>
      <c r="OX430"/>
      <c r="OY430"/>
      <c r="OZ430"/>
      <c r="PA430"/>
      <c r="PB430"/>
      <c r="PC430"/>
      <c r="PD430"/>
      <c r="PE430"/>
      <c r="PF430"/>
      <c r="PG430"/>
      <c r="PH430"/>
      <c r="PI430"/>
      <c r="PJ430"/>
      <c r="PK430"/>
      <c r="PL430"/>
      <c r="PM430"/>
      <c r="PN430"/>
      <c r="PO430"/>
      <c r="PP430"/>
      <c r="PQ430"/>
      <c r="PR430"/>
      <c r="PS430"/>
      <c r="PT430"/>
      <c r="PU430"/>
      <c r="PV430"/>
      <c r="PW430"/>
      <c r="PX430"/>
      <c r="PY430"/>
      <c r="PZ430"/>
      <c r="QA430"/>
      <c r="QB430"/>
      <c r="QC430"/>
      <c r="QD430"/>
      <c r="QE430"/>
      <c r="QF430"/>
      <c r="QG430"/>
      <c r="QH430"/>
      <c r="QI430"/>
      <c r="QJ430"/>
      <c r="QK430"/>
      <c r="QL430"/>
      <c r="QM430"/>
      <c r="QN430"/>
      <c r="QO430"/>
      <c r="QP430"/>
      <c r="QQ430"/>
      <c r="QR430"/>
      <c r="QS430"/>
      <c r="QT430"/>
      <c r="QU430"/>
      <c r="QV430"/>
      <c r="QW430"/>
      <c r="QX430"/>
      <c r="QY430"/>
      <c r="QZ430"/>
      <c r="RA430"/>
      <c r="RB430"/>
      <c r="RC430"/>
      <c r="RD430"/>
      <c r="RE430"/>
      <c r="RF430"/>
      <c r="RG430"/>
      <c r="RH430"/>
      <c r="RI430"/>
      <c r="RJ430"/>
      <c r="RK430"/>
      <c r="RL430"/>
      <c r="RM430"/>
      <c r="RN430"/>
      <c r="RO430"/>
      <c r="RP430"/>
      <c r="RQ430"/>
      <c r="RR430"/>
      <c r="RS430"/>
      <c r="RT430"/>
      <c r="RU430"/>
      <c r="RV430"/>
      <c r="RW430"/>
      <c r="RX430"/>
      <c r="RY430"/>
      <c r="RZ430"/>
      <c r="SA430"/>
      <c r="SB430"/>
      <c r="SC430"/>
      <c r="SD430"/>
      <c r="SE430"/>
      <c r="SF430"/>
      <c r="SG430"/>
      <c r="SH430"/>
      <c r="SI430"/>
      <c r="SJ430"/>
      <c r="SK430"/>
      <c r="SL430"/>
      <c r="SM430"/>
      <c r="SN430"/>
      <c r="SO430"/>
      <c r="SP430"/>
      <c r="SQ430"/>
      <c r="SR430"/>
      <c r="SS430"/>
      <c r="ST430"/>
      <c r="SU430"/>
      <c r="SV430"/>
      <c r="SW430"/>
      <c r="SX430"/>
      <c r="SY430"/>
      <c r="SZ430"/>
      <c r="TA430"/>
      <c r="TB430"/>
      <c r="TC430"/>
      <c r="TD430"/>
      <c r="TE430"/>
      <c r="TF430"/>
      <c r="TG430"/>
      <c r="TH430"/>
      <c r="TI430"/>
      <c r="TJ430"/>
      <c r="TK430"/>
      <c r="TL430"/>
      <c r="TM430"/>
      <c r="TN430"/>
      <c r="TO430"/>
      <c r="TP430"/>
      <c r="TQ430"/>
      <c r="TR430"/>
      <c r="TS430"/>
      <c r="TT430"/>
      <c r="TU430"/>
      <c r="TV430"/>
      <c r="TW430"/>
      <c r="TX430"/>
      <c r="TY430"/>
      <c r="TZ430"/>
      <c r="UA430"/>
      <c r="UB430"/>
      <c r="UC430"/>
      <c r="UD430"/>
      <c r="UE430"/>
      <c r="UF430"/>
      <c r="UG430"/>
      <c r="UH430"/>
      <c r="UI430"/>
      <c r="UJ430"/>
      <c r="UK430"/>
      <c r="UL430"/>
      <c r="UM430"/>
      <c r="UN430"/>
      <c r="UO430"/>
      <c r="UP430"/>
      <c r="UQ430"/>
      <c r="UR430"/>
      <c r="US430"/>
      <c r="UT430"/>
      <c r="UU430"/>
      <c r="UV430"/>
      <c r="UW430"/>
      <c r="UX430"/>
      <c r="UY430"/>
      <c r="UZ430"/>
      <c r="VA430"/>
      <c r="VB430"/>
      <c r="VC430"/>
      <c r="VD430"/>
      <c r="VE430"/>
      <c r="VF430"/>
      <c r="VG430"/>
      <c r="VH430"/>
      <c r="VI430"/>
      <c r="VJ430"/>
      <c r="VK430"/>
      <c r="VL430"/>
      <c r="VM430"/>
      <c r="VN430"/>
      <c r="VO430"/>
      <c r="VP430"/>
      <c r="VQ430"/>
      <c r="VR430"/>
      <c r="VS430"/>
      <c r="VT430"/>
      <c r="VU430"/>
      <c r="VV430"/>
      <c r="VW430"/>
      <c r="VX430"/>
      <c r="VY430"/>
      <c r="VZ430"/>
      <c r="WA430"/>
      <c r="WB430"/>
      <c r="WC430"/>
      <c r="WD430"/>
      <c r="WE430"/>
      <c r="WF430"/>
      <c r="WG430"/>
      <c r="WH430"/>
      <c r="WI430"/>
      <c r="WJ430"/>
      <c r="WK430"/>
      <c r="WL430"/>
      <c r="WM430"/>
      <c r="WN430"/>
      <c r="WO430"/>
      <c r="WP430"/>
      <c r="WQ430"/>
      <c r="WR430"/>
      <c r="WS430"/>
      <c r="WT430"/>
      <c r="WU430"/>
      <c r="WV430"/>
      <c r="WW430"/>
      <c r="WX430"/>
      <c r="WY430"/>
      <c r="WZ430"/>
      <c r="XA430"/>
      <c r="XB430"/>
      <c r="XC430"/>
      <c r="XD430"/>
      <c r="XE430"/>
      <c r="XF430"/>
      <c r="XG430"/>
      <c r="XH430"/>
      <c r="XI430"/>
      <c r="XJ430"/>
      <c r="XK430"/>
      <c r="XL430"/>
      <c r="XM430"/>
      <c r="XN430"/>
      <c r="XO430"/>
      <c r="XP430"/>
      <c r="XQ430"/>
      <c r="XR430"/>
      <c r="XS430"/>
      <c r="XT430"/>
      <c r="XU430"/>
      <c r="XV430"/>
      <c r="XW430"/>
      <c r="XX430"/>
      <c r="XY430"/>
      <c r="XZ430"/>
      <c r="YA430"/>
      <c r="YB430"/>
      <c r="YC430"/>
      <c r="YD430"/>
      <c r="YE430"/>
      <c r="YF430"/>
      <c r="YG430"/>
      <c r="YH430"/>
      <c r="YI430"/>
      <c r="YJ430"/>
      <c r="YK430"/>
      <c r="YL430"/>
      <c r="YM430"/>
      <c r="YN430"/>
      <c r="YO430"/>
      <c r="YP430"/>
      <c r="YQ430"/>
      <c r="YR430"/>
      <c r="YS430"/>
      <c r="YT430"/>
      <c r="YU430"/>
      <c r="YV430"/>
      <c r="YW430"/>
      <c r="YX430"/>
      <c r="YY430"/>
      <c r="YZ430"/>
      <c r="ZA430"/>
      <c r="ZB430"/>
      <c r="ZC430"/>
      <c r="ZD430"/>
      <c r="ZE430"/>
      <c r="ZF430"/>
      <c r="ZG430"/>
      <c r="ZH430"/>
      <c r="ZI430"/>
      <c r="ZJ430"/>
      <c r="ZK430"/>
      <c r="ZL430"/>
      <c r="ZM430"/>
      <c r="ZN430"/>
      <c r="ZO430"/>
      <c r="ZP430"/>
      <c r="ZQ430"/>
      <c r="ZR430"/>
      <c r="ZS430"/>
      <c r="ZT430"/>
      <c r="ZU430"/>
      <c r="ZV430"/>
      <c r="ZW430"/>
      <c r="ZX430"/>
      <c r="ZY430"/>
      <c r="ZZ430"/>
    </row>
    <row r="431" spans="15:702" x14ac:dyDescent="0.35"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  <c r="HB431"/>
      <c r="HC431"/>
      <c r="HD431"/>
      <c r="HE431"/>
      <c r="HF431"/>
      <c r="HG431"/>
      <c r="HH431"/>
      <c r="HI431"/>
      <c r="HJ431"/>
      <c r="HK431"/>
      <c r="HL431"/>
      <c r="HM431"/>
      <c r="HN431"/>
      <c r="HO431"/>
      <c r="HP431"/>
      <c r="HQ431"/>
      <c r="HR431"/>
      <c r="HS431"/>
      <c r="HT431"/>
      <c r="HU431"/>
      <c r="HV431"/>
      <c r="HW431"/>
      <c r="HX431"/>
      <c r="HY431"/>
      <c r="HZ431"/>
      <c r="IA431"/>
      <c r="IB431"/>
      <c r="IC431"/>
      <c r="ID431"/>
      <c r="IE431"/>
      <c r="IF431"/>
      <c r="IG431"/>
      <c r="IH431"/>
      <c r="II431"/>
      <c r="IJ431"/>
      <c r="IK431"/>
      <c r="IL431"/>
      <c r="IM431"/>
      <c r="IN431"/>
      <c r="IO431"/>
      <c r="IP431"/>
      <c r="IQ431"/>
      <c r="IR431"/>
      <c r="IS431"/>
      <c r="IT431"/>
      <c r="IU431"/>
      <c r="IV431"/>
      <c r="IW431"/>
      <c r="IX431"/>
      <c r="IY431"/>
      <c r="IZ431"/>
      <c r="JA431"/>
      <c r="JB431"/>
      <c r="JC431"/>
      <c r="JD431"/>
      <c r="JE431"/>
      <c r="JF431"/>
      <c r="JG431"/>
      <c r="JH431"/>
      <c r="JI431"/>
      <c r="JJ431"/>
      <c r="JK431"/>
      <c r="JL431"/>
      <c r="JM431"/>
      <c r="JN431"/>
      <c r="JO431"/>
      <c r="JP431"/>
      <c r="JQ431"/>
      <c r="JR431"/>
      <c r="JS431"/>
      <c r="JT431"/>
      <c r="JU431"/>
      <c r="JV431"/>
      <c r="JW431"/>
      <c r="JX431"/>
      <c r="JY431"/>
      <c r="JZ431"/>
      <c r="KA431"/>
      <c r="KB431"/>
      <c r="KC431"/>
      <c r="KD431"/>
      <c r="KE431"/>
      <c r="KF431"/>
      <c r="KG431"/>
      <c r="KH431"/>
      <c r="KI431"/>
      <c r="KJ431"/>
      <c r="KK431"/>
      <c r="KL431"/>
      <c r="KM431"/>
      <c r="KN431"/>
      <c r="KO431"/>
      <c r="KP431"/>
      <c r="KQ431"/>
      <c r="KR431"/>
      <c r="KS431"/>
      <c r="KT431"/>
      <c r="KU431"/>
      <c r="KV431"/>
      <c r="KW431"/>
      <c r="KX431"/>
      <c r="KY431"/>
      <c r="KZ431"/>
      <c r="LA431"/>
      <c r="LB431"/>
      <c r="LC431"/>
      <c r="LD431"/>
      <c r="LE431"/>
      <c r="LF431"/>
      <c r="LG431"/>
      <c r="LH431"/>
      <c r="LI431"/>
      <c r="LJ431"/>
      <c r="LK431"/>
      <c r="LL431"/>
      <c r="LM431"/>
      <c r="LN431"/>
      <c r="LO431"/>
      <c r="LP431"/>
      <c r="LQ431"/>
      <c r="LR431"/>
      <c r="LS431"/>
      <c r="LT431"/>
      <c r="LU431"/>
      <c r="LV431"/>
      <c r="LW431"/>
      <c r="LX431"/>
      <c r="LY431"/>
      <c r="LZ431"/>
      <c r="MA431"/>
      <c r="MB431"/>
      <c r="MC431"/>
      <c r="MD431"/>
      <c r="ME431"/>
      <c r="MF431"/>
      <c r="MG431"/>
      <c r="MH431"/>
      <c r="MI431"/>
      <c r="MJ431"/>
      <c r="MK431"/>
      <c r="ML431"/>
      <c r="MM431"/>
      <c r="MN431"/>
      <c r="MO431"/>
      <c r="MP431"/>
      <c r="MQ431"/>
      <c r="MR431"/>
      <c r="MS431"/>
      <c r="MT431"/>
      <c r="MU431"/>
      <c r="MV431"/>
      <c r="MW431"/>
      <c r="MX431"/>
      <c r="MY431"/>
      <c r="MZ431"/>
      <c r="NA431"/>
      <c r="NB431"/>
      <c r="NC431"/>
      <c r="ND431"/>
      <c r="NE431"/>
      <c r="NF431"/>
      <c r="NG431"/>
      <c r="NH431"/>
      <c r="NI431"/>
      <c r="NJ431"/>
      <c r="NK431"/>
      <c r="NL431"/>
      <c r="NM431"/>
      <c r="NN431"/>
      <c r="NO431"/>
      <c r="NP431"/>
      <c r="NQ431"/>
      <c r="NR431"/>
      <c r="NS431"/>
      <c r="NT431"/>
      <c r="NU431"/>
      <c r="NV431"/>
      <c r="NW431"/>
      <c r="NX431"/>
      <c r="NY431"/>
      <c r="NZ431"/>
      <c r="OA431"/>
      <c r="OB431"/>
      <c r="OC431"/>
      <c r="OD431"/>
      <c r="OE431"/>
      <c r="OF431"/>
      <c r="OG431"/>
      <c r="OH431"/>
      <c r="OI431"/>
      <c r="OJ431"/>
      <c r="OK431"/>
      <c r="OL431"/>
      <c r="OM431"/>
      <c r="ON431"/>
      <c r="OO431"/>
      <c r="OP431"/>
      <c r="OQ431"/>
      <c r="OR431"/>
      <c r="OS431"/>
      <c r="OT431"/>
      <c r="OU431"/>
      <c r="OV431"/>
      <c r="OW431"/>
      <c r="OX431"/>
      <c r="OY431"/>
      <c r="OZ431"/>
      <c r="PA431"/>
      <c r="PB431"/>
      <c r="PC431"/>
      <c r="PD431"/>
      <c r="PE431"/>
      <c r="PF431"/>
      <c r="PG431"/>
      <c r="PH431"/>
      <c r="PI431"/>
      <c r="PJ431"/>
      <c r="PK431"/>
      <c r="PL431"/>
      <c r="PM431"/>
      <c r="PN431"/>
      <c r="PO431"/>
      <c r="PP431"/>
      <c r="PQ431"/>
      <c r="PR431"/>
      <c r="PS431"/>
      <c r="PT431"/>
      <c r="PU431"/>
      <c r="PV431"/>
      <c r="PW431"/>
      <c r="PX431"/>
      <c r="PY431"/>
      <c r="PZ431"/>
      <c r="QA431"/>
      <c r="QB431"/>
      <c r="QC431"/>
      <c r="QD431"/>
      <c r="QE431"/>
      <c r="QF431"/>
      <c r="QG431"/>
      <c r="QH431"/>
      <c r="QI431"/>
      <c r="QJ431"/>
      <c r="QK431"/>
      <c r="QL431"/>
      <c r="QM431"/>
      <c r="QN431"/>
      <c r="QO431"/>
      <c r="QP431"/>
      <c r="QQ431"/>
      <c r="QR431"/>
      <c r="QS431"/>
      <c r="QT431"/>
      <c r="QU431"/>
      <c r="QV431"/>
      <c r="QW431"/>
      <c r="QX431"/>
      <c r="QY431"/>
      <c r="QZ431"/>
      <c r="RA431"/>
      <c r="RB431"/>
      <c r="RC431"/>
      <c r="RD431"/>
      <c r="RE431"/>
      <c r="RF431"/>
      <c r="RG431"/>
      <c r="RH431"/>
      <c r="RI431"/>
      <c r="RJ431"/>
      <c r="RK431"/>
      <c r="RL431"/>
      <c r="RM431"/>
      <c r="RN431"/>
      <c r="RO431"/>
      <c r="RP431"/>
      <c r="RQ431"/>
      <c r="RR431"/>
      <c r="RS431"/>
      <c r="RT431"/>
      <c r="RU431"/>
      <c r="RV431"/>
      <c r="RW431"/>
      <c r="RX431"/>
      <c r="RY431"/>
      <c r="RZ431"/>
      <c r="SA431"/>
      <c r="SB431"/>
      <c r="SC431"/>
      <c r="SD431"/>
      <c r="SE431"/>
      <c r="SF431"/>
      <c r="SG431"/>
      <c r="SH431"/>
      <c r="SI431"/>
      <c r="SJ431"/>
      <c r="SK431"/>
      <c r="SL431"/>
      <c r="SM431"/>
      <c r="SN431"/>
      <c r="SO431"/>
      <c r="SP431"/>
      <c r="SQ431"/>
      <c r="SR431"/>
      <c r="SS431"/>
      <c r="ST431"/>
      <c r="SU431"/>
      <c r="SV431"/>
      <c r="SW431"/>
      <c r="SX431"/>
      <c r="SY431"/>
      <c r="SZ431"/>
      <c r="TA431"/>
      <c r="TB431"/>
      <c r="TC431"/>
      <c r="TD431"/>
      <c r="TE431"/>
      <c r="TF431"/>
      <c r="TG431"/>
      <c r="TH431"/>
      <c r="TI431"/>
      <c r="TJ431"/>
      <c r="TK431"/>
      <c r="TL431"/>
      <c r="TM431"/>
      <c r="TN431"/>
      <c r="TO431"/>
      <c r="TP431"/>
      <c r="TQ431"/>
      <c r="TR431"/>
      <c r="TS431"/>
      <c r="TT431"/>
      <c r="TU431"/>
      <c r="TV431"/>
      <c r="TW431"/>
      <c r="TX431"/>
      <c r="TY431"/>
      <c r="TZ431"/>
      <c r="UA431"/>
      <c r="UB431"/>
      <c r="UC431"/>
      <c r="UD431"/>
      <c r="UE431"/>
      <c r="UF431"/>
      <c r="UG431"/>
      <c r="UH431"/>
      <c r="UI431"/>
      <c r="UJ431"/>
      <c r="UK431"/>
      <c r="UL431"/>
      <c r="UM431"/>
      <c r="UN431"/>
      <c r="UO431"/>
      <c r="UP431"/>
      <c r="UQ431"/>
      <c r="UR431"/>
      <c r="US431"/>
      <c r="UT431"/>
      <c r="UU431"/>
      <c r="UV431"/>
      <c r="UW431"/>
      <c r="UX431"/>
      <c r="UY431"/>
      <c r="UZ431"/>
      <c r="VA431"/>
      <c r="VB431"/>
      <c r="VC431"/>
      <c r="VD431"/>
      <c r="VE431"/>
      <c r="VF431"/>
      <c r="VG431"/>
      <c r="VH431"/>
      <c r="VI431"/>
      <c r="VJ431"/>
      <c r="VK431"/>
      <c r="VL431"/>
      <c r="VM431"/>
      <c r="VN431"/>
      <c r="VO431"/>
      <c r="VP431"/>
      <c r="VQ431"/>
      <c r="VR431"/>
      <c r="VS431"/>
      <c r="VT431"/>
      <c r="VU431"/>
      <c r="VV431"/>
      <c r="VW431"/>
      <c r="VX431"/>
      <c r="VY431"/>
      <c r="VZ431"/>
      <c r="WA431"/>
      <c r="WB431"/>
      <c r="WC431"/>
      <c r="WD431"/>
      <c r="WE431"/>
      <c r="WF431"/>
      <c r="WG431"/>
      <c r="WH431"/>
      <c r="WI431"/>
      <c r="WJ431"/>
      <c r="WK431"/>
      <c r="WL431"/>
      <c r="WM431"/>
      <c r="WN431"/>
      <c r="WO431"/>
      <c r="WP431"/>
      <c r="WQ431"/>
      <c r="WR431"/>
      <c r="WS431"/>
      <c r="WT431"/>
      <c r="WU431"/>
      <c r="WV431"/>
      <c r="WW431"/>
      <c r="WX431"/>
      <c r="WY431"/>
      <c r="WZ431"/>
      <c r="XA431"/>
      <c r="XB431"/>
      <c r="XC431"/>
      <c r="XD431"/>
      <c r="XE431"/>
      <c r="XF431"/>
      <c r="XG431"/>
      <c r="XH431"/>
      <c r="XI431"/>
      <c r="XJ431"/>
      <c r="XK431"/>
      <c r="XL431"/>
      <c r="XM431"/>
      <c r="XN431"/>
      <c r="XO431"/>
      <c r="XP431"/>
      <c r="XQ431"/>
      <c r="XR431"/>
      <c r="XS431"/>
      <c r="XT431"/>
      <c r="XU431"/>
      <c r="XV431"/>
      <c r="XW431"/>
      <c r="XX431"/>
      <c r="XY431"/>
      <c r="XZ431"/>
      <c r="YA431"/>
      <c r="YB431"/>
      <c r="YC431"/>
      <c r="YD431"/>
      <c r="YE431"/>
      <c r="YF431"/>
      <c r="YG431"/>
      <c r="YH431"/>
      <c r="YI431"/>
      <c r="YJ431"/>
      <c r="YK431"/>
      <c r="YL431"/>
      <c r="YM431"/>
      <c r="YN431"/>
      <c r="YO431"/>
      <c r="YP431"/>
      <c r="YQ431"/>
      <c r="YR431"/>
      <c r="YS431"/>
      <c r="YT431"/>
      <c r="YU431"/>
      <c r="YV431"/>
      <c r="YW431"/>
      <c r="YX431"/>
      <c r="YY431"/>
      <c r="YZ431"/>
      <c r="ZA431"/>
      <c r="ZB431"/>
      <c r="ZC431"/>
      <c r="ZD431"/>
      <c r="ZE431"/>
      <c r="ZF431"/>
      <c r="ZG431"/>
      <c r="ZH431"/>
      <c r="ZI431"/>
      <c r="ZJ431"/>
      <c r="ZK431"/>
      <c r="ZL431"/>
      <c r="ZM431"/>
      <c r="ZN431"/>
      <c r="ZO431"/>
      <c r="ZP431"/>
      <c r="ZQ431"/>
      <c r="ZR431"/>
      <c r="ZS431"/>
      <c r="ZT431"/>
      <c r="ZU431"/>
      <c r="ZV431"/>
      <c r="ZW431"/>
      <c r="ZX431"/>
      <c r="ZY431"/>
      <c r="ZZ431"/>
    </row>
    <row r="432" spans="15:702" x14ac:dyDescent="0.35"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  <c r="HB432"/>
      <c r="HC432"/>
      <c r="HD432"/>
      <c r="HE432"/>
      <c r="HF432"/>
      <c r="HG432"/>
      <c r="HH432"/>
      <c r="HI432"/>
      <c r="HJ432"/>
      <c r="HK432"/>
      <c r="HL432"/>
      <c r="HM432"/>
      <c r="HN432"/>
      <c r="HO432"/>
      <c r="HP432"/>
      <c r="HQ432"/>
      <c r="HR432"/>
      <c r="HS432"/>
      <c r="HT432"/>
      <c r="HU432"/>
      <c r="HV432"/>
      <c r="HW432"/>
      <c r="HX432"/>
      <c r="HY432"/>
      <c r="HZ432"/>
      <c r="IA432"/>
      <c r="IB432"/>
      <c r="IC432"/>
      <c r="ID432"/>
      <c r="IE432"/>
      <c r="IF432"/>
      <c r="IG432"/>
      <c r="IH432"/>
      <c r="II432"/>
      <c r="IJ432"/>
      <c r="IK432"/>
      <c r="IL432"/>
      <c r="IM432"/>
      <c r="IN432"/>
      <c r="IO432"/>
      <c r="IP432"/>
      <c r="IQ432"/>
      <c r="IR432"/>
      <c r="IS432"/>
      <c r="IT432"/>
      <c r="IU432"/>
      <c r="IV432"/>
      <c r="IW432"/>
      <c r="IX432"/>
      <c r="IY432"/>
      <c r="IZ432"/>
      <c r="JA432"/>
      <c r="JB432"/>
      <c r="JC432"/>
      <c r="JD432"/>
      <c r="JE432"/>
      <c r="JF432"/>
      <c r="JG432"/>
      <c r="JH432"/>
      <c r="JI432"/>
      <c r="JJ432"/>
      <c r="JK432"/>
      <c r="JL432"/>
      <c r="JM432"/>
      <c r="JN432"/>
      <c r="JO432"/>
      <c r="JP432"/>
      <c r="JQ432"/>
      <c r="JR432"/>
      <c r="JS432"/>
      <c r="JT432"/>
      <c r="JU432"/>
      <c r="JV432"/>
      <c r="JW432"/>
      <c r="JX432"/>
      <c r="JY432"/>
      <c r="JZ432"/>
      <c r="KA432"/>
      <c r="KB432"/>
      <c r="KC432"/>
      <c r="KD432"/>
      <c r="KE432"/>
      <c r="KF432"/>
      <c r="KG432"/>
      <c r="KH432"/>
      <c r="KI432"/>
      <c r="KJ432"/>
      <c r="KK432"/>
      <c r="KL432"/>
      <c r="KM432"/>
      <c r="KN432"/>
      <c r="KO432"/>
      <c r="KP432"/>
      <c r="KQ432"/>
      <c r="KR432"/>
      <c r="KS432"/>
      <c r="KT432"/>
      <c r="KU432"/>
      <c r="KV432"/>
      <c r="KW432"/>
      <c r="KX432"/>
      <c r="KY432"/>
      <c r="KZ432"/>
      <c r="LA432"/>
      <c r="LB432"/>
      <c r="LC432"/>
      <c r="LD432"/>
      <c r="LE432"/>
      <c r="LF432"/>
      <c r="LG432"/>
      <c r="LH432"/>
      <c r="LI432"/>
      <c r="LJ432"/>
      <c r="LK432"/>
      <c r="LL432"/>
      <c r="LM432"/>
      <c r="LN432"/>
      <c r="LO432"/>
      <c r="LP432"/>
      <c r="LQ432"/>
      <c r="LR432"/>
      <c r="LS432"/>
      <c r="LT432"/>
      <c r="LU432"/>
      <c r="LV432"/>
      <c r="LW432"/>
      <c r="LX432"/>
      <c r="LY432"/>
      <c r="LZ432"/>
      <c r="MA432"/>
      <c r="MB432"/>
      <c r="MC432"/>
      <c r="MD432"/>
      <c r="ME432"/>
      <c r="MF432"/>
      <c r="MG432"/>
      <c r="MH432"/>
      <c r="MI432"/>
      <c r="MJ432"/>
      <c r="MK432"/>
      <c r="ML432"/>
      <c r="MM432"/>
      <c r="MN432"/>
      <c r="MO432"/>
      <c r="MP432"/>
      <c r="MQ432"/>
      <c r="MR432"/>
      <c r="MS432"/>
      <c r="MT432"/>
      <c r="MU432"/>
      <c r="MV432"/>
      <c r="MW432"/>
      <c r="MX432"/>
      <c r="MY432"/>
      <c r="MZ432"/>
      <c r="NA432"/>
      <c r="NB432"/>
      <c r="NC432"/>
      <c r="ND432"/>
      <c r="NE432"/>
      <c r="NF432"/>
      <c r="NG432"/>
      <c r="NH432"/>
      <c r="NI432"/>
      <c r="NJ432"/>
      <c r="NK432"/>
      <c r="NL432"/>
      <c r="NM432"/>
      <c r="NN432"/>
      <c r="NO432"/>
      <c r="NP432"/>
      <c r="NQ432"/>
      <c r="NR432"/>
      <c r="NS432"/>
      <c r="NT432"/>
      <c r="NU432"/>
      <c r="NV432"/>
      <c r="NW432"/>
      <c r="NX432"/>
      <c r="NY432"/>
      <c r="NZ432"/>
      <c r="OA432"/>
      <c r="OB432"/>
      <c r="OC432"/>
      <c r="OD432"/>
      <c r="OE432"/>
      <c r="OF432"/>
      <c r="OG432"/>
      <c r="OH432"/>
      <c r="OI432"/>
      <c r="OJ432"/>
      <c r="OK432"/>
      <c r="OL432"/>
      <c r="OM432"/>
      <c r="ON432"/>
      <c r="OO432"/>
      <c r="OP432"/>
      <c r="OQ432"/>
      <c r="OR432"/>
      <c r="OS432"/>
      <c r="OT432"/>
      <c r="OU432"/>
      <c r="OV432"/>
      <c r="OW432"/>
      <c r="OX432"/>
      <c r="OY432"/>
      <c r="OZ432"/>
      <c r="PA432"/>
      <c r="PB432"/>
      <c r="PC432"/>
      <c r="PD432"/>
      <c r="PE432"/>
      <c r="PF432"/>
      <c r="PG432"/>
      <c r="PH432"/>
      <c r="PI432"/>
      <c r="PJ432"/>
      <c r="PK432"/>
      <c r="PL432"/>
      <c r="PM432"/>
      <c r="PN432"/>
      <c r="PO432"/>
      <c r="PP432"/>
      <c r="PQ432"/>
      <c r="PR432"/>
      <c r="PS432"/>
      <c r="PT432"/>
      <c r="PU432"/>
      <c r="PV432"/>
      <c r="PW432"/>
      <c r="PX432"/>
      <c r="PY432"/>
      <c r="PZ432"/>
      <c r="QA432"/>
      <c r="QB432"/>
      <c r="QC432"/>
      <c r="QD432"/>
      <c r="QE432"/>
      <c r="QF432"/>
      <c r="QG432"/>
      <c r="QH432"/>
      <c r="QI432"/>
      <c r="QJ432"/>
      <c r="QK432"/>
      <c r="QL432"/>
      <c r="QM432"/>
      <c r="QN432"/>
      <c r="QO432"/>
      <c r="QP432"/>
      <c r="QQ432"/>
      <c r="QR432"/>
      <c r="QS432"/>
      <c r="QT432"/>
      <c r="QU432"/>
      <c r="QV432"/>
      <c r="QW432"/>
      <c r="QX432"/>
      <c r="QY432"/>
      <c r="QZ432"/>
      <c r="RA432"/>
      <c r="RB432"/>
      <c r="RC432"/>
      <c r="RD432"/>
      <c r="RE432"/>
      <c r="RF432"/>
      <c r="RG432"/>
      <c r="RH432"/>
      <c r="RI432"/>
      <c r="RJ432"/>
      <c r="RK432"/>
      <c r="RL432"/>
      <c r="RM432"/>
      <c r="RN432"/>
      <c r="RO432"/>
      <c r="RP432"/>
      <c r="RQ432"/>
      <c r="RR432"/>
      <c r="RS432"/>
      <c r="RT432"/>
      <c r="RU432"/>
      <c r="RV432"/>
      <c r="RW432"/>
      <c r="RX432"/>
      <c r="RY432"/>
      <c r="RZ432"/>
      <c r="SA432"/>
      <c r="SB432"/>
      <c r="SC432"/>
      <c r="SD432"/>
      <c r="SE432"/>
      <c r="SF432"/>
      <c r="SG432"/>
      <c r="SH432"/>
      <c r="SI432"/>
      <c r="SJ432"/>
      <c r="SK432"/>
      <c r="SL432"/>
      <c r="SM432"/>
      <c r="SN432"/>
      <c r="SO432"/>
      <c r="SP432"/>
      <c r="SQ432"/>
      <c r="SR432"/>
      <c r="SS432"/>
      <c r="ST432"/>
      <c r="SU432"/>
      <c r="SV432"/>
      <c r="SW432"/>
      <c r="SX432"/>
      <c r="SY432"/>
      <c r="SZ432"/>
      <c r="TA432"/>
      <c r="TB432"/>
      <c r="TC432"/>
      <c r="TD432"/>
      <c r="TE432"/>
      <c r="TF432"/>
      <c r="TG432"/>
      <c r="TH432"/>
      <c r="TI432"/>
      <c r="TJ432"/>
      <c r="TK432"/>
      <c r="TL432"/>
      <c r="TM432"/>
      <c r="TN432"/>
      <c r="TO432"/>
      <c r="TP432"/>
      <c r="TQ432"/>
      <c r="TR432"/>
      <c r="TS432"/>
      <c r="TT432"/>
      <c r="TU432"/>
      <c r="TV432"/>
      <c r="TW432"/>
      <c r="TX432"/>
      <c r="TY432"/>
      <c r="TZ432"/>
      <c r="UA432"/>
      <c r="UB432"/>
      <c r="UC432"/>
      <c r="UD432"/>
      <c r="UE432"/>
      <c r="UF432"/>
      <c r="UG432"/>
      <c r="UH432"/>
      <c r="UI432"/>
      <c r="UJ432"/>
      <c r="UK432"/>
      <c r="UL432"/>
      <c r="UM432"/>
      <c r="UN432"/>
      <c r="UO432"/>
      <c r="UP432"/>
      <c r="UQ432"/>
      <c r="UR432"/>
      <c r="US432"/>
      <c r="UT432"/>
      <c r="UU432"/>
      <c r="UV432"/>
      <c r="UW432"/>
      <c r="UX432"/>
      <c r="UY432"/>
      <c r="UZ432"/>
      <c r="VA432"/>
      <c r="VB432"/>
      <c r="VC432"/>
      <c r="VD432"/>
      <c r="VE432"/>
      <c r="VF432"/>
      <c r="VG432"/>
      <c r="VH432"/>
      <c r="VI432"/>
      <c r="VJ432"/>
      <c r="VK432"/>
      <c r="VL432"/>
      <c r="VM432"/>
      <c r="VN432"/>
      <c r="VO432"/>
      <c r="VP432"/>
      <c r="VQ432"/>
      <c r="VR432"/>
      <c r="VS432"/>
      <c r="VT432"/>
      <c r="VU432"/>
      <c r="VV432"/>
      <c r="VW432"/>
      <c r="VX432"/>
      <c r="VY432"/>
      <c r="VZ432"/>
      <c r="WA432"/>
      <c r="WB432"/>
      <c r="WC432"/>
      <c r="WD432"/>
      <c r="WE432"/>
      <c r="WF432"/>
      <c r="WG432"/>
      <c r="WH432"/>
      <c r="WI432"/>
      <c r="WJ432"/>
      <c r="WK432"/>
      <c r="WL432"/>
      <c r="WM432"/>
      <c r="WN432"/>
      <c r="WO432"/>
      <c r="WP432"/>
      <c r="WQ432"/>
      <c r="WR432"/>
      <c r="WS432"/>
      <c r="WT432"/>
      <c r="WU432"/>
      <c r="WV432"/>
      <c r="WW432"/>
      <c r="WX432"/>
      <c r="WY432"/>
      <c r="WZ432"/>
      <c r="XA432"/>
      <c r="XB432"/>
      <c r="XC432"/>
      <c r="XD432"/>
      <c r="XE432"/>
      <c r="XF432"/>
      <c r="XG432"/>
      <c r="XH432"/>
      <c r="XI432"/>
      <c r="XJ432"/>
      <c r="XK432"/>
      <c r="XL432"/>
      <c r="XM432"/>
      <c r="XN432"/>
      <c r="XO432"/>
      <c r="XP432"/>
      <c r="XQ432"/>
      <c r="XR432"/>
      <c r="XS432"/>
      <c r="XT432"/>
      <c r="XU432"/>
      <c r="XV432"/>
      <c r="XW432"/>
      <c r="XX432"/>
      <c r="XY432"/>
      <c r="XZ432"/>
      <c r="YA432"/>
      <c r="YB432"/>
      <c r="YC432"/>
      <c r="YD432"/>
      <c r="YE432"/>
      <c r="YF432"/>
      <c r="YG432"/>
      <c r="YH432"/>
      <c r="YI432"/>
      <c r="YJ432"/>
      <c r="YK432"/>
      <c r="YL432"/>
      <c r="YM432"/>
      <c r="YN432"/>
      <c r="YO432"/>
      <c r="YP432"/>
      <c r="YQ432"/>
      <c r="YR432"/>
      <c r="YS432"/>
      <c r="YT432"/>
      <c r="YU432"/>
      <c r="YV432"/>
      <c r="YW432"/>
      <c r="YX432"/>
      <c r="YY432"/>
      <c r="YZ432"/>
      <c r="ZA432"/>
      <c r="ZB432"/>
      <c r="ZC432"/>
      <c r="ZD432"/>
      <c r="ZE432"/>
      <c r="ZF432"/>
      <c r="ZG432"/>
      <c r="ZH432"/>
      <c r="ZI432"/>
      <c r="ZJ432"/>
      <c r="ZK432"/>
      <c r="ZL432"/>
      <c r="ZM432"/>
      <c r="ZN432"/>
      <c r="ZO432"/>
      <c r="ZP432"/>
      <c r="ZQ432"/>
      <c r="ZR432"/>
      <c r="ZS432"/>
      <c r="ZT432"/>
      <c r="ZU432"/>
      <c r="ZV432"/>
      <c r="ZW432"/>
      <c r="ZX432"/>
      <c r="ZY432"/>
      <c r="ZZ432"/>
    </row>
    <row r="433" spans="15:702" x14ac:dyDescent="0.35"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  <c r="HB433"/>
      <c r="HC433"/>
      <c r="HD433"/>
      <c r="HE433"/>
      <c r="HF433"/>
      <c r="HG433"/>
      <c r="HH433"/>
      <c r="HI433"/>
      <c r="HJ433"/>
      <c r="HK433"/>
      <c r="HL433"/>
      <c r="HM433"/>
      <c r="HN433"/>
      <c r="HO433"/>
      <c r="HP433"/>
      <c r="HQ433"/>
      <c r="HR433"/>
      <c r="HS433"/>
      <c r="HT433"/>
      <c r="HU433"/>
      <c r="HV433"/>
      <c r="HW433"/>
      <c r="HX433"/>
      <c r="HY433"/>
      <c r="HZ433"/>
      <c r="IA433"/>
      <c r="IB433"/>
      <c r="IC433"/>
      <c r="ID433"/>
      <c r="IE433"/>
      <c r="IF433"/>
      <c r="IG433"/>
      <c r="IH433"/>
      <c r="II433"/>
      <c r="IJ433"/>
      <c r="IK433"/>
      <c r="IL433"/>
      <c r="IM433"/>
      <c r="IN433"/>
      <c r="IO433"/>
      <c r="IP433"/>
      <c r="IQ433"/>
      <c r="IR433"/>
      <c r="IS433"/>
      <c r="IT433"/>
      <c r="IU433"/>
      <c r="IV433"/>
      <c r="IW433"/>
      <c r="IX433"/>
      <c r="IY433"/>
      <c r="IZ433"/>
      <c r="JA433"/>
      <c r="JB433"/>
      <c r="JC433"/>
      <c r="JD433"/>
      <c r="JE433"/>
      <c r="JF433"/>
      <c r="JG433"/>
      <c r="JH433"/>
      <c r="JI433"/>
      <c r="JJ433"/>
      <c r="JK433"/>
      <c r="JL433"/>
      <c r="JM433"/>
      <c r="JN433"/>
      <c r="JO433"/>
      <c r="JP433"/>
      <c r="JQ433"/>
      <c r="JR433"/>
      <c r="JS433"/>
      <c r="JT433"/>
      <c r="JU433"/>
      <c r="JV433"/>
      <c r="JW433"/>
      <c r="JX433"/>
      <c r="JY433"/>
      <c r="JZ433"/>
      <c r="KA433"/>
      <c r="KB433"/>
      <c r="KC433"/>
      <c r="KD433"/>
      <c r="KE433"/>
      <c r="KF433"/>
      <c r="KG433"/>
      <c r="KH433"/>
      <c r="KI433"/>
      <c r="KJ433"/>
      <c r="KK433"/>
      <c r="KL433"/>
      <c r="KM433"/>
      <c r="KN433"/>
      <c r="KO433"/>
      <c r="KP433"/>
      <c r="KQ433"/>
      <c r="KR433"/>
      <c r="KS433"/>
      <c r="KT433"/>
      <c r="KU433"/>
      <c r="KV433"/>
      <c r="KW433"/>
      <c r="KX433"/>
      <c r="KY433"/>
      <c r="KZ433"/>
      <c r="LA433"/>
      <c r="LB433"/>
      <c r="LC433"/>
      <c r="LD433"/>
      <c r="LE433"/>
      <c r="LF433"/>
      <c r="LG433"/>
      <c r="LH433"/>
      <c r="LI433"/>
      <c r="LJ433"/>
      <c r="LK433"/>
      <c r="LL433"/>
      <c r="LM433"/>
      <c r="LN433"/>
      <c r="LO433"/>
      <c r="LP433"/>
      <c r="LQ433"/>
      <c r="LR433"/>
      <c r="LS433"/>
      <c r="LT433"/>
      <c r="LU433"/>
      <c r="LV433"/>
      <c r="LW433"/>
      <c r="LX433"/>
      <c r="LY433"/>
      <c r="LZ433"/>
      <c r="MA433"/>
      <c r="MB433"/>
      <c r="MC433"/>
      <c r="MD433"/>
      <c r="ME433"/>
      <c r="MF433"/>
      <c r="MG433"/>
      <c r="MH433"/>
      <c r="MI433"/>
      <c r="MJ433"/>
      <c r="MK433"/>
      <c r="ML433"/>
      <c r="MM433"/>
      <c r="MN433"/>
      <c r="MO433"/>
      <c r="MP433"/>
      <c r="MQ433"/>
      <c r="MR433"/>
      <c r="MS433"/>
      <c r="MT433"/>
      <c r="MU433"/>
      <c r="MV433"/>
      <c r="MW433"/>
      <c r="MX433"/>
      <c r="MY433"/>
      <c r="MZ433"/>
      <c r="NA433"/>
      <c r="NB433"/>
      <c r="NC433"/>
      <c r="ND433"/>
      <c r="NE433"/>
      <c r="NF433"/>
      <c r="NG433"/>
      <c r="NH433"/>
      <c r="NI433"/>
      <c r="NJ433"/>
      <c r="NK433"/>
      <c r="NL433"/>
      <c r="NM433"/>
      <c r="NN433"/>
      <c r="NO433"/>
      <c r="NP433"/>
      <c r="NQ433"/>
      <c r="NR433"/>
      <c r="NS433"/>
      <c r="NT433"/>
      <c r="NU433"/>
      <c r="NV433"/>
      <c r="NW433"/>
      <c r="NX433"/>
      <c r="NY433"/>
      <c r="NZ433"/>
      <c r="OA433"/>
      <c r="OB433"/>
      <c r="OC433"/>
      <c r="OD433"/>
      <c r="OE433"/>
      <c r="OF433"/>
      <c r="OG433"/>
      <c r="OH433"/>
      <c r="OI433"/>
      <c r="OJ433"/>
      <c r="OK433"/>
      <c r="OL433"/>
      <c r="OM433"/>
      <c r="ON433"/>
      <c r="OO433"/>
      <c r="OP433"/>
      <c r="OQ433"/>
      <c r="OR433"/>
      <c r="OS433"/>
      <c r="OT433"/>
      <c r="OU433"/>
      <c r="OV433"/>
      <c r="OW433"/>
      <c r="OX433"/>
      <c r="OY433"/>
      <c r="OZ433"/>
      <c r="PA433"/>
      <c r="PB433"/>
      <c r="PC433"/>
      <c r="PD433"/>
      <c r="PE433"/>
      <c r="PF433"/>
      <c r="PG433"/>
      <c r="PH433"/>
      <c r="PI433"/>
      <c r="PJ433"/>
      <c r="PK433"/>
      <c r="PL433"/>
      <c r="PM433"/>
      <c r="PN433"/>
      <c r="PO433"/>
      <c r="PP433"/>
      <c r="PQ433"/>
      <c r="PR433"/>
      <c r="PS433"/>
      <c r="PT433"/>
      <c r="PU433"/>
      <c r="PV433"/>
      <c r="PW433"/>
      <c r="PX433"/>
      <c r="PY433"/>
      <c r="PZ433"/>
      <c r="QA433"/>
      <c r="QB433"/>
      <c r="QC433"/>
      <c r="QD433"/>
      <c r="QE433"/>
      <c r="QF433"/>
      <c r="QG433"/>
      <c r="QH433"/>
      <c r="QI433"/>
      <c r="QJ433"/>
      <c r="QK433"/>
      <c r="QL433"/>
      <c r="QM433"/>
      <c r="QN433"/>
      <c r="QO433"/>
      <c r="QP433"/>
      <c r="QQ433"/>
      <c r="QR433"/>
      <c r="QS433"/>
      <c r="QT433"/>
      <c r="QU433"/>
      <c r="QV433"/>
      <c r="QW433"/>
      <c r="QX433"/>
      <c r="QY433"/>
      <c r="QZ433"/>
      <c r="RA433"/>
      <c r="RB433"/>
      <c r="RC433"/>
      <c r="RD433"/>
      <c r="RE433"/>
      <c r="RF433"/>
      <c r="RG433"/>
      <c r="RH433"/>
      <c r="RI433"/>
      <c r="RJ433"/>
      <c r="RK433"/>
      <c r="RL433"/>
      <c r="RM433"/>
      <c r="RN433"/>
      <c r="RO433"/>
      <c r="RP433"/>
      <c r="RQ433"/>
      <c r="RR433"/>
      <c r="RS433"/>
      <c r="RT433"/>
      <c r="RU433"/>
      <c r="RV433"/>
      <c r="RW433"/>
      <c r="RX433"/>
      <c r="RY433"/>
      <c r="RZ433"/>
      <c r="SA433"/>
      <c r="SB433"/>
      <c r="SC433"/>
      <c r="SD433"/>
      <c r="SE433"/>
      <c r="SF433"/>
      <c r="SG433"/>
      <c r="SH433"/>
      <c r="SI433"/>
      <c r="SJ433"/>
      <c r="SK433"/>
      <c r="SL433"/>
      <c r="SM433"/>
      <c r="SN433"/>
      <c r="SO433"/>
      <c r="SP433"/>
      <c r="SQ433"/>
      <c r="SR433"/>
      <c r="SS433"/>
      <c r="ST433"/>
      <c r="SU433"/>
      <c r="SV433"/>
      <c r="SW433"/>
      <c r="SX433"/>
      <c r="SY433"/>
      <c r="SZ433"/>
      <c r="TA433"/>
      <c r="TB433"/>
      <c r="TC433"/>
      <c r="TD433"/>
      <c r="TE433"/>
      <c r="TF433"/>
      <c r="TG433"/>
      <c r="TH433"/>
      <c r="TI433"/>
      <c r="TJ433"/>
      <c r="TK433"/>
      <c r="TL433"/>
      <c r="TM433"/>
      <c r="TN433"/>
      <c r="TO433"/>
      <c r="TP433"/>
      <c r="TQ433"/>
      <c r="TR433"/>
      <c r="TS433"/>
      <c r="TT433"/>
      <c r="TU433"/>
      <c r="TV433"/>
      <c r="TW433"/>
      <c r="TX433"/>
      <c r="TY433"/>
      <c r="TZ433"/>
      <c r="UA433"/>
      <c r="UB433"/>
      <c r="UC433"/>
      <c r="UD433"/>
      <c r="UE433"/>
      <c r="UF433"/>
      <c r="UG433"/>
      <c r="UH433"/>
      <c r="UI433"/>
      <c r="UJ433"/>
      <c r="UK433"/>
      <c r="UL433"/>
      <c r="UM433"/>
      <c r="UN433"/>
      <c r="UO433"/>
      <c r="UP433"/>
      <c r="UQ433"/>
      <c r="UR433"/>
      <c r="US433"/>
      <c r="UT433"/>
      <c r="UU433"/>
      <c r="UV433"/>
      <c r="UW433"/>
      <c r="UX433"/>
      <c r="UY433"/>
      <c r="UZ433"/>
      <c r="VA433"/>
      <c r="VB433"/>
      <c r="VC433"/>
      <c r="VD433"/>
      <c r="VE433"/>
      <c r="VF433"/>
      <c r="VG433"/>
      <c r="VH433"/>
      <c r="VI433"/>
      <c r="VJ433"/>
      <c r="VK433"/>
      <c r="VL433"/>
      <c r="VM433"/>
      <c r="VN433"/>
      <c r="VO433"/>
      <c r="VP433"/>
      <c r="VQ433"/>
      <c r="VR433"/>
      <c r="VS433"/>
      <c r="VT433"/>
      <c r="VU433"/>
      <c r="VV433"/>
      <c r="VW433"/>
      <c r="VX433"/>
      <c r="VY433"/>
      <c r="VZ433"/>
      <c r="WA433"/>
      <c r="WB433"/>
      <c r="WC433"/>
      <c r="WD433"/>
      <c r="WE433"/>
      <c r="WF433"/>
      <c r="WG433"/>
      <c r="WH433"/>
      <c r="WI433"/>
      <c r="WJ433"/>
      <c r="WK433"/>
      <c r="WL433"/>
      <c r="WM433"/>
      <c r="WN433"/>
      <c r="WO433"/>
      <c r="WP433"/>
      <c r="WQ433"/>
      <c r="WR433"/>
      <c r="WS433"/>
      <c r="WT433"/>
      <c r="WU433"/>
      <c r="WV433"/>
      <c r="WW433"/>
      <c r="WX433"/>
      <c r="WY433"/>
      <c r="WZ433"/>
      <c r="XA433"/>
      <c r="XB433"/>
      <c r="XC433"/>
      <c r="XD433"/>
      <c r="XE433"/>
      <c r="XF433"/>
      <c r="XG433"/>
      <c r="XH433"/>
      <c r="XI433"/>
      <c r="XJ433"/>
      <c r="XK433"/>
      <c r="XL433"/>
      <c r="XM433"/>
      <c r="XN433"/>
      <c r="XO433"/>
      <c r="XP433"/>
      <c r="XQ433"/>
      <c r="XR433"/>
      <c r="XS433"/>
      <c r="XT433"/>
      <c r="XU433"/>
      <c r="XV433"/>
      <c r="XW433"/>
      <c r="XX433"/>
      <c r="XY433"/>
      <c r="XZ433"/>
      <c r="YA433"/>
      <c r="YB433"/>
      <c r="YC433"/>
      <c r="YD433"/>
      <c r="YE433"/>
      <c r="YF433"/>
      <c r="YG433"/>
      <c r="YH433"/>
      <c r="YI433"/>
      <c r="YJ433"/>
      <c r="YK433"/>
      <c r="YL433"/>
      <c r="YM433"/>
      <c r="YN433"/>
      <c r="YO433"/>
      <c r="YP433"/>
      <c r="YQ433"/>
      <c r="YR433"/>
      <c r="YS433"/>
      <c r="YT433"/>
      <c r="YU433"/>
      <c r="YV433"/>
      <c r="YW433"/>
      <c r="YX433"/>
      <c r="YY433"/>
      <c r="YZ433"/>
      <c r="ZA433"/>
      <c r="ZB433"/>
      <c r="ZC433"/>
      <c r="ZD433"/>
      <c r="ZE433"/>
      <c r="ZF433"/>
      <c r="ZG433"/>
      <c r="ZH433"/>
      <c r="ZI433"/>
      <c r="ZJ433"/>
      <c r="ZK433"/>
      <c r="ZL433"/>
      <c r="ZM433"/>
      <c r="ZN433"/>
      <c r="ZO433"/>
      <c r="ZP433"/>
      <c r="ZQ433"/>
      <c r="ZR433"/>
      <c r="ZS433"/>
      <c r="ZT433"/>
      <c r="ZU433"/>
      <c r="ZV433"/>
      <c r="ZW433"/>
      <c r="ZX433"/>
      <c r="ZY433"/>
      <c r="ZZ433"/>
    </row>
    <row r="434" spans="15:702" x14ac:dyDescent="0.35"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  <c r="HB434"/>
      <c r="HC434"/>
      <c r="HD434"/>
      <c r="HE434"/>
      <c r="HF434"/>
      <c r="HG434"/>
      <c r="HH434"/>
      <c r="HI434"/>
      <c r="HJ434"/>
      <c r="HK434"/>
      <c r="HL434"/>
      <c r="HM434"/>
      <c r="HN434"/>
      <c r="HO434"/>
      <c r="HP434"/>
      <c r="HQ434"/>
      <c r="HR434"/>
      <c r="HS434"/>
      <c r="HT434"/>
      <c r="HU434"/>
      <c r="HV434"/>
      <c r="HW434"/>
      <c r="HX434"/>
      <c r="HY434"/>
      <c r="HZ434"/>
      <c r="IA434"/>
      <c r="IB434"/>
      <c r="IC434"/>
      <c r="ID434"/>
      <c r="IE434"/>
      <c r="IF434"/>
      <c r="IG434"/>
      <c r="IH434"/>
      <c r="II434"/>
      <c r="IJ434"/>
      <c r="IK434"/>
      <c r="IL434"/>
      <c r="IM434"/>
      <c r="IN434"/>
      <c r="IO434"/>
      <c r="IP434"/>
      <c r="IQ434"/>
      <c r="IR434"/>
      <c r="IS434"/>
      <c r="IT434"/>
      <c r="IU434"/>
      <c r="IV434"/>
      <c r="IW434"/>
      <c r="IX434"/>
      <c r="IY434"/>
      <c r="IZ434"/>
      <c r="JA434"/>
      <c r="JB434"/>
      <c r="JC434"/>
      <c r="JD434"/>
      <c r="JE434"/>
      <c r="JF434"/>
      <c r="JG434"/>
      <c r="JH434"/>
      <c r="JI434"/>
      <c r="JJ434"/>
      <c r="JK434"/>
      <c r="JL434"/>
      <c r="JM434"/>
      <c r="JN434"/>
      <c r="JO434"/>
      <c r="JP434"/>
      <c r="JQ434"/>
      <c r="JR434"/>
      <c r="JS434"/>
      <c r="JT434"/>
      <c r="JU434"/>
      <c r="JV434"/>
      <c r="JW434"/>
      <c r="JX434"/>
      <c r="JY434"/>
      <c r="JZ434"/>
      <c r="KA434"/>
      <c r="KB434"/>
      <c r="KC434"/>
      <c r="KD434"/>
      <c r="KE434"/>
      <c r="KF434"/>
      <c r="KG434"/>
      <c r="KH434"/>
      <c r="KI434"/>
      <c r="KJ434"/>
      <c r="KK434"/>
      <c r="KL434"/>
      <c r="KM434"/>
      <c r="KN434"/>
      <c r="KO434"/>
      <c r="KP434"/>
      <c r="KQ434"/>
      <c r="KR434"/>
      <c r="KS434"/>
      <c r="KT434"/>
      <c r="KU434"/>
      <c r="KV434"/>
      <c r="KW434"/>
      <c r="KX434"/>
      <c r="KY434"/>
      <c r="KZ434"/>
      <c r="LA434"/>
      <c r="LB434"/>
      <c r="LC434"/>
      <c r="LD434"/>
      <c r="LE434"/>
      <c r="LF434"/>
      <c r="LG434"/>
      <c r="LH434"/>
      <c r="LI434"/>
      <c r="LJ434"/>
      <c r="LK434"/>
      <c r="LL434"/>
      <c r="LM434"/>
      <c r="LN434"/>
      <c r="LO434"/>
      <c r="LP434"/>
      <c r="LQ434"/>
      <c r="LR434"/>
      <c r="LS434"/>
      <c r="LT434"/>
      <c r="LU434"/>
      <c r="LV434"/>
      <c r="LW434"/>
      <c r="LX434"/>
      <c r="LY434"/>
      <c r="LZ434"/>
      <c r="MA434"/>
      <c r="MB434"/>
      <c r="MC434"/>
      <c r="MD434"/>
      <c r="ME434"/>
      <c r="MF434"/>
      <c r="MG434"/>
      <c r="MH434"/>
      <c r="MI434"/>
      <c r="MJ434"/>
      <c r="MK434"/>
      <c r="ML434"/>
      <c r="MM434"/>
      <c r="MN434"/>
      <c r="MO434"/>
      <c r="MP434"/>
      <c r="MQ434"/>
      <c r="MR434"/>
      <c r="MS434"/>
      <c r="MT434"/>
      <c r="MU434"/>
      <c r="MV434"/>
      <c r="MW434"/>
      <c r="MX434"/>
      <c r="MY434"/>
      <c r="MZ434"/>
      <c r="NA434"/>
      <c r="NB434"/>
      <c r="NC434"/>
      <c r="ND434"/>
      <c r="NE434"/>
      <c r="NF434"/>
      <c r="NG434"/>
      <c r="NH434"/>
      <c r="NI434"/>
      <c r="NJ434"/>
      <c r="NK434"/>
      <c r="NL434"/>
      <c r="NM434"/>
      <c r="NN434"/>
      <c r="NO434"/>
      <c r="NP434"/>
      <c r="NQ434"/>
      <c r="NR434"/>
      <c r="NS434"/>
      <c r="NT434"/>
      <c r="NU434"/>
      <c r="NV434"/>
      <c r="NW434"/>
      <c r="NX434"/>
      <c r="NY434"/>
      <c r="NZ434"/>
      <c r="OA434"/>
      <c r="OB434"/>
      <c r="OC434"/>
      <c r="OD434"/>
      <c r="OE434"/>
      <c r="OF434"/>
      <c r="OG434"/>
      <c r="OH434"/>
      <c r="OI434"/>
      <c r="OJ434"/>
      <c r="OK434"/>
      <c r="OL434"/>
      <c r="OM434"/>
      <c r="ON434"/>
      <c r="OO434"/>
      <c r="OP434"/>
      <c r="OQ434"/>
      <c r="OR434"/>
      <c r="OS434"/>
      <c r="OT434"/>
      <c r="OU434"/>
      <c r="OV434"/>
      <c r="OW434"/>
      <c r="OX434"/>
      <c r="OY434"/>
      <c r="OZ434"/>
      <c r="PA434"/>
      <c r="PB434"/>
      <c r="PC434"/>
      <c r="PD434"/>
      <c r="PE434"/>
      <c r="PF434"/>
      <c r="PG434"/>
      <c r="PH434"/>
      <c r="PI434"/>
      <c r="PJ434"/>
      <c r="PK434"/>
      <c r="PL434"/>
      <c r="PM434"/>
      <c r="PN434"/>
      <c r="PO434"/>
      <c r="PP434"/>
      <c r="PQ434"/>
      <c r="PR434"/>
      <c r="PS434"/>
      <c r="PT434"/>
      <c r="PU434"/>
      <c r="PV434"/>
      <c r="PW434"/>
      <c r="PX434"/>
      <c r="PY434"/>
      <c r="PZ434"/>
      <c r="QA434"/>
      <c r="QB434"/>
      <c r="QC434"/>
      <c r="QD434"/>
      <c r="QE434"/>
      <c r="QF434"/>
      <c r="QG434"/>
      <c r="QH434"/>
      <c r="QI434"/>
      <c r="QJ434"/>
      <c r="QK434"/>
      <c r="QL434"/>
      <c r="QM434"/>
      <c r="QN434"/>
      <c r="QO434"/>
      <c r="QP434"/>
      <c r="QQ434"/>
      <c r="QR434"/>
      <c r="QS434"/>
      <c r="QT434"/>
      <c r="QU434"/>
      <c r="QV434"/>
      <c r="QW434"/>
      <c r="QX434"/>
      <c r="QY434"/>
      <c r="QZ434"/>
      <c r="RA434"/>
      <c r="RB434"/>
      <c r="RC434"/>
      <c r="RD434"/>
      <c r="RE434"/>
      <c r="RF434"/>
      <c r="RG434"/>
      <c r="RH434"/>
      <c r="RI434"/>
      <c r="RJ434"/>
      <c r="RK434"/>
      <c r="RL434"/>
      <c r="RM434"/>
      <c r="RN434"/>
      <c r="RO434"/>
      <c r="RP434"/>
      <c r="RQ434"/>
      <c r="RR434"/>
      <c r="RS434"/>
      <c r="RT434"/>
      <c r="RU434"/>
      <c r="RV434"/>
      <c r="RW434"/>
      <c r="RX434"/>
      <c r="RY434"/>
      <c r="RZ434"/>
      <c r="SA434"/>
      <c r="SB434"/>
      <c r="SC434"/>
      <c r="SD434"/>
      <c r="SE434"/>
      <c r="SF434"/>
      <c r="SG434"/>
      <c r="SH434"/>
      <c r="SI434"/>
      <c r="SJ434"/>
      <c r="SK434"/>
      <c r="SL434"/>
      <c r="SM434"/>
      <c r="SN434"/>
      <c r="SO434"/>
      <c r="SP434"/>
      <c r="SQ434"/>
      <c r="SR434"/>
      <c r="SS434"/>
      <c r="ST434"/>
      <c r="SU434"/>
      <c r="SV434"/>
      <c r="SW434"/>
      <c r="SX434"/>
      <c r="SY434"/>
      <c r="SZ434"/>
      <c r="TA434"/>
      <c r="TB434"/>
      <c r="TC434"/>
      <c r="TD434"/>
      <c r="TE434"/>
      <c r="TF434"/>
      <c r="TG434"/>
      <c r="TH434"/>
      <c r="TI434"/>
      <c r="TJ434"/>
      <c r="TK434"/>
      <c r="TL434"/>
      <c r="TM434"/>
      <c r="TN434"/>
      <c r="TO434"/>
      <c r="TP434"/>
      <c r="TQ434"/>
      <c r="TR434"/>
      <c r="TS434"/>
      <c r="TT434"/>
      <c r="TU434"/>
      <c r="TV434"/>
      <c r="TW434"/>
      <c r="TX434"/>
      <c r="TY434"/>
      <c r="TZ434"/>
      <c r="UA434"/>
      <c r="UB434"/>
      <c r="UC434"/>
      <c r="UD434"/>
      <c r="UE434"/>
      <c r="UF434"/>
      <c r="UG434"/>
      <c r="UH434"/>
      <c r="UI434"/>
      <c r="UJ434"/>
      <c r="UK434"/>
      <c r="UL434"/>
      <c r="UM434"/>
      <c r="UN434"/>
      <c r="UO434"/>
      <c r="UP434"/>
      <c r="UQ434"/>
      <c r="UR434"/>
      <c r="US434"/>
      <c r="UT434"/>
      <c r="UU434"/>
      <c r="UV434"/>
      <c r="UW434"/>
      <c r="UX434"/>
      <c r="UY434"/>
      <c r="UZ434"/>
      <c r="VA434"/>
      <c r="VB434"/>
      <c r="VC434"/>
      <c r="VD434"/>
      <c r="VE434"/>
      <c r="VF434"/>
      <c r="VG434"/>
      <c r="VH434"/>
      <c r="VI434"/>
      <c r="VJ434"/>
      <c r="VK434"/>
      <c r="VL434"/>
      <c r="VM434"/>
      <c r="VN434"/>
      <c r="VO434"/>
      <c r="VP434"/>
      <c r="VQ434"/>
      <c r="VR434"/>
      <c r="VS434"/>
      <c r="VT434"/>
      <c r="VU434"/>
      <c r="VV434"/>
      <c r="VW434"/>
      <c r="VX434"/>
      <c r="VY434"/>
      <c r="VZ434"/>
      <c r="WA434"/>
      <c r="WB434"/>
      <c r="WC434"/>
      <c r="WD434"/>
      <c r="WE434"/>
      <c r="WF434"/>
      <c r="WG434"/>
      <c r="WH434"/>
      <c r="WI434"/>
      <c r="WJ434"/>
      <c r="WK434"/>
      <c r="WL434"/>
      <c r="WM434"/>
      <c r="WN434"/>
      <c r="WO434"/>
      <c r="WP434"/>
      <c r="WQ434"/>
      <c r="WR434"/>
      <c r="WS434"/>
      <c r="WT434"/>
      <c r="WU434"/>
      <c r="WV434"/>
      <c r="WW434"/>
      <c r="WX434"/>
      <c r="WY434"/>
      <c r="WZ434"/>
      <c r="XA434"/>
      <c r="XB434"/>
      <c r="XC434"/>
      <c r="XD434"/>
      <c r="XE434"/>
      <c r="XF434"/>
      <c r="XG434"/>
      <c r="XH434"/>
      <c r="XI434"/>
      <c r="XJ434"/>
      <c r="XK434"/>
      <c r="XL434"/>
      <c r="XM434"/>
      <c r="XN434"/>
      <c r="XO434"/>
      <c r="XP434"/>
      <c r="XQ434"/>
      <c r="XR434"/>
      <c r="XS434"/>
      <c r="XT434"/>
      <c r="XU434"/>
      <c r="XV434"/>
      <c r="XW434"/>
      <c r="XX434"/>
      <c r="XY434"/>
      <c r="XZ434"/>
      <c r="YA434"/>
      <c r="YB434"/>
      <c r="YC434"/>
      <c r="YD434"/>
      <c r="YE434"/>
      <c r="YF434"/>
      <c r="YG434"/>
      <c r="YH434"/>
      <c r="YI434"/>
      <c r="YJ434"/>
      <c r="YK434"/>
      <c r="YL434"/>
      <c r="YM434"/>
      <c r="YN434"/>
      <c r="YO434"/>
      <c r="YP434"/>
      <c r="YQ434"/>
      <c r="YR434"/>
      <c r="YS434"/>
      <c r="YT434"/>
      <c r="YU434"/>
      <c r="YV434"/>
      <c r="YW434"/>
      <c r="YX434"/>
      <c r="YY434"/>
      <c r="YZ434"/>
      <c r="ZA434"/>
      <c r="ZB434"/>
      <c r="ZC434"/>
      <c r="ZD434"/>
      <c r="ZE434"/>
      <c r="ZF434"/>
      <c r="ZG434"/>
      <c r="ZH434"/>
      <c r="ZI434"/>
      <c r="ZJ434"/>
      <c r="ZK434"/>
      <c r="ZL434"/>
      <c r="ZM434"/>
      <c r="ZN434"/>
      <c r="ZO434"/>
      <c r="ZP434"/>
      <c r="ZQ434"/>
      <c r="ZR434"/>
      <c r="ZS434"/>
      <c r="ZT434"/>
      <c r="ZU434"/>
      <c r="ZV434"/>
      <c r="ZW434"/>
      <c r="ZX434"/>
      <c r="ZY434"/>
      <c r="ZZ434"/>
    </row>
    <row r="435" spans="15:702" x14ac:dyDescent="0.35"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  <c r="HB435"/>
      <c r="HC435"/>
      <c r="HD435"/>
      <c r="HE435"/>
      <c r="HF435"/>
      <c r="HG435"/>
      <c r="HH435"/>
      <c r="HI435"/>
      <c r="HJ435"/>
      <c r="HK435"/>
      <c r="HL435"/>
      <c r="HM435"/>
      <c r="HN435"/>
      <c r="HO435"/>
      <c r="HP435"/>
      <c r="HQ435"/>
      <c r="HR435"/>
      <c r="HS435"/>
      <c r="HT435"/>
      <c r="HU435"/>
      <c r="HV435"/>
      <c r="HW435"/>
      <c r="HX435"/>
      <c r="HY435"/>
      <c r="HZ435"/>
      <c r="IA435"/>
      <c r="IB435"/>
      <c r="IC435"/>
      <c r="ID435"/>
      <c r="IE435"/>
      <c r="IF435"/>
      <c r="IG435"/>
      <c r="IH435"/>
      <c r="II435"/>
      <c r="IJ435"/>
      <c r="IK435"/>
      <c r="IL435"/>
      <c r="IM435"/>
      <c r="IN435"/>
      <c r="IO435"/>
      <c r="IP435"/>
      <c r="IQ435"/>
      <c r="IR435"/>
      <c r="IS435"/>
      <c r="IT435"/>
      <c r="IU435"/>
      <c r="IV435"/>
      <c r="IW435"/>
      <c r="IX435"/>
      <c r="IY435"/>
      <c r="IZ435"/>
      <c r="JA435"/>
      <c r="JB435"/>
      <c r="JC435"/>
      <c r="JD435"/>
      <c r="JE435"/>
      <c r="JF435"/>
      <c r="JG435"/>
      <c r="JH435"/>
      <c r="JI435"/>
      <c r="JJ435"/>
      <c r="JK435"/>
      <c r="JL435"/>
      <c r="JM435"/>
      <c r="JN435"/>
      <c r="JO435"/>
      <c r="JP435"/>
      <c r="JQ435"/>
      <c r="JR435"/>
      <c r="JS435"/>
      <c r="JT435"/>
      <c r="JU435"/>
      <c r="JV435"/>
      <c r="JW435"/>
      <c r="JX435"/>
      <c r="JY435"/>
      <c r="JZ435"/>
      <c r="KA435"/>
      <c r="KB435"/>
      <c r="KC435"/>
      <c r="KD435"/>
      <c r="KE435"/>
      <c r="KF435"/>
      <c r="KG435"/>
      <c r="KH435"/>
      <c r="KI435"/>
      <c r="KJ435"/>
      <c r="KK435"/>
      <c r="KL435"/>
      <c r="KM435"/>
      <c r="KN435"/>
      <c r="KO435"/>
      <c r="KP435"/>
      <c r="KQ435"/>
      <c r="KR435"/>
      <c r="KS435"/>
      <c r="KT435"/>
      <c r="KU435"/>
      <c r="KV435"/>
      <c r="KW435"/>
      <c r="KX435"/>
      <c r="KY435"/>
      <c r="KZ435"/>
      <c r="LA435"/>
      <c r="LB435"/>
      <c r="LC435"/>
      <c r="LD435"/>
      <c r="LE435"/>
      <c r="LF435"/>
      <c r="LG435"/>
      <c r="LH435"/>
      <c r="LI435"/>
      <c r="LJ435"/>
      <c r="LK435"/>
      <c r="LL435"/>
      <c r="LM435"/>
      <c r="LN435"/>
      <c r="LO435"/>
      <c r="LP435"/>
      <c r="LQ435"/>
      <c r="LR435"/>
      <c r="LS435"/>
      <c r="LT435"/>
      <c r="LU435"/>
      <c r="LV435"/>
      <c r="LW435"/>
      <c r="LX435"/>
      <c r="LY435"/>
      <c r="LZ435"/>
      <c r="MA435"/>
      <c r="MB435"/>
      <c r="MC435"/>
      <c r="MD435"/>
      <c r="ME435"/>
      <c r="MF435"/>
      <c r="MG435"/>
      <c r="MH435"/>
      <c r="MI435"/>
      <c r="MJ435"/>
      <c r="MK435"/>
      <c r="ML435"/>
      <c r="MM435"/>
      <c r="MN435"/>
      <c r="MO435"/>
      <c r="MP435"/>
      <c r="MQ435"/>
      <c r="MR435"/>
      <c r="MS435"/>
      <c r="MT435"/>
      <c r="MU435"/>
      <c r="MV435"/>
      <c r="MW435"/>
      <c r="MX435"/>
      <c r="MY435"/>
      <c r="MZ435"/>
      <c r="NA435"/>
      <c r="NB435"/>
      <c r="NC435"/>
      <c r="ND435"/>
      <c r="NE435"/>
      <c r="NF435"/>
      <c r="NG435"/>
      <c r="NH435"/>
      <c r="NI435"/>
      <c r="NJ435"/>
      <c r="NK435"/>
      <c r="NL435"/>
      <c r="NM435"/>
      <c r="NN435"/>
      <c r="NO435"/>
      <c r="NP435"/>
      <c r="NQ435"/>
      <c r="NR435"/>
      <c r="NS435"/>
      <c r="NT435"/>
      <c r="NU435"/>
      <c r="NV435"/>
      <c r="NW435"/>
      <c r="NX435"/>
      <c r="NY435"/>
      <c r="NZ435"/>
      <c r="OA435"/>
      <c r="OB435"/>
      <c r="OC435"/>
      <c r="OD435"/>
      <c r="OE435"/>
      <c r="OF435"/>
      <c r="OG435"/>
      <c r="OH435"/>
      <c r="OI435"/>
      <c r="OJ435"/>
      <c r="OK435"/>
      <c r="OL435"/>
      <c r="OM435"/>
      <c r="ON435"/>
      <c r="OO435"/>
      <c r="OP435"/>
      <c r="OQ435"/>
      <c r="OR435"/>
      <c r="OS435"/>
      <c r="OT435"/>
      <c r="OU435"/>
      <c r="OV435"/>
      <c r="OW435"/>
      <c r="OX435"/>
      <c r="OY435"/>
      <c r="OZ435"/>
      <c r="PA435"/>
      <c r="PB435"/>
      <c r="PC435"/>
      <c r="PD435"/>
      <c r="PE435"/>
      <c r="PF435"/>
      <c r="PG435"/>
      <c r="PH435"/>
      <c r="PI435"/>
      <c r="PJ435"/>
      <c r="PK435"/>
      <c r="PL435"/>
      <c r="PM435"/>
      <c r="PN435"/>
      <c r="PO435"/>
      <c r="PP435"/>
      <c r="PQ435"/>
      <c r="PR435"/>
      <c r="PS435"/>
      <c r="PT435"/>
      <c r="PU435"/>
      <c r="PV435"/>
      <c r="PW435"/>
      <c r="PX435"/>
      <c r="PY435"/>
      <c r="PZ435"/>
      <c r="QA435"/>
      <c r="QB435"/>
      <c r="QC435"/>
      <c r="QD435"/>
      <c r="QE435"/>
      <c r="QF435"/>
      <c r="QG435"/>
      <c r="QH435"/>
      <c r="QI435"/>
      <c r="QJ435"/>
      <c r="QK435"/>
      <c r="QL435"/>
      <c r="QM435"/>
      <c r="QN435"/>
      <c r="QO435"/>
      <c r="QP435"/>
      <c r="QQ435"/>
      <c r="QR435"/>
      <c r="QS435"/>
      <c r="QT435"/>
      <c r="QU435"/>
      <c r="QV435"/>
      <c r="QW435"/>
      <c r="QX435"/>
      <c r="QY435"/>
      <c r="QZ435"/>
      <c r="RA435"/>
      <c r="RB435"/>
      <c r="RC435"/>
      <c r="RD435"/>
      <c r="RE435"/>
      <c r="RF435"/>
      <c r="RG435"/>
      <c r="RH435"/>
      <c r="RI435"/>
      <c r="RJ435"/>
      <c r="RK435"/>
      <c r="RL435"/>
      <c r="RM435"/>
      <c r="RN435"/>
      <c r="RO435"/>
      <c r="RP435"/>
      <c r="RQ435"/>
      <c r="RR435"/>
      <c r="RS435"/>
      <c r="RT435"/>
      <c r="RU435"/>
      <c r="RV435"/>
      <c r="RW435"/>
      <c r="RX435"/>
      <c r="RY435"/>
      <c r="RZ435"/>
      <c r="SA435"/>
      <c r="SB435"/>
      <c r="SC435"/>
      <c r="SD435"/>
      <c r="SE435"/>
      <c r="SF435"/>
      <c r="SG435"/>
      <c r="SH435"/>
      <c r="SI435"/>
      <c r="SJ435"/>
      <c r="SK435"/>
      <c r="SL435"/>
      <c r="SM435"/>
      <c r="SN435"/>
      <c r="SO435"/>
      <c r="SP435"/>
      <c r="SQ435"/>
      <c r="SR435"/>
      <c r="SS435"/>
      <c r="ST435"/>
      <c r="SU435"/>
      <c r="SV435"/>
      <c r="SW435"/>
      <c r="SX435"/>
      <c r="SY435"/>
      <c r="SZ435"/>
      <c r="TA435"/>
      <c r="TB435"/>
      <c r="TC435"/>
      <c r="TD435"/>
      <c r="TE435"/>
      <c r="TF435"/>
      <c r="TG435"/>
      <c r="TH435"/>
      <c r="TI435"/>
      <c r="TJ435"/>
      <c r="TK435"/>
      <c r="TL435"/>
      <c r="TM435"/>
      <c r="TN435"/>
      <c r="TO435"/>
      <c r="TP435"/>
      <c r="TQ435"/>
      <c r="TR435"/>
      <c r="TS435"/>
      <c r="TT435"/>
      <c r="TU435"/>
      <c r="TV435"/>
      <c r="TW435"/>
      <c r="TX435"/>
      <c r="TY435"/>
      <c r="TZ435"/>
      <c r="UA435"/>
      <c r="UB435"/>
      <c r="UC435"/>
      <c r="UD435"/>
      <c r="UE435"/>
      <c r="UF435"/>
      <c r="UG435"/>
      <c r="UH435"/>
      <c r="UI435"/>
      <c r="UJ435"/>
      <c r="UK435"/>
      <c r="UL435"/>
      <c r="UM435"/>
      <c r="UN435"/>
      <c r="UO435"/>
      <c r="UP435"/>
      <c r="UQ435"/>
      <c r="UR435"/>
      <c r="US435"/>
      <c r="UT435"/>
      <c r="UU435"/>
      <c r="UV435"/>
      <c r="UW435"/>
      <c r="UX435"/>
      <c r="UY435"/>
      <c r="UZ435"/>
      <c r="VA435"/>
      <c r="VB435"/>
      <c r="VC435"/>
      <c r="VD435"/>
      <c r="VE435"/>
      <c r="VF435"/>
      <c r="VG435"/>
      <c r="VH435"/>
      <c r="VI435"/>
      <c r="VJ435"/>
      <c r="VK435"/>
      <c r="VL435"/>
      <c r="VM435"/>
      <c r="VN435"/>
      <c r="VO435"/>
      <c r="VP435"/>
      <c r="VQ435"/>
      <c r="VR435"/>
      <c r="VS435"/>
      <c r="VT435"/>
      <c r="VU435"/>
      <c r="VV435"/>
      <c r="VW435"/>
      <c r="VX435"/>
      <c r="VY435"/>
      <c r="VZ435"/>
      <c r="WA435"/>
      <c r="WB435"/>
      <c r="WC435"/>
      <c r="WD435"/>
      <c r="WE435"/>
      <c r="WF435"/>
      <c r="WG435"/>
      <c r="WH435"/>
      <c r="WI435"/>
      <c r="WJ435"/>
      <c r="WK435"/>
      <c r="WL435"/>
      <c r="WM435"/>
      <c r="WN435"/>
      <c r="WO435"/>
      <c r="WP435"/>
      <c r="WQ435"/>
      <c r="WR435"/>
      <c r="WS435"/>
      <c r="WT435"/>
      <c r="WU435"/>
      <c r="WV435"/>
      <c r="WW435"/>
      <c r="WX435"/>
      <c r="WY435"/>
      <c r="WZ435"/>
      <c r="XA435"/>
      <c r="XB435"/>
      <c r="XC435"/>
      <c r="XD435"/>
      <c r="XE435"/>
      <c r="XF435"/>
      <c r="XG435"/>
      <c r="XH435"/>
      <c r="XI435"/>
      <c r="XJ435"/>
      <c r="XK435"/>
      <c r="XL435"/>
      <c r="XM435"/>
      <c r="XN435"/>
      <c r="XO435"/>
      <c r="XP435"/>
      <c r="XQ435"/>
      <c r="XR435"/>
      <c r="XS435"/>
      <c r="XT435"/>
      <c r="XU435"/>
      <c r="XV435"/>
      <c r="XW435"/>
      <c r="XX435"/>
      <c r="XY435"/>
      <c r="XZ435"/>
      <c r="YA435"/>
      <c r="YB435"/>
      <c r="YC435"/>
      <c r="YD435"/>
      <c r="YE435"/>
      <c r="YF435"/>
      <c r="YG435"/>
      <c r="YH435"/>
      <c r="YI435"/>
      <c r="YJ435"/>
      <c r="YK435"/>
      <c r="YL435"/>
      <c r="YM435"/>
      <c r="YN435"/>
      <c r="YO435"/>
      <c r="YP435"/>
      <c r="YQ435"/>
      <c r="YR435"/>
      <c r="YS435"/>
      <c r="YT435"/>
      <c r="YU435"/>
      <c r="YV435"/>
      <c r="YW435"/>
      <c r="YX435"/>
      <c r="YY435"/>
      <c r="YZ435"/>
      <c r="ZA435"/>
      <c r="ZB435"/>
      <c r="ZC435"/>
      <c r="ZD435"/>
      <c r="ZE435"/>
      <c r="ZF435"/>
      <c r="ZG435"/>
      <c r="ZH435"/>
      <c r="ZI435"/>
      <c r="ZJ435"/>
      <c r="ZK435"/>
      <c r="ZL435"/>
      <c r="ZM435"/>
      <c r="ZN435"/>
      <c r="ZO435"/>
      <c r="ZP435"/>
      <c r="ZQ435"/>
      <c r="ZR435"/>
      <c r="ZS435"/>
      <c r="ZT435"/>
      <c r="ZU435"/>
      <c r="ZV435"/>
      <c r="ZW435"/>
      <c r="ZX435"/>
      <c r="ZY435"/>
      <c r="ZZ435"/>
    </row>
    <row r="436" spans="15:702" x14ac:dyDescent="0.35"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  <c r="HB436"/>
      <c r="HC436"/>
      <c r="HD436"/>
      <c r="HE436"/>
      <c r="HF436"/>
      <c r="HG436"/>
      <c r="HH436"/>
      <c r="HI436"/>
      <c r="HJ436"/>
      <c r="HK436"/>
      <c r="HL436"/>
      <c r="HM436"/>
      <c r="HN436"/>
      <c r="HO436"/>
      <c r="HP436"/>
      <c r="HQ436"/>
      <c r="HR436"/>
      <c r="HS436"/>
      <c r="HT436"/>
      <c r="HU436"/>
      <c r="HV436"/>
      <c r="HW436"/>
      <c r="HX436"/>
      <c r="HY436"/>
      <c r="HZ436"/>
      <c r="IA436"/>
      <c r="IB436"/>
      <c r="IC436"/>
      <c r="ID436"/>
      <c r="IE436"/>
      <c r="IF436"/>
      <c r="IG436"/>
      <c r="IH436"/>
      <c r="II436"/>
      <c r="IJ436"/>
      <c r="IK436"/>
      <c r="IL436"/>
      <c r="IM436"/>
      <c r="IN436"/>
      <c r="IO436"/>
      <c r="IP436"/>
      <c r="IQ436"/>
      <c r="IR436"/>
      <c r="IS436"/>
      <c r="IT436"/>
      <c r="IU436"/>
      <c r="IV436"/>
      <c r="IW436"/>
      <c r="IX436"/>
      <c r="IY436"/>
      <c r="IZ436"/>
      <c r="JA436"/>
      <c r="JB436"/>
      <c r="JC436"/>
      <c r="JD436"/>
      <c r="JE436"/>
      <c r="JF436"/>
      <c r="JG436"/>
      <c r="JH436"/>
      <c r="JI436"/>
      <c r="JJ436"/>
      <c r="JK436"/>
      <c r="JL436"/>
      <c r="JM436"/>
      <c r="JN436"/>
      <c r="JO436"/>
      <c r="JP436"/>
      <c r="JQ436"/>
      <c r="JR436"/>
      <c r="JS436"/>
      <c r="JT436"/>
      <c r="JU436"/>
      <c r="JV436"/>
      <c r="JW436"/>
      <c r="JX436"/>
      <c r="JY436"/>
      <c r="JZ436"/>
      <c r="KA436"/>
      <c r="KB436"/>
      <c r="KC436"/>
      <c r="KD436"/>
      <c r="KE436"/>
      <c r="KF436"/>
      <c r="KG436"/>
      <c r="KH436"/>
      <c r="KI436"/>
      <c r="KJ436"/>
      <c r="KK436"/>
      <c r="KL436"/>
      <c r="KM436"/>
      <c r="KN436"/>
      <c r="KO436"/>
      <c r="KP436"/>
      <c r="KQ436"/>
      <c r="KR436"/>
      <c r="KS436"/>
      <c r="KT436"/>
      <c r="KU436"/>
      <c r="KV436"/>
      <c r="KW436"/>
      <c r="KX436"/>
      <c r="KY436"/>
      <c r="KZ436"/>
      <c r="LA436"/>
      <c r="LB436"/>
      <c r="LC436"/>
      <c r="LD436"/>
      <c r="LE436"/>
      <c r="LF436"/>
      <c r="LG436"/>
      <c r="LH436"/>
      <c r="LI436"/>
      <c r="LJ436"/>
      <c r="LK436"/>
      <c r="LL436"/>
      <c r="LM436"/>
      <c r="LN436"/>
      <c r="LO436"/>
      <c r="LP436"/>
      <c r="LQ436"/>
      <c r="LR436"/>
      <c r="LS436"/>
      <c r="LT436"/>
      <c r="LU436"/>
      <c r="LV436"/>
      <c r="LW436"/>
      <c r="LX436"/>
      <c r="LY436"/>
      <c r="LZ436"/>
      <c r="MA436"/>
      <c r="MB436"/>
      <c r="MC436"/>
      <c r="MD436"/>
      <c r="ME436"/>
      <c r="MF436"/>
      <c r="MG436"/>
      <c r="MH436"/>
      <c r="MI436"/>
      <c r="MJ436"/>
      <c r="MK436"/>
      <c r="ML436"/>
      <c r="MM436"/>
      <c r="MN436"/>
      <c r="MO436"/>
      <c r="MP436"/>
      <c r="MQ436"/>
      <c r="MR436"/>
      <c r="MS436"/>
      <c r="MT436"/>
      <c r="MU436"/>
      <c r="MV436"/>
      <c r="MW436"/>
      <c r="MX436"/>
      <c r="MY436"/>
      <c r="MZ436"/>
      <c r="NA436"/>
      <c r="NB436"/>
      <c r="NC436"/>
      <c r="ND436"/>
      <c r="NE436"/>
      <c r="NF436"/>
      <c r="NG436"/>
      <c r="NH436"/>
      <c r="NI436"/>
      <c r="NJ436"/>
      <c r="NK436"/>
      <c r="NL436"/>
      <c r="NM436"/>
      <c r="NN436"/>
      <c r="NO436"/>
      <c r="NP436"/>
      <c r="NQ436"/>
      <c r="NR436"/>
      <c r="NS436"/>
      <c r="NT436"/>
      <c r="NU436"/>
      <c r="NV436"/>
      <c r="NW436"/>
      <c r="NX436"/>
      <c r="NY436"/>
      <c r="NZ436"/>
      <c r="OA436"/>
      <c r="OB436"/>
      <c r="OC436"/>
      <c r="OD436"/>
      <c r="OE436"/>
      <c r="OF436"/>
      <c r="OG436"/>
      <c r="OH436"/>
      <c r="OI436"/>
      <c r="OJ436"/>
      <c r="OK436"/>
      <c r="OL436"/>
      <c r="OM436"/>
      <c r="ON436"/>
      <c r="OO436"/>
      <c r="OP436"/>
      <c r="OQ436"/>
      <c r="OR436"/>
      <c r="OS436"/>
      <c r="OT436"/>
      <c r="OU436"/>
      <c r="OV436"/>
      <c r="OW436"/>
      <c r="OX436"/>
      <c r="OY436"/>
      <c r="OZ436"/>
      <c r="PA436"/>
      <c r="PB436"/>
      <c r="PC436"/>
      <c r="PD436"/>
      <c r="PE436"/>
      <c r="PF436"/>
      <c r="PG436"/>
      <c r="PH436"/>
      <c r="PI436"/>
      <c r="PJ436"/>
      <c r="PK436"/>
      <c r="PL436"/>
      <c r="PM436"/>
      <c r="PN436"/>
      <c r="PO436"/>
      <c r="PP436"/>
      <c r="PQ436"/>
      <c r="PR436"/>
      <c r="PS436"/>
      <c r="PT436"/>
      <c r="PU436"/>
      <c r="PV436"/>
      <c r="PW436"/>
      <c r="PX436"/>
      <c r="PY436"/>
      <c r="PZ436"/>
      <c r="QA436"/>
      <c r="QB436"/>
      <c r="QC436"/>
      <c r="QD436"/>
      <c r="QE436"/>
      <c r="QF436"/>
      <c r="QG436"/>
      <c r="QH436"/>
      <c r="QI436"/>
      <c r="QJ436"/>
      <c r="QK436"/>
      <c r="QL436"/>
      <c r="QM436"/>
      <c r="QN436"/>
      <c r="QO436"/>
      <c r="QP436"/>
      <c r="QQ436"/>
      <c r="QR436"/>
      <c r="QS436"/>
      <c r="QT436"/>
      <c r="QU436"/>
      <c r="QV436"/>
      <c r="QW436"/>
      <c r="QX436"/>
      <c r="QY436"/>
      <c r="QZ436"/>
      <c r="RA436"/>
      <c r="RB436"/>
      <c r="RC436"/>
      <c r="RD436"/>
      <c r="RE436"/>
      <c r="RF436"/>
      <c r="RG436"/>
      <c r="RH436"/>
      <c r="RI436"/>
      <c r="RJ436"/>
      <c r="RK436"/>
      <c r="RL436"/>
      <c r="RM436"/>
      <c r="RN436"/>
      <c r="RO436"/>
      <c r="RP436"/>
      <c r="RQ436"/>
      <c r="RR436"/>
      <c r="RS436"/>
      <c r="RT436"/>
      <c r="RU436"/>
      <c r="RV436"/>
      <c r="RW436"/>
      <c r="RX436"/>
      <c r="RY436"/>
      <c r="RZ436"/>
      <c r="SA436"/>
      <c r="SB436"/>
      <c r="SC436"/>
      <c r="SD436"/>
      <c r="SE436"/>
      <c r="SF436"/>
      <c r="SG436"/>
      <c r="SH436"/>
      <c r="SI436"/>
      <c r="SJ436"/>
      <c r="SK436"/>
      <c r="SL436"/>
      <c r="SM436"/>
      <c r="SN436"/>
      <c r="SO436"/>
      <c r="SP436"/>
      <c r="SQ436"/>
      <c r="SR436"/>
      <c r="SS436"/>
      <c r="ST436"/>
      <c r="SU436"/>
      <c r="SV436"/>
      <c r="SW436"/>
      <c r="SX436"/>
      <c r="SY436"/>
      <c r="SZ436"/>
      <c r="TA436"/>
      <c r="TB436"/>
      <c r="TC436"/>
      <c r="TD436"/>
      <c r="TE436"/>
      <c r="TF436"/>
      <c r="TG436"/>
      <c r="TH436"/>
      <c r="TI436"/>
      <c r="TJ436"/>
      <c r="TK436"/>
      <c r="TL436"/>
      <c r="TM436"/>
      <c r="TN436"/>
      <c r="TO436"/>
      <c r="TP436"/>
      <c r="TQ436"/>
      <c r="TR436"/>
      <c r="TS436"/>
      <c r="TT436"/>
      <c r="TU436"/>
      <c r="TV436"/>
      <c r="TW436"/>
      <c r="TX436"/>
      <c r="TY436"/>
      <c r="TZ436"/>
      <c r="UA436"/>
      <c r="UB436"/>
      <c r="UC436"/>
      <c r="UD436"/>
      <c r="UE436"/>
      <c r="UF436"/>
      <c r="UG436"/>
      <c r="UH436"/>
      <c r="UI436"/>
      <c r="UJ436"/>
      <c r="UK436"/>
      <c r="UL436"/>
      <c r="UM436"/>
      <c r="UN436"/>
      <c r="UO436"/>
      <c r="UP436"/>
      <c r="UQ436"/>
      <c r="UR436"/>
      <c r="US436"/>
      <c r="UT436"/>
      <c r="UU436"/>
      <c r="UV436"/>
      <c r="UW436"/>
      <c r="UX436"/>
      <c r="UY436"/>
      <c r="UZ436"/>
      <c r="VA436"/>
      <c r="VB436"/>
      <c r="VC436"/>
      <c r="VD436"/>
      <c r="VE436"/>
      <c r="VF436"/>
      <c r="VG436"/>
      <c r="VH436"/>
      <c r="VI436"/>
      <c r="VJ436"/>
      <c r="VK436"/>
      <c r="VL436"/>
      <c r="VM436"/>
      <c r="VN436"/>
      <c r="VO436"/>
      <c r="VP436"/>
      <c r="VQ436"/>
      <c r="VR436"/>
      <c r="VS436"/>
      <c r="VT436"/>
      <c r="VU436"/>
      <c r="VV436"/>
      <c r="VW436"/>
      <c r="VX436"/>
      <c r="VY436"/>
      <c r="VZ436"/>
      <c r="WA436"/>
      <c r="WB436"/>
      <c r="WC436"/>
      <c r="WD436"/>
      <c r="WE436"/>
      <c r="WF436"/>
      <c r="WG436"/>
      <c r="WH436"/>
      <c r="WI436"/>
      <c r="WJ436"/>
      <c r="WK436"/>
      <c r="WL436"/>
      <c r="WM436"/>
      <c r="WN436"/>
      <c r="WO436"/>
      <c r="WP436"/>
      <c r="WQ436"/>
      <c r="WR436"/>
      <c r="WS436"/>
      <c r="WT436"/>
      <c r="WU436"/>
      <c r="WV436"/>
      <c r="WW436"/>
      <c r="WX436"/>
      <c r="WY436"/>
      <c r="WZ436"/>
      <c r="XA436"/>
      <c r="XB436"/>
      <c r="XC436"/>
      <c r="XD436"/>
      <c r="XE436"/>
      <c r="XF436"/>
      <c r="XG436"/>
      <c r="XH436"/>
      <c r="XI436"/>
      <c r="XJ436"/>
      <c r="XK436"/>
      <c r="XL436"/>
      <c r="XM436"/>
      <c r="XN436"/>
      <c r="XO436"/>
      <c r="XP436"/>
      <c r="XQ436"/>
      <c r="XR436"/>
      <c r="XS436"/>
      <c r="XT436"/>
      <c r="XU436"/>
      <c r="XV436"/>
      <c r="XW436"/>
      <c r="XX436"/>
      <c r="XY436"/>
      <c r="XZ436"/>
      <c r="YA436"/>
      <c r="YB436"/>
      <c r="YC436"/>
      <c r="YD436"/>
      <c r="YE436"/>
      <c r="YF436"/>
      <c r="YG436"/>
      <c r="YH436"/>
      <c r="YI436"/>
      <c r="YJ436"/>
      <c r="YK436"/>
      <c r="YL436"/>
      <c r="YM436"/>
      <c r="YN436"/>
      <c r="YO436"/>
      <c r="YP436"/>
      <c r="YQ436"/>
      <c r="YR436"/>
      <c r="YS436"/>
      <c r="YT436"/>
      <c r="YU436"/>
      <c r="YV436"/>
      <c r="YW436"/>
      <c r="YX436"/>
      <c r="YY436"/>
      <c r="YZ436"/>
      <c r="ZA436"/>
      <c r="ZB436"/>
      <c r="ZC436"/>
      <c r="ZD436"/>
      <c r="ZE436"/>
      <c r="ZF436"/>
      <c r="ZG436"/>
      <c r="ZH436"/>
      <c r="ZI436"/>
      <c r="ZJ436"/>
      <c r="ZK436"/>
      <c r="ZL436"/>
      <c r="ZM436"/>
      <c r="ZN436"/>
      <c r="ZO436"/>
      <c r="ZP436"/>
      <c r="ZQ436"/>
      <c r="ZR436"/>
      <c r="ZS436"/>
      <c r="ZT436"/>
      <c r="ZU436"/>
      <c r="ZV436"/>
      <c r="ZW436"/>
      <c r="ZX436"/>
      <c r="ZY436"/>
      <c r="ZZ436"/>
    </row>
    <row r="437" spans="15:702" x14ac:dyDescent="0.35"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  <c r="HB437"/>
      <c r="HC437"/>
      <c r="HD437"/>
      <c r="HE437"/>
      <c r="HF437"/>
      <c r="HG437"/>
      <c r="HH437"/>
      <c r="HI437"/>
      <c r="HJ437"/>
      <c r="HK437"/>
      <c r="HL437"/>
      <c r="HM437"/>
      <c r="HN437"/>
      <c r="HO437"/>
      <c r="HP437"/>
      <c r="HQ437"/>
      <c r="HR437"/>
      <c r="HS437"/>
      <c r="HT437"/>
      <c r="HU437"/>
      <c r="HV437"/>
      <c r="HW437"/>
      <c r="HX437"/>
      <c r="HY437"/>
      <c r="HZ437"/>
      <c r="IA437"/>
      <c r="IB437"/>
      <c r="IC437"/>
      <c r="ID437"/>
      <c r="IE437"/>
      <c r="IF437"/>
      <c r="IG437"/>
      <c r="IH437"/>
      <c r="II437"/>
      <c r="IJ437"/>
      <c r="IK437"/>
      <c r="IL437"/>
      <c r="IM437"/>
      <c r="IN437"/>
      <c r="IO437"/>
      <c r="IP437"/>
      <c r="IQ437"/>
      <c r="IR437"/>
      <c r="IS437"/>
      <c r="IT437"/>
      <c r="IU437"/>
      <c r="IV437"/>
      <c r="IW437"/>
      <c r="IX437"/>
      <c r="IY437"/>
      <c r="IZ437"/>
      <c r="JA437"/>
      <c r="JB437"/>
      <c r="JC437"/>
      <c r="JD437"/>
      <c r="JE437"/>
      <c r="JF437"/>
      <c r="JG437"/>
      <c r="JH437"/>
      <c r="JI437"/>
      <c r="JJ437"/>
      <c r="JK437"/>
      <c r="JL437"/>
      <c r="JM437"/>
      <c r="JN437"/>
      <c r="JO437"/>
      <c r="JP437"/>
      <c r="JQ437"/>
      <c r="JR437"/>
      <c r="JS437"/>
      <c r="JT437"/>
      <c r="JU437"/>
      <c r="JV437"/>
      <c r="JW437"/>
      <c r="JX437"/>
      <c r="JY437"/>
      <c r="JZ437"/>
      <c r="KA437"/>
      <c r="KB437"/>
      <c r="KC437"/>
      <c r="KD437"/>
      <c r="KE437"/>
      <c r="KF437"/>
      <c r="KG437"/>
      <c r="KH437"/>
      <c r="KI437"/>
      <c r="KJ437"/>
      <c r="KK437"/>
      <c r="KL437"/>
      <c r="KM437"/>
      <c r="KN437"/>
      <c r="KO437"/>
      <c r="KP437"/>
      <c r="KQ437"/>
      <c r="KR437"/>
      <c r="KS437"/>
      <c r="KT437"/>
      <c r="KU437"/>
      <c r="KV437"/>
      <c r="KW437"/>
      <c r="KX437"/>
      <c r="KY437"/>
      <c r="KZ437"/>
      <c r="LA437"/>
      <c r="LB437"/>
      <c r="LC437"/>
      <c r="LD437"/>
      <c r="LE437"/>
      <c r="LF437"/>
      <c r="LG437"/>
      <c r="LH437"/>
      <c r="LI437"/>
      <c r="LJ437"/>
      <c r="LK437"/>
      <c r="LL437"/>
      <c r="LM437"/>
      <c r="LN437"/>
      <c r="LO437"/>
      <c r="LP437"/>
      <c r="LQ437"/>
      <c r="LR437"/>
      <c r="LS437"/>
      <c r="LT437"/>
      <c r="LU437"/>
      <c r="LV437"/>
      <c r="LW437"/>
      <c r="LX437"/>
      <c r="LY437"/>
      <c r="LZ437"/>
      <c r="MA437"/>
      <c r="MB437"/>
      <c r="MC437"/>
      <c r="MD437"/>
      <c r="ME437"/>
      <c r="MF437"/>
      <c r="MG437"/>
      <c r="MH437"/>
      <c r="MI437"/>
      <c r="MJ437"/>
      <c r="MK437"/>
      <c r="ML437"/>
      <c r="MM437"/>
      <c r="MN437"/>
      <c r="MO437"/>
      <c r="MP437"/>
      <c r="MQ437"/>
      <c r="MR437"/>
      <c r="MS437"/>
      <c r="MT437"/>
      <c r="MU437"/>
      <c r="MV437"/>
      <c r="MW437"/>
      <c r="MX437"/>
      <c r="MY437"/>
      <c r="MZ437"/>
      <c r="NA437"/>
      <c r="NB437"/>
      <c r="NC437"/>
      <c r="ND437"/>
      <c r="NE437"/>
      <c r="NF437"/>
      <c r="NG437"/>
      <c r="NH437"/>
      <c r="NI437"/>
      <c r="NJ437"/>
      <c r="NK437"/>
      <c r="NL437"/>
      <c r="NM437"/>
      <c r="NN437"/>
      <c r="NO437"/>
      <c r="NP437"/>
      <c r="NQ437"/>
      <c r="NR437"/>
      <c r="NS437"/>
      <c r="NT437"/>
      <c r="NU437"/>
      <c r="NV437"/>
      <c r="NW437"/>
      <c r="NX437"/>
      <c r="NY437"/>
      <c r="NZ437"/>
      <c r="OA437"/>
      <c r="OB437"/>
      <c r="OC437"/>
      <c r="OD437"/>
      <c r="OE437"/>
      <c r="OF437"/>
      <c r="OG437"/>
      <c r="OH437"/>
      <c r="OI437"/>
      <c r="OJ437"/>
      <c r="OK437"/>
      <c r="OL437"/>
      <c r="OM437"/>
      <c r="ON437"/>
      <c r="OO437"/>
      <c r="OP437"/>
      <c r="OQ437"/>
      <c r="OR437"/>
      <c r="OS437"/>
      <c r="OT437"/>
      <c r="OU437"/>
      <c r="OV437"/>
      <c r="OW437"/>
      <c r="OX437"/>
      <c r="OY437"/>
      <c r="OZ437"/>
      <c r="PA437"/>
      <c r="PB437"/>
      <c r="PC437"/>
      <c r="PD437"/>
      <c r="PE437"/>
      <c r="PF437"/>
      <c r="PG437"/>
      <c r="PH437"/>
      <c r="PI437"/>
      <c r="PJ437"/>
      <c r="PK437"/>
      <c r="PL437"/>
      <c r="PM437"/>
      <c r="PN437"/>
      <c r="PO437"/>
      <c r="PP437"/>
      <c r="PQ437"/>
      <c r="PR437"/>
      <c r="PS437"/>
      <c r="PT437"/>
      <c r="PU437"/>
      <c r="PV437"/>
      <c r="PW437"/>
      <c r="PX437"/>
      <c r="PY437"/>
      <c r="PZ437"/>
      <c r="QA437"/>
      <c r="QB437"/>
      <c r="QC437"/>
      <c r="QD437"/>
      <c r="QE437"/>
      <c r="QF437"/>
      <c r="QG437"/>
      <c r="QH437"/>
      <c r="QI437"/>
      <c r="QJ437"/>
      <c r="QK437"/>
      <c r="QL437"/>
      <c r="QM437"/>
      <c r="QN437"/>
      <c r="QO437"/>
      <c r="QP437"/>
      <c r="QQ437"/>
      <c r="QR437"/>
      <c r="QS437"/>
      <c r="QT437"/>
      <c r="QU437"/>
      <c r="QV437"/>
      <c r="QW437"/>
      <c r="QX437"/>
      <c r="QY437"/>
      <c r="QZ437"/>
      <c r="RA437"/>
      <c r="RB437"/>
      <c r="RC437"/>
      <c r="RD437"/>
      <c r="RE437"/>
      <c r="RF437"/>
      <c r="RG437"/>
      <c r="RH437"/>
      <c r="RI437"/>
      <c r="RJ437"/>
      <c r="RK437"/>
      <c r="RL437"/>
      <c r="RM437"/>
      <c r="RN437"/>
      <c r="RO437"/>
      <c r="RP437"/>
      <c r="RQ437"/>
      <c r="RR437"/>
      <c r="RS437"/>
      <c r="RT437"/>
      <c r="RU437"/>
      <c r="RV437"/>
      <c r="RW437"/>
      <c r="RX437"/>
      <c r="RY437"/>
      <c r="RZ437"/>
      <c r="SA437"/>
      <c r="SB437"/>
      <c r="SC437"/>
      <c r="SD437"/>
      <c r="SE437"/>
      <c r="SF437"/>
      <c r="SG437"/>
      <c r="SH437"/>
      <c r="SI437"/>
      <c r="SJ437"/>
      <c r="SK437"/>
      <c r="SL437"/>
      <c r="SM437"/>
      <c r="SN437"/>
      <c r="SO437"/>
      <c r="SP437"/>
      <c r="SQ437"/>
      <c r="SR437"/>
      <c r="SS437"/>
      <c r="ST437"/>
      <c r="SU437"/>
      <c r="SV437"/>
      <c r="SW437"/>
      <c r="SX437"/>
      <c r="SY437"/>
      <c r="SZ437"/>
      <c r="TA437"/>
      <c r="TB437"/>
      <c r="TC437"/>
      <c r="TD437"/>
      <c r="TE437"/>
      <c r="TF437"/>
      <c r="TG437"/>
      <c r="TH437"/>
      <c r="TI437"/>
      <c r="TJ437"/>
      <c r="TK437"/>
      <c r="TL437"/>
      <c r="TM437"/>
      <c r="TN437"/>
      <c r="TO437"/>
      <c r="TP437"/>
      <c r="TQ437"/>
      <c r="TR437"/>
      <c r="TS437"/>
      <c r="TT437"/>
      <c r="TU437"/>
      <c r="TV437"/>
      <c r="TW437"/>
      <c r="TX437"/>
      <c r="TY437"/>
      <c r="TZ437"/>
      <c r="UA437"/>
      <c r="UB437"/>
      <c r="UC437"/>
      <c r="UD437"/>
      <c r="UE437"/>
      <c r="UF437"/>
      <c r="UG437"/>
      <c r="UH437"/>
      <c r="UI437"/>
      <c r="UJ437"/>
      <c r="UK437"/>
      <c r="UL437"/>
      <c r="UM437"/>
      <c r="UN437"/>
      <c r="UO437"/>
      <c r="UP437"/>
      <c r="UQ437"/>
      <c r="UR437"/>
      <c r="US437"/>
      <c r="UT437"/>
      <c r="UU437"/>
      <c r="UV437"/>
      <c r="UW437"/>
      <c r="UX437"/>
      <c r="UY437"/>
      <c r="UZ437"/>
      <c r="VA437"/>
      <c r="VB437"/>
      <c r="VC437"/>
      <c r="VD437"/>
      <c r="VE437"/>
      <c r="VF437"/>
      <c r="VG437"/>
      <c r="VH437"/>
      <c r="VI437"/>
      <c r="VJ437"/>
      <c r="VK437"/>
      <c r="VL437"/>
      <c r="VM437"/>
      <c r="VN437"/>
      <c r="VO437"/>
      <c r="VP437"/>
      <c r="VQ437"/>
      <c r="VR437"/>
      <c r="VS437"/>
      <c r="VT437"/>
      <c r="VU437"/>
      <c r="VV437"/>
      <c r="VW437"/>
      <c r="VX437"/>
      <c r="VY437"/>
      <c r="VZ437"/>
      <c r="WA437"/>
      <c r="WB437"/>
      <c r="WC437"/>
      <c r="WD437"/>
      <c r="WE437"/>
      <c r="WF437"/>
      <c r="WG437"/>
      <c r="WH437"/>
      <c r="WI437"/>
      <c r="WJ437"/>
      <c r="WK437"/>
      <c r="WL437"/>
      <c r="WM437"/>
      <c r="WN437"/>
      <c r="WO437"/>
      <c r="WP437"/>
      <c r="WQ437"/>
      <c r="WR437"/>
      <c r="WS437"/>
      <c r="WT437"/>
      <c r="WU437"/>
      <c r="WV437"/>
      <c r="WW437"/>
      <c r="WX437"/>
      <c r="WY437"/>
      <c r="WZ437"/>
      <c r="XA437"/>
      <c r="XB437"/>
      <c r="XC437"/>
      <c r="XD437"/>
      <c r="XE437"/>
      <c r="XF437"/>
      <c r="XG437"/>
      <c r="XH437"/>
      <c r="XI437"/>
      <c r="XJ437"/>
      <c r="XK437"/>
      <c r="XL437"/>
      <c r="XM437"/>
      <c r="XN437"/>
      <c r="XO437"/>
      <c r="XP437"/>
      <c r="XQ437"/>
      <c r="XR437"/>
      <c r="XS437"/>
      <c r="XT437"/>
      <c r="XU437"/>
      <c r="XV437"/>
      <c r="XW437"/>
      <c r="XX437"/>
      <c r="XY437"/>
      <c r="XZ437"/>
      <c r="YA437"/>
      <c r="YB437"/>
      <c r="YC437"/>
      <c r="YD437"/>
      <c r="YE437"/>
      <c r="YF437"/>
      <c r="YG437"/>
      <c r="YH437"/>
      <c r="YI437"/>
      <c r="YJ437"/>
      <c r="YK437"/>
      <c r="YL437"/>
      <c r="YM437"/>
      <c r="YN437"/>
      <c r="YO437"/>
      <c r="YP437"/>
      <c r="YQ437"/>
      <c r="YR437"/>
      <c r="YS437"/>
      <c r="YT437"/>
      <c r="YU437"/>
      <c r="YV437"/>
      <c r="YW437"/>
      <c r="YX437"/>
      <c r="YY437"/>
      <c r="YZ437"/>
      <c r="ZA437"/>
      <c r="ZB437"/>
      <c r="ZC437"/>
      <c r="ZD437"/>
      <c r="ZE437"/>
      <c r="ZF437"/>
      <c r="ZG437"/>
      <c r="ZH437"/>
      <c r="ZI437"/>
      <c r="ZJ437"/>
      <c r="ZK437"/>
      <c r="ZL437"/>
      <c r="ZM437"/>
      <c r="ZN437"/>
      <c r="ZO437"/>
      <c r="ZP437"/>
      <c r="ZQ437"/>
      <c r="ZR437"/>
      <c r="ZS437"/>
      <c r="ZT437"/>
      <c r="ZU437"/>
      <c r="ZV437"/>
      <c r="ZW437"/>
      <c r="ZX437"/>
      <c r="ZY437"/>
      <c r="ZZ437"/>
    </row>
    <row r="438" spans="15:702" x14ac:dyDescent="0.35"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  <c r="HB438"/>
      <c r="HC438"/>
      <c r="HD438"/>
      <c r="HE438"/>
      <c r="HF438"/>
      <c r="HG438"/>
      <c r="HH438"/>
      <c r="HI438"/>
      <c r="HJ438"/>
      <c r="HK438"/>
      <c r="HL438"/>
      <c r="HM438"/>
      <c r="HN438"/>
      <c r="HO438"/>
      <c r="HP438"/>
      <c r="HQ438"/>
      <c r="HR438"/>
      <c r="HS438"/>
      <c r="HT438"/>
      <c r="HU438"/>
      <c r="HV438"/>
      <c r="HW438"/>
      <c r="HX438"/>
      <c r="HY438"/>
      <c r="HZ438"/>
      <c r="IA438"/>
      <c r="IB438"/>
      <c r="IC438"/>
      <c r="ID438"/>
      <c r="IE438"/>
      <c r="IF438"/>
      <c r="IG438"/>
      <c r="IH438"/>
      <c r="II438"/>
      <c r="IJ438"/>
      <c r="IK438"/>
      <c r="IL438"/>
      <c r="IM438"/>
      <c r="IN438"/>
      <c r="IO438"/>
      <c r="IP438"/>
      <c r="IQ438"/>
      <c r="IR438"/>
      <c r="IS438"/>
      <c r="IT438"/>
      <c r="IU438"/>
      <c r="IV438"/>
      <c r="IW438"/>
      <c r="IX438"/>
      <c r="IY438"/>
      <c r="IZ438"/>
      <c r="JA438"/>
      <c r="JB438"/>
      <c r="JC438"/>
      <c r="JD438"/>
      <c r="JE438"/>
      <c r="JF438"/>
      <c r="JG438"/>
      <c r="JH438"/>
      <c r="JI438"/>
      <c r="JJ438"/>
      <c r="JK438"/>
      <c r="JL438"/>
      <c r="JM438"/>
      <c r="JN438"/>
      <c r="JO438"/>
      <c r="JP438"/>
      <c r="JQ438"/>
      <c r="JR438"/>
      <c r="JS438"/>
      <c r="JT438"/>
      <c r="JU438"/>
      <c r="JV438"/>
      <c r="JW438"/>
      <c r="JX438"/>
      <c r="JY438"/>
      <c r="JZ438"/>
      <c r="KA438"/>
      <c r="KB438"/>
      <c r="KC438"/>
      <c r="KD438"/>
      <c r="KE438"/>
      <c r="KF438"/>
      <c r="KG438"/>
      <c r="KH438"/>
      <c r="KI438"/>
      <c r="KJ438"/>
      <c r="KK438"/>
      <c r="KL438"/>
      <c r="KM438"/>
      <c r="KN438"/>
      <c r="KO438"/>
      <c r="KP438"/>
      <c r="KQ438"/>
      <c r="KR438"/>
      <c r="KS438"/>
      <c r="KT438"/>
      <c r="KU438"/>
      <c r="KV438"/>
      <c r="KW438"/>
      <c r="KX438"/>
      <c r="KY438"/>
      <c r="KZ438"/>
      <c r="LA438"/>
      <c r="LB438"/>
      <c r="LC438"/>
      <c r="LD438"/>
      <c r="LE438"/>
      <c r="LF438"/>
      <c r="LG438"/>
      <c r="LH438"/>
      <c r="LI438"/>
      <c r="LJ438"/>
      <c r="LK438"/>
      <c r="LL438"/>
      <c r="LM438"/>
      <c r="LN438"/>
      <c r="LO438"/>
      <c r="LP438"/>
      <c r="LQ438"/>
      <c r="LR438"/>
      <c r="LS438"/>
      <c r="LT438"/>
      <c r="LU438"/>
      <c r="LV438"/>
      <c r="LW438"/>
      <c r="LX438"/>
      <c r="LY438"/>
      <c r="LZ438"/>
      <c r="MA438"/>
      <c r="MB438"/>
      <c r="MC438"/>
      <c r="MD438"/>
      <c r="ME438"/>
      <c r="MF438"/>
      <c r="MG438"/>
      <c r="MH438"/>
      <c r="MI438"/>
      <c r="MJ438"/>
      <c r="MK438"/>
      <c r="ML438"/>
      <c r="MM438"/>
      <c r="MN438"/>
      <c r="MO438"/>
      <c r="MP438"/>
      <c r="MQ438"/>
      <c r="MR438"/>
      <c r="MS438"/>
      <c r="MT438"/>
      <c r="MU438"/>
      <c r="MV438"/>
      <c r="MW438"/>
      <c r="MX438"/>
      <c r="MY438"/>
      <c r="MZ438"/>
      <c r="NA438"/>
      <c r="NB438"/>
      <c r="NC438"/>
      <c r="ND438"/>
      <c r="NE438"/>
      <c r="NF438"/>
      <c r="NG438"/>
      <c r="NH438"/>
      <c r="NI438"/>
      <c r="NJ438"/>
      <c r="NK438"/>
      <c r="NL438"/>
      <c r="NM438"/>
      <c r="NN438"/>
      <c r="NO438"/>
      <c r="NP438"/>
      <c r="NQ438"/>
      <c r="NR438"/>
      <c r="NS438"/>
      <c r="NT438"/>
      <c r="NU438"/>
      <c r="NV438"/>
      <c r="NW438"/>
      <c r="NX438"/>
      <c r="NY438"/>
      <c r="NZ438"/>
      <c r="OA438"/>
      <c r="OB438"/>
      <c r="OC438"/>
      <c r="OD438"/>
      <c r="OE438"/>
      <c r="OF438"/>
      <c r="OG438"/>
      <c r="OH438"/>
      <c r="OI438"/>
      <c r="OJ438"/>
      <c r="OK438"/>
      <c r="OL438"/>
      <c r="OM438"/>
      <c r="ON438"/>
      <c r="OO438"/>
      <c r="OP438"/>
      <c r="OQ438"/>
      <c r="OR438"/>
      <c r="OS438"/>
      <c r="OT438"/>
      <c r="OU438"/>
      <c r="OV438"/>
      <c r="OW438"/>
      <c r="OX438"/>
      <c r="OY438"/>
      <c r="OZ438"/>
      <c r="PA438"/>
      <c r="PB438"/>
      <c r="PC438"/>
      <c r="PD438"/>
      <c r="PE438"/>
      <c r="PF438"/>
      <c r="PG438"/>
      <c r="PH438"/>
      <c r="PI438"/>
      <c r="PJ438"/>
      <c r="PK438"/>
      <c r="PL438"/>
      <c r="PM438"/>
      <c r="PN438"/>
      <c r="PO438"/>
      <c r="PP438"/>
      <c r="PQ438"/>
      <c r="PR438"/>
      <c r="PS438"/>
      <c r="PT438"/>
      <c r="PU438"/>
      <c r="PV438"/>
      <c r="PW438"/>
      <c r="PX438"/>
      <c r="PY438"/>
      <c r="PZ438"/>
      <c r="QA438"/>
      <c r="QB438"/>
      <c r="QC438"/>
      <c r="QD438"/>
      <c r="QE438"/>
      <c r="QF438"/>
      <c r="QG438"/>
      <c r="QH438"/>
      <c r="QI438"/>
      <c r="QJ438"/>
      <c r="QK438"/>
      <c r="QL438"/>
      <c r="QM438"/>
      <c r="QN438"/>
      <c r="QO438"/>
      <c r="QP438"/>
      <c r="QQ438"/>
      <c r="QR438"/>
      <c r="QS438"/>
      <c r="QT438"/>
      <c r="QU438"/>
      <c r="QV438"/>
      <c r="QW438"/>
      <c r="QX438"/>
      <c r="QY438"/>
      <c r="QZ438"/>
      <c r="RA438"/>
      <c r="RB438"/>
      <c r="RC438"/>
      <c r="RD438"/>
      <c r="RE438"/>
      <c r="RF438"/>
      <c r="RG438"/>
      <c r="RH438"/>
      <c r="RI438"/>
      <c r="RJ438"/>
      <c r="RK438"/>
      <c r="RL438"/>
      <c r="RM438"/>
      <c r="RN438"/>
      <c r="RO438"/>
      <c r="RP438"/>
      <c r="RQ438"/>
      <c r="RR438"/>
      <c r="RS438"/>
      <c r="RT438"/>
      <c r="RU438"/>
      <c r="RV438"/>
      <c r="RW438"/>
      <c r="RX438"/>
      <c r="RY438"/>
      <c r="RZ438"/>
      <c r="SA438"/>
      <c r="SB438"/>
      <c r="SC438"/>
      <c r="SD438"/>
      <c r="SE438"/>
      <c r="SF438"/>
      <c r="SG438"/>
      <c r="SH438"/>
      <c r="SI438"/>
      <c r="SJ438"/>
      <c r="SK438"/>
      <c r="SL438"/>
      <c r="SM438"/>
      <c r="SN438"/>
      <c r="SO438"/>
      <c r="SP438"/>
      <c r="SQ438"/>
      <c r="SR438"/>
      <c r="SS438"/>
      <c r="ST438"/>
      <c r="SU438"/>
      <c r="SV438"/>
      <c r="SW438"/>
      <c r="SX438"/>
      <c r="SY438"/>
      <c r="SZ438"/>
      <c r="TA438"/>
      <c r="TB438"/>
      <c r="TC438"/>
      <c r="TD438"/>
      <c r="TE438"/>
      <c r="TF438"/>
      <c r="TG438"/>
      <c r="TH438"/>
      <c r="TI438"/>
      <c r="TJ438"/>
      <c r="TK438"/>
      <c r="TL438"/>
      <c r="TM438"/>
      <c r="TN438"/>
      <c r="TO438"/>
      <c r="TP438"/>
      <c r="TQ438"/>
      <c r="TR438"/>
      <c r="TS438"/>
      <c r="TT438"/>
      <c r="TU438"/>
      <c r="TV438"/>
      <c r="TW438"/>
      <c r="TX438"/>
      <c r="TY438"/>
      <c r="TZ438"/>
      <c r="UA438"/>
      <c r="UB438"/>
      <c r="UC438"/>
      <c r="UD438"/>
      <c r="UE438"/>
      <c r="UF438"/>
      <c r="UG438"/>
      <c r="UH438"/>
      <c r="UI438"/>
      <c r="UJ438"/>
      <c r="UK438"/>
      <c r="UL438"/>
      <c r="UM438"/>
      <c r="UN438"/>
      <c r="UO438"/>
      <c r="UP438"/>
      <c r="UQ438"/>
      <c r="UR438"/>
      <c r="US438"/>
      <c r="UT438"/>
      <c r="UU438"/>
      <c r="UV438"/>
      <c r="UW438"/>
      <c r="UX438"/>
      <c r="UY438"/>
      <c r="UZ438"/>
      <c r="VA438"/>
      <c r="VB438"/>
      <c r="VC438"/>
      <c r="VD438"/>
      <c r="VE438"/>
      <c r="VF438"/>
      <c r="VG438"/>
      <c r="VH438"/>
      <c r="VI438"/>
      <c r="VJ438"/>
      <c r="VK438"/>
      <c r="VL438"/>
      <c r="VM438"/>
      <c r="VN438"/>
      <c r="VO438"/>
      <c r="VP438"/>
      <c r="VQ438"/>
      <c r="VR438"/>
      <c r="VS438"/>
      <c r="VT438"/>
      <c r="VU438"/>
      <c r="VV438"/>
      <c r="VW438"/>
      <c r="VX438"/>
      <c r="VY438"/>
      <c r="VZ438"/>
      <c r="WA438"/>
      <c r="WB438"/>
      <c r="WC438"/>
      <c r="WD438"/>
      <c r="WE438"/>
      <c r="WF438"/>
      <c r="WG438"/>
      <c r="WH438"/>
      <c r="WI438"/>
      <c r="WJ438"/>
      <c r="WK438"/>
      <c r="WL438"/>
      <c r="WM438"/>
      <c r="WN438"/>
      <c r="WO438"/>
      <c r="WP438"/>
      <c r="WQ438"/>
      <c r="WR438"/>
      <c r="WS438"/>
      <c r="WT438"/>
      <c r="WU438"/>
      <c r="WV438"/>
      <c r="WW438"/>
      <c r="WX438"/>
      <c r="WY438"/>
      <c r="WZ438"/>
      <c r="XA438"/>
      <c r="XB438"/>
      <c r="XC438"/>
      <c r="XD438"/>
      <c r="XE438"/>
      <c r="XF438"/>
      <c r="XG438"/>
      <c r="XH438"/>
      <c r="XI438"/>
      <c r="XJ438"/>
      <c r="XK438"/>
      <c r="XL438"/>
      <c r="XM438"/>
      <c r="XN438"/>
      <c r="XO438"/>
      <c r="XP438"/>
      <c r="XQ438"/>
      <c r="XR438"/>
      <c r="XS438"/>
      <c r="XT438"/>
      <c r="XU438"/>
      <c r="XV438"/>
      <c r="XW438"/>
      <c r="XX438"/>
      <c r="XY438"/>
      <c r="XZ438"/>
      <c r="YA438"/>
      <c r="YB438"/>
      <c r="YC438"/>
      <c r="YD438"/>
      <c r="YE438"/>
      <c r="YF438"/>
      <c r="YG438"/>
      <c r="YH438"/>
      <c r="YI438"/>
      <c r="YJ438"/>
      <c r="YK438"/>
      <c r="YL438"/>
      <c r="YM438"/>
      <c r="YN438"/>
      <c r="YO438"/>
      <c r="YP438"/>
      <c r="YQ438"/>
      <c r="YR438"/>
      <c r="YS438"/>
      <c r="YT438"/>
      <c r="YU438"/>
      <c r="YV438"/>
      <c r="YW438"/>
      <c r="YX438"/>
      <c r="YY438"/>
      <c r="YZ438"/>
      <c r="ZA438"/>
      <c r="ZB438"/>
      <c r="ZC438"/>
      <c r="ZD438"/>
      <c r="ZE438"/>
      <c r="ZF438"/>
      <c r="ZG438"/>
      <c r="ZH438"/>
      <c r="ZI438"/>
      <c r="ZJ438"/>
      <c r="ZK438"/>
      <c r="ZL438"/>
      <c r="ZM438"/>
      <c r="ZN438"/>
      <c r="ZO438"/>
      <c r="ZP438"/>
      <c r="ZQ438"/>
      <c r="ZR438"/>
      <c r="ZS438"/>
      <c r="ZT438"/>
      <c r="ZU438"/>
      <c r="ZV438"/>
      <c r="ZW438"/>
      <c r="ZX438"/>
      <c r="ZY438"/>
      <c r="ZZ438"/>
    </row>
    <row r="439" spans="15:702" x14ac:dyDescent="0.35"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  <c r="HB439"/>
      <c r="HC439"/>
      <c r="HD439"/>
      <c r="HE439"/>
      <c r="HF439"/>
      <c r="HG439"/>
      <c r="HH439"/>
      <c r="HI439"/>
      <c r="HJ439"/>
      <c r="HK439"/>
      <c r="HL439"/>
      <c r="HM439"/>
      <c r="HN439"/>
      <c r="HO439"/>
      <c r="HP439"/>
      <c r="HQ439"/>
      <c r="HR439"/>
      <c r="HS439"/>
      <c r="HT439"/>
      <c r="HU439"/>
      <c r="HV439"/>
      <c r="HW439"/>
      <c r="HX439"/>
      <c r="HY439"/>
      <c r="HZ439"/>
      <c r="IA439"/>
      <c r="IB439"/>
      <c r="IC439"/>
      <c r="ID439"/>
      <c r="IE439"/>
      <c r="IF439"/>
      <c r="IG439"/>
      <c r="IH439"/>
      <c r="II439"/>
      <c r="IJ439"/>
      <c r="IK439"/>
      <c r="IL439"/>
      <c r="IM439"/>
      <c r="IN439"/>
      <c r="IO439"/>
      <c r="IP439"/>
      <c r="IQ439"/>
      <c r="IR439"/>
      <c r="IS439"/>
      <c r="IT439"/>
      <c r="IU439"/>
      <c r="IV439"/>
      <c r="IW439"/>
      <c r="IX439"/>
      <c r="IY439"/>
      <c r="IZ439"/>
      <c r="JA439"/>
      <c r="JB439"/>
      <c r="JC439"/>
      <c r="JD439"/>
      <c r="JE439"/>
      <c r="JF439"/>
      <c r="JG439"/>
      <c r="JH439"/>
      <c r="JI439"/>
      <c r="JJ439"/>
      <c r="JK439"/>
      <c r="JL439"/>
      <c r="JM439"/>
      <c r="JN439"/>
      <c r="JO439"/>
      <c r="JP439"/>
      <c r="JQ439"/>
      <c r="JR439"/>
      <c r="JS439"/>
      <c r="JT439"/>
      <c r="JU439"/>
      <c r="JV439"/>
      <c r="JW439"/>
      <c r="JX439"/>
      <c r="JY439"/>
      <c r="JZ439"/>
      <c r="KA439"/>
      <c r="KB439"/>
      <c r="KC439"/>
      <c r="KD439"/>
      <c r="KE439"/>
      <c r="KF439"/>
      <c r="KG439"/>
      <c r="KH439"/>
      <c r="KI439"/>
      <c r="KJ439"/>
      <c r="KK439"/>
      <c r="KL439"/>
      <c r="KM439"/>
      <c r="KN439"/>
      <c r="KO439"/>
      <c r="KP439"/>
      <c r="KQ439"/>
      <c r="KR439"/>
      <c r="KS439"/>
      <c r="KT439"/>
      <c r="KU439"/>
      <c r="KV439"/>
      <c r="KW439"/>
      <c r="KX439"/>
      <c r="KY439"/>
      <c r="KZ439"/>
      <c r="LA439"/>
      <c r="LB439"/>
      <c r="LC439"/>
      <c r="LD439"/>
      <c r="LE439"/>
      <c r="LF439"/>
      <c r="LG439"/>
      <c r="LH439"/>
      <c r="LI439"/>
      <c r="LJ439"/>
      <c r="LK439"/>
      <c r="LL439"/>
      <c r="LM439"/>
      <c r="LN439"/>
      <c r="LO439"/>
      <c r="LP439"/>
      <c r="LQ439"/>
      <c r="LR439"/>
      <c r="LS439"/>
      <c r="LT439"/>
      <c r="LU439"/>
      <c r="LV439"/>
      <c r="LW439"/>
      <c r="LX439"/>
      <c r="LY439"/>
      <c r="LZ439"/>
      <c r="MA439"/>
      <c r="MB439"/>
      <c r="MC439"/>
      <c r="MD439"/>
      <c r="ME439"/>
      <c r="MF439"/>
      <c r="MG439"/>
      <c r="MH439"/>
      <c r="MI439"/>
      <c r="MJ439"/>
      <c r="MK439"/>
      <c r="ML439"/>
      <c r="MM439"/>
      <c r="MN439"/>
      <c r="MO439"/>
      <c r="MP439"/>
      <c r="MQ439"/>
      <c r="MR439"/>
      <c r="MS439"/>
      <c r="MT439"/>
      <c r="MU439"/>
      <c r="MV439"/>
      <c r="MW439"/>
      <c r="MX439"/>
      <c r="MY439"/>
      <c r="MZ439"/>
      <c r="NA439"/>
      <c r="NB439"/>
      <c r="NC439"/>
      <c r="ND439"/>
      <c r="NE439"/>
      <c r="NF439"/>
      <c r="NG439"/>
      <c r="NH439"/>
      <c r="NI439"/>
      <c r="NJ439"/>
      <c r="NK439"/>
      <c r="NL439"/>
      <c r="NM439"/>
      <c r="NN439"/>
      <c r="NO439"/>
      <c r="NP439"/>
      <c r="NQ439"/>
      <c r="NR439"/>
      <c r="NS439"/>
      <c r="NT439"/>
      <c r="NU439"/>
      <c r="NV439"/>
      <c r="NW439"/>
      <c r="NX439"/>
      <c r="NY439"/>
      <c r="NZ439"/>
      <c r="OA439"/>
      <c r="OB439"/>
      <c r="OC439"/>
      <c r="OD439"/>
      <c r="OE439"/>
      <c r="OF439"/>
      <c r="OG439"/>
      <c r="OH439"/>
      <c r="OI439"/>
      <c r="OJ439"/>
      <c r="OK439"/>
      <c r="OL439"/>
      <c r="OM439"/>
      <c r="ON439"/>
      <c r="OO439"/>
      <c r="OP439"/>
      <c r="OQ439"/>
      <c r="OR439"/>
      <c r="OS439"/>
      <c r="OT439"/>
      <c r="OU439"/>
      <c r="OV439"/>
      <c r="OW439"/>
      <c r="OX439"/>
      <c r="OY439"/>
      <c r="OZ439"/>
      <c r="PA439"/>
      <c r="PB439"/>
      <c r="PC439"/>
      <c r="PD439"/>
      <c r="PE439"/>
      <c r="PF439"/>
      <c r="PG439"/>
      <c r="PH439"/>
      <c r="PI439"/>
      <c r="PJ439"/>
      <c r="PK439"/>
      <c r="PL439"/>
      <c r="PM439"/>
      <c r="PN439"/>
      <c r="PO439"/>
      <c r="PP439"/>
      <c r="PQ439"/>
      <c r="PR439"/>
      <c r="PS439"/>
      <c r="PT439"/>
      <c r="PU439"/>
      <c r="PV439"/>
      <c r="PW439"/>
      <c r="PX439"/>
      <c r="PY439"/>
      <c r="PZ439"/>
      <c r="QA439"/>
      <c r="QB439"/>
      <c r="QC439"/>
      <c r="QD439"/>
      <c r="QE439"/>
      <c r="QF439"/>
      <c r="QG439"/>
      <c r="QH439"/>
      <c r="QI439"/>
      <c r="QJ439"/>
      <c r="QK439"/>
      <c r="QL439"/>
      <c r="QM439"/>
      <c r="QN439"/>
      <c r="QO439"/>
      <c r="QP439"/>
      <c r="QQ439"/>
      <c r="QR439"/>
      <c r="QS439"/>
      <c r="QT439"/>
      <c r="QU439"/>
      <c r="QV439"/>
      <c r="QW439"/>
      <c r="QX439"/>
      <c r="QY439"/>
      <c r="QZ439"/>
      <c r="RA439"/>
      <c r="RB439"/>
      <c r="RC439"/>
      <c r="RD439"/>
      <c r="RE439"/>
      <c r="RF439"/>
      <c r="RG439"/>
      <c r="RH439"/>
      <c r="RI439"/>
      <c r="RJ439"/>
      <c r="RK439"/>
      <c r="RL439"/>
      <c r="RM439"/>
      <c r="RN439"/>
      <c r="RO439"/>
      <c r="RP439"/>
      <c r="RQ439"/>
      <c r="RR439"/>
      <c r="RS439"/>
      <c r="RT439"/>
      <c r="RU439"/>
      <c r="RV439"/>
      <c r="RW439"/>
      <c r="RX439"/>
      <c r="RY439"/>
      <c r="RZ439"/>
      <c r="SA439"/>
      <c r="SB439"/>
      <c r="SC439"/>
      <c r="SD439"/>
      <c r="SE439"/>
      <c r="SF439"/>
      <c r="SG439"/>
      <c r="SH439"/>
      <c r="SI439"/>
      <c r="SJ439"/>
      <c r="SK439"/>
      <c r="SL439"/>
      <c r="SM439"/>
      <c r="SN439"/>
      <c r="SO439"/>
      <c r="SP439"/>
      <c r="SQ439"/>
      <c r="SR439"/>
      <c r="SS439"/>
      <c r="ST439"/>
      <c r="SU439"/>
      <c r="SV439"/>
      <c r="SW439"/>
      <c r="SX439"/>
      <c r="SY439"/>
      <c r="SZ439"/>
      <c r="TA439"/>
      <c r="TB439"/>
      <c r="TC439"/>
      <c r="TD439"/>
      <c r="TE439"/>
      <c r="TF439"/>
      <c r="TG439"/>
      <c r="TH439"/>
      <c r="TI439"/>
      <c r="TJ439"/>
      <c r="TK439"/>
      <c r="TL439"/>
      <c r="TM439"/>
      <c r="TN439"/>
      <c r="TO439"/>
      <c r="TP439"/>
      <c r="TQ439"/>
      <c r="TR439"/>
      <c r="TS439"/>
      <c r="TT439"/>
      <c r="TU439"/>
      <c r="TV439"/>
      <c r="TW439"/>
      <c r="TX439"/>
      <c r="TY439"/>
      <c r="TZ439"/>
      <c r="UA439"/>
      <c r="UB439"/>
      <c r="UC439"/>
      <c r="UD439"/>
      <c r="UE439"/>
      <c r="UF439"/>
      <c r="UG439"/>
      <c r="UH439"/>
      <c r="UI439"/>
      <c r="UJ439"/>
      <c r="UK439"/>
      <c r="UL439"/>
      <c r="UM439"/>
      <c r="UN439"/>
      <c r="UO439"/>
      <c r="UP439"/>
      <c r="UQ439"/>
      <c r="UR439"/>
      <c r="US439"/>
      <c r="UT439"/>
      <c r="UU439"/>
      <c r="UV439"/>
      <c r="UW439"/>
      <c r="UX439"/>
      <c r="UY439"/>
      <c r="UZ439"/>
      <c r="VA439"/>
      <c r="VB439"/>
      <c r="VC439"/>
      <c r="VD439"/>
      <c r="VE439"/>
      <c r="VF439"/>
      <c r="VG439"/>
      <c r="VH439"/>
      <c r="VI439"/>
      <c r="VJ439"/>
      <c r="VK439"/>
      <c r="VL439"/>
      <c r="VM439"/>
      <c r="VN439"/>
      <c r="VO439"/>
      <c r="VP439"/>
      <c r="VQ439"/>
      <c r="VR439"/>
      <c r="VS439"/>
      <c r="VT439"/>
      <c r="VU439"/>
      <c r="VV439"/>
      <c r="VW439"/>
      <c r="VX439"/>
      <c r="VY439"/>
      <c r="VZ439"/>
      <c r="WA439"/>
      <c r="WB439"/>
      <c r="WC439"/>
      <c r="WD439"/>
      <c r="WE439"/>
      <c r="WF439"/>
      <c r="WG439"/>
      <c r="WH439"/>
      <c r="WI439"/>
      <c r="WJ439"/>
      <c r="WK439"/>
      <c r="WL439"/>
      <c r="WM439"/>
      <c r="WN439"/>
      <c r="WO439"/>
      <c r="WP439"/>
      <c r="WQ439"/>
      <c r="WR439"/>
      <c r="WS439"/>
      <c r="WT439"/>
      <c r="WU439"/>
      <c r="WV439"/>
      <c r="WW439"/>
      <c r="WX439"/>
      <c r="WY439"/>
      <c r="WZ439"/>
      <c r="XA439"/>
      <c r="XB439"/>
      <c r="XC439"/>
      <c r="XD439"/>
      <c r="XE439"/>
      <c r="XF439"/>
      <c r="XG439"/>
      <c r="XH439"/>
      <c r="XI439"/>
      <c r="XJ439"/>
      <c r="XK439"/>
      <c r="XL439"/>
      <c r="XM439"/>
      <c r="XN439"/>
      <c r="XO439"/>
      <c r="XP439"/>
      <c r="XQ439"/>
      <c r="XR439"/>
      <c r="XS439"/>
      <c r="XT439"/>
      <c r="XU439"/>
      <c r="XV439"/>
      <c r="XW439"/>
      <c r="XX439"/>
      <c r="XY439"/>
      <c r="XZ439"/>
      <c r="YA439"/>
      <c r="YB439"/>
      <c r="YC439"/>
      <c r="YD439"/>
      <c r="YE439"/>
      <c r="YF439"/>
      <c r="YG439"/>
      <c r="YH439"/>
      <c r="YI439"/>
      <c r="YJ439"/>
      <c r="YK439"/>
      <c r="YL439"/>
      <c r="YM439"/>
      <c r="YN439"/>
      <c r="YO439"/>
      <c r="YP439"/>
      <c r="YQ439"/>
      <c r="YR439"/>
      <c r="YS439"/>
      <c r="YT439"/>
      <c r="YU439"/>
      <c r="YV439"/>
      <c r="YW439"/>
      <c r="YX439"/>
      <c r="YY439"/>
      <c r="YZ439"/>
      <c r="ZA439"/>
      <c r="ZB439"/>
      <c r="ZC439"/>
      <c r="ZD439"/>
      <c r="ZE439"/>
      <c r="ZF439"/>
      <c r="ZG439"/>
      <c r="ZH439"/>
      <c r="ZI439"/>
      <c r="ZJ439"/>
      <c r="ZK439"/>
      <c r="ZL439"/>
      <c r="ZM439"/>
      <c r="ZN439"/>
      <c r="ZO439"/>
      <c r="ZP439"/>
      <c r="ZQ439"/>
      <c r="ZR439"/>
      <c r="ZS439"/>
      <c r="ZT439"/>
      <c r="ZU439"/>
      <c r="ZV439"/>
      <c r="ZW439"/>
      <c r="ZX439"/>
      <c r="ZY439"/>
      <c r="ZZ439"/>
    </row>
    <row r="440" spans="15:702" x14ac:dyDescent="0.35"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  <c r="HB440"/>
      <c r="HC440"/>
      <c r="HD440"/>
      <c r="HE440"/>
      <c r="HF440"/>
      <c r="HG440"/>
      <c r="HH440"/>
      <c r="HI440"/>
      <c r="HJ440"/>
      <c r="HK440"/>
      <c r="HL440"/>
      <c r="HM440"/>
      <c r="HN440"/>
      <c r="HO440"/>
      <c r="HP440"/>
      <c r="HQ440"/>
      <c r="HR440"/>
      <c r="HS440"/>
      <c r="HT440"/>
      <c r="HU440"/>
      <c r="HV440"/>
      <c r="HW440"/>
      <c r="HX440"/>
      <c r="HY440"/>
      <c r="HZ440"/>
      <c r="IA440"/>
      <c r="IB440"/>
      <c r="IC440"/>
      <c r="ID440"/>
      <c r="IE440"/>
      <c r="IF440"/>
      <c r="IG440"/>
      <c r="IH440"/>
      <c r="II440"/>
      <c r="IJ440"/>
      <c r="IK440"/>
      <c r="IL440"/>
      <c r="IM440"/>
      <c r="IN440"/>
      <c r="IO440"/>
      <c r="IP440"/>
      <c r="IQ440"/>
      <c r="IR440"/>
      <c r="IS440"/>
      <c r="IT440"/>
      <c r="IU440"/>
      <c r="IV440"/>
      <c r="IW440"/>
      <c r="IX440"/>
      <c r="IY440"/>
      <c r="IZ440"/>
      <c r="JA440"/>
      <c r="JB440"/>
      <c r="JC440"/>
      <c r="JD440"/>
      <c r="JE440"/>
      <c r="JF440"/>
      <c r="JG440"/>
      <c r="JH440"/>
      <c r="JI440"/>
      <c r="JJ440"/>
      <c r="JK440"/>
      <c r="JL440"/>
      <c r="JM440"/>
      <c r="JN440"/>
      <c r="JO440"/>
      <c r="JP440"/>
      <c r="JQ440"/>
      <c r="JR440"/>
      <c r="JS440"/>
      <c r="JT440"/>
      <c r="JU440"/>
      <c r="JV440"/>
      <c r="JW440"/>
      <c r="JX440"/>
      <c r="JY440"/>
      <c r="JZ440"/>
      <c r="KA440"/>
      <c r="KB440"/>
      <c r="KC440"/>
      <c r="KD440"/>
      <c r="KE440"/>
      <c r="KF440"/>
      <c r="KG440"/>
      <c r="KH440"/>
      <c r="KI440"/>
      <c r="KJ440"/>
      <c r="KK440"/>
      <c r="KL440"/>
      <c r="KM440"/>
      <c r="KN440"/>
      <c r="KO440"/>
      <c r="KP440"/>
      <c r="KQ440"/>
      <c r="KR440"/>
      <c r="KS440"/>
      <c r="KT440"/>
      <c r="KU440"/>
      <c r="KV440"/>
      <c r="KW440"/>
      <c r="KX440"/>
      <c r="KY440"/>
      <c r="KZ440"/>
      <c r="LA440"/>
      <c r="LB440"/>
      <c r="LC440"/>
      <c r="LD440"/>
      <c r="LE440"/>
      <c r="LF440"/>
      <c r="LG440"/>
      <c r="LH440"/>
      <c r="LI440"/>
      <c r="LJ440"/>
      <c r="LK440"/>
      <c r="LL440"/>
      <c r="LM440"/>
      <c r="LN440"/>
      <c r="LO440"/>
      <c r="LP440"/>
      <c r="LQ440"/>
      <c r="LR440"/>
      <c r="LS440"/>
      <c r="LT440"/>
      <c r="LU440"/>
      <c r="LV440"/>
      <c r="LW440"/>
      <c r="LX440"/>
      <c r="LY440"/>
      <c r="LZ440"/>
      <c r="MA440"/>
      <c r="MB440"/>
      <c r="MC440"/>
      <c r="MD440"/>
      <c r="ME440"/>
      <c r="MF440"/>
      <c r="MG440"/>
      <c r="MH440"/>
      <c r="MI440"/>
      <c r="MJ440"/>
      <c r="MK440"/>
      <c r="ML440"/>
      <c r="MM440"/>
      <c r="MN440"/>
      <c r="MO440"/>
      <c r="MP440"/>
      <c r="MQ440"/>
      <c r="MR440"/>
      <c r="MS440"/>
      <c r="MT440"/>
      <c r="MU440"/>
      <c r="MV440"/>
      <c r="MW440"/>
      <c r="MX440"/>
      <c r="MY440"/>
      <c r="MZ440"/>
      <c r="NA440"/>
      <c r="NB440"/>
      <c r="NC440"/>
      <c r="ND440"/>
      <c r="NE440"/>
      <c r="NF440"/>
      <c r="NG440"/>
      <c r="NH440"/>
      <c r="NI440"/>
      <c r="NJ440"/>
      <c r="NK440"/>
      <c r="NL440"/>
      <c r="NM440"/>
      <c r="NN440"/>
      <c r="NO440"/>
      <c r="NP440"/>
      <c r="NQ440"/>
      <c r="NR440"/>
      <c r="NS440"/>
      <c r="NT440"/>
      <c r="NU440"/>
      <c r="NV440"/>
      <c r="NW440"/>
      <c r="NX440"/>
      <c r="NY440"/>
      <c r="NZ440"/>
      <c r="OA440"/>
      <c r="OB440"/>
      <c r="OC440"/>
      <c r="OD440"/>
      <c r="OE440"/>
      <c r="OF440"/>
      <c r="OG440"/>
      <c r="OH440"/>
      <c r="OI440"/>
      <c r="OJ440"/>
      <c r="OK440"/>
      <c r="OL440"/>
      <c r="OM440"/>
      <c r="ON440"/>
      <c r="OO440"/>
      <c r="OP440"/>
      <c r="OQ440"/>
      <c r="OR440"/>
      <c r="OS440"/>
      <c r="OT440"/>
      <c r="OU440"/>
      <c r="OV440"/>
      <c r="OW440"/>
      <c r="OX440"/>
      <c r="OY440"/>
      <c r="OZ440"/>
      <c r="PA440"/>
      <c r="PB440"/>
      <c r="PC440"/>
      <c r="PD440"/>
      <c r="PE440"/>
      <c r="PF440"/>
      <c r="PG440"/>
      <c r="PH440"/>
      <c r="PI440"/>
      <c r="PJ440"/>
      <c r="PK440"/>
      <c r="PL440"/>
      <c r="PM440"/>
      <c r="PN440"/>
      <c r="PO440"/>
      <c r="PP440"/>
      <c r="PQ440"/>
      <c r="PR440"/>
      <c r="PS440"/>
      <c r="PT440"/>
      <c r="PU440"/>
      <c r="PV440"/>
      <c r="PW440"/>
      <c r="PX440"/>
      <c r="PY440"/>
      <c r="PZ440"/>
      <c r="QA440"/>
      <c r="QB440"/>
      <c r="QC440"/>
      <c r="QD440"/>
      <c r="QE440"/>
      <c r="QF440"/>
      <c r="QG440"/>
      <c r="QH440"/>
      <c r="QI440"/>
      <c r="QJ440"/>
      <c r="QK440"/>
      <c r="QL440"/>
      <c r="QM440"/>
      <c r="QN440"/>
      <c r="QO440"/>
      <c r="QP440"/>
      <c r="QQ440"/>
      <c r="QR440"/>
      <c r="QS440"/>
      <c r="QT440"/>
      <c r="QU440"/>
      <c r="QV440"/>
      <c r="QW440"/>
      <c r="QX440"/>
      <c r="QY440"/>
      <c r="QZ440"/>
      <c r="RA440"/>
      <c r="RB440"/>
      <c r="RC440"/>
      <c r="RD440"/>
      <c r="RE440"/>
      <c r="RF440"/>
      <c r="RG440"/>
      <c r="RH440"/>
      <c r="RI440"/>
      <c r="RJ440"/>
      <c r="RK440"/>
      <c r="RL440"/>
      <c r="RM440"/>
      <c r="RN440"/>
      <c r="RO440"/>
      <c r="RP440"/>
      <c r="RQ440"/>
      <c r="RR440"/>
      <c r="RS440"/>
      <c r="RT440"/>
      <c r="RU440"/>
      <c r="RV440"/>
      <c r="RW440"/>
      <c r="RX440"/>
      <c r="RY440"/>
      <c r="RZ440"/>
      <c r="SA440"/>
      <c r="SB440"/>
      <c r="SC440"/>
      <c r="SD440"/>
      <c r="SE440"/>
      <c r="SF440"/>
      <c r="SG440"/>
      <c r="SH440"/>
      <c r="SI440"/>
      <c r="SJ440"/>
      <c r="SK440"/>
      <c r="SL440"/>
      <c r="SM440"/>
      <c r="SN440"/>
      <c r="SO440"/>
      <c r="SP440"/>
      <c r="SQ440"/>
      <c r="SR440"/>
      <c r="SS440"/>
      <c r="ST440"/>
      <c r="SU440"/>
      <c r="SV440"/>
      <c r="SW440"/>
      <c r="SX440"/>
      <c r="SY440"/>
      <c r="SZ440"/>
      <c r="TA440"/>
      <c r="TB440"/>
      <c r="TC440"/>
      <c r="TD440"/>
      <c r="TE440"/>
      <c r="TF440"/>
      <c r="TG440"/>
      <c r="TH440"/>
      <c r="TI440"/>
      <c r="TJ440"/>
      <c r="TK440"/>
      <c r="TL440"/>
      <c r="TM440"/>
      <c r="TN440"/>
      <c r="TO440"/>
      <c r="TP440"/>
      <c r="TQ440"/>
      <c r="TR440"/>
      <c r="TS440"/>
      <c r="TT440"/>
      <c r="TU440"/>
      <c r="TV440"/>
      <c r="TW440"/>
      <c r="TX440"/>
      <c r="TY440"/>
      <c r="TZ440"/>
      <c r="UA440"/>
      <c r="UB440"/>
      <c r="UC440"/>
      <c r="UD440"/>
      <c r="UE440"/>
      <c r="UF440"/>
      <c r="UG440"/>
      <c r="UH440"/>
      <c r="UI440"/>
      <c r="UJ440"/>
      <c r="UK440"/>
      <c r="UL440"/>
      <c r="UM440"/>
      <c r="UN440"/>
      <c r="UO440"/>
      <c r="UP440"/>
      <c r="UQ440"/>
      <c r="UR440"/>
      <c r="US440"/>
      <c r="UT440"/>
      <c r="UU440"/>
      <c r="UV440"/>
      <c r="UW440"/>
      <c r="UX440"/>
      <c r="UY440"/>
      <c r="UZ440"/>
      <c r="VA440"/>
      <c r="VB440"/>
      <c r="VC440"/>
      <c r="VD440"/>
      <c r="VE440"/>
      <c r="VF440"/>
      <c r="VG440"/>
      <c r="VH440"/>
      <c r="VI440"/>
      <c r="VJ440"/>
      <c r="VK440"/>
      <c r="VL440"/>
      <c r="VM440"/>
      <c r="VN440"/>
      <c r="VO440"/>
      <c r="VP440"/>
      <c r="VQ440"/>
      <c r="VR440"/>
      <c r="VS440"/>
      <c r="VT440"/>
      <c r="VU440"/>
      <c r="VV440"/>
      <c r="VW440"/>
      <c r="VX440"/>
      <c r="VY440"/>
      <c r="VZ440"/>
      <c r="WA440"/>
      <c r="WB440"/>
      <c r="WC440"/>
      <c r="WD440"/>
      <c r="WE440"/>
      <c r="WF440"/>
      <c r="WG440"/>
      <c r="WH440"/>
      <c r="WI440"/>
      <c r="WJ440"/>
      <c r="WK440"/>
      <c r="WL440"/>
      <c r="WM440"/>
      <c r="WN440"/>
      <c r="WO440"/>
      <c r="WP440"/>
      <c r="WQ440"/>
      <c r="WR440"/>
      <c r="WS440"/>
      <c r="WT440"/>
      <c r="WU440"/>
      <c r="WV440"/>
      <c r="WW440"/>
      <c r="WX440"/>
      <c r="WY440"/>
      <c r="WZ440"/>
      <c r="XA440"/>
      <c r="XB440"/>
      <c r="XC440"/>
      <c r="XD440"/>
      <c r="XE440"/>
      <c r="XF440"/>
      <c r="XG440"/>
      <c r="XH440"/>
      <c r="XI440"/>
      <c r="XJ440"/>
      <c r="XK440"/>
      <c r="XL440"/>
      <c r="XM440"/>
      <c r="XN440"/>
      <c r="XO440"/>
      <c r="XP440"/>
      <c r="XQ440"/>
      <c r="XR440"/>
      <c r="XS440"/>
      <c r="XT440"/>
      <c r="XU440"/>
      <c r="XV440"/>
      <c r="XW440"/>
      <c r="XX440"/>
      <c r="XY440"/>
      <c r="XZ440"/>
      <c r="YA440"/>
      <c r="YB440"/>
      <c r="YC440"/>
      <c r="YD440"/>
      <c r="YE440"/>
      <c r="YF440"/>
      <c r="YG440"/>
      <c r="YH440"/>
      <c r="YI440"/>
      <c r="YJ440"/>
      <c r="YK440"/>
      <c r="YL440"/>
      <c r="YM440"/>
      <c r="YN440"/>
      <c r="YO440"/>
      <c r="YP440"/>
      <c r="YQ440"/>
      <c r="YR440"/>
      <c r="YS440"/>
      <c r="YT440"/>
      <c r="YU440"/>
      <c r="YV440"/>
      <c r="YW440"/>
      <c r="YX440"/>
      <c r="YY440"/>
      <c r="YZ440"/>
      <c r="ZA440"/>
      <c r="ZB440"/>
      <c r="ZC440"/>
      <c r="ZD440"/>
      <c r="ZE440"/>
      <c r="ZF440"/>
      <c r="ZG440"/>
      <c r="ZH440"/>
      <c r="ZI440"/>
      <c r="ZJ440"/>
      <c r="ZK440"/>
      <c r="ZL440"/>
      <c r="ZM440"/>
      <c r="ZN440"/>
      <c r="ZO440"/>
      <c r="ZP440"/>
      <c r="ZQ440"/>
      <c r="ZR440"/>
      <c r="ZS440"/>
      <c r="ZT440"/>
      <c r="ZU440"/>
      <c r="ZV440"/>
      <c r="ZW440"/>
      <c r="ZX440"/>
      <c r="ZY440"/>
      <c r="ZZ440"/>
    </row>
    <row r="441" spans="15:702" x14ac:dyDescent="0.35"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  <c r="HB441"/>
      <c r="HC441"/>
      <c r="HD441"/>
      <c r="HE441"/>
      <c r="HF441"/>
      <c r="HG441"/>
      <c r="HH441"/>
      <c r="HI441"/>
      <c r="HJ441"/>
      <c r="HK441"/>
      <c r="HL441"/>
      <c r="HM441"/>
      <c r="HN441"/>
      <c r="HO441"/>
      <c r="HP441"/>
      <c r="HQ441"/>
      <c r="HR441"/>
      <c r="HS441"/>
      <c r="HT441"/>
      <c r="HU441"/>
      <c r="HV441"/>
      <c r="HW441"/>
      <c r="HX441"/>
      <c r="HY441"/>
      <c r="HZ441"/>
      <c r="IA441"/>
      <c r="IB441"/>
      <c r="IC441"/>
      <c r="ID441"/>
      <c r="IE441"/>
      <c r="IF441"/>
      <c r="IG441"/>
      <c r="IH441"/>
      <c r="II441"/>
      <c r="IJ441"/>
      <c r="IK441"/>
      <c r="IL441"/>
      <c r="IM441"/>
      <c r="IN441"/>
      <c r="IO441"/>
      <c r="IP441"/>
      <c r="IQ441"/>
      <c r="IR441"/>
      <c r="IS441"/>
      <c r="IT441"/>
      <c r="IU441"/>
      <c r="IV441"/>
      <c r="IW441"/>
      <c r="IX441"/>
      <c r="IY441"/>
      <c r="IZ441"/>
      <c r="JA441"/>
      <c r="JB441"/>
      <c r="JC441"/>
      <c r="JD441"/>
      <c r="JE441"/>
      <c r="JF441"/>
      <c r="JG441"/>
      <c r="JH441"/>
      <c r="JI441"/>
      <c r="JJ441"/>
      <c r="JK441"/>
      <c r="JL441"/>
      <c r="JM441"/>
      <c r="JN441"/>
      <c r="JO441"/>
      <c r="JP441"/>
      <c r="JQ441"/>
      <c r="JR441"/>
      <c r="JS441"/>
      <c r="JT441"/>
      <c r="JU441"/>
      <c r="JV441"/>
      <c r="JW441"/>
      <c r="JX441"/>
      <c r="JY441"/>
      <c r="JZ441"/>
      <c r="KA441"/>
      <c r="KB441"/>
      <c r="KC441"/>
      <c r="KD441"/>
      <c r="KE441"/>
      <c r="KF441"/>
      <c r="KG441"/>
      <c r="KH441"/>
      <c r="KI441"/>
      <c r="KJ441"/>
      <c r="KK441"/>
      <c r="KL441"/>
      <c r="KM441"/>
      <c r="KN441"/>
      <c r="KO441"/>
      <c r="KP441"/>
      <c r="KQ441"/>
      <c r="KR441"/>
      <c r="KS441"/>
      <c r="KT441"/>
      <c r="KU441"/>
      <c r="KV441"/>
      <c r="KW441"/>
      <c r="KX441"/>
      <c r="KY441"/>
      <c r="KZ441"/>
      <c r="LA441"/>
      <c r="LB441"/>
      <c r="LC441"/>
      <c r="LD441"/>
      <c r="LE441"/>
      <c r="LF441"/>
      <c r="LG441"/>
      <c r="LH441"/>
      <c r="LI441"/>
      <c r="LJ441"/>
      <c r="LK441"/>
      <c r="LL441"/>
      <c r="LM441"/>
      <c r="LN441"/>
      <c r="LO441"/>
      <c r="LP441"/>
      <c r="LQ441"/>
      <c r="LR441"/>
      <c r="LS441"/>
      <c r="LT441"/>
      <c r="LU441"/>
      <c r="LV441"/>
      <c r="LW441"/>
      <c r="LX441"/>
      <c r="LY441"/>
      <c r="LZ441"/>
      <c r="MA441"/>
      <c r="MB441"/>
      <c r="MC441"/>
      <c r="MD441"/>
      <c r="ME441"/>
      <c r="MF441"/>
      <c r="MG441"/>
      <c r="MH441"/>
      <c r="MI441"/>
      <c r="MJ441"/>
      <c r="MK441"/>
      <c r="ML441"/>
      <c r="MM441"/>
      <c r="MN441"/>
      <c r="MO441"/>
      <c r="MP441"/>
      <c r="MQ441"/>
      <c r="MR441"/>
      <c r="MS441"/>
      <c r="MT441"/>
      <c r="MU441"/>
      <c r="MV441"/>
      <c r="MW441"/>
      <c r="MX441"/>
      <c r="MY441"/>
      <c r="MZ441"/>
      <c r="NA441"/>
      <c r="NB441"/>
      <c r="NC441"/>
      <c r="ND441"/>
      <c r="NE441"/>
      <c r="NF441"/>
      <c r="NG441"/>
      <c r="NH441"/>
      <c r="NI441"/>
      <c r="NJ441"/>
      <c r="NK441"/>
      <c r="NL441"/>
      <c r="NM441"/>
      <c r="NN441"/>
      <c r="NO441"/>
      <c r="NP441"/>
      <c r="NQ441"/>
      <c r="NR441"/>
      <c r="NS441"/>
      <c r="NT441"/>
      <c r="NU441"/>
      <c r="NV441"/>
      <c r="NW441"/>
      <c r="NX441"/>
      <c r="NY441"/>
      <c r="NZ441"/>
      <c r="OA441"/>
      <c r="OB441"/>
      <c r="OC441"/>
      <c r="OD441"/>
      <c r="OE441"/>
      <c r="OF441"/>
      <c r="OG441"/>
      <c r="OH441"/>
      <c r="OI441"/>
      <c r="OJ441"/>
      <c r="OK441"/>
      <c r="OL441"/>
      <c r="OM441"/>
      <c r="ON441"/>
      <c r="OO441"/>
      <c r="OP441"/>
      <c r="OQ441"/>
      <c r="OR441"/>
      <c r="OS441"/>
      <c r="OT441"/>
      <c r="OU441"/>
      <c r="OV441"/>
      <c r="OW441"/>
      <c r="OX441"/>
      <c r="OY441"/>
      <c r="OZ441"/>
      <c r="PA441"/>
      <c r="PB441"/>
      <c r="PC441"/>
      <c r="PD441"/>
      <c r="PE441"/>
      <c r="PF441"/>
      <c r="PG441"/>
      <c r="PH441"/>
      <c r="PI441"/>
      <c r="PJ441"/>
      <c r="PK441"/>
      <c r="PL441"/>
      <c r="PM441"/>
      <c r="PN441"/>
      <c r="PO441"/>
      <c r="PP441"/>
      <c r="PQ441"/>
      <c r="PR441"/>
      <c r="PS441"/>
      <c r="PT441"/>
      <c r="PU441"/>
      <c r="PV441"/>
      <c r="PW441"/>
      <c r="PX441"/>
      <c r="PY441"/>
      <c r="PZ441"/>
      <c r="QA441"/>
      <c r="QB441"/>
      <c r="QC441"/>
      <c r="QD441"/>
      <c r="QE441"/>
      <c r="QF441"/>
      <c r="QG441"/>
      <c r="QH441"/>
      <c r="QI441"/>
      <c r="QJ441"/>
      <c r="QK441"/>
      <c r="QL441"/>
      <c r="QM441"/>
      <c r="QN441"/>
      <c r="QO441"/>
      <c r="QP441"/>
      <c r="QQ441"/>
      <c r="QR441"/>
      <c r="QS441"/>
      <c r="QT441"/>
      <c r="QU441"/>
      <c r="QV441"/>
      <c r="QW441"/>
      <c r="QX441"/>
      <c r="QY441"/>
      <c r="QZ441"/>
      <c r="RA441"/>
      <c r="RB441"/>
      <c r="RC441"/>
      <c r="RD441"/>
      <c r="RE441"/>
      <c r="RF441"/>
      <c r="RG441"/>
      <c r="RH441"/>
      <c r="RI441"/>
      <c r="RJ441"/>
      <c r="RK441"/>
      <c r="RL441"/>
      <c r="RM441"/>
      <c r="RN441"/>
      <c r="RO441"/>
      <c r="RP441"/>
      <c r="RQ441"/>
      <c r="RR441"/>
      <c r="RS441"/>
      <c r="RT441"/>
      <c r="RU441"/>
      <c r="RV441"/>
      <c r="RW441"/>
      <c r="RX441"/>
      <c r="RY441"/>
      <c r="RZ441"/>
      <c r="SA441"/>
      <c r="SB441"/>
      <c r="SC441"/>
      <c r="SD441"/>
      <c r="SE441"/>
      <c r="SF441"/>
      <c r="SG441"/>
      <c r="SH441"/>
      <c r="SI441"/>
      <c r="SJ441"/>
      <c r="SK441"/>
      <c r="SL441"/>
      <c r="SM441"/>
      <c r="SN441"/>
      <c r="SO441"/>
      <c r="SP441"/>
      <c r="SQ441"/>
      <c r="SR441"/>
      <c r="SS441"/>
      <c r="ST441"/>
      <c r="SU441"/>
      <c r="SV441"/>
      <c r="SW441"/>
      <c r="SX441"/>
      <c r="SY441"/>
      <c r="SZ441"/>
      <c r="TA441"/>
      <c r="TB441"/>
      <c r="TC441"/>
      <c r="TD441"/>
      <c r="TE441"/>
      <c r="TF441"/>
      <c r="TG441"/>
      <c r="TH441"/>
      <c r="TI441"/>
      <c r="TJ441"/>
      <c r="TK441"/>
      <c r="TL441"/>
      <c r="TM441"/>
      <c r="TN441"/>
      <c r="TO441"/>
      <c r="TP441"/>
      <c r="TQ441"/>
      <c r="TR441"/>
      <c r="TS441"/>
      <c r="TT441"/>
      <c r="TU441"/>
      <c r="TV441"/>
      <c r="TW441"/>
      <c r="TX441"/>
      <c r="TY441"/>
      <c r="TZ441"/>
      <c r="UA441"/>
      <c r="UB441"/>
      <c r="UC441"/>
      <c r="UD441"/>
      <c r="UE441"/>
      <c r="UF441"/>
      <c r="UG441"/>
      <c r="UH441"/>
      <c r="UI441"/>
      <c r="UJ441"/>
      <c r="UK441"/>
      <c r="UL441"/>
      <c r="UM441"/>
      <c r="UN441"/>
      <c r="UO441"/>
      <c r="UP441"/>
      <c r="UQ441"/>
      <c r="UR441"/>
      <c r="US441"/>
      <c r="UT441"/>
      <c r="UU441"/>
      <c r="UV441"/>
      <c r="UW441"/>
      <c r="UX441"/>
      <c r="UY441"/>
      <c r="UZ441"/>
      <c r="VA441"/>
      <c r="VB441"/>
      <c r="VC441"/>
      <c r="VD441"/>
      <c r="VE441"/>
      <c r="VF441"/>
      <c r="VG441"/>
      <c r="VH441"/>
      <c r="VI441"/>
      <c r="VJ441"/>
      <c r="VK441"/>
      <c r="VL441"/>
      <c r="VM441"/>
      <c r="VN441"/>
      <c r="VO441"/>
      <c r="VP441"/>
      <c r="VQ441"/>
      <c r="VR441"/>
      <c r="VS441"/>
      <c r="VT441"/>
      <c r="VU441"/>
      <c r="VV441"/>
      <c r="VW441"/>
      <c r="VX441"/>
      <c r="VY441"/>
      <c r="VZ441"/>
      <c r="WA441"/>
      <c r="WB441"/>
      <c r="WC441"/>
      <c r="WD441"/>
      <c r="WE441"/>
      <c r="WF441"/>
      <c r="WG441"/>
      <c r="WH441"/>
      <c r="WI441"/>
      <c r="WJ441"/>
      <c r="WK441"/>
      <c r="WL441"/>
      <c r="WM441"/>
      <c r="WN441"/>
      <c r="WO441"/>
      <c r="WP441"/>
      <c r="WQ441"/>
      <c r="WR441"/>
      <c r="WS441"/>
      <c r="WT441"/>
      <c r="WU441"/>
      <c r="WV441"/>
      <c r="WW441"/>
      <c r="WX441"/>
      <c r="WY441"/>
      <c r="WZ441"/>
      <c r="XA441"/>
      <c r="XB441"/>
      <c r="XC441"/>
      <c r="XD441"/>
      <c r="XE441"/>
      <c r="XF441"/>
      <c r="XG441"/>
      <c r="XH441"/>
      <c r="XI441"/>
      <c r="XJ441"/>
      <c r="XK441"/>
      <c r="XL441"/>
      <c r="XM441"/>
      <c r="XN441"/>
      <c r="XO441"/>
      <c r="XP441"/>
      <c r="XQ441"/>
      <c r="XR441"/>
      <c r="XS441"/>
      <c r="XT441"/>
      <c r="XU441"/>
      <c r="XV441"/>
      <c r="XW441"/>
      <c r="XX441"/>
      <c r="XY441"/>
      <c r="XZ441"/>
      <c r="YA441"/>
      <c r="YB441"/>
      <c r="YC441"/>
      <c r="YD441"/>
      <c r="YE441"/>
      <c r="YF441"/>
      <c r="YG441"/>
      <c r="YH441"/>
      <c r="YI441"/>
      <c r="YJ441"/>
      <c r="YK441"/>
      <c r="YL441"/>
      <c r="YM441"/>
      <c r="YN441"/>
      <c r="YO441"/>
      <c r="YP441"/>
      <c r="YQ441"/>
      <c r="YR441"/>
      <c r="YS441"/>
      <c r="YT441"/>
      <c r="YU441"/>
      <c r="YV441"/>
      <c r="YW441"/>
      <c r="YX441"/>
      <c r="YY441"/>
      <c r="YZ441"/>
      <c r="ZA441"/>
      <c r="ZB441"/>
      <c r="ZC441"/>
      <c r="ZD441"/>
      <c r="ZE441"/>
      <c r="ZF441"/>
      <c r="ZG441"/>
      <c r="ZH441"/>
      <c r="ZI441"/>
      <c r="ZJ441"/>
      <c r="ZK441"/>
      <c r="ZL441"/>
      <c r="ZM441"/>
      <c r="ZN441"/>
      <c r="ZO441"/>
      <c r="ZP441"/>
      <c r="ZQ441"/>
      <c r="ZR441"/>
      <c r="ZS441"/>
      <c r="ZT441"/>
      <c r="ZU441"/>
      <c r="ZV441"/>
      <c r="ZW441"/>
      <c r="ZX441"/>
      <c r="ZY441"/>
      <c r="ZZ441"/>
    </row>
    <row r="442" spans="15:702" x14ac:dyDescent="0.35"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  <c r="HB442"/>
      <c r="HC442"/>
      <c r="HD442"/>
      <c r="HE442"/>
      <c r="HF442"/>
      <c r="HG442"/>
      <c r="HH442"/>
      <c r="HI442"/>
      <c r="HJ442"/>
      <c r="HK442"/>
      <c r="HL442"/>
      <c r="HM442"/>
      <c r="HN442"/>
      <c r="HO442"/>
      <c r="HP442"/>
      <c r="HQ442"/>
      <c r="HR442"/>
      <c r="HS442"/>
      <c r="HT442"/>
      <c r="HU442"/>
      <c r="HV442"/>
      <c r="HW442"/>
      <c r="HX442"/>
      <c r="HY442"/>
      <c r="HZ442"/>
      <c r="IA442"/>
      <c r="IB442"/>
      <c r="IC442"/>
      <c r="ID442"/>
      <c r="IE442"/>
      <c r="IF442"/>
      <c r="IG442"/>
      <c r="IH442"/>
      <c r="II442"/>
      <c r="IJ442"/>
      <c r="IK442"/>
      <c r="IL442"/>
      <c r="IM442"/>
      <c r="IN442"/>
      <c r="IO442"/>
      <c r="IP442"/>
      <c r="IQ442"/>
      <c r="IR442"/>
      <c r="IS442"/>
      <c r="IT442"/>
      <c r="IU442"/>
      <c r="IV442"/>
      <c r="IW442"/>
      <c r="IX442"/>
      <c r="IY442"/>
      <c r="IZ442"/>
      <c r="JA442"/>
      <c r="JB442"/>
      <c r="JC442"/>
      <c r="JD442"/>
      <c r="JE442"/>
      <c r="JF442"/>
      <c r="JG442"/>
      <c r="JH442"/>
      <c r="JI442"/>
      <c r="JJ442"/>
      <c r="JK442"/>
      <c r="JL442"/>
      <c r="JM442"/>
      <c r="JN442"/>
      <c r="JO442"/>
      <c r="JP442"/>
      <c r="JQ442"/>
      <c r="JR442"/>
      <c r="JS442"/>
      <c r="JT442"/>
      <c r="JU442"/>
      <c r="JV442"/>
      <c r="JW442"/>
      <c r="JX442"/>
      <c r="JY442"/>
      <c r="JZ442"/>
      <c r="KA442"/>
      <c r="KB442"/>
      <c r="KC442"/>
      <c r="KD442"/>
      <c r="KE442"/>
      <c r="KF442"/>
      <c r="KG442"/>
      <c r="KH442"/>
      <c r="KI442"/>
      <c r="KJ442"/>
      <c r="KK442"/>
      <c r="KL442"/>
      <c r="KM442"/>
      <c r="KN442"/>
      <c r="KO442"/>
      <c r="KP442"/>
      <c r="KQ442"/>
      <c r="KR442"/>
      <c r="KS442"/>
      <c r="KT442"/>
      <c r="KU442"/>
      <c r="KV442"/>
      <c r="KW442"/>
      <c r="KX442"/>
      <c r="KY442"/>
      <c r="KZ442"/>
      <c r="LA442"/>
      <c r="LB442"/>
      <c r="LC442"/>
      <c r="LD442"/>
      <c r="LE442"/>
      <c r="LF442"/>
      <c r="LG442"/>
      <c r="LH442"/>
      <c r="LI442"/>
      <c r="LJ442"/>
      <c r="LK442"/>
      <c r="LL442"/>
      <c r="LM442"/>
      <c r="LN442"/>
      <c r="LO442"/>
      <c r="LP442"/>
      <c r="LQ442"/>
      <c r="LR442"/>
      <c r="LS442"/>
      <c r="LT442"/>
      <c r="LU442"/>
      <c r="LV442"/>
      <c r="LW442"/>
      <c r="LX442"/>
      <c r="LY442"/>
      <c r="LZ442"/>
      <c r="MA442"/>
      <c r="MB442"/>
      <c r="MC442"/>
      <c r="MD442"/>
      <c r="ME442"/>
      <c r="MF442"/>
      <c r="MG442"/>
      <c r="MH442"/>
      <c r="MI442"/>
      <c r="MJ442"/>
      <c r="MK442"/>
      <c r="ML442"/>
      <c r="MM442"/>
      <c r="MN442"/>
      <c r="MO442"/>
      <c r="MP442"/>
      <c r="MQ442"/>
      <c r="MR442"/>
      <c r="MS442"/>
      <c r="MT442"/>
      <c r="MU442"/>
      <c r="MV442"/>
      <c r="MW442"/>
      <c r="MX442"/>
      <c r="MY442"/>
      <c r="MZ442"/>
      <c r="NA442"/>
      <c r="NB442"/>
      <c r="NC442"/>
      <c r="ND442"/>
      <c r="NE442"/>
      <c r="NF442"/>
      <c r="NG442"/>
      <c r="NH442"/>
      <c r="NI442"/>
      <c r="NJ442"/>
      <c r="NK442"/>
      <c r="NL442"/>
      <c r="NM442"/>
      <c r="NN442"/>
      <c r="NO442"/>
      <c r="NP442"/>
      <c r="NQ442"/>
      <c r="NR442"/>
      <c r="NS442"/>
      <c r="NT442"/>
      <c r="NU442"/>
      <c r="NV442"/>
      <c r="NW442"/>
      <c r="NX442"/>
      <c r="NY442"/>
      <c r="NZ442"/>
      <c r="OA442"/>
      <c r="OB442"/>
      <c r="OC442"/>
      <c r="OD442"/>
      <c r="OE442"/>
      <c r="OF442"/>
      <c r="OG442"/>
      <c r="OH442"/>
      <c r="OI442"/>
      <c r="OJ442"/>
      <c r="OK442"/>
      <c r="OL442"/>
      <c r="OM442"/>
      <c r="ON442"/>
      <c r="OO442"/>
      <c r="OP442"/>
      <c r="OQ442"/>
      <c r="OR442"/>
      <c r="OS442"/>
      <c r="OT442"/>
      <c r="OU442"/>
      <c r="OV442"/>
      <c r="OW442"/>
      <c r="OX442"/>
      <c r="OY442"/>
      <c r="OZ442"/>
      <c r="PA442"/>
      <c r="PB442"/>
      <c r="PC442"/>
      <c r="PD442"/>
      <c r="PE442"/>
      <c r="PF442"/>
      <c r="PG442"/>
      <c r="PH442"/>
      <c r="PI442"/>
      <c r="PJ442"/>
      <c r="PK442"/>
      <c r="PL442"/>
      <c r="PM442"/>
      <c r="PN442"/>
      <c r="PO442"/>
      <c r="PP442"/>
      <c r="PQ442"/>
      <c r="PR442"/>
      <c r="PS442"/>
      <c r="PT442"/>
      <c r="PU442"/>
      <c r="PV442"/>
      <c r="PW442"/>
      <c r="PX442"/>
      <c r="PY442"/>
      <c r="PZ442"/>
      <c r="QA442"/>
      <c r="QB442"/>
      <c r="QC442"/>
      <c r="QD442"/>
      <c r="QE442"/>
      <c r="QF442"/>
      <c r="QG442"/>
      <c r="QH442"/>
      <c r="QI442"/>
      <c r="QJ442"/>
      <c r="QK442"/>
      <c r="QL442"/>
      <c r="QM442"/>
      <c r="QN442"/>
      <c r="QO442"/>
      <c r="QP442"/>
      <c r="QQ442"/>
      <c r="QR442"/>
      <c r="QS442"/>
      <c r="QT442"/>
      <c r="QU442"/>
      <c r="QV442"/>
      <c r="QW442"/>
      <c r="QX442"/>
      <c r="QY442"/>
      <c r="QZ442"/>
      <c r="RA442"/>
      <c r="RB442"/>
      <c r="RC442"/>
      <c r="RD442"/>
      <c r="RE442"/>
      <c r="RF442"/>
      <c r="RG442"/>
      <c r="RH442"/>
      <c r="RI442"/>
      <c r="RJ442"/>
      <c r="RK442"/>
      <c r="RL442"/>
      <c r="RM442"/>
      <c r="RN442"/>
      <c r="RO442"/>
      <c r="RP442"/>
      <c r="RQ442"/>
      <c r="RR442"/>
      <c r="RS442"/>
      <c r="RT442"/>
      <c r="RU442"/>
      <c r="RV442"/>
      <c r="RW442"/>
      <c r="RX442"/>
      <c r="RY442"/>
      <c r="RZ442"/>
      <c r="SA442"/>
      <c r="SB442"/>
      <c r="SC442"/>
      <c r="SD442"/>
      <c r="SE442"/>
      <c r="SF442"/>
      <c r="SG442"/>
      <c r="SH442"/>
      <c r="SI442"/>
      <c r="SJ442"/>
      <c r="SK442"/>
      <c r="SL442"/>
      <c r="SM442"/>
      <c r="SN442"/>
      <c r="SO442"/>
      <c r="SP442"/>
      <c r="SQ442"/>
      <c r="SR442"/>
      <c r="SS442"/>
      <c r="ST442"/>
      <c r="SU442"/>
      <c r="SV442"/>
      <c r="SW442"/>
      <c r="SX442"/>
      <c r="SY442"/>
      <c r="SZ442"/>
      <c r="TA442"/>
      <c r="TB442"/>
      <c r="TC442"/>
      <c r="TD442"/>
      <c r="TE442"/>
      <c r="TF442"/>
      <c r="TG442"/>
      <c r="TH442"/>
      <c r="TI442"/>
      <c r="TJ442"/>
      <c r="TK442"/>
      <c r="TL442"/>
      <c r="TM442"/>
      <c r="TN442"/>
      <c r="TO442"/>
      <c r="TP442"/>
      <c r="TQ442"/>
      <c r="TR442"/>
      <c r="TS442"/>
      <c r="TT442"/>
      <c r="TU442"/>
      <c r="TV442"/>
      <c r="TW442"/>
      <c r="TX442"/>
      <c r="TY442"/>
      <c r="TZ442"/>
      <c r="UA442"/>
      <c r="UB442"/>
      <c r="UC442"/>
      <c r="UD442"/>
      <c r="UE442"/>
      <c r="UF442"/>
      <c r="UG442"/>
      <c r="UH442"/>
      <c r="UI442"/>
      <c r="UJ442"/>
      <c r="UK442"/>
      <c r="UL442"/>
      <c r="UM442"/>
      <c r="UN442"/>
      <c r="UO442"/>
      <c r="UP442"/>
      <c r="UQ442"/>
      <c r="UR442"/>
      <c r="US442"/>
      <c r="UT442"/>
      <c r="UU442"/>
      <c r="UV442"/>
      <c r="UW442"/>
      <c r="UX442"/>
      <c r="UY442"/>
      <c r="UZ442"/>
      <c r="VA442"/>
      <c r="VB442"/>
      <c r="VC442"/>
      <c r="VD442"/>
      <c r="VE442"/>
      <c r="VF442"/>
      <c r="VG442"/>
      <c r="VH442"/>
      <c r="VI442"/>
      <c r="VJ442"/>
      <c r="VK442"/>
      <c r="VL442"/>
      <c r="VM442"/>
      <c r="VN442"/>
      <c r="VO442"/>
      <c r="VP442"/>
      <c r="VQ442"/>
      <c r="VR442"/>
      <c r="VS442"/>
      <c r="VT442"/>
      <c r="VU442"/>
      <c r="VV442"/>
      <c r="VW442"/>
      <c r="VX442"/>
      <c r="VY442"/>
      <c r="VZ442"/>
      <c r="WA442"/>
      <c r="WB442"/>
      <c r="WC442"/>
      <c r="WD442"/>
      <c r="WE442"/>
      <c r="WF442"/>
      <c r="WG442"/>
      <c r="WH442"/>
      <c r="WI442"/>
      <c r="WJ442"/>
      <c r="WK442"/>
      <c r="WL442"/>
      <c r="WM442"/>
      <c r="WN442"/>
      <c r="WO442"/>
      <c r="WP442"/>
      <c r="WQ442"/>
      <c r="WR442"/>
      <c r="WS442"/>
      <c r="WT442"/>
      <c r="WU442"/>
      <c r="WV442"/>
      <c r="WW442"/>
      <c r="WX442"/>
      <c r="WY442"/>
      <c r="WZ442"/>
      <c r="XA442"/>
      <c r="XB442"/>
      <c r="XC442"/>
      <c r="XD442"/>
      <c r="XE442"/>
      <c r="XF442"/>
      <c r="XG442"/>
      <c r="XH442"/>
      <c r="XI442"/>
      <c r="XJ442"/>
      <c r="XK442"/>
      <c r="XL442"/>
      <c r="XM442"/>
      <c r="XN442"/>
      <c r="XO442"/>
      <c r="XP442"/>
      <c r="XQ442"/>
      <c r="XR442"/>
      <c r="XS442"/>
      <c r="XT442"/>
      <c r="XU442"/>
      <c r="XV442"/>
      <c r="XW442"/>
      <c r="XX442"/>
      <c r="XY442"/>
      <c r="XZ442"/>
      <c r="YA442"/>
      <c r="YB442"/>
      <c r="YC442"/>
      <c r="YD442"/>
      <c r="YE442"/>
      <c r="YF442"/>
      <c r="YG442"/>
      <c r="YH442"/>
      <c r="YI442"/>
      <c r="YJ442"/>
      <c r="YK442"/>
      <c r="YL442"/>
      <c r="YM442"/>
      <c r="YN442"/>
      <c r="YO442"/>
      <c r="YP442"/>
      <c r="YQ442"/>
      <c r="YR442"/>
      <c r="YS442"/>
      <c r="YT442"/>
      <c r="YU442"/>
      <c r="YV442"/>
      <c r="YW442"/>
      <c r="YX442"/>
      <c r="YY442"/>
      <c r="YZ442"/>
      <c r="ZA442"/>
      <c r="ZB442"/>
      <c r="ZC442"/>
      <c r="ZD442"/>
      <c r="ZE442"/>
      <c r="ZF442"/>
      <c r="ZG442"/>
      <c r="ZH442"/>
      <c r="ZI442"/>
      <c r="ZJ442"/>
      <c r="ZK442"/>
      <c r="ZL442"/>
      <c r="ZM442"/>
      <c r="ZN442"/>
      <c r="ZO442"/>
      <c r="ZP442"/>
      <c r="ZQ442"/>
      <c r="ZR442"/>
      <c r="ZS442"/>
      <c r="ZT442"/>
      <c r="ZU442"/>
      <c r="ZV442"/>
      <c r="ZW442"/>
      <c r="ZX442"/>
      <c r="ZY442"/>
      <c r="ZZ442"/>
    </row>
    <row r="443" spans="15:702" x14ac:dyDescent="0.35"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  <c r="HB443"/>
      <c r="HC443"/>
      <c r="HD443"/>
      <c r="HE443"/>
      <c r="HF443"/>
      <c r="HG443"/>
      <c r="HH443"/>
      <c r="HI443"/>
      <c r="HJ443"/>
      <c r="HK443"/>
      <c r="HL443"/>
      <c r="HM443"/>
      <c r="HN443"/>
      <c r="HO443"/>
      <c r="HP443"/>
      <c r="HQ443"/>
      <c r="HR443"/>
      <c r="HS443"/>
      <c r="HT443"/>
      <c r="HU443"/>
      <c r="HV443"/>
      <c r="HW443"/>
      <c r="HX443"/>
      <c r="HY443"/>
      <c r="HZ443"/>
      <c r="IA443"/>
      <c r="IB443"/>
      <c r="IC443"/>
      <c r="ID443"/>
      <c r="IE443"/>
      <c r="IF443"/>
      <c r="IG443"/>
      <c r="IH443"/>
      <c r="II443"/>
      <c r="IJ443"/>
      <c r="IK443"/>
      <c r="IL443"/>
      <c r="IM443"/>
      <c r="IN443"/>
      <c r="IO443"/>
      <c r="IP443"/>
      <c r="IQ443"/>
      <c r="IR443"/>
      <c r="IS443"/>
      <c r="IT443"/>
      <c r="IU443"/>
      <c r="IV443"/>
      <c r="IW443"/>
      <c r="IX443"/>
      <c r="IY443"/>
      <c r="IZ443"/>
      <c r="JA443"/>
      <c r="JB443"/>
      <c r="JC443"/>
      <c r="JD443"/>
      <c r="JE443"/>
      <c r="JF443"/>
      <c r="JG443"/>
      <c r="JH443"/>
      <c r="JI443"/>
      <c r="JJ443"/>
      <c r="JK443"/>
      <c r="JL443"/>
      <c r="JM443"/>
      <c r="JN443"/>
      <c r="JO443"/>
      <c r="JP443"/>
      <c r="JQ443"/>
      <c r="JR443"/>
      <c r="JS443"/>
      <c r="JT443"/>
      <c r="JU443"/>
      <c r="JV443"/>
      <c r="JW443"/>
      <c r="JX443"/>
      <c r="JY443"/>
      <c r="JZ443"/>
      <c r="KA443"/>
      <c r="KB443"/>
      <c r="KC443"/>
      <c r="KD443"/>
      <c r="KE443"/>
      <c r="KF443"/>
      <c r="KG443"/>
      <c r="KH443"/>
      <c r="KI443"/>
      <c r="KJ443"/>
      <c r="KK443"/>
      <c r="KL443"/>
      <c r="KM443"/>
      <c r="KN443"/>
      <c r="KO443"/>
      <c r="KP443"/>
      <c r="KQ443"/>
      <c r="KR443"/>
      <c r="KS443"/>
      <c r="KT443"/>
      <c r="KU443"/>
      <c r="KV443"/>
      <c r="KW443"/>
      <c r="KX443"/>
      <c r="KY443"/>
      <c r="KZ443"/>
      <c r="LA443"/>
      <c r="LB443"/>
      <c r="LC443"/>
      <c r="LD443"/>
      <c r="LE443"/>
      <c r="LF443"/>
      <c r="LG443"/>
      <c r="LH443"/>
      <c r="LI443"/>
      <c r="LJ443"/>
      <c r="LK443"/>
      <c r="LL443"/>
      <c r="LM443"/>
      <c r="LN443"/>
      <c r="LO443"/>
      <c r="LP443"/>
      <c r="LQ443"/>
      <c r="LR443"/>
      <c r="LS443"/>
      <c r="LT443"/>
      <c r="LU443"/>
      <c r="LV443"/>
      <c r="LW443"/>
      <c r="LX443"/>
      <c r="LY443"/>
      <c r="LZ443"/>
      <c r="MA443"/>
      <c r="MB443"/>
      <c r="MC443"/>
      <c r="MD443"/>
      <c r="ME443"/>
      <c r="MF443"/>
      <c r="MG443"/>
      <c r="MH443"/>
      <c r="MI443"/>
      <c r="MJ443"/>
      <c r="MK443"/>
      <c r="ML443"/>
      <c r="MM443"/>
      <c r="MN443"/>
      <c r="MO443"/>
      <c r="MP443"/>
      <c r="MQ443"/>
      <c r="MR443"/>
      <c r="MS443"/>
      <c r="MT443"/>
      <c r="MU443"/>
      <c r="MV443"/>
      <c r="MW443"/>
      <c r="MX443"/>
      <c r="MY443"/>
      <c r="MZ443"/>
      <c r="NA443"/>
      <c r="NB443"/>
      <c r="NC443"/>
      <c r="ND443"/>
      <c r="NE443"/>
      <c r="NF443"/>
      <c r="NG443"/>
      <c r="NH443"/>
      <c r="NI443"/>
      <c r="NJ443"/>
      <c r="NK443"/>
      <c r="NL443"/>
      <c r="NM443"/>
      <c r="NN443"/>
      <c r="NO443"/>
      <c r="NP443"/>
      <c r="NQ443"/>
      <c r="NR443"/>
      <c r="NS443"/>
      <c r="NT443"/>
      <c r="NU443"/>
      <c r="NV443"/>
      <c r="NW443"/>
      <c r="NX443"/>
      <c r="NY443"/>
      <c r="NZ443"/>
      <c r="OA443"/>
      <c r="OB443"/>
      <c r="OC443"/>
      <c r="OD443"/>
      <c r="OE443"/>
      <c r="OF443"/>
      <c r="OG443"/>
      <c r="OH443"/>
      <c r="OI443"/>
      <c r="OJ443"/>
      <c r="OK443"/>
      <c r="OL443"/>
      <c r="OM443"/>
      <c r="ON443"/>
      <c r="OO443"/>
      <c r="OP443"/>
      <c r="OQ443"/>
      <c r="OR443"/>
      <c r="OS443"/>
      <c r="OT443"/>
      <c r="OU443"/>
      <c r="OV443"/>
      <c r="OW443"/>
      <c r="OX443"/>
      <c r="OY443"/>
      <c r="OZ443"/>
      <c r="PA443"/>
      <c r="PB443"/>
      <c r="PC443"/>
      <c r="PD443"/>
      <c r="PE443"/>
      <c r="PF443"/>
      <c r="PG443"/>
      <c r="PH443"/>
      <c r="PI443"/>
      <c r="PJ443"/>
      <c r="PK443"/>
      <c r="PL443"/>
      <c r="PM443"/>
      <c r="PN443"/>
      <c r="PO443"/>
      <c r="PP443"/>
      <c r="PQ443"/>
      <c r="PR443"/>
      <c r="PS443"/>
      <c r="PT443"/>
      <c r="PU443"/>
      <c r="PV443"/>
      <c r="PW443"/>
      <c r="PX443"/>
      <c r="PY443"/>
      <c r="PZ443"/>
      <c r="QA443"/>
      <c r="QB443"/>
      <c r="QC443"/>
      <c r="QD443"/>
      <c r="QE443"/>
      <c r="QF443"/>
      <c r="QG443"/>
      <c r="QH443"/>
      <c r="QI443"/>
      <c r="QJ443"/>
      <c r="QK443"/>
      <c r="QL443"/>
      <c r="QM443"/>
      <c r="QN443"/>
      <c r="QO443"/>
      <c r="QP443"/>
      <c r="QQ443"/>
      <c r="QR443"/>
      <c r="QS443"/>
      <c r="QT443"/>
      <c r="QU443"/>
      <c r="QV443"/>
      <c r="QW443"/>
      <c r="QX443"/>
      <c r="QY443"/>
      <c r="QZ443"/>
      <c r="RA443"/>
      <c r="RB443"/>
      <c r="RC443"/>
      <c r="RD443"/>
      <c r="RE443"/>
      <c r="RF443"/>
      <c r="RG443"/>
      <c r="RH443"/>
      <c r="RI443"/>
      <c r="RJ443"/>
      <c r="RK443"/>
      <c r="RL443"/>
      <c r="RM443"/>
      <c r="RN443"/>
      <c r="RO443"/>
      <c r="RP443"/>
      <c r="RQ443"/>
      <c r="RR443"/>
      <c r="RS443"/>
      <c r="RT443"/>
      <c r="RU443"/>
      <c r="RV443"/>
      <c r="RW443"/>
      <c r="RX443"/>
      <c r="RY443"/>
      <c r="RZ443"/>
      <c r="SA443"/>
      <c r="SB443"/>
      <c r="SC443"/>
      <c r="SD443"/>
      <c r="SE443"/>
      <c r="SF443"/>
      <c r="SG443"/>
      <c r="SH443"/>
      <c r="SI443"/>
      <c r="SJ443"/>
      <c r="SK443"/>
      <c r="SL443"/>
      <c r="SM443"/>
      <c r="SN443"/>
      <c r="SO443"/>
      <c r="SP443"/>
      <c r="SQ443"/>
      <c r="SR443"/>
      <c r="SS443"/>
      <c r="ST443"/>
      <c r="SU443"/>
      <c r="SV443"/>
      <c r="SW443"/>
      <c r="SX443"/>
      <c r="SY443"/>
      <c r="SZ443"/>
      <c r="TA443"/>
      <c r="TB443"/>
      <c r="TC443"/>
      <c r="TD443"/>
      <c r="TE443"/>
      <c r="TF443"/>
      <c r="TG443"/>
      <c r="TH443"/>
      <c r="TI443"/>
      <c r="TJ443"/>
      <c r="TK443"/>
      <c r="TL443"/>
      <c r="TM443"/>
      <c r="TN443"/>
      <c r="TO443"/>
      <c r="TP443"/>
      <c r="TQ443"/>
      <c r="TR443"/>
      <c r="TS443"/>
      <c r="TT443"/>
      <c r="TU443"/>
      <c r="TV443"/>
      <c r="TW443"/>
      <c r="TX443"/>
      <c r="TY443"/>
      <c r="TZ443"/>
      <c r="UA443"/>
      <c r="UB443"/>
      <c r="UC443"/>
      <c r="UD443"/>
      <c r="UE443"/>
      <c r="UF443"/>
      <c r="UG443"/>
      <c r="UH443"/>
      <c r="UI443"/>
      <c r="UJ443"/>
      <c r="UK443"/>
      <c r="UL443"/>
      <c r="UM443"/>
      <c r="UN443"/>
      <c r="UO443"/>
      <c r="UP443"/>
      <c r="UQ443"/>
      <c r="UR443"/>
      <c r="US443"/>
      <c r="UT443"/>
      <c r="UU443"/>
      <c r="UV443"/>
      <c r="UW443"/>
      <c r="UX443"/>
      <c r="UY443"/>
      <c r="UZ443"/>
      <c r="VA443"/>
      <c r="VB443"/>
      <c r="VC443"/>
      <c r="VD443"/>
      <c r="VE443"/>
      <c r="VF443"/>
      <c r="VG443"/>
      <c r="VH443"/>
      <c r="VI443"/>
      <c r="VJ443"/>
      <c r="VK443"/>
      <c r="VL443"/>
      <c r="VM443"/>
      <c r="VN443"/>
      <c r="VO443"/>
      <c r="VP443"/>
      <c r="VQ443"/>
      <c r="VR443"/>
      <c r="VS443"/>
      <c r="VT443"/>
      <c r="VU443"/>
      <c r="VV443"/>
      <c r="VW443"/>
      <c r="VX443"/>
      <c r="VY443"/>
      <c r="VZ443"/>
      <c r="WA443"/>
      <c r="WB443"/>
      <c r="WC443"/>
      <c r="WD443"/>
      <c r="WE443"/>
      <c r="WF443"/>
      <c r="WG443"/>
      <c r="WH443"/>
      <c r="WI443"/>
      <c r="WJ443"/>
      <c r="WK443"/>
      <c r="WL443"/>
      <c r="WM443"/>
      <c r="WN443"/>
      <c r="WO443"/>
      <c r="WP443"/>
      <c r="WQ443"/>
      <c r="WR443"/>
      <c r="WS443"/>
      <c r="WT443"/>
      <c r="WU443"/>
      <c r="WV443"/>
      <c r="WW443"/>
      <c r="WX443"/>
      <c r="WY443"/>
      <c r="WZ443"/>
      <c r="XA443"/>
      <c r="XB443"/>
      <c r="XC443"/>
      <c r="XD443"/>
      <c r="XE443"/>
      <c r="XF443"/>
      <c r="XG443"/>
      <c r="XH443"/>
      <c r="XI443"/>
      <c r="XJ443"/>
      <c r="XK443"/>
      <c r="XL443"/>
      <c r="XM443"/>
      <c r="XN443"/>
      <c r="XO443"/>
      <c r="XP443"/>
      <c r="XQ443"/>
      <c r="XR443"/>
      <c r="XS443"/>
      <c r="XT443"/>
      <c r="XU443"/>
      <c r="XV443"/>
      <c r="XW443"/>
      <c r="XX443"/>
      <c r="XY443"/>
      <c r="XZ443"/>
      <c r="YA443"/>
      <c r="YB443"/>
      <c r="YC443"/>
      <c r="YD443"/>
      <c r="YE443"/>
      <c r="YF443"/>
      <c r="YG443"/>
      <c r="YH443"/>
      <c r="YI443"/>
      <c r="YJ443"/>
      <c r="YK443"/>
      <c r="YL443"/>
      <c r="YM443"/>
      <c r="YN443"/>
      <c r="YO443"/>
      <c r="YP443"/>
      <c r="YQ443"/>
      <c r="YR443"/>
      <c r="YS443"/>
      <c r="YT443"/>
      <c r="YU443"/>
      <c r="YV443"/>
      <c r="YW443"/>
      <c r="YX443"/>
      <c r="YY443"/>
      <c r="YZ443"/>
      <c r="ZA443"/>
      <c r="ZB443"/>
      <c r="ZC443"/>
      <c r="ZD443"/>
      <c r="ZE443"/>
      <c r="ZF443"/>
      <c r="ZG443"/>
      <c r="ZH443"/>
      <c r="ZI443"/>
      <c r="ZJ443"/>
      <c r="ZK443"/>
      <c r="ZL443"/>
      <c r="ZM443"/>
      <c r="ZN443"/>
      <c r="ZO443"/>
      <c r="ZP443"/>
      <c r="ZQ443"/>
      <c r="ZR443"/>
      <c r="ZS443"/>
      <c r="ZT443"/>
      <c r="ZU443"/>
      <c r="ZV443"/>
      <c r="ZW443"/>
      <c r="ZX443"/>
      <c r="ZY443"/>
      <c r="ZZ443"/>
    </row>
    <row r="444" spans="15:702" x14ac:dyDescent="0.35"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  <c r="HB444"/>
      <c r="HC444"/>
      <c r="HD444"/>
      <c r="HE444"/>
      <c r="HF444"/>
      <c r="HG444"/>
      <c r="HH444"/>
      <c r="HI444"/>
      <c r="HJ444"/>
      <c r="HK444"/>
      <c r="HL444"/>
      <c r="HM444"/>
      <c r="HN444"/>
      <c r="HO444"/>
      <c r="HP444"/>
      <c r="HQ444"/>
      <c r="HR444"/>
      <c r="HS444"/>
      <c r="HT444"/>
      <c r="HU444"/>
      <c r="HV444"/>
      <c r="HW444"/>
      <c r="HX444"/>
      <c r="HY444"/>
      <c r="HZ444"/>
      <c r="IA444"/>
      <c r="IB444"/>
      <c r="IC444"/>
      <c r="ID444"/>
      <c r="IE444"/>
      <c r="IF444"/>
      <c r="IG444"/>
      <c r="IH444"/>
      <c r="II444"/>
      <c r="IJ444"/>
      <c r="IK444"/>
      <c r="IL444"/>
      <c r="IM444"/>
      <c r="IN444"/>
      <c r="IO444"/>
      <c r="IP444"/>
      <c r="IQ444"/>
      <c r="IR444"/>
      <c r="IS444"/>
      <c r="IT444"/>
      <c r="IU444"/>
      <c r="IV444"/>
      <c r="IW444"/>
      <c r="IX444"/>
      <c r="IY444"/>
      <c r="IZ444"/>
      <c r="JA444"/>
      <c r="JB444"/>
      <c r="JC444"/>
      <c r="JD444"/>
      <c r="JE444"/>
      <c r="JF444"/>
      <c r="JG444"/>
      <c r="JH444"/>
      <c r="JI444"/>
      <c r="JJ444"/>
      <c r="JK444"/>
      <c r="JL444"/>
      <c r="JM444"/>
      <c r="JN444"/>
      <c r="JO444"/>
      <c r="JP444"/>
      <c r="JQ444"/>
      <c r="JR444"/>
      <c r="JS444"/>
      <c r="JT444"/>
      <c r="JU444"/>
      <c r="JV444"/>
      <c r="JW444"/>
      <c r="JX444"/>
      <c r="JY444"/>
      <c r="JZ444"/>
      <c r="KA444"/>
      <c r="KB444"/>
      <c r="KC444"/>
      <c r="KD444"/>
      <c r="KE444"/>
      <c r="KF444"/>
      <c r="KG444"/>
      <c r="KH444"/>
      <c r="KI444"/>
      <c r="KJ444"/>
      <c r="KK444"/>
      <c r="KL444"/>
      <c r="KM444"/>
      <c r="KN444"/>
      <c r="KO444"/>
      <c r="KP444"/>
      <c r="KQ444"/>
      <c r="KR444"/>
      <c r="KS444"/>
      <c r="KT444"/>
      <c r="KU444"/>
      <c r="KV444"/>
      <c r="KW444"/>
      <c r="KX444"/>
      <c r="KY444"/>
      <c r="KZ444"/>
      <c r="LA444"/>
      <c r="LB444"/>
      <c r="LC444"/>
      <c r="LD444"/>
      <c r="LE444"/>
      <c r="LF444"/>
      <c r="LG444"/>
      <c r="LH444"/>
      <c r="LI444"/>
      <c r="LJ444"/>
      <c r="LK444"/>
      <c r="LL444"/>
      <c r="LM444"/>
      <c r="LN444"/>
      <c r="LO444"/>
      <c r="LP444"/>
      <c r="LQ444"/>
      <c r="LR444"/>
      <c r="LS444"/>
      <c r="LT444"/>
      <c r="LU444"/>
      <c r="LV444"/>
      <c r="LW444"/>
      <c r="LX444"/>
      <c r="LY444"/>
      <c r="LZ444"/>
      <c r="MA444"/>
      <c r="MB444"/>
      <c r="MC444"/>
      <c r="MD444"/>
      <c r="ME444"/>
      <c r="MF444"/>
      <c r="MG444"/>
      <c r="MH444"/>
      <c r="MI444"/>
      <c r="MJ444"/>
      <c r="MK444"/>
      <c r="ML444"/>
      <c r="MM444"/>
      <c r="MN444"/>
      <c r="MO444"/>
      <c r="MP444"/>
      <c r="MQ444"/>
      <c r="MR444"/>
      <c r="MS444"/>
      <c r="MT444"/>
      <c r="MU444"/>
      <c r="MV444"/>
      <c r="MW444"/>
      <c r="MX444"/>
      <c r="MY444"/>
      <c r="MZ444"/>
      <c r="NA444"/>
      <c r="NB444"/>
      <c r="NC444"/>
      <c r="ND444"/>
      <c r="NE444"/>
      <c r="NF444"/>
      <c r="NG444"/>
      <c r="NH444"/>
      <c r="NI444"/>
      <c r="NJ444"/>
      <c r="NK444"/>
      <c r="NL444"/>
      <c r="NM444"/>
      <c r="NN444"/>
      <c r="NO444"/>
      <c r="NP444"/>
      <c r="NQ444"/>
      <c r="NR444"/>
      <c r="NS444"/>
      <c r="NT444"/>
      <c r="NU444"/>
      <c r="NV444"/>
      <c r="NW444"/>
      <c r="NX444"/>
      <c r="NY444"/>
      <c r="NZ444"/>
      <c r="OA444"/>
      <c r="OB444"/>
      <c r="OC444"/>
      <c r="OD444"/>
      <c r="OE444"/>
      <c r="OF444"/>
      <c r="OG444"/>
      <c r="OH444"/>
      <c r="OI444"/>
      <c r="OJ444"/>
      <c r="OK444"/>
      <c r="OL444"/>
      <c r="OM444"/>
      <c r="ON444"/>
      <c r="OO444"/>
      <c r="OP444"/>
      <c r="OQ444"/>
      <c r="OR444"/>
      <c r="OS444"/>
      <c r="OT444"/>
      <c r="OU444"/>
      <c r="OV444"/>
      <c r="OW444"/>
      <c r="OX444"/>
      <c r="OY444"/>
      <c r="OZ444"/>
      <c r="PA444"/>
      <c r="PB444"/>
      <c r="PC444"/>
      <c r="PD444"/>
      <c r="PE444"/>
      <c r="PF444"/>
      <c r="PG444"/>
      <c r="PH444"/>
      <c r="PI444"/>
      <c r="PJ444"/>
      <c r="PK444"/>
      <c r="PL444"/>
      <c r="PM444"/>
      <c r="PN444"/>
      <c r="PO444"/>
      <c r="PP444"/>
      <c r="PQ444"/>
      <c r="PR444"/>
      <c r="PS444"/>
      <c r="PT444"/>
      <c r="PU444"/>
      <c r="PV444"/>
      <c r="PW444"/>
      <c r="PX444"/>
      <c r="PY444"/>
      <c r="PZ444"/>
      <c r="QA444"/>
      <c r="QB444"/>
      <c r="QC444"/>
      <c r="QD444"/>
      <c r="QE444"/>
      <c r="QF444"/>
      <c r="QG444"/>
      <c r="QH444"/>
      <c r="QI444"/>
      <c r="QJ444"/>
      <c r="QK444"/>
      <c r="QL444"/>
      <c r="QM444"/>
      <c r="QN444"/>
      <c r="QO444"/>
      <c r="QP444"/>
      <c r="QQ444"/>
      <c r="QR444"/>
      <c r="QS444"/>
      <c r="QT444"/>
      <c r="QU444"/>
      <c r="QV444"/>
      <c r="QW444"/>
      <c r="QX444"/>
      <c r="QY444"/>
      <c r="QZ444"/>
      <c r="RA444"/>
      <c r="RB444"/>
      <c r="RC444"/>
      <c r="RD444"/>
      <c r="RE444"/>
      <c r="RF444"/>
      <c r="RG444"/>
      <c r="RH444"/>
      <c r="RI444"/>
      <c r="RJ444"/>
      <c r="RK444"/>
      <c r="RL444"/>
      <c r="RM444"/>
      <c r="RN444"/>
      <c r="RO444"/>
      <c r="RP444"/>
      <c r="RQ444"/>
      <c r="RR444"/>
      <c r="RS444"/>
      <c r="RT444"/>
      <c r="RU444"/>
      <c r="RV444"/>
      <c r="RW444"/>
      <c r="RX444"/>
      <c r="RY444"/>
      <c r="RZ444"/>
      <c r="SA444"/>
      <c r="SB444"/>
      <c r="SC444"/>
      <c r="SD444"/>
      <c r="SE444"/>
      <c r="SF444"/>
      <c r="SG444"/>
      <c r="SH444"/>
      <c r="SI444"/>
      <c r="SJ444"/>
      <c r="SK444"/>
      <c r="SL444"/>
      <c r="SM444"/>
      <c r="SN444"/>
      <c r="SO444"/>
      <c r="SP444"/>
      <c r="SQ444"/>
      <c r="SR444"/>
      <c r="SS444"/>
      <c r="ST444"/>
      <c r="SU444"/>
      <c r="SV444"/>
      <c r="SW444"/>
      <c r="SX444"/>
      <c r="SY444"/>
      <c r="SZ444"/>
      <c r="TA444"/>
      <c r="TB444"/>
      <c r="TC444"/>
      <c r="TD444"/>
      <c r="TE444"/>
      <c r="TF444"/>
      <c r="TG444"/>
      <c r="TH444"/>
      <c r="TI444"/>
      <c r="TJ444"/>
      <c r="TK444"/>
      <c r="TL444"/>
      <c r="TM444"/>
      <c r="TN444"/>
      <c r="TO444"/>
      <c r="TP444"/>
      <c r="TQ444"/>
      <c r="TR444"/>
      <c r="TS444"/>
      <c r="TT444"/>
      <c r="TU444"/>
      <c r="TV444"/>
      <c r="TW444"/>
      <c r="TX444"/>
      <c r="TY444"/>
      <c r="TZ444"/>
      <c r="UA444"/>
      <c r="UB444"/>
      <c r="UC444"/>
      <c r="UD444"/>
      <c r="UE444"/>
      <c r="UF444"/>
      <c r="UG444"/>
      <c r="UH444"/>
      <c r="UI444"/>
      <c r="UJ444"/>
      <c r="UK444"/>
      <c r="UL444"/>
      <c r="UM444"/>
      <c r="UN444"/>
      <c r="UO444"/>
      <c r="UP444"/>
      <c r="UQ444"/>
      <c r="UR444"/>
      <c r="US444"/>
      <c r="UT444"/>
      <c r="UU444"/>
      <c r="UV444"/>
      <c r="UW444"/>
      <c r="UX444"/>
      <c r="UY444"/>
      <c r="UZ444"/>
      <c r="VA444"/>
      <c r="VB444"/>
      <c r="VC444"/>
      <c r="VD444"/>
      <c r="VE444"/>
      <c r="VF444"/>
      <c r="VG444"/>
      <c r="VH444"/>
      <c r="VI444"/>
      <c r="VJ444"/>
      <c r="VK444"/>
      <c r="VL444"/>
      <c r="VM444"/>
      <c r="VN444"/>
      <c r="VO444"/>
      <c r="VP444"/>
      <c r="VQ444"/>
      <c r="VR444"/>
      <c r="VS444"/>
      <c r="VT444"/>
      <c r="VU444"/>
      <c r="VV444"/>
      <c r="VW444"/>
      <c r="VX444"/>
      <c r="VY444"/>
      <c r="VZ444"/>
      <c r="WA444"/>
      <c r="WB444"/>
      <c r="WC444"/>
      <c r="WD444"/>
      <c r="WE444"/>
      <c r="WF444"/>
      <c r="WG444"/>
      <c r="WH444"/>
      <c r="WI444"/>
      <c r="WJ444"/>
      <c r="WK444"/>
      <c r="WL444"/>
      <c r="WM444"/>
      <c r="WN444"/>
      <c r="WO444"/>
      <c r="WP444"/>
      <c r="WQ444"/>
      <c r="WR444"/>
      <c r="WS444"/>
      <c r="WT444"/>
      <c r="WU444"/>
      <c r="WV444"/>
      <c r="WW444"/>
      <c r="WX444"/>
      <c r="WY444"/>
      <c r="WZ444"/>
      <c r="XA444"/>
      <c r="XB444"/>
      <c r="XC444"/>
      <c r="XD444"/>
      <c r="XE444"/>
      <c r="XF444"/>
      <c r="XG444"/>
      <c r="XH444"/>
      <c r="XI444"/>
      <c r="XJ444"/>
      <c r="XK444"/>
      <c r="XL444"/>
      <c r="XM444"/>
      <c r="XN444"/>
      <c r="XO444"/>
      <c r="XP444"/>
      <c r="XQ444"/>
      <c r="XR444"/>
      <c r="XS444"/>
      <c r="XT444"/>
      <c r="XU444"/>
      <c r="XV444"/>
      <c r="XW444"/>
      <c r="XX444"/>
      <c r="XY444"/>
      <c r="XZ444"/>
      <c r="YA444"/>
      <c r="YB444"/>
      <c r="YC444"/>
      <c r="YD444"/>
      <c r="YE444"/>
      <c r="YF444"/>
      <c r="YG444"/>
      <c r="YH444"/>
      <c r="YI444"/>
      <c r="YJ444"/>
      <c r="YK444"/>
      <c r="YL444"/>
      <c r="YM444"/>
      <c r="YN444"/>
      <c r="YO444"/>
      <c r="YP444"/>
      <c r="YQ444"/>
      <c r="YR444"/>
      <c r="YS444"/>
      <c r="YT444"/>
      <c r="YU444"/>
      <c r="YV444"/>
      <c r="YW444"/>
      <c r="YX444"/>
      <c r="YY444"/>
      <c r="YZ444"/>
      <c r="ZA444"/>
      <c r="ZB444"/>
      <c r="ZC444"/>
      <c r="ZD444"/>
      <c r="ZE444"/>
      <c r="ZF444"/>
      <c r="ZG444"/>
      <c r="ZH444"/>
      <c r="ZI444"/>
      <c r="ZJ444"/>
      <c r="ZK444"/>
      <c r="ZL444"/>
      <c r="ZM444"/>
      <c r="ZN444"/>
      <c r="ZO444"/>
      <c r="ZP444"/>
      <c r="ZQ444"/>
      <c r="ZR444"/>
      <c r="ZS444"/>
      <c r="ZT444"/>
      <c r="ZU444"/>
      <c r="ZV444"/>
      <c r="ZW444"/>
      <c r="ZX444"/>
      <c r="ZY444"/>
      <c r="ZZ444"/>
    </row>
    <row r="445" spans="15:702" x14ac:dyDescent="0.35"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  <c r="HB445"/>
      <c r="HC445"/>
      <c r="HD445"/>
      <c r="HE445"/>
      <c r="HF445"/>
      <c r="HG445"/>
      <c r="HH445"/>
      <c r="HI445"/>
      <c r="HJ445"/>
      <c r="HK445"/>
      <c r="HL445"/>
      <c r="HM445"/>
      <c r="HN445"/>
      <c r="HO445"/>
      <c r="HP445"/>
      <c r="HQ445"/>
      <c r="HR445"/>
      <c r="HS445"/>
      <c r="HT445"/>
      <c r="HU445"/>
      <c r="HV445"/>
      <c r="HW445"/>
      <c r="HX445"/>
      <c r="HY445"/>
      <c r="HZ445"/>
      <c r="IA445"/>
      <c r="IB445"/>
      <c r="IC445"/>
      <c r="ID445"/>
      <c r="IE445"/>
      <c r="IF445"/>
      <c r="IG445"/>
      <c r="IH445"/>
      <c r="II445"/>
      <c r="IJ445"/>
      <c r="IK445"/>
      <c r="IL445"/>
      <c r="IM445"/>
      <c r="IN445"/>
      <c r="IO445"/>
      <c r="IP445"/>
      <c r="IQ445"/>
      <c r="IR445"/>
      <c r="IS445"/>
      <c r="IT445"/>
      <c r="IU445"/>
      <c r="IV445"/>
      <c r="IW445"/>
      <c r="IX445"/>
      <c r="IY445"/>
      <c r="IZ445"/>
      <c r="JA445"/>
      <c r="JB445"/>
      <c r="JC445"/>
      <c r="JD445"/>
      <c r="JE445"/>
      <c r="JF445"/>
      <c r="JG445"/>
      <c r="JH445"/>
      <c r="JI445"/>
      <c r="JJ445"/>
      <c r="JK445"/>
      <c r="JL445"/>
      <c r="JM445"/>
      <c r="JN445"/>
      <c r="JO445"/>
      <c r="JP445"/>
      <c r="JQ445"/>
      <c r="JR445"/>
      <c r="JS445"/>
      <c r="JT445"/>
      <c r="JU445"/>
      <c r="JV445"/>
      <c r="JW445"/>
      <c r="JX445"/>
      <c r="JY445"/>
      <c r="JZ445"/>
      <c r="KA445"/>
      <c r="KB445"/>
      <c r="KC445"/>
      <c r="KD445"/>
      <c r="KE445"/>
      <c r="KF445"/>
      <c r="KG445"/>
      <c r="KH445"/>
      <c r="KI445"/>
      <c r="KJ445"/>
      <c r="KK445"/>
      <c r="KL445"/>
      <c r="KM445"/>
      <c r="KN445"/>
      <c r="KO445"/>
      <c r="KP445"/>
      <c r="KQ445"/>
      <c r="KR445"/>
      <c r="KS445"/>
      <c r="KT445"/>
      <c r="KU445"/>
      <c r="KV445"/>
      <c r="KW445"/>
      <c r="KX445"/>
      <c r="KY445"/>
      <c r="KZ445"/>
      <c r="LA445"/>
      <c r="LB445"/>
      <c r="LC445"/>
      <c r="LD445"/>
      <c r="LE445"/>
      <c r="LF445"/>
      <c r="LG445"/>
      <c r="LH445"/>
      <c r="LI445"/>
      <c r="LJ445"/>
      <c r="LK445"/>
      <c r="LL445"/>
      <c r="LM445"/>
      <c r="LN445"/>
      <c r="LO445"/>
      <c r="LP445"/>
      <c r="LQ445"/>
      <c r="LR445"/>
      <c r="LS445"/>
      <c r="LT445"/>
      <c r="LU445"/>
      <c r="LV445"/>
      <c r="LW445"/>
      <c r="LX445"/>
      <c r="LY445"/>
      <c r="LZ445"/>
      <c r="MA445"/>
      <c r="MB445"/>
      <c r="MC445"/>
      <c r="MD445"/>
      <c r="ME445"/>
      <c r="MF445"/>
      <c r="MG445"/>
      <c r="MH445"/>
      <c r="MI445"/>
      <c r="MJ445"/>
      <c r="MK445"/>
      <c r="ML445"/>
      <c r="MM445"/>
      <c r="MN445"/>
      <c r="MO445"/>
      <c r="MP445"/>
      <c r="MQ445"/>
      <c r="MR445"/>
      <c r="MS445"/>
      <c r="MT445"/>
      <c r="MU445"/>
      <c r="MV445"/>
      <c r="MW445"/>
      <c r="MX445"/>
      <c r="MY445"/>
      <c r="MZ445"/>
      <c r="NA445"/>
      <c r="NB445"/>
      <c r="NC445"/>
      <c r="ND445"/>
      <c r="NE445"/>
      <c r="NF445"/>
      <c r="NG445"/>
      <c r="NH445"/>
      <c r="NI445"/>
      <c r="NJ445"/>
      <c r="NK445"/>
      <c r="NL445"/>
      <c r="NM445"/>
      <c r="NN445"/>
      <c r="NO445"/>
      <c r="NP445"/>
      <c r="NQ445"/>
      <c r="NR445"/>
      <c r="NS445"/>
      <c r="NT445"/>
      <c r="NU445"/>
      <c r="NV445"/>
      <c r="NW445"/>
      <c r="NX445"/>
      <c r="NY445"/>
      <c r="NZ445"/>
      <c r="OA445"/>
      <c r="OB445"/>
      <c r="OC445"/>
      <c r="OD445"/>
      <c r="OE445"/>
      <c r="OF445"/>
      <c r="OG445"/>
      <c r="OH445"/>
      <c r="OI445"/>
      <c r="OJ445"/>
      <c r="OK445"/>
      <c r="OL445"/>
      <c r="OM445"/>
      <c r="ON445"/>
      <c r="OO445"/>
      <c r="OP445"/>
      <c r="OQ445"/>
      <c r="OR445"/>
      <c r="OS445"/>
      <c r="OT445"/>
      <c r="OU445"/>
      <c r="OV445"/>
      <c r="OW445"/>
      <c r="OX445"/>
      <c r="OY445"/>
      <c r="OZ445"/>
      <c r="PA445"/>
      <c r="PB445"/>
      <c r="PC445"/>
      <c r="PD445"/>
      <c r="PE445"/>
      <c r="PF445"/>
      <c r="PG445"/>
      <c r="PH445"/>
      <c r="PI445"/>
      <c r="PJ445"/>
      <c r="PK445"/>
      <c r="PL445"/>
      <c r="PM445"/>
      <c r="PN445"/>
      <c r="PO445"/>
      <c r="PP445"/>
      <c r="PQ445"/>
      <c r="PR445"/>
      <c r="PS445"/>
      <c r="PT445"/>
      <c r="PU445"/>
      <c r="PV445"/>
      <c r="PW445"/>
      <c r="PX445"/>
      <c r="PY445"/>
      <c r="PZ445"/>
      <c r="QA445"/>
      <c r="QB445"/>
      <c r="QC445"/>
      <c r="QD445"/>
      <c r="QE445"/>
      <c r="QF445"/>
      <c r="QG445"/>
      <c r="QH445"/>
      <c r="QI445"/>
      <c r="QJ445"/>
      <c r="QK445"/>
      <c r="QL445"/>
      <c r="QM445"/>
      <c r="QN445"/>
      <c r="QO445"/>
      <c r="QP445"/>
      <c r="QQ445"/>
      <c r="QR445"/>
      <c r="QS445"/>
      <c r="QT445"/>
      <c r="QU445"/>
      <c r="QV445"/>
      <c r="QW445"/>
      <c r="QX445"/>
      <c r="QY445"/>
      <c r="QZ445"/>
      <c r="RA445"/>
      <c r="RB445"/>
      <c r="RC445"/>
      <c r="RD445"/>
      <c r="RE445"/>
      <c r="RF445"/>
      <c r="RG445"/>
      <c r="RH445"/>
      <c r="RI445"/>
      <c r="RJ445"/>
      <c r="RK445"/>
      <c r="RL445"/>
      <c r="RM445"/>
      <c r="RN445"/>
      <c r="RO445"/>
      <c r="RP445"/>
      <c r="RQ445"/>
      <c r="RR445"/>
      <c r="RS445"/>
      <c r="RT445"/>
      <c r="RU445"/>
      <c r="RV445"/>
      <c r="RW445"/>
      <c r="RX445"/>
      <c r="RY445"/>
      <c r="RZ445"/>
      <c r="SA445"/>
      <c r="SB445"/>
      <c r="SC445"/>
      <c r="SD445"/>
      <c r="SE445"/>
      <c r="SF445"/>
      <c r="SG445"/>
      <c r="SH445"/>
      <c r="SI445"/>
      <c r="SJ445"/>
      <c r="SK445"/>
      <c r="SL445"/>
      <c r="SM445"/>
      <c r="SN445"/>
      <c r="SO445"/>
      <c r="SP445"/>
      <c r="SQ445"/>
      <c r="SR445"/>
      <c r="SS445"/>
      <c r="ST445"/>
      <c r="SU445"/>
      <c r="SV445"/>
      <c r="SW445"/>
      <c r="SX445"/>
      <c r="SY445"/>
      <c r="SZ445"/>
      <c r="TA445"/>
      <c r="TB445"/>
      <c r="TC445"/>
      <c r="TD445"/>
      <c r="TE445"/>
      <c r="TF445"/>
      <c r="TG445"/>
      <c r="TH445"/>
      <c r="TI445"/>
      <c r="TJ445"/>
      <c r="TK445"/>
      <c r="TL445"/>
      <c r="TM445"/>
      <c r="TN445"/>
      <c r="TO445"/>
      <c r="TP445"/>
      <c r="TQ445"/>
      <c r="TR445"/>
      <c r="TS445"/>
      <c r="TT445"/>
      <c r="TU445"/>
      <c r="TV445"/>
      <c r="TW445"/>
      <c r="TX445"/>
      <c r="TY445"/>
      <c r="TZ445"/>
      <c r="UA445"/>
      <c r="UB445"/>
      <c r="UC445"/>
      <c r="UD445"/>
      <c r="UE445"/>
      <c r="UF445"/>
      <c r="UG445"/>
      <c r="UH445"/>
      <c r="UI445"/>
      <c r="UJ445"/>
      <c r="UK445"/>
      <c r="UL445"/>
      <c r="UM445"/>
      <c r="UN445"/>
      <c r="UO445"/>
      <c r="UP445"/>
      <c r="UQ445"/>
      <c r="UR445"/>
      <c r="US445"/>
      <c r="UT445"/>
      <c r="UU445"/>
      <c r="UV445"/>
      <c r="UW445"/>
      <c r="UX445"/>
      <c r="UY445"/>
      <c r="UZ445"/>
      <c r="VA445"/>
      <c r="VB445"/>
      <c r="VC445"/>
      <c r="VD445"/>
      <c r="VE445"/>
      <c r="VF445"/>
      <c r="VG445"/>
      <c r="VH445"/>
      <c r="VI445"/>
      <c r="VJ445"/>
      <c r="VK445"/>
      <c r="VL445"/>
      <c r="VM445"/>
      <c r="VN445"/>
      <c r="VO445"/>
      <c r="VP445"/>
      <c r="VQ445"/>
      <c r="VR445"/>
      <c r="VS445"/>
      <c r="VT445"/>
      <c r="VU445"/>
      <c r="VV445"/>
      <c r="VW445"/>
      <c r="VX445"/>
      <c r="VY445"/>
      <c r="VZ445"/>
      <c r="WA445"/>
      <c r="WB445"/>
      <c r="WC445"/>
      <c r="WD445"/>
      <c r="WE445"/>
      <c r="WF445"/>
      <c r="WG445"/>
      <c r="WH445"/>
      <c r="WI445"/>
      <c r="WJ445"/>
      <c r="WK445"/>
      <c r="WL445"/>
      <c r="WM445"/>
      <c r="WN445"/>
      <c r="WO445"/>
      <c r="WP445"/>
      <c r="WQ445"/>
      <c r="WR445"/>
      <c r="WS445"/>
      <c r="WT445"/>
      <c r="WU445"/>
      <c r="WV445"/>
      <c r="WW445"/>
      <c r="WX445"/>
      <c r="WY445"/>
      <c r="WZ445"/>
      <c r="XA445"/>
      <c r="XB445"/>
      <c r="XC445"/>
      <c r="XD445"/>
      <c r="XE445"/>
      <c r="XF445"/>
      <c r="XG445"/>
      <c r="XH445"/>
      <c r="XI445"/>
      <c r="XJ445"/>
      <c r="XK445"/>
      <c r="XL445"/>
      <c r="XM445"/>
      <c r="XN445"/>
      <c r="XO445"/>
      <c r="XP445"/>
      <c r="XQ445"/>
      <c r="XR445"/>
      <c r="XS445"/>
      <c r="XT445"/>
      <c r="XU445"/>
      <c r="XV445"/>
      <c r="XW445"/>
      <c r="XX445"/>
      <c r="XY445"/>
      <c r="XZ445"/>
      <c r="YA445"/>
      <c r="YB445"/>
      <c r="YC445"/>
      <c r="YD445"/>
      <c r="YE445"/>
      <c r="YF445"/>
      <c r="YG445"/>
      <c r="YH445"/>
      <c r="YI445"/>
      <c r="YJ445"/>
      <c r="YK445"/>
      <c r="YL445"/>
      <c r="YM445"/>
      <c r="YN445"/>
      <c r="YO445"/>
      <c r="YP445"/>
      <c r="YQ445"/>
      <c r="YR445"/>
      <c r="YS445"/>
      <c r="YT445"/>
      <c r="YU445"/>
      <c r="YV445"/>
      <c r="YW445"/>
      <c r="YX445"/>
      <c r="YY445"/>
      <c r="YZ445"/>
      <c r="ZA445"/>
      <c r="ZB445"/>
      <c r="ZC445"/>
      <c r="ZD445"/>
      <c r="ZE445"/>
      <c r="ZF445"/>
      <c r="ZG445"/>
      <c r="ZH445"/>
      <c r="ZI445"/>
      <c r="ZJ445"/>
      <c r="ZK445"/>
      <c r="ZL445"/>
      <c r="ZM445"/>
      <c r="ZN445"/>
      <c r="ZO445"/>
      <c r="ZP445"/>
      <c r="ZQ445"/>
      <c r="ZR445"/>
      <c r="ZS445"/>
      <c r="ZT445"/>
      <c r="ZU445"/>
      <c r="ZV445"/>
      <c r="ZW445"/>
      <c r="ZX445"/>
      <c r="ZY445"/>
      <c r="ZZ445"/>
    </row>
    <row r="446" spans="15:702" x14ac:dyDescent="0.35"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  <c r="HB446"/>
      <c r="HC446"/>
      <c r="HD446"/>
      <c r="HE446"/>
      <c r="HF446"/>
      <c r="HG446"/>
      <c r="HH446"/>
      <c r="HI446"/>
      <c r="HJ446"/>
      <c r="HK446"/>
      <c r="HL446"/>
      <c r="HM446"/>
      <c r="HN446"/>
      <c r="HO446"/>
      <c r="HP446"/>
      <c r="HQ446"/>
      <c r="HR446"/>
      <c r="HS446"/>
      <c r="HT446"/>
      <c r="HU446"/>
      <c r="HV446"/>
      <c r="HW446"/>
      <c r="HX446"/>
      <c r="HY446"/>
      <c r="HZ446"/>
      <c r="IA446"/>
      <c r="IB446"/>
      <c r="IC446"/>
      <c r="ID446"/>
      <c r="IE446"/>
      <c r="IF446"/>
      <c r="IG446"/>
      <c r="IH446"/>
      <c r="II446"/>
      <c r="IJ446"/>
      <c r="IK446"/>
      <c r="IL446"/>
      <c r="IM446"/>
      <c r="IN446"/>
      <c r="IO446"/>
      <c r="IP446"/>
      <c r="IQ446"/>
      <c r="IR446"/>
      <c r="IS446"/>
      <c r="IT446"/>
      <c r="IU446"/>
      <c r="IV446"/>
      <c r="IW446"/>
      <c r="IX446"/>
      <c r="IY446"/>
      <c r="IZ446"/>
      <c r="JA446"/>
      <c r="JB446"/>
      <c r="JC446"/>
      <c r="JD446"/>
      <c r="JE446"/>
      <c r="JF446"/>
      <c r="JG446"/>
      <c r="JH446"/>
      <c r="JI446"/>
      <c r="JJ446"/>
      <c r="JK446"/>
      <c r="JL446"/>
      <c r="JM446"/>
      <c r="JN446"/>
      <c r="JO446"/>
      <c r="JP446"/>
      <c r="JQ446"/>
      <c r="JR446"/>
      <c r="JS446"/>
      <c r="JT446"/>
      <c r="JU446"/>
      <c r="JV446"/>
      <c r="JW446"/>
      <c r="JX446"/>
      <c r="JY446"/>
      <c r="JZ446"/>
      <c r="KA446"/>
      <c r="KB446"/>
      <c r="KC446"/>
      <c r="KD446"/>
      <c r="KE446"/>
      <c r="KF446"/>
      <c r="KG446"/>
      <c r="KH446"/>
      <c r="KI446"/>
      <c r="KJ446"/>
      <c r="KK446"/>
      <c r="KL446"/>
      <c r="KM446"/>
      <c r="KN446"/>
      <c r="KO446"/>
      <c r="KP446"/>
      <c r="KQ446"/>
      <c r="KR446"/>
      <c r="KS446"/>
      <c r="KT446"/>
      <c r="KU446"/>
      <c r="KV446"/>
      <c r="KW446"/>
      <c r="KX446"/>
      <c r="KY446"/>
      <c r="KZ446"/>
      <c r="LA446"/>
      <c r="LB446"/>
      <c r="LC446"/>
      <c r="LD446"/>
      <c r="LE446"/>
      <c r="LF446"/>
      <c r="LG446"/>
      <c r="LH446"/>
      <c r="LI446"/>
      <c r="LJ446"/>
      <c r="LK446"/>
      <c r="LL446"/>
      <c r="LM446"/>
      <c r="LN446"/>
      <c r="LO446"/>
      <c r="LP446"/>
      <c r="LQ446"/>
      <c r="LR446"/>
      <c r="LS446"/>
      <c r="LT446"/>
      <c r="LU446"/>
      <c r="LV446"/>
      <c r="LW446"/>
      <c r="LX446"/>
      <c r="LY446"/>
      <c r="LZ446"/>
      <c r="MA446"/>
      <c r="MB446"/>
      <c r="MC446"/>
      <c r="MD446"/>
      <c r="ME446"/>
      <c r="MF446"/>
      <c r="MG446"/>
      <c r="MH446"/>
      <c r="MI446"/>
      <c r="MJ446"/>
      <c r="MK446"/>
      <c r="ML446"/>
      <c r="MM446"/>
      <c r="MN446"/>
      <c r="MO446"/>
      <c r="MP446"/>
      <c r="MQ446"/>
      <c r="MR446"/>
      <c r="MS446"/>
      <c r="MT446"/>
      <c r="MU446"/>
      <c r="MV446"/>
      <c r="MW446"/>
      <c r="MX446"/>
      <c r="MY446"/>
      <c r="MZ446"/>
      <c r="NA446"/>
      <c r="NB446"/>
      <c r="NC446"/>
      <c r="ND446"/>
      <c r="NE446"/>
      <c r="NF446"/>
      <c r="NG446"/>
      <c r="NH446"/>
      <c r="NI446"/>
      <c r="NJ446"/>
      <c r="NK446"/>
      <c r="NL446"/>
      <c r="NM446"/>
      <c r="NN446"/>
      <c r="NO446"/>
      <c r="NP446"/>
      <c r="NQ446"/>
      <c r="NR446"/>
      <c r="NS446"/>
      <c r="NT446"/>
      <c r="NU446"/>
      <c r="NV446"/>
      <c r="NW446"/>
      <c r="NX446"/>
      <c r="NY446"/>
      <c r="NZ446"/>
      <c r="OA446"/>
      <c r="OB446"/>
      <c r="OC446"/>
      <c r="OD446"/>
      <c r="OE446"/>
      <c r="OF446"/>
      <c r="OG446"/>
      <c r="OH446"/>
      <c r="OI446"/>
      <c r="OJ446"/>
      <c r="OK446"/>
      <c r="OL446"/>
      <c r="OM446"/>
      <c r="ON446"/>
      <c r="OO446"/>
      <c r="OP446"/>
      <c r="OQ446"/>
      <c r="OR446"/>
      <c r="OS446"/>
      <c r="OT446"/>
      <c r="OU446"/>
      <c r="OV446"/>
      <c r="OW446"/>
      <c r="OX446"/>
      <c r="OY446"/>
      <c r="OZ446"/>
      <c r="PA446"/>
      <c r="PB446"/>
      <c r="PC446"/>
      <c r="PD446"/>
      <c r="PE446"/>
      <c r="PF446"/>
      <c r="PG446"/>
      <c r="PH446"/>
      <c r="PI446"/>
      <c r="PJ446"/>
      <c r="PK446"/>
      <c r="PL446"/>
      <c r="PM446"/>
      <c r="PN446"/>
      <c r="PO446"/>
      <c r="PP446"/>
      <c r="PQ446"/>
      <c r="PR446"/>
      <c r="PS446"/>
      <c r="PT446"/>
      <c r="PU446"/>
      <c r="PV446"/>
      <c r="PW446"/>
      <c r="PX446"/>
      <c r="PY446"/>
      <c r="PZ446"/>
      <c r="QA446"/>
      <c r="QB446"/>
      <c r="QC446"/>
      <c r="QD446"/>
      <c r="QE446"/>
      <c r="QF446"/>
      <c r="QG446"/>
      <c r="QH446"/>
      <c r="QI446"/>
      <c r="QJ446"/>
      <c r="QK446"/>
      <c r="QL446"/>
      <c r="QM446"/>
      <c r="QN446"/>
      <c r="QO446"/>
      <c r="QP446"/>
      <c r="QQ446"/>
      <c r="QR446"/>
      <c r="QS446"/>
      <c r="QT446"/>
      <c r="QU446"/>
      <c r="QV446"/>
      <c r="QW446"/>
      <c r="QX446"/>
      <c r="QY446"/>
      <c r="QZ446"/>
      <c r="RA446"/>
      <c r="RB446"/>
      <c r="RC446"/>
      <c r="RD446"/>
      <c r="RE446"/>
      <c r="RF446"/>
      <c r="RG446"/>
      <c r="RH446"/>
      <c r="RI446"/>
      <c r="RJ446"/>
      <c r="RK446"/>
      <c r="RL446"/>
      <c r="RM446"/>
      <c r="RN446"/>
      <c r="RO446"/>
      <c r="RP446"/>
      <c r="RQ446"/>
      <c r="RR446"/>
      <c r="RS446"/>
      <c r="RT446"/>
      <c r="RU446"/>
      <c r="RV446"/>
      <c r="RW446"/>
      <c r="RX446"/>
      <c r="RY446"/>
      <c r="RZ446"/>
      <c r="SA446"/>
      <c r="SB446"/>
      <c r="SC446"/>
      <c r="SD446"/>
      <c r="SE446"/>
      <c r="SF446"/>
      <c r="SG446"/>
      <c r="SH446"/>
      <c r="SI446"/>
      <c r="SJ446"/>
      <c r="SK446"/>
      <c r="SL446"/>
      <c r="SM446"/>
      <c r="SN446"/>
      <c r="SO446"/>
      <c r="SP446"/>
      <c r="SQ446"/>
      <c r="SR446"/>
      <c r="SS446"/>
      <c r="ST446"/>
      <c r="SU446"/>
      <c r="SV446"/>
      <c r="SW446"/>
      <c r="SX446"/>
      <c r="SY446"/>
      <c r="SZ446"/>
      <c r="TA446"/>
      <c r="TB446"/>
      <c r="TC446"/>
      <c r="TD446"/>
      <c r="TE446"/>
      <c r="TF446"/>
      <c r="TG446"/>
      <c r="TH446"/>
      <c r="TI446"/>
      <c r="TJ446"/>
      <c r="TK446"/>
      <c r="TL446"/>
      <c r="TM446"/>
      <c r="TN446"/>
      <c r="TO446"/>
      <c r="TP446"/>
      <c r="TQ446"/>
      <c r="TR446"/>
      <c r="TS446"/>
      <c r="TT446"/>
      <c r="TU446"/>
      <c r="TV446"/>
      <c r="TW446"/>
      <c r="TX446"/>
      <c r="TY446"/>
      <c r="TZ446"/>
      <c r="UA446"/>
      <c r="UB446"/>
      <c r="UC446"/>
      <c r="UD446"/>
      <c r="UE446"/>
      <c r="UF446"/>
      <c r="UG446"/>
      <c r="UH446"/>
      <c r="UI446"/>
      <c r="UJ446"/>
      <c r="UK446"/>
      <c r="UL446"/>
      <c r="UM446"/>
      <c r="UN446"/>
      <c r="UO446"/>
      <c r="UP446"/>
      <c r="UQ446"/>
      <c r="UR446"/>
      <c r="US446"/>
      <c r="UT446"/>
      <c r="UU446"/>
      <c r="UV446"/>
      <c r="UW446"/>
      <c r="UX446"/>
      <c r="UY446"/>
      <c r="UZ446"/>
      <c r="VA446"/>
      <c r="VB446"/>
      <c r="VC446"/>
      <c r="VD446"/>
      <c r="VE446"/>
      <c r="VF446"/>
      <c r="VG446"/>
      <c r="VH446"/>
      <c r="VI446"/>
      <c r="VJ446"/>
      <c r="VK446"/>
      <c r="VL446"/>
      <c r="VM446"/>
      <c r="VN446"/>
      <c r="VO446"/>
      <c r="VP446"/>
      <c r="VQ446"/>
      <c r="VR446"/>
      <c r="VS446"/>
      <c r="VT446"/>
      <c r="VU446"/>
      <c r="VV446"/>
      <c r="VW446"/>
      <c r="VX446"/>
      <c r="VY446"/>
      <c r="VZ446"/>
      <c r="WA446"/>
      <c r="WB446"/>
      <c r="WC446"/>
      <c r="WD446"/>
      <c r="WE446"/>
      <c r="WF446"/>
      <c r="WG446"/>
      <c r="WH446"/>
      <c r="WI446"/>
      <c r="WJ446"/>
      <c r="WK446"/>
      <c r="WL446"/>
      <c r="WM446"/>
      <c r="WN446"/>
      <c r="WO446"/>
      <c r="WP446"/>
      <c r="WQ446"/>
      <c r="WR446"/>
      <c r="WS446"/>
      <c r="WT446"/>
      <c r="WU446"/>
      <c r="WV446"/>
      <c r="WW446"/>
      <c r="WX446"/>
      <c r="WY446"/>
      <c r="WZ446"/>
      <c r="XA446"/>
      <c r="XB446"/>
      <c r="XC446"/>
      <c r="XD446"/>
      <c r="XE446"/>
      <c r="XF446"/>
      <c r="XG446"/>
      <c r="XH446"/>
      <c r="XI446"/>
      <c r="XJ446"/>
      <c r="XK446"/>
      <c r="XL446"/>
      <c r="XM446"/>
      <c r="XN446"/>
      <c r="XO446"/>
      <c r="XP446"/>
      <c r="XQ446"/>
      <c r="XR446"/>
      <c r="XS446"/>
      <c r="XT446"/>
      <c r="XU446"/>
      <c r="XV446"/>
      <c r="XW446"/>
      <c r="XX446"/>
      <c r="XY446"/>
      <c r="XZ446"/>
      <c r="YA446"/>
      <c r="YB446"/>
      <c r="YC446"/>
      <c r="YD446"/>
      <c r="YE446"/>
      <c r="YF446"/>
      <c r="YG446"/>
      <c r="YH446"/>
      <c r="YI446"/>
      <c r="YJ446"/>
      <c r="YK446"/>
      <c r="YL446"/>
      <c r="YM446"/>
      <c r="YN446"/>
      <c r="YO446"/>
      <c r="YP446"/>
      <c r="YQ446"/>
      <c r="YR446"/>
      <c r="YS446"/>
      <c r="YT446"/>
      <c r="YU446"/>
      <c r="YV446"/>
      <c r="YW446"/>
      <c r="YX446"/>
      <c r="YY446"/>
      <c r="YZ446"/>
      <c r="ZA446"/>
      <c r="ZB446"/>
      <c r="ZC446"/>
      <c r="ZD446"/>
      <c r="ZE446"/>
      <c r="ZF446"/>
      <c r="ZG446"/>
      <c r="ZH446"/>
      <c r="ZI446"/>
      <c r="ZJ446"/>
      <c r="ZK446"/>
      <c r="ZL446"/>
      <c r="ZM446"/>
      <c r="ZN446"/>
      <c r="ZO446"/>
      <c r="ZP446"/>
      <c r="ZQ446"/>
      <c r="ZR446"/>
      <c r="ZS446"/>
      <c r="ZT446"/>
      <c r="ZU446"/>
      <c r="ZV446"/>
      <c r="ZW446"/>
      <c r="ZX446"/>
      <c r="ZY446"/>
      <c r="ZZ446"/>
    </row>
    <row r="447" spans="15:702" x14ac:dyDescent="0.35"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  <c r="HB447"/>
      <c r="HC447"/>
      <c r="HD447"/>
      <c r="HE447"/>
      <c r="HF447"/>
      <c r="HG447"/>
      <c r="HH447"/>
      <c r="HI447"/>
      <c r="HJ447"/>
      <c r="HK447"/>
      <c r="HL447"/>
      <c r="HM447"/>
      <c r="HN447"/>
      <c r="HO447"/>
      <c r="HP447"/>
      <c r="HQ447"/>
      <c r="HR447"/>
      <c r="HS447"/>
      <c r="HT447"/>
      <c r="HU447"/>
      <c r="HV447"/>
      <c r="HW447"/>
      <c r="HX447"/>
      <c r="HY447"/>
      <c r="HZ447"/>
      <c r="IA447"/>
      <c r="IB447"/>
      <c r="IC447"/>
      <c r="ID447"/>
      <c r="IE447"/>
      <c r="IF447"/>
      <c r="IG447"/>
      <c r="IH447"/>
      <c r="II447"/>
      <c r="IJ447"/>
      <c r="IK447"/>
      <c r="IL447"/>
      <c r="IM447"/>
      <c r="IN447"/>
      <c r="IO447"/>
      <c r="IP447"/>
      <c r="IQ447"/>
      <c r="IR447"/>
      <c r="IS447"/>
      <c r="IT447"/>
      <c r="IU447"/>
      <c r="IV447"/>
      <c r="IW447"/>
      <c r="IX447"/>
      <c r="IY447"/>
      <c r="IZ447"/>
      <c r="JA447"/>
      <c r="JB447"/>
      <c r="JC447"/>
      <c r="JD447"/>
      <c r="JE447"/>
      <c r="JF447"/>
      <c r="JG447"/>
      <c r="JH447"/>
      <c r="JI447"/>
      <c r="JJ447"/>
      <c r="JK447"/>
      <c r="JL447"/>
      <c r="JM447"/>
      <c r="JN447"/>
      <c r="JO447"/>
      <c r="JP447"/>
      <c r="JQ447"/>
      <c r="JR447"/>
      <c r="JS447"/>
      <c r="JT447"/>
      <c r="JU447"/>
      <c r="JV447"/>
      <c r="JW447"/>
      <c r="JX447"/>
      <c r="JY447"/>
      <c r="JZ447"/>
      <c r="KA447"/>
      <c r="KB447"/>
      <c r="KC447"/>
      <c r="KD447"/>
      <c r="KE447"/>
      <c r="KF447"/>
      <c r="KG447"/>
      <c r="KH447"/>
      <c r="KI447"/>
      <c r="KJ447"/>
      <c r="KK447"/>
      <c r="KL447"/>
      <c r="KM447"/>
      <c r="KN447"/>
      <c r="KO447"/>
      <c r="KP447"/>
      <c r="KQ447"/>
      <c r="KR447"/>
      <c r="KS447"/>
      <c r="KT447"/>
      <c r="KU447"/>
      <c r="KV447"/>
      <c r="KW447"/>
      <c r="KX447"/>
      <c r="KY447"/>
      <c r="KZ447"/>
      <c r="LA447"/>
      <c r="LB447"/>
      <c r="LC447"/>
      <c r="LD447"/>
      <c r="LE447"/>
      <c r="LF447"/>
      <c r="LG447"/>
      <c r="LH447"/>
      <c r="LI447"/>
      <c r="LJ447"/>
      <c r="LK447"/>
      <c r="LL447"/>
      <c r="LM447"/>
      <c r="LN447"/>
      <c r="LO447"/>
      <c r="LP447"/>
      <c r="LQ447"/>
      <c r="LR447"/>
      <c r="LS447"/>
      <c r="LT447"/>
      <c r="LU447"/>
      <c r="LV447"/>
      <c r="LW447"/>
      <c r="LX447"/>
      <c r="LY447"/>
      <c r="LZ447"/>
      <c r="MA447"/>
      <c r="MB447"/>
      <c r="MC447"/>
      <c r="MD447"/>
      <c r="ME447"/>
      <c r="MF447"/>
      <c r="MG447"/>
      <c r="MH447"/>
      <c r="MI447"/>
      <c r="MJ447"/>
      <c r="MK447"/>
      <c r="ML447"/>
      <c r="MM447"/>
      <c r="MN447"/>
      <c r="MO447"/>
      <c r="MP447"/>
      <c r="MQ447"/>
      <c r="MR447"/>
      <c r="MS447"/>
      <c r="MT447"/>
      <c r="MU447"/>
      <c r="MV447"/>
      <c r="MW447"/>
      <c r="MX447"/>
      <c r="MY447"/>
      <c r="MZ447"/>
      <c r="NA447"/>
      <c r="NB447"/>
      <c r="NC447"/>
      <c r="ND447"/>
      <c r="NE447"/>
      <c r="NF447"/>
      <c r="NG447"/>
      <c r="NH447"/>
      <c r="NI447"/>
      <c r="NJ447"/>
      <c r="NK447"/>
      <c r="NL447"/>
      <c r="NM447"/>
      <c r="NN447"/>
      <c r="NO447"/>
      <c r="NP447"/>
      <c r="NQ447"/>
      <c r="NR447"/>
      <c r="NS447"/>
      <c r="NT447"/>
      <c r="NU447"/>
      <c r="NV447"/>
      <c r="NW447"/>
      <c r="NX447"/>
      <c r="NY447"/>
      <c r="NZ447"/>
      <c r="OA447"/>
      <c r="OB447"/>
      <c r="OC447"/>
      <c r="OD447"/>
      <c r="OE447"/>
      <c r="OF447"/>
      <c r="OG447"/>
      <c r="OH447"/>
      <c r="OI447"/>
      <c r="OJ447"/>
      <c r="OK447"/>
      <c r="OL447"/>
      <c r="OM447"/>
      <c r="ON447"/>
      <c r="OO447"/>
      <c r="OP447"/>
      <c r="OQ447"/>
      <c r="OR447"/>
      <c r="OS447"/>
      <c r="OT447"/>
      <c r="OU447"/>
      <c r="OV447"/>
      <c r="OW447"/>
      <c r="OX447"/>
      <c r="OY447"/>
      <c r="OZ447"/>
      <c r="PA447"/>
      <c r="PB447"/>
      <c r="PC447"/>
      <c r="PD447"/>
      <c r="PE447"/>
      <c r="PF447"/>
      <c r="PG447"/>
      <c r="PH447"/>
      <c r="PI447"/>
      <c r="PJ447"/>
      <c r="PK447"/>
      <c r="PL447"/>
      <c r="PM447"/>
      <c r="PN447"/>
      <c r="PO447"/>
      <c r="PP447"/>
      <c r="PQ447"/>
      <c r="PR447"/>
      <c r="PS447"/>
      <c r="PT447"/>
      <c r="PU447"/>
      <c r="PV447"/>
      <c r="PW447"/>
      <c r="PX447"/>
      <c r="PY447"/>
      <c r="PZ447"/>
      <c r="QA447"/>
      <c r="QB447"/>
      <c r="QC447"/>
      <c r="QD447"/>
      <c r="QE447"/>
      <c r="QF447"/>
      <c r="QG447"/>
      <c r="QH447"/>
      <c r="QI447"/>
      <c r="QJ447"/>
      <c r="QK447"/>
      <c r="QL447"/>
      <c r="QM447"/>
      <c r="QN447"/>
      <c r="QO447"/>
      <c r="QP447"/>
      <c r="QQ447"/>
      <c r="QR447"/>
      <c r="QS447"/>
      <c r="QT447"/>
      <c r="QU447"/>
      <c r="QV447"/>
      <c r="QW447"/>
      <c r="QX447"/>
      <c r="QY447"/>
      <c r="QZ447"/>
      <c r="RA447"/>
      <c r="RB447"/>
      <c r="RC447"/>
      <c r="RD447"/>
      <c r="RE447"/>
      <c r="RF447"/>
      <c r="RG447"/>
      <c r="RH447"/>
      <c r="RI447"/>
      <c r="RJ447"/>
      <c r="RK447"/>
      <c r="RL447"/>
      <c r="RM447"/>
      <c r="RN447"/>
      <c r="RO447"/>
      <c r="RP447"/>
      <c r="RQ447"/>
      <c r="RR447"/>
      <c r="RS447"/>
      <c r="RT447"/>
      <c r="RU447"/>
      <c r="RV447"/>
      <c r="RW447"/>
      <c r="RX447"/>
      <c r="RY447"/>
      <c r="RZ447"/>
      <c r="SA447"/>
      <c r="SB447"/>
      <c r="SC447"/>
      <c r="SD447"/>
      <c r="SE447"/>
      <c r="SF447"/>
      <c r="SG447"/>
      <c r="SH447"/>
      <c r="SI447"/>
      <c r="SJ447"/>
      <c r="SK447"/>
      <c r="SL447"/>
      <c r="SM447"/>
      <c r="SN447"/>
      <c r="SO447"/>
      <c r="SP447"/>
      <c r="SQ447"/>
      <c r="SR447"/>
      <c r="SS447"/>
      <c r="ST447"/>
      <c r="SU447"/>
      <c r="SV447"/>
      <c r="SW447"/>
      <c r="SX447"/>
      <c r="SY447"/>
      <c r="SZ447"/>
      <c r="TA447"/>
      <c r="TB447"/>
      <c r="TC447"/>
      <c r="TD447"/>
      <c r="TE447"/>
      <c r="TF447"/>
      <c r="TG447"/>
      <c r="TH447"/>
      <c r="TI447"/>
      <c r="TJ447"/>
      <c r="TK447"/>
      <c r="TL447"/>
      <c r="TM447"/>
      <c r="TN447"/>
      <c r="TO447"/>
      <c r="TP447"/>
      <c r="TQ447"/>
      <c r="TR447"/>
      <c r="TS447"/>
      <c r="TT447"/>
      <c r="TU447"/>
      <c r="TV447"/>
      <c r="TW447"/>
      <c r="TX447"/>
      <c r="TY447"/>
      <c r="TZ447"/>
      <c r="UA447"/>
      <c r="UB447"/>
      <c r="UC447"/>
      <c r="UD447"/>
      <c r="UE447"/>
      <c r="UF447"/>
      <c r="UG447"/>
      <c r="UH447"/>
      <c r="UI447"/>
      <c r="UJ447"/>
      <c r="UK447"/>
      <c r="UL447"/>
      <c r="UM447"/>
      <c r="UN447"/>
      <c r="UO447"/>
      <c r="UP447"/>
      <c r="UQ447"/>
      <c r="UR447"/>
      <c r="US447"/>
      <c r="UT447"/>
      <c r="UU447"/>
      <c r="UV447"/>
      <c r="UW447"/>
      <c r="UX447"/>
      <c r="UY447"/>
      <c r="UZ447"/>
      <c r="VA447"/>
      <c r="VB447"/>
      <c r="VC447"/>
      <c r="VD447"/>
      <c r="VE447"/>
      <c r="VF447"/>
      <c r="VG447"/>
      <c r="VH447"/>
      <c r="VI447"/>
      <c r="VJ447"/>
      <c r="VK447"/>
      <c r="VL447"/>
      <c r="VM447"/>
      <c r="VN447"/>
      <c r="VO447"/>
      <c r="VP447"/>
      <c r="VQ447"/>
      <c r="VR447"/>
      <c r="VS447"/>
      <c r="VT447"/>
      <c r="VU447"/>
      <c r="VV447"/>
      <c r="VW447"/>
      <c r="VX447"/>
      <c r="VY447"/>
      <c r="VZ447"/>
      <c r="WA447"/>
      <c r="WB447"/>
      <c r="WC447"/>
      <c r="WD447"/>
      <c r="WE447"/>
      <c r="WF447"/>
      <c r="WG447"/>
      <c r="WH447"/>
      <c r="WI447"/>
      <c r="WJ447"/>
      <c r="WK447"/>
      <c r="WL447"/>
      <c r="WM447"/>
      <c r="WN447"/>
      <c r="WO447"/>
      <c r="WP447"/>
      <c r="WQ447"/>
      <c r="WR447"/>
      <c r="WS447"/>
      <c r="WT447"/>
      <c r="WU447"/>
      <c r="WV447"/>
      <c r="WW447"/>
      <c r="WX447"/>
      <c r="WY447"/>
      <c r="WZ447"/>
      <c r="XA447"/>
      <c r="XB447"/>
      <c r="XC447"/>
      <c r="XD447"/>
      <c r="XE447"/>
      <c r="XF447"/>
      <c r="XG447"/>
      <c r="XH447"/>
      <c r="XI447"/>
      <c r="XJ447"/>
      <c r="XK447"/>
      <c r="XL447"/>
      <c r="XM447"/>
      <c r="XN447"/>
      <c r="XO447"/>
      <c r="XP447"/>
      <c r="XQ447"/>
      <c r="XR447"/>
      <c r="XS447"/>
      <c r="XT447"/>
      <c r="XU447"/>
      <c r="XV447"/>
      <c r="XW447"/>
      <c r="XX447"/>
      <c r="XY447"/>
      <c r="XZ447"/>
      <c r="YA447"/>
      <c r="YB447"/>
      <c r="YC447"/>
      <c r="YD447"/>
      <c r="YE447"/>
      <c r="YF447"/>
      <c r="YG447"/>
      <c r="YH447"/>
      <c r="YI447"/>
      <c r="YJ447"/>
      <c r="YK447"/>
      <c r="YL447"/>
      <c r="YM447"/>
      <c r="YN447"/>
      <c r="YO447"/>
      <c r="YP447"/>
      <c r="YQ447"/>
      <c r="YR447"/>
      <c r="YS447"/>
      <c r="YT447"/>
      <c r="YU447"/>
      <c r="YV447"/>
      <c r="YW447"/>
      <c r="YX447"/>
      <c r="YY447"/>
      <c r="YZ447"/>
      <c r="ZA447"/>
      <c r="ZB447"/>
      <c r="ZC447"/>
      <c r="ZD447"/>
      <c r="ZE447"/>
      <c r="ZF447"/>
      <c r="ZG447"/>
      <c r="ZH447"/>
      <c r="ZI447"/>
      <c r="ZJ447"/>
      <c r="ZK447"/>
      <c r="ZL447"/>
      <c r="ZM447"/>
      <c r="ZN447"/>
      <c r="ZO447"/>
      <c r="ZP447"/>
      <c r="ZQ447"/>
      <c r="ZR447"/>
      <c r="ZS447"/>
      <c r="ZT447"/>
      <c r="ZU447"/>
      <c r="ZV447"/>
      <c r="ZW447"/>
      <c r="ZX447"/>
      <c r="ZY447"/>
      <c r="ZZ447"/>
    </row>
    <row r="448" spans="15:702" x14ac:dyDescent="0.35"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  <c r="HB448"/>
      <c r="HC448"/>
      <c r="HD448"/>
      <c r="HE448"/>
      <c r="HF448"/>
      <c r="HG448"/>
      <c r="HH448"/>
      <c r="HI448"/>
      <c r="HJ448"/>
      <c r="HK448"/>
      <c r="HL448"/>
      <c r="HM448"/>
      <c r="HN448"/>
      <c r="HO448"/>
      <c r="HP448"/>
      <c r="HQ448"/>
      <c r="HR448"/>
      <c r="HS448"/>
      <c r="HT448"/>
      <c r="HU448"/>
      <c r="HV448"/>
      <c r="HW448"/>
      <c r="HX448"/>
      <c r="HY448"/>
      <c r="HZ448"/>
      <c r="IA448"/>
      <c r="IB448"/>
      <c r="IC448"/>
      <c r="ID448"/>
      <c r="IE448"/>
      <c r="IF448"/>
      <c r="IG448"/>
      <c r="IH448"/>
      <c r="II448"/>
      <c r="IJ448"/>
      <c r="IK448"/>
      <c r="IL448"/>
      <c r="IM448"/>
      <c r="IN448"/>
      <c r="IO448"/>
      <c r="IP448"/>
      <c r="IQ448"/>
      <c r="IR448"/>
      <c r="IS448"/>
      <c r="IT448"/>
      <c r="IU448"/>
      <c r="IV448"/>
      <c r="IW448"/>
      <c r="IX448"/>
      <c r="IY448"/>
      <c r="IZ448"/>
      <c r="JA448"/>
      <c r="JB448"/>
      <c r="JC448"/>
      <c r="JD448"/>
      <c r="JE448"/>
      <c r="JF448"/>
      <c r="JG448"/>
      <c r="JH448"/>
      <c r="JI448"/>
      <c r="JJ448"/>
      <c r="JK448"/>
      <c r="JL448"/>
      <c r="JM448"/>
      <c r="JN448"/>
      <c r="JO448"/>
      <c r="JP448"/>
      <c r="JQ448"/>
      <c r="JR448"/>
      <c r="JS448"/>
      <c r="JT448"/>
      <c r="JU448"/>
      <c r="JV448"/>
      <c r="JW448"/>
      <c r="JX448"/>
      <c r="JY448"/>
      <c r="JZ448"/>
      <c r="KA448"/>
      <c r="KB448"/>
      <c r="KC448"/>
      <c r="KD448"/>
      <c r="KE448"/>
      <c r="KF448"/>
      <c r="KG448"/>
      <c r="KH448"/>
      <c r="KI448"/>
      <c r="KJ448"/>
      <c r="KK448"/>
      <c r="KL448"/>
      <c r="KM448"/>
      <c r="KN448"/>
      <c r="KO448"/>
      <c r="KP448"/>
      <c r="KQ448"/>
      <c r="KR448"/>
      <c r="KS448"/>
      <c r="KT448"/>
      <c r="KU448"/>
      <c r="KV448"/>
      <c r="KW448"/>
      <c r="KX448"/>
      <c r="KY448"/>
      <c r="KZ448"/>
      <c r="LA448"/>
      <c r="LB448"/>
      <c r="LC448"/>
      <c r="LD448"/>
      <c r="LE448"/>
      <c r="LF448"/>
      <c r="LG448"/>
      <c r="LH448"/>
      <c r="LI448"/>
      <c r="LJ448"/>
      <c r="LK448"/>
      <c r="LL448"/>
      <c r="LM448"/>
      <c r="LN448"/>
      <c r="LO448"/>
      <c r="LP448"/>
      <c r="LQ448"/>
      <c r="LR448"/>
      <c r="LS448"/>
      <c r="LT448"/>
      <c r="LU448"/>
      <c r="LV448"/>
      <c r="LW448"/>
      <c r="LX448"/>
      <c r="LY448"/>
      <c r="LZ448"/>
      <c r="MA448"/>
      <c r="MB448"/>
      <c r="MC448"/>
      <c r="MD448"/>
      <c r="ME448"/>
      <c r="MF448"/>
      <c r="MG448"/>
      <c r="MH448"/>
      <c r="MI448"/>
      <c r="MJ448"/>
      <c r="MK448"/>
      <c r="ML448"/>
      <c r="MM448"/>
      <c r="MN448"/>
      <c r="MO448"/>
      <c r="MP448"/>
      <c r="MQ448"/>
      <c r="MR448"/>
      <c r="MS448"/>
      <c r="MT448"/>
      <c r="MU448"/>
      <c r="MV448"/>
      <c r="MW448"/>
      <c r="MX448"/>
      <c r="MY448"/>
      <c r="MZ448"/>
      <c r="NA448"/>
      <c r="NB448"/>
      <c r="NC448"/>
      <c r="ND448"/>
      <c r="NE448"/>
      <c r="NF448"/>
      <c r="NG448"/>
      <c r="NH448"/>
      <c r="NI448"/>
      <c r="NJ448"/>
      <c r="NK448"/>
      <c r="NL448"/>
      <c r="NM448"/>
      <c r="NN448"/>
      <c r="NO448"/>
      <c r="NP448"/>
      <c r="NQ448"/>
      <c r="NR448"/>
      <c r="NS448"/>
      <c r="NT448"/>
      <c r="NU448"/>
      <c r="NV448"/>
      <c r="NW448"/>
      <c r="NX448"/>
      <c r="NY448"/>
      <c r="NZ448"/>
      <c r="OA448"/>
      <c r="OB448"/>
      <c r="OC448"/>
      <c r="OD448"/>
      <c r="OE448"/>
      <c r="OF448"/>
      <c r="OG448"/>
      <c r="OH448"/>
      <c r="OI448"/>
      <c r="OJ448"/>
      <c r="OK448"/>
      <c r="OL448"/>
      <c r="OM448"/>
      <c r="ON448"/>
      <c r="OO448"/>
      <c r="OP448"/>
      <c r="OQ448"/>
      <c r="OR448"/>
      <c r="OS448"/>
      <c r="OT448"/>
      <c r="OU448"/>
      <c r="OV448"/>
      <c r="OW448"/>
      <c r="OX448"/>
      <c r="OY448"/>
      <c r="OZ448"/>
      <c r="PA448"/>
      <c r="PB448"/>
      <c r="PC448"/>
      <c r="PD448"/>
      <c r="PE448"/>
      <c r="PF448"/>
      <c r="PG448"/>
      <c r="PH448"/>
      <c r="PI448"/>
      <c r="PJ448"/>
      <c r="PK448"/>
      <c r="PL448"/>
      <c r="PM448"/>
      <c r="PN448"/>
      <c r="PO448"/>
      <c r="PP448"/>
      <c r="PQ448"/>
      <c r="PR448"/>
      <c r="PS448"/>
      <c r="PT448"/>
      <c r="PU448"/>
      <c r="PV448"/>
      <c r="PW448"/>
      <c r="PX448"/>
      <c r="PY448"/>
      <c r="PZ448"/>
      <c r="QA448"/>
      <c r="QB448"/>
      <c r="QC448"/>
      <c r="QD448"/>
      <c r="QE448"/>
      <c r="QF448"/>
      <c r="QG448"/>
      <c r="QH448"/>
      <c r="QI448"/>
      <c r="QJ448"/>
      <c r="QK448"/>
      <c r="QL448"/>
      <c r="QM448"/>
      <c r="QN448"/>
      <c r="QO448"/>
      <c r="QP448"/>
      <c r="QQ448"/>
      <c r="QR448"/>
      <c r="QS448"/>
      <c r="QT448"/>
      <c r="QU448"/>
      <c r="QV448"/>
      <c r="QW448"/>
      <c r="QX448"/>
      <c r="QY448"/>
      <c r="QZ448"/>
      <c r="RA448"/>
      <c r="RB448"/>
      <c r="RC448"/>
      <c r="RD448"/>
      <c r="RE448"/>
      <c r="RF448"/>
      <c r="RG448"/>
      <c r="RH448"/>
      <c r="RI448"/>
      <c r="RJ448"/>
      <c r="RK448"/>
      <c r="RL448"/>
      <c r="RM448"/>
      <c r="RN448"/>
      <c r="RO448"/>
      <c r="RP448"/>
      <c r="RQ448"/>
      <c r="RR448"/>
      <c r="RS448"/>
      <c r="RT448"/>
      <c r="RU448"/>
      <c r="RV448"/>
      <c r="RW448"/>
      <c r="RX448"/>
      <c r="RY448"/>
      <c r="RZ448"/>
      <c r="SA448"/>
      <c r="SB448"/>
      <c r="SC448"/>
      <c r="SD448"/>
      <c r="SE448"/>
      <c r="SF448"/>
      <c r="SG448"/>
      <c r="SH448"/>
      <c r="SI448"/>
      <c r="SJ448"/>
      <c r="SK448"/>
      <c r="SL448"/>
      <c r="SM448"/>
      <c r="SN448"/>
      <c r="SO448"/>
      <c r="SP448"/>
      <c r="SQ448"/>
      <c r="SR448"/>
      <c r="SS448"/>
      <c r="ST448"/>
      <c r="SU448"/>
      <c r="SV448"/>
      <c r="SW448"/>
      <c r="SX448"/>
      <c r="SY448"/>
      <c r="SZ448"/>
      <c r="TA448"/>
      <c r="TB448"/>
      <c r="TC448"/>
      <c r="TD448"/>
      <c r="TE448"/>
      <c r="TF448"/>
      <c r="TG448"/>
      <c r="TH448"/>
      <c r="TI448"/>
      <c r="TJ448"/>
      <c r="TK448"/>
      <c r="TL448"/>
      <c r="TM448"/>
      <c r="TN448"/>
      <c r="TO448"/>
      <c r="TP448"/>
      <c r="TQ448"/>
      <c r="TR448"/>
      <c r="TS448"/>
      <c r="TT448"/>
      <c r="TU448"/>
      <c r="TV448"/>
      <c r="TW448"/>
      <c r="TX448"/>
      <c r="TY448"/>
      <c r="TZ448"/>
      <c r="UA448"/>
      <c r="UB448"/>
      <c r="UC448"/>
      <c r="UD448"/>
      <c r="UE448"/>
      <c r="UF448"/>
      <c r="UG448"/>
      <c r="UH448"/>
      <c r="UI448"/>
      <c r="UJ448"/>
      <c r="UK448"/>
      <c r="UL448"/>
      <c r="UM448"/>
      <c r="UN448"/>
      <c r="UO448"/>
      <c r="UP448"/>
      <c r="UQ448"/>
      <c r="UR448"/>
      <c r="US448"/>
      <c r="UT448"/>
      <c r="UU448"/>
      <c r="UV448"/>
      <c r="UW448"/>
      <c r="UX448"/>
      <c r="UY448"/>
      <c r="UZ448"/>
      <c r="VA448"/>
      <c r="VB448"/>
      <c r="VC448"/>
      <c r="VD448"/>
      <c r="VE448"/>
      <c r="VF448"/>
      <c r="VG448"/>
      <c r="VH448"/>
      <c r="VI448"/>
      <c r="VJ448"/>
      <c r="VK448"/>
      <c r="VL448"/>
      <c r="VM448"/>
      <c r="VN448"/>
      <c r="VO448"/>
      <c r="VP448"/>
      <c r="VQ448"/>
      <c r="VR448"/>
      <c r="VS448"/>
      <c r="VT448"/>
      <c r="VU448"/>
      <c r="VV448"/>
      <c r="VW448"/>
      <c r="VX448"/>
      <c r="VY448"/>
      <c r="VZ448"/>
      <c r="WA448"/>
      <c r="WB448"/>
      <c r="WC448"/>
      <c r="WD448"/>
      <c r="WE448"/>
      <c r="WF448"/>
      <c r="WG448"/>
      <c r="WH448"/>
      <c r="WI448"/>
      <c r="WJ448"/>
      <c r="WK448"/>
      <c r="WL448"/>
      <c r="WM448"/>
      <c r="WN448"/>
      <c r="WO448"/>
      <c r="WP448"/>
      <c r="WQ448"/>
      <c r="WR448"/>
      <c r="WS448"/>
      <c r="WT448"/>
      <c r="WU448"/>
      <c r="WV448"/>
      <c r="WW448"/>
      <c r="WX448"/>
      <c r="WY448"/>
      <c r="WZ448"/>
      <c r="XA448"/>
      <c r="XB448"/>
      <c r="XC448"/>
      <c r="XD448"/>
      <c r="XE448"/>
      <c r="XF448"/>
      <c r="XG448"/>
      <c r="XH448"/>
      <c r="XI448"/>
      <c r="XJ448"/>
      <c r="XK448"/>
      <c r="XL448"/>
      <c r="XM448"/>
      <c r="XN448"/>
      <c r="XO448"/>
      <c r="XP448"/>
      <c r="XQ448"/>
      <c r="XR448"/>
      <c r="XS448"/>
      <c r="XT448"/>
      <c r="XU448"/>
      <c r="XV448"/>
      <c r="XW448"/>
      <c r="XX448"/>
      <c r="XY448"/>
      <c r="XZ448"/>
      <c r="YA448"/>
      <c r="YB448"/>
      <c r="YC448"/>
      <c r="YD448"/>
      <c r="YE448"/>
      <c r="YF448"/>
      <c r="YG448"/>
      <c r="YH448"/>
      <c r="YI448"/>
      <c r="YJ448"/>
      <c r="YK448"/>
      <c r="YL448"/>
      <c r="YM448"/>
      <c r="YN448"/>
      <c r="YO448"/>
      <c r="YP448"/>
      <c r="YQ448"/>
      <c r="YR448"/>
      <c r="YS448"/>
      <c r="YT448"/>
      <c r="YU448"/>
      <c r="YV448"/>
      <c r="YW448"/>
      <c r="YX448"/>
      <c r="YY448"/>
      <c r="YZ448"/>
      <c r="ZA448"/>
      <c r="ZB448"/>
      <c r="ZC448"/>
      <c r="ZD448"/>
      <c r="ZE448"/>
      <c r="ZF448"/>
      <c r="ZG448"/>
      <c r="ZH448"/>
      <c r="ZI448"/>
      <c r="ZJ448"/>
      <c r="ZK448"/>
      <c r="ZL448"/>
      <c r="ZM448"/>
      <c r="ZN448"/>
      <c r="ZO448"/>
      <c r="ZP448"/>
      <c r="ZQ448"/>
      <c r="ZR448"/>
      <c r="ZS448"/>
      <c r="ZT448"/>
      <c r="ZU448"/>
      <c r="ZV448"/>
      <c r="ZW448"/>
      <c r="ZX448"/>
      <c r="ZY448"/>
      <c r="ZZ448"/>
    </row>
    <row r="449" spans="15:702" x14ac:dyDescent="0.35"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  <c r="HB449"/>
      <c r="HC449"/>
      <c r="HD449"/>
      <c r="HE449"/>
      <c r="HF449"/>
      <c r="HG449"/>
      <c r="HH449"/>
      <c r="HI449"/>
      <c r="HJ449"/>
      <c r="HK449"/>
      <c r="HL449"/>
      <c r="HM449"/>
      <c r="HN449"/>
      <c r="HO449"/>
      <c r="HP449"/>
      <c r="HQ449"/>
      <c r="HR449"/>
      <c r="HS449"/>
      <c r="HT449"/>
      <c r="HU449"/>
      <c r="HV449"/>
      <c r="HW449"/>
      <c r="HX449"/>
      <c r="HY449"/>
      <c r="HZ449"/>
      <c r="IA449"/>
      <c r="IB449"/>
      <c r="IC449"/>
      <c r="ID449"/>
      <c r="IE449"/>
      <c r="IF449"/>
      <c r="IG449"/>
      <c r="IH449"/>
      <c r="II449"/>
      <c r="IJ449"/>
      <c r="IK449"/>
      <c r="IL449"/>
      <c r="IM449"/>
      <c r="IN449"/>
      <c r="IO449"/>
      <c r="IP449"/>
      <c r="IQ449"/>
      <c r="IR449"/>
      <c r="IS449"/>
      <c r="IT449"/>
      <c r="IU449"/>
      <c r="IV449"/>
      <c r="IW449"/>
      <c r="IX449"/>
      <c r="IY449"/>
      <c r="IZ449"/>
      <c r="JA449"/>
      <c r="JB449"/>
      <c r="JC449"/>
      <c r="JD449"/>
      <c r="JE449"/>
      <c r="JF449"/>
      <c r="JG449"/>
      <c r="JH449"/>
      <c r="JI449"/>
      <c r="JJ449"/>
      <c r="JK449"/>
      <c r="JL449"/>
      <c r="JM449"/>
      <c r="JN449"/>
      <c r="JO449"/>
      <c r="JP449"/>
      <c r="JQ449"/>
      <c r="JR449"/>
      <c r="JS449"/>
      <c r="JT449"/>
      <c r="JU449"/>
      <c r="JV449"/>
      <c r="JW449"/>
      <c r="JX449"/>
      <c r="JY449"/>
      <c r="JZ449"/>
      <c r="KA449"/>
      <c r="KB449"/>
      <c r="KC449"/>
      <c r="KD449"/>
      <c r="KE449"/>
      <c r="KF449"/>
      <c r="KG449"/>
      <c r="KH449"/>
      <c r="KI449"/>
      <c r="KJ449"/>
      <c r="KK449"/>
      <c r="KL449"/>
      <c r="KM449"/>
      <c r="KN449"/>
      <c r="KO449"/>
      <c r="KP449"/>
      <c r="KQ449"/>
      <c r="KR449"/>
      <c r="KS449"/>
      <c r="KT449"/>
      <c r="KU449"/>
      <c r="KV449"/>
      <c r="KW449"/>
      <c r="KX449"/>
      <c r="KY449"/>
      <c r="KZ449"/>
      <c r="LA449"/>
      <c r="LB449"/>
      <c r="LC449"/>
      <c r="LD449"/>
      <c r="LE449"/>
      <c r="LF449"/>
      <c r="LG449"/>
      <c r="LH449"/>
      <c r="LI449"/>
      <c r="LJ449"/>
      <c r="LK449"/>
      <c r="LL449"/>
      <c r="LM449"/>
      <c r="LN449"/>
      <c r="LO449"/>
      <c r="LP449"/>
      <c r="LQ449"/>
      <c r="LR449"/>
      <c r="LS449"/>
      <c r="LT449"/>
      <c r="LU449"/>
      <c r="LV449"/>
      <c r="LW449"/>
      <c r="LX449"/>
      <c r="LY449"/>
      <c r="LZ449"/>
      <c r="MA449"/>
      <c r="MB449"/>
      <c r="MC449"/>
      <c r="MD449"/>
      <c r="ME449"/>
      <c r="MF449"/>
      <c r="MG449"/>
      <c r="MH449"/>
      <c r="MI449"/>
      <c r="MJ449"/>
      <c r="MK449"/>
      <c r="ML449"/>
      <c r="MM449"/>
      <c r="MN449"/>
      <c r="MO449"/>
      <c r="MP449"/>
      <c r="MQ449"/>
      <c r="MR449"/>
      <c r="MS449"/>
      <c r="MT449"/>
      <c r="MU449"/>
      <c r="MV449"/>
      <c r="MW449"/>
      <c r="MX449"/>
      <c r="MY449"/>
      <c r="MZ449"/>
      <c r="NA449"/>
      <c r="NB449"/>
      <c r="NC449"/>
      <c r="ND449"/>
      <c r="NE449"/>
      <c r="NF449"/>
      <c r="NG449"/>
      <c r="NH449"/>
      <c r="NI449"/>
      <c r="NJ449"/>
      <c r="NK449"/>
      <c r="NL449"/>
      <c r="NM449"/>
      <c r="NN449"/>
      <c r="NO449"/>
      <c r="NP449"/>
      <c r="NQ449"/>
      <c r="NR449"/>
      <c r="NS449"/>
      <c r="NT449"/>
      <c r="NU449"/>
      <c r="NV449"/>
      <c r="NW449"/>
      <c r="NX449"/>
      <c r="NY449"/>
      <c r="NZ449"/>
      <c r="OA449"/>
      <c r="OB449"/>
      <c r="OC449"/>
      <c r="OD449"/>
      <c r="OE449"/>
      <c r="OF449"/>
      <c r="OG449"/>
      <c r="OH449"/>
      <c r="OI449"/>
      <c r="OJ449"/>
      <c r="OK449"/>
      <c r="OL449"/>
      <c r="OM449"/>
      <c r="ON449"/>
      <c r="OO449"/>
      <c r="OP449"/>
      <c r="OQ449"/>
      <c r="OR449"/>
      <c r="OS449"/>
      <c r="OT449"/>
      <c r="OU449"/>
      <c r="OV449"/>
      <c r="OW449"/>
      <c r="OX449"/>
      <c r="OY449"/>
      <c r="OZ449"/>
      <c r="PA449"/>
      <c r="PB449"/>
      <c r="PC449"/>
      <c r="PD449"/>
      <c r="PE449"/>
      <c r="PF449"/>
      <c r="PG449"/>
      <c r="PH449"/>
      <c r="PI449"/>
      <c r="PJ449"/>
      <c r="PK449"/>
      <c r="PL449"/>
      <c r="PM449"/>
      <c r="PN449"/>
      <c r="PO449"/>
      <c r="PP449"/>
      <c r="PQ449"/>
      <c r="PR449"/>
      <c r="PS449"/>
      <c r="PT449"/>
      <c r="PU449"/>
      <c r="PV449"/>
      <c r="PW449"/>
      <c r="PX449"/>
      <c r="PY449"/>
      <c r="PZ449"/>
      <c r="QA449"/>
      <c r="QB449"/>
      <c r="QC449"/>
      <c r="QD449"/>
      <c r="QE449"/>
      <c r="QF449"/>
      <c r="QG449"/>
      <c r="QH449"/>
      <c r="QI449"/>
      <c r="QJ449"/>
      <c r="QK449"/>
      <c r="QL449"/>
      <c r="QM449"/>
      <c r="QN449"/>
      <c r="QO449"/>
      <c r="QP449"/>
      <c r="QQ449"/>
      <c r="QR449"/>
      <c r="QS449"/>
      <c r="QT449"/>
      <c r="QU449"/>
      <c r="QV449"/>
      <c r="QW449"/>
      <c r="QX449"/>
      <c r="QY449"/>
      <c r="QZ449"/>
      <c r="RA449"/>
      <c r="RB449"/>
      <c r="RC449"/>
      <c r="RD449"/>
      <c r="RE449"/>
      <c r="RF449"/>
      <c r="RG449"/>
      <c r="RH449"/>
      <c r="RI449"/>
      <c r="RJ449"/>
      <c r="RK449"/>
      <c r="RL449"/>
      <c r="RM449"/>
      <c r="RN449"/>
      <c r="RO449"/>
      <c r="RP449"/>
      <c r="RQ449"/>
      <c r="RR449"/>
      <c r="RS449"/>
      <c r="RT449"/>
      <c r="RU449"/>
      <c r="RV449"/>
      <c r="RW449"/>
      <c r="RX449"/>
      <c r="RY449"/>
      <c r="RZ449"/>
      <c r="SA449"/>
      <c r="SB449"/>
      <c r="SC449"/>
      <c r="SD449"/>
      <c r="SE449"/>
      <c r="SF449"/>
      <c r="SG449"/>
      <c r="SH449"/>
      <c r="SI449"/>
      <c r="SJ449"/>
      <c r="SK449"/>
      <c r="SL449"/>
      <c r="SM449"/>
      <c r="SN449"/>
      <c r="SO449"/>
      <c r="SP449"/>
      <c r="SQ449"/>
      <c r="SR449"/>
      <c r="SS449"/>
      <c r="ST449"/>
      <c r="SU449"/>
      <c r="SV449"/>
      <c r="SW449"/>
      <c r="SX449"/>
      <c r="SY449"/>
      <c r="SZ449"/>
      <c r="TA449"/>
      <c r="TB449"/>
      <c r="TC449"/>
      <c r="TD449"/>
      <c r="TE449"/>
      <c r="TF449"/>
      <c r="TG449"/>
      <c r="TH449"/>
      <c r="TI449"/>
      <c r="TJ449"/>
      <c r="TK449"/>
      <c r="TL449"/>
      <c r="TM449"/>
      <c r="TN449"/>
      <c r="TO449"/>
      <c r="TP449"/>
      <c r="TQ449"/>
      <c r="TR449"/>
      <c r="TS449"/>
      <c r="TT449"/>
      <c r="TU449"/>
      <c r="TV449"/>
      <c r="TW449"/>
      <c r="TX449"/>
      <c r="TY449"/>
      <c r="TZ449"/>
      <c r="UA449"/>
      <c r="UB449"/>
      <c r="UC449"/>
      <c r="UD449"/>
      <c r="UE449"/>
      <c r="UF449"/>
      <c r="UG449"/>
      <c r="UH449"/>
      <c r="UI449"/>
      <c r="UJ449"/>
      <c r="UK449"/>
      <c r="UL449"/>
      <c r="UM449"/>
      <c r="UN449"/>
      <c r="UO449"/>
      <c r="UP449"/>
      <c r="UQ449"/>
      <c r="UR449"/>
      <c r="US449"/>
      <c r="UT449"/>
      <c r="UU449"/>
      <c r="UV449"/>
      <c r="UW449"/>
      <c r="UX449"/>
      <c r="UY449"/>
      <c r="UZ449"/>
      <c r="VA449"/>
      <c r="VB449"/>
      <c r="VC449"/>
      <c r="VD449"/>
      <c r="VE449"/>
      <c r="VF449"/>
      <c r="VG449"/>
      <c r="VH449"/>
      <c r="VI449"/>
      <c r="VJ449"/>
      <c r="VK449"/>
      <c r="VL449"/>
      <c r="VM449"/>
      <c r="VN449"/>
      <c r="VO449"/>
      <c r="VP449"/>
      <c r="VQ449"/>
      <c r="VR449"/>
      <c r="VS449"/>
      <c r="VT449"/>
      <c r="VU449"/>
      <c r="VV449"/>
      <c r="VW449"/>
      <c r="VX449"/>
      <c r="VY449"/>
      <c r="VZ449"/>
      <c r="WA449"/>
      <c r="WB449"/>
      <c r="WC449"/>
      <c r="WD449"/>
      <c r="WE449"/>
      <c r="WF449"/>
      <c r="WG449"/>
      <c r="WH449"/>
      <c r="WI449"/>
      <c r="WJ449"/>
      <c r="WK449"/>
      <c r="WL449"/>
      <c r="WM449"/>
      <c r="WN449"/>
      <c r="WO449"/>
      <c r="WP449"/>
      <c r="WQ449"/>
      <c r="WR449"/>
      <c r="WS449"/>
      <c r="WT449"/>
      <c r="WU449"/>
      <c r="WV449"/>
      <c r="WW449"/>
      <c r="WX449"/>
      <c r="WY449"/>
      <c r="WZ449"/>
      <c r="XA449"/>
      <c r="XB449"/>
      <c r="XC449"/>
      <c r="XD449"/>
      <c r="XE449"/>
      <c r="XF449"/>
      <c r="XG449"/>
      <c r="XH449"/>
      <c r="XI449"/>
      <c r="XJ449"/>
      <c r="XK449"/>
      <c r="XL449"/>
      <c r="XM449"/>
      <c r="XN449"/>
      <c r="XO449"/>
      <c r="XP449"/>
      <c r="XQ449"/>
      <c r="XR449"/>
      <c r="XS449"/>
      <c r="XT449"/>
      <c r="XU449"/>
      <c r="XV449"/>
      <c r="XW449"/>
      <c r="XX449"/>
      <c r="XY449"/>
      <c r="XZ449"/>
      <c r="YA449"/>
      <c r="YB449"/>
      <c r="YC449"/>
      <c r="YD449"/>
      <c r="YE449"/>
      <c r="YF449"/>
      <c r="YG449"/>
      <c r="YH449"/>
      <c r="YI449"/>
      <c r="YJ449"/>
      <c r="YK449"/>
      <c r="YL449"/>
      <c r="YM449"/>
      <c r="YN449"/>
      <c r="YO449"/>
      <c r="YP449"/>
      <c r="YQ449"/>
      <c r="YR449"/>
      <c r="YS449"/>
      <c r="YT449"/>
      <c r="YU449"/>
      <c r="YV449"/>
      <c r="YW449"/>
      <c r="YX449"/>
      <c r="YY449"/>
      <c r="YZ449"/>
      <c r="ZA449"/>
      <c r="ZB449"/>
      <c r="ZC449"/>
      <c r="ZD449"/>
      <c r="ZE449"/>
      <c r="ZF449"/>
      <c r="ZG449"/>
      <c r="ZH449"/>
      <c r="ZI449"/>
      <c r="ZJ449"/>
      <c r="ZK449"/>
      <c r="ZL449"/>
      <c r="ZM449"/>
      <c r="ZN449"/>
      <c r="ZO449"/>
      <c r="ZP449"/>
      <c r="ZQ449"/>
      <c r="ZR449"/>
      <c r="ZS449"/>
      <c r="ZT449"/>
      <c r="ZU449"/>
      <c r="ZV449"/>
      <c r="ZW449"/>
      <c r="ZX449"/>
      <c r="ZY449"/>
      <c r="ZZ449"/>
    </row>
    <row r="450" spans="15:702" x14ac:dyDescent="0.35"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  <c r="HB450"/>
      <c r="HC450"/>
      <c r="HD450"/>
      <c r="HE450"/>
      <c r="HF450"/>
      <c r="HG450"/>
      <c r="HH450"/>
      <c r="HI450"/>
      <c r="HJ450"/>
      <c r="HK450"/>
      <c r="HL450"/>
      <c r="HM450"/>
      <c r="HN450"/>
      <c r="HO450"/>
      <c r="HP450"/>
      <c r="HQ450"/>
      <c r="HR450"/>
      <c r="HS450"/>
      <c r="HT450"/>
      <c r="HU450"/>
      <c r="HV450"/>
      <c r="HW450"/>
      <c r="HX450"/>
      <c r="HY450"/>
      <c r="HZ450"/>
      <c r="IA450"/>
      <c r="IB450"/>
      <c r="IC450"/>
      <c r="ID450"/>
      <c r="IE450"/>
      <c r="IF450"/>
      <c r="IG450"/>
      <c r="IH450"/>
      <c r="II450"/>
      <c r="IJ450"/>
      <c r="IK450"/>
      <c r="IL450"/>
      <c r="IM450"/>
      <c r="IN450"/>
      <c r="IO450"/>
      <c r="IP450"/>
      <c r="IQ450"/>
      <c r="IR450"/>
      <c r="IS450"/>
      <c r="IT450"/>
      <c r="IU450"/>
      <c r="IV450"/>
      <c r="IW450"/>
      <c r="IX450"/>
      <c r="IY450"/>
      <c r="IZ450"/>
      <c r="JA450"/>
      <c r="JB450"/>
      <c r="JC450"/>
      <c r="JD450"/>
      <c r="JE450"/>
      <c r="JF450"/>
      <c r="JG450"/>
      <c r="JH450"/>
      <c r="JI450"/>
      <c r="JJ450"/>
      <c r="JK450"/>
      <c r="JL450"/>
      <c r="JM450"/>
      <c r="JN450"/>
      <c r="JO450"/>
      <c r="JP450"/>
      <c r="JQ450"/>
      <c r="JR450"/>
      <c r="JS450"/>
      <c r="JT450"/>
      <c r="JU450"/>
      <c r="JV450"/>
      <c r="JW450"/>
      <c r="JX450"/>
      <c r="JY450"/>
      <c r="JZ450"/>
      <c r="KA450"/>
      <c r="KB450"/>
      <c r="KC450"/>
      <c r="KD450"/>
      <c r="KE450"/>
      <c r="KF450"/>
      <c r="KG450"/>
      <c r="KH450"/>
      <c r="KI450"/>
      <c r="KJ450"/>
      <c r="KK450"/>
      <c r="KL450"/>
      <c r="KM450"/>
      <c r="KN450"/>
      <c r="KO450"/>
      <c r="KP450"/>
      <c r="KQ450"/>
      <c r="KR450"/>
      <c r="KS450"/>
      <c r="KT450"/>
      <c r="KU450"/>
      <c r="KV450"/>
      <c r="KW450"/>
      <c r="KX450"/>
      <c r="KY450"/>
      <c r="KZ450"/>
      <c r="LA450"/>
      <c r="LB450"/>
      <c r="LC450"/>
      <c r="LD450"/>
      <c r="LE450"/>
      <c r="LF450"/>
      <c r="LG450"/>
      <c r="LH450"/>
      <c r="LI450"/>
      <c r="LJ450"/>
      <c r="LK450"/>
      <c r="LL450"/>
      <c r="LM450"/>
      <c r="LN450"/>
      <c r="LO450"/>
      <c r="LP450"/>
      <c r="LQ450"/>
      <c r="LR450"/>
      <c r="LS450"/>
      <c r="LT450"/>
      <c r="LU450"/>
      <c r="LV450"/>
      <c r="LW450"/>
      <c r="LX450"/>
      <c r="LY450"/>
      <c r="LZ450"/>
      <c r="MA450"/>
      <c r="MB450"/>
      <c r="MC450"/>
      <c r="MD450"/>
      <c r="ME450"/>
      <c r="MF450"/>
      <c r="MG450"/>
      <c r="MH450"/>
      <c r="MI450"/>
      <c r="MJ450"/>
      <c r="MK450"/>
      <c r="ML450"/>
      <c r="MM450"/>
      <c r="MN450"/>
      <c r="MO450"/>
      <c r="MP450"/>
      <c r="MQ450"/>
      <c r="MR450"/>
      <c r="MS450"/>
      <c r="MT450"/>
      <c r="MU450"/>
      <c r="MV450"/>
      <c r="MW450"/>
      <c r="MX450"/>
      <c r="MY450"/>
      <c r="MZ450"/>
      <c r="NA450"/>
      <c r="NB450"/>
      <c r="NC450"/>
      <c r="ND450"/>
      <c r="NE450"/>
      <c r="NF450"/>
      <c r="NG450"/>
      <c r="NH450"/>
      <c r="NI450"/>
      <c r="NJ450"/>
      <c r="NK450"/>
      <c r="NL450"/>
      <c r="NM450"/>
      <c r="NN450"/>
      <c r="NO450"/>
      <c r="NP450"/>
      <c r="NQ450"/>
      <c r="NR450"/>
      <c r="NS450"/>
      <c r="NT450"/>
      <c r="NU450"/>
      <c r="NV450"/>
      <c r="NW450"/>
      <c r="NX450"/>
      <c r="NY450"/>
      <c r="NZ450"/>
      <c r="OA450"/>
      <c r="OB450"/>
      <c r="OC450"/>
      <c r="OD450"/>
      <c r="OE450"/>
      <c r="OF450"/>
      <c r="OG450"/>
      <c r="OH450"/>
      <c r="OI450"/>
      <c r="OJ450"/>
      <c r="OK450"/>
      <c r="OL450"/>
      <c r="OM450"/>
      <c r="ON450"/>
      <c r="OO450"/>
      <c r="OP450"/>
      <c r="OQ450"/>
      <c r="OR450"/>
      <c r="OS450"/>
      <c r="OT450"/>
      <c r="OU450"/>
      <c r="OV450"/>
      <c r="OW450"/>
      <c r="OX450"/>
      <c r="OY450"/>
      <c r="OZ450"/>
      <c r="PA450"/>
      <c r="PB450"/>
      <c r="PC450"/>
      <c r="PD450"/>
      <c r="PE450"/>
      <c r="PF450"/>
      <c r="PG450"/>
      <c r="PH450"/>
      <c r="PI450"/>
      <c r="PJ450"/>
      <c r="PK450"/>
      <c r="PL450"/>
      <c r="PM450"/>
      <c r="PN450"/>
      <c r="PO450"/>
      <c r="PP450"/>
      <c r="PQ450"/>
      <c r="PR450"/>
      <c r="PS450"/>
      <c r="PT450"/>
      <c r="PU450"/>
      <c r="PV450"/>
      <c r="PW450"/>
      <c r="PX450"/>
      <c r="PY450"/>
      <c r="PZ450"/>
      <c r="QA450"/>
      <c r="QB450"/>
      <c r="QC450"/>
      <c r="QD450"/>
      <c r="QE450"/>
      <c r="QF450"/>
      <c r="QG450"/>
      <c r="QH450"/>
      <c r="QI450"/>
      <c r="QJ450"/>
      <c r="QK450"/>
      <c r="QL450"/>
      <c r="QM450"/>
      <c r="QN450"/>
      <c r="QO450"/>
      <c r="QP450"/>
      <c r="QQ450"/>
      <c r="QR450"/>
      <c r="QS450"/>
      <c r="QT450"/>
      <c r="QU450"/>
      <c r="QV450"/>
      <c r="QW450"/>
      <c r="QX450"/>
      <c r="QY450"/>
      <c r="QZ450"/>
      <c r="RA450"/>
      <c r="RB450"/>
      <c r="RC450"/>
      <c r="RD450"/>
      <c r="RE450"/>
      <c r="RF450"/>
      <c r="RG450"/>
      <c r="RH450"/>
      <c r="RI450"/>
      <c r="RJ450"/>
      <c r="RK450"/>
      <c r="RL450"/>
      <c r="RM450"/>
      <c r="RN450"/>
      <c r="RO450"/>
      <c r="RP450"/>
      <c r="RQ450"/>
      <c r="RR450"/>
      <c r="RS450"/>
      <c r="RT450"/>
      <c r="RU450"/>
      <c r="RV450"/>
      <c r="RW450"/>
      <c r="RX450"/>
      <c r="RY450"/>
      <c r="RZ450"/>
      <c r="SA450"/>
      <c r="SB450"/>
      <c r="SC450"/>
      <c r="SD450"/>
      <c r="SE450"/>
      <c r="SF450"/>
      <c r="SG450"/>
      <c r="SH450"/>
      <c r="SI450"/>
      <c r="SJ450"/>
      <c r="SK450"/>
      <c r="SL450"/>
      <c r="SM450"/>
      <c r="SN450"/>
      <c r="SO450"/>
      <c r="SP450"/>
      <c r="SQ450"/>
      <c r="SR450"/>
      <c r="SS450"/>
      <c r="ST450"/>
      <c r="SU450"/>
      <c r="SV450"/>
      <c r="SW450"/>
      <c r="SX450"/>
      <c r="SY450"/>
      <c r="SZ450"/>
      <c r="TA450"/>
      <c r="TB450"/>
      <c r="TC450"/>
      <c r="TD450"/>
      <c r="TE450"/>
      <c r="TF450"/>
      <c r="TG450"/>
      <c r="TH450"/>
      <c r="TI450"/>
      <c r="TJ450"/>
      <c r="TK450"/>
      <c r="TL450"/>
      <c r="TM450"/>
      <c r="TN450"/>
      <c r="TO450"/>
      <c r="TP450"/>
      <c r="TQ450"/>
      <c r="TR450"/>
      <c r="TS450"/>
      <c r="TT450"/>
      <c r="TU450"/>
      <c r="TV450"/>
      <c r="TW450"/>
      <c r="TX450"/>
      <c r="TY450"/>
      <c r="TZ450"/>
      <c r="UA450"/>
      <c r="UB450"/>
      <c r="UC450"/>
      <c r="UD450"/>
      <c r="UE450"/>
      <c r="UF450"/>
      <c r="UG450"/>
      <c r="UH450"/>
      <c r="UI450"/>
      <c r="UJ450"/>
      <c r="UK450"/>
      <c r="UL450"/>
      <c r="UM450"/>
      <c r="UN450"/>
      <c r="UO450"/>
      <c r="UP450"/>
      <c r="UQ450"/>
      <c r="UR450"/>
      <c r="US450"/>
      <c r="UT450"/>
      <c r="UU450"/>
      <c r="UV450"/>
      <c r="UW450"/>
      <c r="UX450"/>
      <c r="UY450"/>
      <c r="UZ450"/>
      <c r="VA450"/>
      <c r="VB450"/>
      <c r="VC450"/>
      <c r="VD450"/>
      <c r="VE450"/>
      <c r="VF450"/>
      <c r="VG450"/>
      <c r="VH450"/>
      <c r="VI450"/>
      <c r="VJ450"/>
      <c r="VK450"/>
      <c r="VL450"/>
      <c r="VM450"/>
      <c r="VN450"/>
      <c r="VO450"/>
      <c r="VP450"/>
      <c r="VQ450"/>
      <c r="VR450"/>
      <c r="VS450"/>
      <c r="VT450"/>
      <c r="VU450"/>
      <c r="VV450"/>
      <c r="VW450"/>
      <c r="VX450"/>
      <c r="VY450"/>
      <c r="VZ450"/>
      <c r="WA450"/>
      <c r="WB450"/>
      <c r="WC450"/>
      <c r="WD450"/>
      <c r="WE450"/>
      <c r="WF450"/>
      <c r="WG450"/>
      <c r="WH450"/>
      <c r="WI450"/>
      <c r="WJ450"/>
      <c r="WK450"/>
      <c r="WL450"/>
      <c r="WM450"/>
      <c r="WN450"/>
      <c r="WO450"/>
      <c r="WP450"/>
      <c r="WQ450"/>
      <c r="WR450"/>
      <c r="WS450"/>
      <c r="WT450"/>
      <c r="WU450"/>
      <c r="WV450"/>
      <c r="WW450"/>
      <c r="WX450"/>
      <c r="WY450"/>
      <c r="WZ450"/>
      <c r="XA450"/>
      <c r="XB450"/>
      <c r="XC450"/>
      <c r="XD450"/>
      <c r="XE450"/>
      <c r="XF450"/>
      <c r="XG450"/>
      <c r="XH450"/>
      <c r="XI450"/>
      <c r="XJ450"/>
      <c r="XK450"/>
      <c r="XL450"/>
      <c r="XM450"/>
      <c r="XN450"/>
      <c r="XO450"/>
      <c r="XP450"/>
      <c r="XQ450"/>
      <c r="XR450"/>
      <c r="XS450"/>
      <c r="XT450"/>
      <c r="XU450"/>
      <c r="XV450"/>
      <c r="XW450"/>
      <c r="XX450"/>
      <c r="XY450"/>
      <c r="XZ450"/>
      <c r="YA450"/>
      <c r="YB450"/>
      <c r="YC450"/>
      <c r="YD450"/>
      <c r="YE450"/>
      <c r="YF450"/>
      <c r="YG450"/>
      <c r="YH450"/>
      <c r="YI450"/>
      <c r="YJ450"/>
      <c r="YK450"/>
      <c r="YL450"/>
      <c r="YM450"/>
      <c r="YN450"/>
      <c r="YO450"/>
      <c r="YP450"/>
      <c r="YQ450"/>
      <c r="YR450"/>
      <c r="YS450"/>
      <c r="YT450"/>
      <c r="YU450"/>
      <c r="YV450"/>
      <c r="YW450"/>
      <c r="YX450"/>
      <c r="YY450"/>
      <c r="YZ450"/>
      <c r="ZA450"/>
      <c r="ZB450"/>
      <c r="ZC450"/>
      <c r="ZD450"/>
      <c r="ZE450"/>
      <c r="ZF450"/>
      <c r="ZG450"/>
      <c r="ZH450"/>
      <c r="ZI450"/>
      <c r="ZJ450"/>
      <c r="ZK450"/>
      <c r="ZL450"/>
      <c r="ZM450"/>
      <c r="ZN450"/>
      <c r="ZO450"/>
      <c r="ZP450"/>
      <c r="ZQ450"/>
      <c r="ZR450"/>
      <c r="ZS450"/>
      <c r="ZT450"/>
      <c r="ZU450"/>
      <c r="ZV450"/>
      <c r="ZW450"/>
      <c r="ZX450"/>
      <c r="ZY450"/>
      <c r="ZZ450"/>
    </row>
    <row r="451" spans="15:702" x14ac:dyDescent="0.35"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  <c r="HB451"/>
      <c r="HC451"/>
      <c r="HD451"/>
      <c r="HE451"/>
      <c r="HF451"/>
      <c r="HG451"/>
      <c r="HH451"/>
      <c r="HI451"/>
      <c r="HJ451"/>
      <c r="HK451"/>
      <c r="HL451"/>
      <c r="HM451"/>
      <c r="HN451"/>
      <c r="HO451"/>
      <c r="HP451"/>
      <c r="HQ451"/>
      <c r="HR451"/>
      <c r="HS451"/>
      <c r="HT451"/>
      <c r="HU451"/>
      <c r="HV451"/>
      <c r="HW451"/>
      <c r="HX451"/>
      <c r="HY451"/>
      <c r="HZ451"/>
      <c r="IA451"/>
      <c r="IB451"/>
      <c r="IC451"/>
      <c r="ID451"/>
      <c r="IE451"/>
      <c r="IF451"/>
      <c r="IG451"/>
      <c r="IH451"/>
      <c r="II451"/>
      <c r="IJ451"/>
      <c r="IK451"/>
      <c r="IL451"/>
      <c r="IM451"/>
      <c r="IN451"/>
      <c r="IO451"/>
      <c r="IP451"/>
      <c r="IQ451"/>
      <c r="IR451"/>
      <c r="IS451"/>
      <c r="IT451"/>
      <c r="IU451"/>
      <c r="IV451"/>
      <c r="IW451"/>
      <c r="IX451"/>
      <c r="IY451"/>
      <c r="IZ451"/>
      <c r="JA451"/>
      <c r="JB451"/>
      <c r="JC451"/>
      <c r="JD451"/>
      <c r="JE451"/>
      <c r="JF451"/>
      <c r="JG451"/>
      <c r="JH451"/>
      <c r="JI451"/>
      <c r="JJ451"/>
      <c r="JK451"/>
      <c r="JL451"/>
      <c r="JM451"/>
      <c r="JN451"/>
      <c r="JO451"/>
      <c r="JP451"/>
      <c r="JQ451"/>
      <c r="JR451"/>
      <c r="JS451"/>
      <c r="JT451"/>
      <c r="JU451"/>
      <c r="JV451"/>
      <c r="JW451"/>
      <c r="JX451"/>
      <c r="JY451"/>
      <c r="JZ451"/>
      <c r="KA451"/>
      <c r="KB451"/>
      <c r="KC451"/>
      <c r="KD451"/>
      <c r="KE451"/>
      <c r="KF451"/>
      <c r="KG451"/>
      <c r="KH451"/>
      <c r="KI451"/>
      <c r="KJ451"/>
      <c r="KK451"/>
      <c r="KL451"/>
      <c r="KM451"/>
      <c r="KN451"/>
      <c r="KO451"/>
      <c r="KP451"/>
      <c r="KQ451"/>
      <c r="KR451"/>
      <c r="KS451"/>
      <c r="KT451"/>
      <c r="KU451"/>
      <c r="KV451"/>
      <c r="KW451"/>
      <c r="KX451"/>
      <c r="KY451"/>
      <c r="KZ451"/>
      <c r="LA451"/>
      <c r="LB451"/>
      <c r="LC451"/>
      <c r="LD451"/>
      <c r="LE451"/>
      <c r="LF451"/>
      <c r="LG451"/>
      <c r="LH451"/>
      <c r="LI451"/>
      <c r="LJ451"/>
      <c r="LK451"/>
      <c r="LL451"/>
      <c r="LM451"/>
      <c r="LN451"/>
      <c r="LO451"/>
      <c r="LP451"/>
      <c r="LQ451"/>
      <c r="LR451"/>
      <c r="LS451"/>
      <c r="LT451"/>
      <c r="LU451"/>
      <c r="LV451"/>
      <c r="LW451"/>
      <c r="LX451"/>
      <c r="LY451"/>
      <c r="LZ451"/>
      <c r="MA451"/>
      <c r="MB451"/>
      <c r="MC451"/>
      <c r="MD451"/>
      <c r="ME451"/>
      <c r="MF451"/>
      <c r="MG451"/>
      <c r="MH451"/>
      <c r="MI451"/>
      <c r="MJ451"/>
      <c r="MK451"/>
      <c r="ML451"/>
      <c r="MM451"/>
      <c r="MN451"/>
      <c r="MO451"/>
      <c r="MP451"/>
      <c r="MQ451"/>
      <c r="MR451"/>
      <c r="MS451"/>
      <c r="MT451"/>
      <c r="MU451"/>
      <c r="MV451"/>
      <c r="MW451"/>
      <c r="MX451"/>
      <c r="MY451"/>
      <c r="MZ451"/>
      <c r="NA451"/>
      <c r="NB451"/>
      <c r="NC451"/>
      <c r="ND451"/>
      <c r="NE451"/>
      <c r="NF451"/>
      <c r="NG451"/>
      <c r="NH451"/>
      <c r="NI451"/>
      <c r="NJ451"/>
      <c r="NK451"/>
      <c r="NL451"/>
      <c r="NM451"/>
      <c r="NN451"/>
      <c r="NO451"/>
      <c r="NP451"/>
      <c r="NQ451"/>
      <c r="NR451"/>
      <c r="NS451"/>
      <c r="NT451"/>
      <c r="NU451"/>
      <c r="NV451"/>
      <c r="NW451"/>
      <c r="NX451"/>
      <c r="NY451"/>
      <c r="NZ451"/>
      <c r="OA451"/>
      <c r="OB451"/>
      <c r="OC451"/>
      <c r="OD451"/>
      <c r="OE451"/>
      <c r="OF451"/>
      <c r="OG451"/>
      <c r="OH451"/>
      <c r="OI451"/>
      <c r="OJ451"/>
      <c r="OK451"/>
      <c r="OL451"/>
      <c r="OM451"/>
      <c r="ON451"/>
      <c r="OO451"/>
      <c r="OP451"/>
      <c r="OQ451"/>
      <c r="OR451"/>
      <c r="OS451"/>
      <c r="OT451"/>
      <c r="OU451"/>
      <c r="OV451"/>
      <c r="OW451"/>
      <c r="OX451"/>
      <c r="OY451"/>
      <c r="OZ451"/>
      <c r="PA451"/>
      <c r="PB451"/>
      <c r="PC451"/>
      <c r="PD451"/>
      <c r="PE451"/>
      <c r="PF451"/>
      <c r="PG451"/>
      <c r="PH451"/>
      <c r="PI451"/>
      <c r="PJ451"/>
      <c r="PK451"/>
      <c r="PL451"/>
      <c r="PM451"/>
      <c r="PN451"/>
      <c r="PO451"/>
      <c r="PP451"/>
      <c r="PQ451"/>
      <c r="PR451"/>
      <c r="PS451"/>
      <c r="PT451"/>
      <c r="PU451"/>
      <c r="PV451"/>
      <c r="PW451"/>
      <c r="PX451"/>
      <c r="PY451"/>
      <c r="PZ451"/>
      <c r="QA451"/>
      <c r="QB451"/>
      <c r="QC451"/>
      <c r="QD451"/>
      <c r="QE451"/>
      <c r="QF451"/>
      <c r="QG451"/>
      <c r="QH451"/>
      <c r="QI451"/>
      <c r="QJ451"/>
      <c r="QK451"/>
      <c r="QL451"/>
      <c r="QM451"/>
      <c r="QN451"/>
      <c r="QO451"/>
      <c r="QP451"/>
      <c r="QQ451"/>
      <c r="QR451"/>
      <c r="QS451"/>
      <c r="QT451"/>
      <c r="QU451"/>
      <c r="QV451"/>
      <c r="QW451"/>
      <c r="QX451"/>
      <c r="QY451"/>
      <c r="QZ451"/>
      <c r="RA451"/>
      <c r="RB451"/>
      <c r="RC451"/>
      <c r="RD451"/>
      <c r="RE451"/>
      <c r="RF451"/>
      <c r="RG451"/>
      <c r="RH451"/>
      <c r="RI451"/>
      <c r="RJ451"/>
      <c r="RK451"/>
      <c r="RL451"/>
      <c r="RM451"/>
      <c r="RN451"/>
      <c r="RO451"/>
      <c r="RP451"/>
      <c r="RQ451"/>
      <c r="RR451"/>
      <c r="RS451"/>
      <c r="RT451"/>
      <c r="RU451"/>
      <c r="RV451"/>
      <c r="RW451"/>
      <c r="RX451"/>
      <c r="RY451"/>
      <c r="RZ451"/>
      <c r="SA451"/>
      <c r="SB451"/>
      <c r="SC451"/>
      <c r="SD451"/>
      <c r="SE451"/>
      <c r="SF451"/>
      <c r="SG451"/>
      <c r="SH451"/>
      <c r="SI451"/>
      <c r="SJ451"/>
      <c r="SK451"/>
      <c r="SL451"/>
      <c r="SM451"/>
      <c r="SN451"/>
      <c r="SO451"/>
      <c r="SP451"/>
      <c r="SQ451"/>
      <c r="SR451"/>
      <c r="SS451"/>
      <c r="ST451"/>
      <c r="SU451"/>
      <c r="SV451"/>
      <c r="SW451"/>
      <c r="SX451"/>
      <c r="SY451"/>
      <c r="SZ451"/>
      <c r="TA451"/>
      <c r="TB451"/>
      <c r="TC451"/>
      <c r="TD451"/>
      <c r="TE451"/>
      <c r="TF451"/>
      <c r="TG451"/>
      <c r="TH451"/>
      <c r="TI451"/>
      <c r="TJ451"/>
      <c r="TK451"/>
      <c r="TL451"/>
      <c r="TM451"/>
      <c r="TN451"/>
      <c r="TO451"/>
      <c r="TP451"/>
      <c r="TQ451"/>
      <c r="TR451"/>
      <c r="TS451"/>
      <c r="TT451"/>
      <c r="TU451"/>
      <c r="TV451"/>
      <c r="TW451"/>
      <c r="TX451"/>
      <c r="TY451"/>
      <c r="TZ451"/>
      <c r="UA451"/>
      <c r="UB451"/>
      <c r="UC451"/>
      <c r="UD451"/>
      <c r="UE451"/>
      <c r="UF451"/>
      <c r="UG451"/>
      <c r="UH451"/>
      <c r="UI451"/>
      <c r="UJ451"/>
      <c r="UK451"/>
      <c r="UL451"/>
      <c r="UM451"/>
      <c r="UN451"/>
      <c r="UO451"/>
      <c r="UP451"/>
      <c r="UQ451"/>
      <c r="UR451"/>
      <c r="US451"/>
      <c r="UT451"/>
      <c r="UU451"/>
      <c r="UV451"/>
      <c r="UW451"/>
      <c r="UX451"/>
      <c r="UY451"/>
      <c r="UZ451"/>
      <c r="VA451"/>
      <c r="VB451"/>
      <c r="VC451"/>
      <c r="VD451"/>
      <c r="VE451"/>
      <c r="VF451"/>
      <c r="VG451"/>
      <c r="VH451"/>
      <c r="VI451"/>
      <c r="VJ451"/>
      <c r="VK451"/>
      <c r="VL451"/>
      <c r="VM451"/>
      <c r="VN451"/>
      <c r="VO451"/>
      <c r="VP451"/>
      <c r="VQ451"/>
      <c r="VR451"/>
      <c r="VS451"/>
      <c r="VT451"/>
      <c r="VU451"/>
      <c r="VV451"/>
      <c r="VW451"/>
      <c r="VX451"/>
      <c r="VY451"/>
      <c r="VZ451"/>
      <c r="WA451"/>
      <c r="WB451"/>
      <c r="WC451"/>
      <c r="WD451"/>
      <c r="WE451"/>
      <c r="WF451"/>
      <c r="WG451"/>
      <c r="WH451"/>
      <c r="WI451"/>
      <c r="WJ451"/>
      <c r="WK451"/>
      <c r="WL451"/>
      <c r="WM451"/>
      <c r="WN451"/>
      <c r="WO451"/>
      <c r="WP451"/>
      <c r="WQ451"/>
      <c r="WR451"/>
      <c r="WS451"/>
      <c r="WT451"/>
      <c r="WU451"/>
      <c r="WV451"/>
      <c r="WW451"/>
      <c r="WX451"/>
      <c r="WY451"/>
      <c r="WZ451"/>
      <c r="XA451"/>
      <c r="XB451"/>
      <c r="XC451"/>
      <c r="XD451"/>
      <c r="XE451"/>
      <c r="XF451"/>
      <c r="XG451"/>
      <c r="XH451"/>
      <c r="XI451"/>
      <c r="XJ451"/>
      <c r="XK451"/>
      <c r="XL451"/>
      <c r="XM451"/>
      <c r="XN451"/>
      <c r="XO451"/>
      <c r="XP451"/>
      <c r="XQ451"/>
      <c r="XR451"/>
      <c r="XS451"/>
      <c r="XT451"/>
      <c r="XU451"/>
      <c r="XV451"/>
      <c r="XW451"/>
      <c r="XX451"/>
      <c r="XY451"/>
      <c r="XZ451"/>
      <c r="YA451"/>
      <c r="YB451"/>
      <c r="YC451"/>
      <c r="YD451"/>
      <c r="YE451"/>
      <c r="YF451"/>
      <c r="YG451"/>
      <c r="YH451"/>
      <c r="YI451"/>
      <c r="YJ451"/>
      <c r="YK451"/>
      <c r="YL451"/>
      <c r="YM451"/>
      <c r="YN451"/>
      <c r="YO451"/>
      <c r="YP451"/>
      <c r="YQ451"/>
      <c r="YR451"/>
      <c r="YS451"/>
      <c r="YT451"/>
      <c r="YU451"/>
      <c r="YV451"/>
      <c r="YW451"/>
      <c r="YX451"/>
      <c r="YY451"/>
      <c r="YZ451"/>
      <c r="ZA451"/>
      <c r="ZB451"/>
      <c r="ZC451"/>
      <c r="ZD451"/>
      <c r="ZE451"/>
      <c r="ZF451"/>
      <c r="ZG451"/>
      <c r="ZH451"/>
      <c r="ZI451"/>
      <c r="ZJ451"/>
      <c r="ZK451"/>
      <c r="ZL451"/>
      <c r="ZM451"/>
      <c r="ZN451"/>
      <c r="ZO451"/>
      <c r="ZP451"/>
      <c r="ZQ451"/>
      <c r="ZR451"/>
      <c r="ZS451"/>
      <c r="ZT451"/>
      <c r="ZU451"/>
      <c r="ZV451"/>
      <c r="ZW451"/>
      <c r="ZX451"/>
      <c r="ZY451"/>
      <c r="ZZ451"/>
    </row>
    <row r="452" spans="15:702" x14ac:dyDescent="0.35"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  <c r="HB452"/>
      <c r="HC452"/>
      <c r="HD452"/>
      <c r="HE452"/>
      <c r="HF452"/>
      <c r="HG452"/>
      <c r="HH452"/>
      <c r="HI452"/>
      <c r="HJ452"/>
      <c r="HK452"/>
      <c r="HL452"/>
      <c r="HM452"/>
      <c r="HN452"/>
      <c r="HO452"/>
      <c r="HP452"/>
      <c r="HQ452"/>
      <c r="HR452"/>
      <c r="HS452"/>
      <c r="HT452"/>
      <c r="HU452"/>
      <c r="HV452"/>
      <c r="HW452"/>
      <c r="HX452"/>
      <c r="HY452"/>
      <c r="HZ452"/>
      <c r="IA452"/>
      <c r="IB452"/>
      <c r="IC452"/>
      <c r="ID452"/>
      <c r="IE452"/>
      <c r="IF452"/>
      <c r="IG452"/>
      <c r="IH452"/>
      <c r="II452"/>
      <c r="IJ452"/>
      <c r="IK452"/>
      <c r="IL452"/>
      <c r="IM452"/>
      <c r="IN452"/>
      <c r="IO452"/>
      <c r="IP452"/>
      <c r="IQ452"/>
      <c r="IR452"/>
      <c r="IS452"/>
      <c r="IT452"/>
      <c r="IU452"/>
      <c r="IV452"/>
      <c r="IW452"/>
      <c r="IX452"/>
      <c r="IY452"/>
      <c r="IZ452"/>
      <c r="JA452"/>
      <c r="JB452"/>
      <c r="JC452"/>
      <c r="JD452"/>
      <c r="JE452"/>
      <c r="JF452"/>
      <c r="JG452"/>
      <c r="JH452"/>
      <c r="JI452"/>
      <c r="JJ452"/>
      <c r="JK452"/>
      <c r="JL452"/>
      <c r="JM452"/>
      <c r="JN452"/>
      <c r="JO452"/>
      <c r="JP452"/>
      <c r="JQ452"/>
      <c r="JR452"/>
      <c r="JS452"/>
      <c r="JT452"/>
      <c r="JU452"/>
      <c r="JV452"/>
      <c r="JW452"/>
      <c r="JX452"/>
      <c r="JY452"/>
      <c r="JZ452"/>
      <c r="KA452"/>
      <c r="KB452"/>
      <c r="KC452"/>
      <c r="KD452"/>
      <c r="KE452"/>
      <c r="KF452"/>
      <c r="KG452"/>
      <c r="KH452"/>
      <c r="KI452"/>
      <c r="KJ452"/>
      <c r="KK452"/>
      <c r="KL452"/>
      <c r="KM452"/>
      <c r="KN452"/>
      <c r="KO452"/>
      <c r="KP452"/>
      <c r="KQ452"/>
      <c r="KR452"/>
      <c r="KS452"/>
      <c r="KT452"/>
      <c r="KU452"/>
      <c r="KV452"/>
      <c r="KW452"/>
      <c r="KX452"/>
      <c r="KY452"/>
      <c r="KZ452"/>
      <c r="LA452"/>
      <c r="LB452"/>
      <c r="LC452"/>
      <c r="LD452"/>
      <c r="LE452"/>
      <c r="LF452"/>
      <c r="LG452"/>
      <c r="LH452"/>
      <c r="LI452"/>
      <c r="LJ452"/>
      <c r="LK452"/>
      <c r="LL452"/>
      <c r="LM452"/>
      <c r="LN452"/>
      <c r="LO452"/>
      <c r="LP452"/>
      <c r="LQ452"/>
      <c r="LR452"/>
      <c r="LS452"/>
      <c r="LT452"/>
      <c r="LU452"/>
      <c r="LV452"/>
      <c r="LW452"/>
      <c r="LX452"/>
      <c r="LY452"/>
      <c r="LZ452"/>
      <c r="MA452"/>
      <c r="MB452"/>
      <c r="MC452"/>
      <c r="MD452"/>
      <c r="ME452"/>
      <c r="MF452"/>
      <c r="MG452"/>
      <c r="MH452"/>
      <c r="MI452"/>
      <c r="MJ452"/>
      <c r="MK452"/>
      <c r="ML452"/>
      <c r="MM452"/>
      <c r="MN452"/>
      <c r="MO452"/>
      <c r="MP452"/>
      <c r="MQ452"/>
      <c r="MR452"/>
      <c r="MS452"/>
      <c r="MT452"/>
      <c r="MU452"/>
      <c r="MV452"/>
      <c r="MW452"/>
      <c r="MX452"/>
      <c r="MY452"/>
      <c r="MZ452"/>
      <c r="NA452"/>
      <c r="NB452"/>
      <c r="NC452"/>
      <c r="ND452"/>
      <c r="NE452"/>
      <c r="NF452"/>
      <c r="NG452"/>
      <c r="NH452"/>
      <c r="NI452"/>
      <c r="NJ452"/>
      <c r="NK452"/>
      <c r="NL452"/>
      <c r="NM452"/>
      <c r="NN452"/>
      <c r="NO452"/>
      <c r="NP452"/>
      <c r="NQ452"/>
      <c r="NR452"/>
      <c r="NS452"/>
      <c r="NT452"/>
      <c r="NU452"/>
      <c r="NV452"/>
      <c r="NW452"/>
      <c r="NX452"/>
      <c r="NY452"/>
      <c r="NZ452"/>
      <c r="OA452"/>
      <c r="OB452"/>
      <c r="OC452"/>
      <c r="OD452"/>
      <c r="OE452"/>
      <c r="OF452"/>
      <c r="OG452"/>
      <c r="OH452"/>
      <c r="OI452"/>
      <c r="OJ452"/>
      <c r="OK452"/>
      <c r="OL452"/>
      <c r="OM452"/>
      <c r="ON452"/>
      <c r="OO452"/>
      <c r="OP452"/>
      <c r="OQ452"/>
      <c r="OR452"/>
      <c r="OS452"/>
      <c r="OT452"/>
      <c r="OU452"/>
      <c r="OV452"/>
      <c r="OW452"/>
      <c r="OX452"/>
      <c r="OY452"/>
      <c r="OZ452"/>
      <c r="PA452"/>
      <c r="PB452"/>
      <c r="PC452"/>
      <c r="PD452"/>
      <c r="PE452"/>
      <c r="PF452"/>
      <c r="PG452"/>
      <c r="PH452"/>
      <c r="PI452"/>
      <c r="PJ452"/>
      <c r="PK452"/>
      <c r="PL452"/>
      <c r="PM452"/>
      <c r="PN452"/>
      <c r="PO452"/>
      <c r="PP452"/>
      <c r="PQ452"/>
      <c r="PR452"/>
      <c r="PS452"/>
      <c r="PT452"/>
      <c r="PU452"/>
      <c r="PV452"/>
      <c r="PW452"/>
      <c r="PX452"/>
      <c r="PY452"/>
      <c r="PZ452"/>
      <c r="QA452"/>
      <c r="QB452"/>
      <c r="QC452"/>
      <c r="QD452"/>
      <c r="QE452"/>
      <c r="QF452"/>
      <c r="QG452"/>
      <c r="QH452"/>
      <c r="QI452"/>
      <c r="QJ452"/>
      <c r="QK452"/>
      <c r="QL452"/>
      <c r="QM452"/>
      <c r="QN452"/>
      <c r="QO452"/>
      <c r="QP452"/>
      <c r="QQ452"/>
      <c r="QR452"/>
      <c r="QS452"/>
      <c r="QT452"/>
      <c r="QU452"/>
      <c r="QV452"/>
      <c r="QW452"/>
      <c r="QX452"/>
      <c r="QY452"/>
      <c r="QZ452"/>
      <c r="RA452"/>
      <c r="RB452"/>
      <c r="RC452"/>
      <c r="RD452"/>
      <c r="RE452"/>
      <c r="RF452"/>
      <c r="RG452"/>
      <c r="RH452"/>
      <c r="RI452"/>
      <c r="RJ452"/>
      <c r="RK452"/>
      <c r="RL452"/>
      <c r="RM452"/>
      <c r="RN452"/>
      <c r="RO452"/>
      <c r="RP452"/>
      <c r="RQ452"/>
      <c r="RR452"/>
      <c r="RS452"/>
      <c r="RT452"/>
      <c r="RU452"/>
      <c r="RV452"/>
      <c r="RW452"/>
      <c r="RX452"/>
      <c r="RY452"/>
      <c r="RZ452"/>
      <c r="SA452"/>
      <c r="SB452"/>
      <c r="SC452"/>
      <c r="SD452"/>
      <c r="SE452"/>
      <c r="SF452"/>
      <c r="SG452"/>
      <c r="SH452"/>
      <c r="SI452"/>
      <c r="SJ452"/>
      <c r="SK452"/>
      <c r="SL452"/>
      <c r="SM452"/>
      <c r="SN452"/>
      <c r="SO452"/>
      <c r="SP452"/>
      <c r="SQ452"/>
      <c r="SR452"/>
      <c r="SS452"/>
      <c r="ST452"/>
      <c r="SU452"/>
      <c r="SV452"/>
      <c r="SW452"/>
      <c r="SX452"/>
      <c r="SY452"/>
      <c r="SZ452"/>
      <c r="TA452"/>
      <c r="TB452"/>
      <c r="TC452"/>
      <c r="TD452"/>
      <c r="TE452"/>
      <c r="TF452"/>
      <c r="TG452"/>
      <c r="TH452"/>
      <c r="TI452"/>
      <c r="TJ452"/>
      <c r="TK452"/>
      <c r="TL452"/>
      <c r="TM452"/>
      <c r="TN452"/>
      <c r="TO452"/>
      <c r="TP452"/>
      <c r="TQ452"/>
      <c r="TR452"/>
      <c r="TS452"/>
      <c r="TT452"/>
      <c r="TU452"/>
      <c r="TV452"/>
      <c r="TW452"/>
      <c r="TX452"/>
      <c r="TY452"/>
      <c r="TZ452"/>
      <c r="UA452"/>
      <c r="UB452"/>
      <c r="UC452"/>
      <c r="UD452"/>
      <c r="UE452"/>
      <c r="UF452"/>
      <c r="UG452"/>
      <c r="UH452"/>
      <c r="UI452"/>
      <c r="UJ452"/>
      <c r="UK452"/>
      <c r="UL452"/>
      <c r="UM452"/>
      <c r="UN452"/>
      <c r="UO452"/>
      <c r="UP452"/>
      <c r="UQ452"/>
      <c r="UR452"/>
      <c r="US452"/>
      <c r="UT452"/>
      <c r="UU452"/>
      <c r="UV452"/>
      <c r="UW452"/>
      <c r="UX452"/>
      <c r="UY452"/>
      <c r="UZ452"/>
      <c r="VA452"/>
      <c r="VB452"/>
      <c r="VC452"/>
      <c r="VD452"/>
      <c r="VE452"/>
      <c r="VF452"/>
      <c r="VG452"/>
      <c r="VH452"/>
      <c r="VI452"/>
      <c r="VJ452"/>
      <c r="VK452"/>
      <c r="VL452"/>
      <c r="VM452"/>
      <c r="VN452"/>
      <c r="VO452"/>
      <c r="VP452"/>
      <c r="VQ452"/>
      <c r="VR452"/>
      <c r="VS452"/>
      <c r="VT452"/>
      <c r="VU452"/>
      <c r="VV452"/>
      <c r="VW452"/>
      <c r="VX452"/>
      <c r="VY452"/>
      <c r="VZ452"/>
      <c r="WA452"/>
      <c r="WB452"/>
      <c r="WC452"/>
      <c r="WD452"/>
      <c r="WE452"/>
      <c r="WF452"/>
      <c r="WG452"/>
      <c r="WH452"/>
      <c r="WI452"/>
      <c r="WJ452"/>
      <c r="WK452"/>
      <c r="WL452"/>
      <c r="WM452"/>
      <c r="WN452"/>
      <c r="WO452"/>
      <c r="WP452"/>
      <c r="WQ452"/>
      <c r="WR452"/>
      <c r="WS452"/>
      <c r="WT452"/>
      <c r="WU452"/>
      <c r="WV452"/>
      <c r="WW452"/>
      <c r="WX452"/>
      <c r="WY452"/>
      <c r="WZ452"/>
      <c r="XA452"/>
      <c r="XB452"/>
      <c r="XC452"/>
      <c r="XD452"/>
      <c r="XE452"/>
      <c r="XF452"/>
      <c r="XG452"/>
      <c r="XH452"/>
      <c r="XI452"/>
      <c r="XJ452"/>
      <c r="XK452"/>
      <c r="XL452"/>
      <c r="XM452"/>
      <c r="XN452"/>
      <c r="XO452"/>
      <c r="XP452"/>
      <c r="XQ452"/>
      <c r="XR452"/>
      <c r="XS452"/>
      <c r="XT452"/>
      <c r="XU452"/>
      <c r="XV452"/>
      <c r="XW452"/>
      <c r="XX452"/>
      <c r="XY452"/>
      <c r="XZ452"/>
      <c r="YA452"/>
      <c r="YB452"/>
      <c r="YC452"/>
      <c r="YD452"/>
      <c r="YE452"/>
      <c r="YF452"/>
      <c r="YG452"/>
      <c r="YH452"/>
      <c r="YI452"/>
      <c r="YJ452"/>
      <c r="YK452"/>
      <c r="YL452"/>
      <c r="YM452"/>
      <c r="YN452"/>
      <c r="YO452"/>
      <c r="YP452"/>
      <c r="YQ452"/>
      <c r="YR452"/>
      <c r="YS452"/>
      <c r="YT452"/>
      <c r="YU452"/>
      <c r="YV452"/>
      <c r="YW452"/>
      <c r="YX452"/>
      <c r="YY452"/>
      <c r="YZ452"/>
      <c r="ZA452"/>
      <c r="ZB452"/>
      <c r="ZC452"/>
      <c r="ZD452"/>
      <c r="ZE452"/>
      <c r="ZF452"/>
      <c r="ZG452"/>
      <c r="ZH452"/>
      <c r="ZI452"/>
      <c r="ZJ452"/>
      <c r="ZK452"/>
      <c r="ZL452"/>
      <c r="ZM452"/>
      <c r="ZN452"/>
      <c r="ZO452"/>
      <c r="ZP452"/>
      <c r="ZQ452"/>
      <c r="ZR452"/>
      <c r="ZS452"/>
      <c r="ZT452"/>
      <c r="ZU452"/>
      <c r="ZV452"/>
      <c r="ZW452"/>
      <c r="ZX452"/>
      <c r="ZY452"/>
      <c r="ZZ452"/>
    </row>
    <row r="453" spans="15:702" x14ac:dyDescent="0.35"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  <c r="HB453"/>
      <c r="HC453"/>
      <c r="HD453"/>
      <c r="HE453"/>
      <c r="HF453"/>
      <c r="HG453"/>
      <c r="HH453"/>
      <c r="HI453"/>
      <c r="HJ453"/>
      <c r="HK453"/>
      <c r="HL453"/>
      <c r="HM453"/>
      <c r="HN453"/>
      <c r="HO453"/>
      <c r="HP453"/>
      <c r="HQ453"/>
      <c r="HR453"/>
      <c r="HS453"/>
      <c r="HT453"/>
      <c r="HU453"/>
      <c r="HV453"/>
      <c r="HW453"/>
      <c r="HX453"/>
      <c r="HY453"/>
      <c r="HZ453"/>
      <c r="IA453"/>
      <c r="IB453"/>
      <c r="IC453"/>
      <c r="ID453"/>
      <c r="IE453"/>
      <c r="IF453"/>
      <c r="IG453"/>
      <c r="IH453"/>
      <c r="II453"/>
      <c r="IJ453"/>
      <c r="IK453"/>
      <c r="IL453"/>
      <c r="IM453"/>
      <c r="IN453"/>
      <c r="IO453"/>
      <c r="IP453"/>
      <c r="IQ453"/>
      <c r="IR453"/>
      <c r="IS453"/>
      <c r="IT453"/>
      <c r="IU453"/>
      <c r="IV453"/>
      <c r="IW453"/>
      <c r="IX453"/>
      <c r="IY453"/>
      <c r="IZ453"/>
      <c r="JA453"/>
      <c r="JB453"/>
      <c r="JC453"/>
      <c r="JD453"/>
      <c r="JE453"/>
      <c r="JF453"/>
      <c r="JG453"/>
      <c r="JH453"/>
      <c r="JI453"/>
      <c r="JJ453"/>
      <c r="JK453"/>
      <c r="JL453"/>
      <c r="JM453"/>
      <c r="JN453"/>
      <c r="JO453"/>
      <c r="JP453"/>
      <c r="JQ453"/>
      <c r="JR453"/>
      <c r="JS453"/>
      <c r="JT453"/>
      <c r="JU453"/>
      <c r="JV453"/>
      <c r="JW453"/>
      <c r="JX453"/>
      <c r="JY453"/>
      <c r="JZ453"/>
      <c r="KA453"/>
      <c r="KB453"/>
      <c r="KC453"/>
      <c r="KD453"/>
      <c r="KE453"/>
      <c r="KF453"/>
      <c r="KG453"/>
      <c r="KH453"/>
      <c r="KI453"/>
      <c r="KJ453"/>
      <c r="KK453"/>
      <c r="KL453"/>
      <c r="KM453"/>
      <c r="KN453"/>
      <c r="KO453"/>
      <c r="KP453"/>
      <c r="KQ453"/>
      <c r="KR453"/>
      <c r="KS453"/>
      <c r="KT453"/>
      <c r="KU453"/>
      <c r="KV453"/>
      <c r="KW453"/>
      <c r="KX453"/>
      <c r="KY453"/>
      <c r="KZ453"/>
      <c r="LA453"/>
      <c r="LB453"/>
      <c r="LC453"/>
      <c r="LD453"/>
      <c r="LE453"/>
      <c r="LF453"/>
      <c r="LG453"/>
      <c r="LH453"/>
      <c r="LI453"/>
      <c r="LJ453"/>
      <c r="LK453"/>
      <c r="LL453"/>
      <c r="LM453"/>
      <c r="LN453"/>
      <c r="LO453"/>
      <c r="LP453"/>
      <c r="LQ453"/>
      <c r="LR453"/>
      <c r="LS453"/>
      <c r="LT453"/>
      <c r="LU453"/>
      <c r="LV453"/>
      <c r="LW453"/>
      <c r="LX453"/>
      <c r="LY453"/>
      <c r="LZ453"/>
      <c r="MA453"/>
      <c r="MB453"/>
      <c r="MC453"/>
      <c r="MD453"/>
      <c r="ME453"/>
      <c r="MF453"/>
      <c r="MG453"/>
      <c r="MH453"/>
      <c r="MI453"/>
      <c r="MJ453"/>
      <c r="MK453"/>
      <c r="ML453"/>
      <c r="MM453"/>
      <c r="MN453"/>
      <c r="MO453"/>
      <c r="MP453"/>
      <c r="MQ453"/>
      <c r="MR453"/>
      <c r="MS453"/>
      <c r="MT453"/>
      <c r="MU453"/>
      <c r="MV453"/>
      <c r="MW453"/>
      <c r="MX453"/>
      <c r="MY453"/>
      <c r="MZ453"/>
      <c r="NA453"/>
      <c r="NB453"/>
      <c r="NC453"/>
      <c r="ND453"/>
      <c r="NE453"/>
      <c r="NF453"/>
      <c r="NG453"/>
      <c r="NH453"/>
      <c r="NI453"/>
      <c r="NJ453"/>
      <c r="NK453"/>
      <c r="NL453"/>
      <c r="NM453"/>
      <c r="NN453"/>
      <c r="NO453"/>
      <c r="NP453"/>
      <c r="NQ453"/>
      <c r="NR453"/>
      <c r="NS453"/>
      <c r="NT453"/>
      <c r="NU453"/>
      <c r="NV453"/>
      <c r="NW453"/>
      <c r="NX453"/>
      <c r="NY453"/>
      <c r="NZ453"/>
      <c r="OA453"/>
      <c r="OB453"/>
      <c r="OC453"/>
      <c r="OD453"/>
      <c r="OE453"/>
      <c r="OF453"/>
      <c r="OG453"/>
      <c r="OH453"/>
      <c r="OI453"/>
      <c r="OJ453"/>
      <c r="OK453"/>
      <c r="OL453"/>
      <c r="OM453"/>
      <c r="ON453"/>
      <c r="OO453"/>
      <c r="OP453"/>
      <c r="OQ453"/>
      <c r="OR453"/>
      <c r="OS453"/>
      <c r="OT453"/>
      <c r="OU453"/>
      <c r="OV453"/>
      <c r="OW453"/>
      <c r="OX453"/>
      <c r="OY453"/>
      <c r="OZ453"/>
      <c r="PA453"/>
      <c r="PB453"/>
      <c r="PC453"/>
      <c r="PD453"/>
      <c r="PE453"/>
      <c r="PF453"/>
      <c r="PG453"/>
      <c r="PH453"/>
      <c r="PI453"/>
      <c r="PJ453"/>
      <c r="PK453"/>
      <c r="PL453"/>
      <c r="PM453"/>
      <c r="PN453"/>
      <c r="PO453"/>
      <c r="PP453"/>
      <c r="PQ453"/>
      <c r="PR453"/>
      <c r="PS453"/>
      <c r="PT453"/>
      <c r="PU453"/>
      <c r="PV453"/>
      <c r="PW453"/>
      <c r="PX453"/>
      <c r="PY453"/>
      <c r="PZ453"/>
      <c r="QA453"/>
      <c r="QB453"/>
      <c r="QC453"/>
      <c r="QD453"/>
      <c r="QE453"/>
      <c r="QF453"/>
      <c r="QG453"/>
      <c r="QH453"/>
      <c r="QI453"/>
      <c r="QJ453"/>
      <c r="QK453"/>
      <c r="QL453"/>
      <c r="QM453"/>
      <c r="QN453"/>
      <c r="QO453"/>
      <c r="QP453"/>
      <c r="QQ453"/>
      <c r="QR453"/>
      <c r="QS453"/>
      <c r="QT453"/>
      <c r="QU453"/>
      <c r="QV453"/>
      <c r="QW453"/>
      <c r="QX453"/>
      <c r="QY453"/>
      <c r="QZ453"/>
      <c r="RA453"/>
      <c r="RB453"/>
      <c r="RC453"/>
      <c r="RD453"/>
      <c r="RE453"/>
      <c r="RF453"/>
      <c r="RG453"/>
      <c r="RH453"/>
      <c r="RI453"/>
      <c r="RJ453"/>
      <c r="RK453"/>
      <c r="RL453"/>
      <c r="RM453"/>
      <c r="RN453"/>
      <c r="RO453"/>
      <c r="RP453"/>
      <c r="RQ453"/>
      <c r="RR453"/>
      <c r="RS453"/>
      <c r="RT453"/>
      <c r="RU453"/>
      <c r="RV453"/>
      <c r="RW453"/>
      <c r="RX453"/>
      <c r="RY453"/>
      <c r="RZ453"/>
      <c r="SA453"/>
      <c r="SB453"/>
      <c r="SC453"/>
      <c r="SD453"/>
      <c r="SE453"/>
      <c r="SF453"/>
      <c r="SG453"/>
      <c r="SH453"/>
      <c r="SI453"/>
      <c r="SJ453"/>
      <c r="SK453"/>
      <c r="SL453"/>
      <c r="SM453"/>
      <c r="SN453"/>
      <c r="SO453"/>
      <c r="SP453"/>
      <c r="SQ453"/>
      <c r="SR453"/>
      <c r="SS453"/>
      <c r="ST453"/>
      <c r="SU453"/>
      <c r="SV453"/>
      <c r="SW453"/>
      <c r="SX453"/>
      <c r="SY453"/>
      <c r="SZ453"/>
      <c r="TA453"/>
      <c r="TB453"/>
      <c r="TC453"/>
      <c r="TD453"/>
      <c r="TE453"/>
      <c r="TF453"/>
      <c r="TG453"/>
      <c r="TH453"/>
      <c r="TI453"/>
      <c r="TJ453"/>
      <c r="TK453"/>
      <c r="TL453"/>
      <c r="TM453"/>
      <c r="TN453"/>
      <c r="TO453"/>
      <c r="TP453"/>
      <c r="TQ453"/>
      <c r="TR453"/>
      <c r="TS453"/>
      <c r="TT453"/>
      <c r="TU453"/>
      <c r="TV453"/>
      <c r="TW453"/>
      <c r="TX453"/>
      <c r="TY453"/>
      <c r="TZ453"/>
      <c r="UA453"/>
      <c r="UB453"/>
      <c r="UC453"/>
      <c r="UD453"/>
      <c r="UE453"/>
      <c r="UF453"/>
      <c r="UG453"/>
      <c r="UH453"/>
      <c r="UI453"/>
      <c r="UJ453"/>
      <c r="UK453"/>
      <c r="UL453"/>
      <c r="UM453"/>
      <c r="UN453"/>
      <c r="UO453"/>
      <c r="UP453"/>
      <c r="UQ453"/>
      <c r="UR453"/>
      <c r="US453"/>
      <c r="UT453"/>
      <c r="UU453"/>
      <c r="UV453"/>
      <c r="UW453"/>
      <c r="UX453"/>
      <c r="UY453"/>
      <c r="UZ453"/>
      <c r="VA453"/>
      <c r="VB453"/>
      <c r="VC453"/>
      <c r="VD453"/>
      <c r="VE453"/>
      <c r="VF453"/>
      <c r="VG453"/>
      <c r="VH453"/>
      <c r="VI453"/>
      <c r="VJ453"/>
      <c r="VK453"/>
      <c r="VL453"/>
      <c r="VM453"/>
      <c r="VN453"/>
      <c r="VO453"/>
      <c r="VP453"/>
      <c r="VQ453"/>
      <c r="VR453"/>
      <c r="VS453"/>
      <c r="VT453"/>
      <c r="VU453"/>
      <c r="VV453"/>
      <c r="VW453"/>
      <c r="VX453"/>
      <c r="VY453"/>
      <c r="VZ453"/>
      <c r="WA453"/>
      <c r="WB453"/>
      <c r="WC453"/>
      <c r="WD453"/>
      <c r="WE453"/>
      <c r="WF453"/>
      <c r="WG453"/>
      <c r="WH453"/>
      <c r="WI453"/>
      <c r="WJ453"/>
      <c r="WK453"/>
      <c r="WL453"/>
      <c r="WM453"/>
      <c r="WN453"/>
      <c r="WO453"/>
      <c r="WP453"/>
      <c r="WQ453"/>
      <c r="WR453"/>
      <c r="WS453"/>
      <c r="WT453"/>
      <c r="WU453"/>
      <c r="WV453"/>
      <c r="WW453"/>
      <c r="WX453"/>
      <c r="WY453"/>
      <c r="WZ453"/>
      <c r="XA453"/>
      <c r="XB453"/>
      <c r="XC453"/>
      <c r="XD453"/>
      <c r="XE453"/>
      <c r="XF453"/>
      <c r="XG453"/>
      <c r="XH453"/>
      <c r="XI453"/>
      <c r="XJ453"/>
      <c r="XK453"/>
      <c r="XL453"/>
      <c r="XM453"/>
      <c r="XN453"/>
      <c r="XO453"/>
      <c r="XP453"/>
      <c r="XQ453"/>
      <c r="XR453"/>
      <c r="XS453"/>
      <c r="XT453"/>
      <c r="XU453"/>
      <c r="XV453"/>
      <c r="XW453"/>
      <c r="XX453"/>
      <c r="XY453"/>
      <c r="XZ453"/>
      <c r="YA453"/>
      <c r="YB453"/>
      <c r="YC453"/>
      <c r="YD453"/>
      <c r="YE453"/>
      <c r="YF453"/>
      <c r="YG453"/>
      <c r="YH453"/>
      <c r="YI453"/>
      <c r="YJ453"/>
      <c r="YK453"/>
      <c r="YL453"/>
      <c r="YM453"/>
      <c r="YN453"/>
      <c r="YO453"/>
      <c r="YP453"/>
      <c r="YQ453"/>
      <c r="YR453"/>
      <c r="YS453"/>
      <c r="YT453"/>
      <c r="YU453"/>
      <c r="YV453"/>
      <c r="YW453"/>
      <c r="YX453"/>
      <c r="YY453"/>
      <c r="YZ453"/>
      <c r="ZA453"/>
      <c r="ZB453"/>
      <c r="ZC453"/>
      <c r="ZD453"/>
      <c r="ZE453"/>
      <c r="ZF453"/>
      <c r="ZG453"/>
      <c r="ZH453"/>
      <c r="ZI453"/>
      <c r="ZJ453"/>
      <c r="ZK453"/>
      <c r="ZL453"/>
      <c r="ZM453"/>
      <c r="ZN453"/>
      <c r="ZO453"/>
      <c r="ZP453"/>
      <c r="ZQ453"/>
      <c r="ZR453"/>
      <c r="ZS453"/>
      <c r="ZT453"/>
      <c r="ZU453"/>
      <c r="ZV453"/>
      <c r="ZW453"/>
      <c r="ZX453"/>
      <c r="ZY453"/>
      <c r="ZZ453"/>
    </row>
    <row r="454" spans="15:702" x14ac:dyDescent="0.35"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  <c r="HB454"/>
      <c r="HC454"/>
      <c r="HD454"/>
      <c r="HE454"/>
      <c r="HF454"/>
      <c r="HG454"/>
      <c r="HH454"/>
      <c r="HI454"/>
      <c r="HJ454"/>
      <c r="HK454"/>
      <c r="HL454"/>
      <c r="HM454"/>
      <c r="HN454"/>
      <c r="HO454"/>
      <c r="HP454"/>
      <c r="HQ454"/>
      <c r="HR454"/>
      <c r="HS454"/>
      <c r="HT454"/>
      <c r="HU454"/>
      <c r="HV454"/>
      <c r="HW454"/>
      <c r="HX454"/>
      <c r="HY454"/>
      <c r="HZ454"/>
      <c r="IA454"/>
      <c r="IB454"/>
      <c r="IC454"/>
      <c r="ID454"/>
      <c r="IE454"/>
      <c r="IF454"/>
      <c r="IG454"/>
      <c r="IH454"/>
      <c r="II454"/>
      <c r="IJ454"/>
      <c r="IK454"/>
      <c r="IL454"/>
      <c r="IM454"/>
      <c r="IN454"/>
      <c r="IO454"/>
      <c r="IP454"/>
      <c r="IQ454"/>
      <c r="IR454"/>
      <c r="IS454"/>
      <c r="IT454"/>
      <c r="IU454"/>
      <c r="IV454"/>
      <c r="IW454"/>
      <c r="IX454"/>
      <c r="IY454"/>
      <c r="IZ454"/>
      <c r="JA454"/>
      <c r="JB454"/>
      <c r="JC454"/>
      <c r="JD454"/>
      <c r="JE454"/>
      <c r="JF454"/>
      <c r="JG454"/>
      <c r="JH454"/>
      <c r="JI454"/>
      <c r="JJ454"/>
      <c r="JK454"/>
      <c r="JL454"/>
      <c r="JM454"/>
      <c r="JN454"/>
      <c r="JO454"/>
      <c r="JP454"/>
      <c r="JQ454"/>
      <c r="JR454"/>
      <c r="JS454"/>
      <c r="JT454"/>
      <c r="JU454"/>
      <c r="JV454"/>
      <c r="JW454"/>
      <c r="JX454"/>
      <c r="JY454"/>
      <c r="JZ454"/>
      <c r="KA454"/>
      <c r="KB454"/>
      <c r="KC454"/>
      <c r="KD454"/>
      <c r="KE454"/>
      <c r="KF454"/>
      <c r="KG454"/>
      <c r="KH454"/>
      <c r="KI454"/>
      <c r="KJ454"/>
      <c r="KK454"/>
      <c r="KL454"/>
      <c r="KM454"/>
      <c r="KN454"/>
      <c r="KO454"/>
      <c r="KP454"/>
      <c r="KQ454"/>
      <c r="KR454"/>
      <c r="KS454"/>
      <c r="KT454"/>
      <c r="KU454"/>
      <c r="KV454"/>
      <c r="KW454"/>
      <c r="KX454"/>
      <c r="KY454"/>
      <c r="KZ454"/>
      <c r="LA454"/>
      <c r="LB454"/>
      <c r="LC454"/>
      <c r="LD454"/>
      <c r="LE454"/>
      <c r="LF454"/>
      <c r="LG454"/>
      <c r="LH454"/>
      <c r="LI454"/>
      <c r="LJ454"/>
      <c r="LK454"/>
      <c r="LL454"/>
      <c r="LM454"/>
      <c r="LN454"/>
      <c r="LO454"/>
      <c r="LP454"/>
      <c r="LQ454"/>
      <c r="LR454"/>
      <c r="LS454"/>
      <c r="LT454"/>
      <c r="LU454"/>
      <c r="LV454"/>
      <c r="LW454"/>
      <c r="LX454"/>
      <c r="LY454"/>
      <c r="LZ454"/>
      <c r="MA454"/>
      <c r="MB454"/>
      <c r="MC454"/>
      <c r="MD454"/>
      <c r="ME454"/>
      <c r="MF454"/>
      <c r="MG454"/>
      <c r="MH454"/>
      <c r="MI454"/>
      <c r="MJ454"/>
      <c r="MK454"/>
      <c r="ML454"/>
      <c r="MM454"/>
      <c r="MN454"/>
      <c r="MO454"/>
      <c r="MP454"/>
      <c r="MQ454"/>
      <c r="MR454"/>
      <c r="MS454"/>
      <c r="MT454"/>
      <c r="MU454"/>
      <c r="MV454"/>
      <c r="MW454"/>
      <c r="MX454"/>
      <c r="MY454"/>
      <c r="MZ454"/>
      <c r="NA454"/>
      <c r="NB454"/>
      <c r="NC454"/>
      <c r="ND454"/>
      <c r="NE454"/>
      <c r="NF454"/>
      <c r="NG454"/>
      <c r="NH454"/>
      <c r="NI454"/>
      <c r="NJ454"/>
      <c r="NK454"/>
      <c r="NL454"/>
      <c r="NM454"/>
      <c r="NN454"/>
      <c r="NO454"/>
      <c r="NP454"/>
      <c r="NQ454"/>
      <c r="NR454"/>
      <c r="NS454"/>
      <c r="NT454"/>
      <c r="NU454"/>
      <c r="NV454"/>
      <c r="NW454"/>
      <c r="NX454"/>
      <c r="NY454"/>
      <c r="NZ454"/>
      <c r="OA454"/>
      <c r="OB454"/>
      <c r="OC454"/>
      <c r="OD454"/>
      <c r="OE454"/>
      <c r="OF454"/>
      <c r="OG454"/>
      <c r="OH454"/>
      <c r="OI454"/>
      <c r="OJ454"/>
      <c r="OK454"/>
      <c r="OL454"/>
      <c r="OM454"/>
      <c r="ON454"/>
      <c r="OO454"/>
      <c r="OP454"/>
      <c r="OQ454"/>
      <c r="OR454"/>
      <c r="OS454"/>
      <c r="OT454"/>
      <c r="OU454"/>
      <c r="OV454"/>
      <c r="OW454"/>
      <c r="OX454"/>
      <c r="OY454"/>
      <c r="OZ454"/>
      <c r="PA454"/>
      <c r="PB454"/>
      <c r="PC454"/>
      <c r="PD454"/>
      <c r="PE454"/>
      <c r="PF454"/>
      <c r="PG454"/>
      <c r="PH454"/>
      <c r="PI454"/>
      <c r="PJ454"/>
      <c r="PK454"/>
      <c r="PL454"/>
      <c r="PM454"/>
      <c r="PN454"/>
      <c r="PO454"/>
      <c r="PP454"/>
      <c r="PQ454"/>
      <c r="PR454"/>
      <c r="PS454"/>
      <c r="PT454"/>
      <c r="PU454"/>
      <c r="PV454"/>
      <c r="PW454"/>
      <c r="PX454"/>
      <c r="PY454"/>
      <c r="PZ454"/>
      <c r="QA454"/>
      <c r="QB454"/>
      <c r="QC454"/>
      <c r="QD454"/>
      <c r="QE454"/>
      <c r="QF454"/>
      <c r="QG454"/>
      <c r="QH454"/>
      <c r="QI454"/>
      <c r="QJ454"/>
      <c r="QK454"/>
      <c r="QL454"/>
      <c r="QM454"/>
      <c r="QN454"/>
      <c r="QO454"/>
      <c r="QP454"/>
      <c r="QQ454"/>
      <c r="QR454"/>
      <c r="QS454"/>
      <c r="QT454"/>
      <c r="QU454"/>
      <c r="QV454"/>
      <c r="QW454"/>
      <c r="QX454"/>
      <c r="QY454"/>
      <c r="QZ454"/>
      <c r="RA454"/>
      <c r="RB454"/>
      <c r="RC454"/>
      <c r="RD454"/>
      <c r="RE454"/>
      <c r="RF454"/>
      <c r="RG454"/>
      <c r="RH454"/>
      <c r="RI454"/>
      <c r="RJ454"/>
      <c r="RK454"/>
      <c r="RL454"/>
      <c r="RM454"/>
      <c r="RN454"/>
      <c r="RO454"/>
      <c r="RP454"/>
      <c r="RQ454"/>
      <c r="RR454"/>
      <c r="RS454"/>
      <c r="RT454"/>
      <c r="RU454"/>
      <c r="RV454"/>
      <c r="RW454"/>
      <c r="RX454"/>
      <c r="RY454"/>
      <c r="RZ454"/>
      <c r="SA454"/>
      <c r="SB454"/>
      <c r="SC454"/>
      <c r="SD454"/>
      <c r="SE454"/>
      <c r="SF454"/>
      <c r="SG454"/>
      <c r="SH454"/>
      <c r="SI454"/>
      <c r="SJ454"/>
      <c r="SK454"/>
      <c r="SL454"/>
      <c r="SM454"/>
      <c r="SN454"/>
      <c r="SO454"/>
      <c r="SP454"/>
      <c r="SQ454"/>
      <c r="SR454"/>
      <c r="SS454"/>
      <c r="ST454"/>
      <c r="SU454"/>
      <c r="SV454"/>
      <c r="SW454"/>
      <c r="SX454"/>
      <c r="SY454"/>
      <c r="SZ454"/>
      <c r="TA454"/>
      <c r="TB454"/>
      <c r="TC454"/>
      <c r="TD454"/>
      <c r="TE454"/>
      <c r="TF454"/>
      <c r="TG454"/>
      <c r="TH454"/>
      <c r="TI454"/>
      <c r="TJ454"/>
      <c r="TK454"/>
      <c r="TL454"/>
      <c r="TM454"/>
      <c r="TN454"/>
      <c r="TO454"/>
      <c r="TP454"/>
      <c r="TQ454"/>
      <c r="TR454"/>
      <c r="TS454"/>
      <c r="TT454"/>
      <c r="TU454"/>
      <c r="TV454"/>
      <c r="TW454"/>
      <c r="TX454"/>
      <c r="TY454"/>
      <c r="TZ454"/>
      <c r="UA454"/>
      <c r="UB454"/>
      <c r="UC454"/>
      <c r="UD454"/>
      <c r="UE454"/>
      <c r="UF454"/>
      <c r="UG454"/>
      <c r="UH454"/>
      <c r="UI454"/>
      <c r="UJ454"/>
      <c r="UK454"/>
      <c r="UL454"/>
      <c r="UM454"/>
      <c r="UN454"/>
      <c r="UO454"/>
      <c r="UP454"/>
      <c r="UQ454"/>
      <c r="UR454"/>
      <c r="US454"/>
      <c r="UT454"/>
      <c r="UU454"/>
      <c r="UV454"/>
      <c r="UW454"/>
      <c r="UX454"/>
      <c r="UY454"/>
      <c r="UZ454"/>
      <c r="VA454"/>
      <c r="VB454"/>
      <c r="VC454"/>
      <c r="VD454"/>
      <c r="VE454"/>
      <c r="VF454"/>
      <c r="VG454"/>
      <c r="VH454"/>
      <c r="VI454"/>
      <c r="VJ454"/>
      <c r="VK454"/>
      <c r="VL454"/>
      <c r="VM454"/>
      <c r="VN454"/>
      <c r="VO454"/>
      <c r="VP454"/>
      <c r="VQ454"/>
      <c r="VR454"/>
      <c r="VS454"/>
      <c r="VT454"/>
      <c r="VU454"/>
      <c r="VV454"/>
      <c r="VW454"/>
      <c r="VX454"/>
      <c r="VY454"/>
      <c r="VZ454"/>
      <c r="WA454"/>
      <c r="WB454"/>
      <c r="WC454"/>
      <c r="WD454"/>
      <c r="WE454"/>
      <c r="WF454"/>
      <c r="WG454"/>
      <c r="WH454"/>
      <c r="WI454"/>
      <c r="WJ454"/>
      <c r="WK454"/>
      <c r="WL454"/>
      <c r="WM454"/>
      <c r="WN454"/>
      <c r="WO454"/>
      <c r="WP454"/>
      <c r="WQ454"/>
      <c r="WR454"/>
      <c r="WS454"/>
      <c r="WT454"/>
      <c r="WU454"/>
      <c r="WV454"/>
      <c r="WW454"/>
      <c r="WX454"/>
      <c r="WY454"/>
      <c r="WZ454"/>
      <c r="XA454"/>
      <c r="XB454"/>
      <c r="XC454"/>
      <c r="XD454"/>
      <c r="XE454"/>
      <c r="XF454"/>
      <c r="XG454"/>
      <c r="XH454"/>
      <c r="XI454"/>
      <c r="XJ454"/>
      <c r="XK454"/>
      <c r="XL454"/>
      <c r="XM454"/>
      <c r="XN454"/>
      <c r="XO454"/>
      <c r="XP454"/>
      <c r="XQ454"/>
      <c r="XR454"/>
      <c r="XS454"/>
      <c r="XT454"/>
      <c r="XU454"/>
      <c r="XV454"/>
      <c r="XW454"/>
      <c r="XX454"/>
      <c r="XY454"/>
      <c r="XZ454"/>
      <c r="YA454"/>
      <c r="YB454"/>
      <c r="YC454"/>
      <c r="YD454"/>
      <c r="YE454"/>
      <c r="YF454"/>
      <c r="YG454"/>
      <c r="YH454"/>
      <c r="YI454"/>
      <c r="YJ454"/>
      <c r="YK454"/>
      <c r="YL454"/>
      <c r="YM454"/>
      <c r="YN454"/>
      <c r="YO454"/>
      <c r="YP454"/>
      <c r="YQ454"/>
      <c r="YR454"/>
      <c r="YS454"/>
      <c r="YT454"/>
      <c r="YU454"/>
      <c r="YV454"/>
      <c r="YW454"/>
      <c r="YX454"/>
      <c r="YY454"/>
      <c r="YZ454"/>
      <c r="ZA454"/>
      <c r="ZB454"/>
      <c r="ZC454"/>
      <c r="ZD454"/>
      <c r="ZE454"/>
      <c r="ZF454"/>
      <c r="ZG454"/>
      <c r="ZH454"/>
      <c r="ZI454"/>
      <c r="ZJ454"/>
      <c r="ZK454"/>
      <c r="ZL454"/>
      <c r="ZM454"/>
      <c r="ZN454"/>
      <c r="ZO454"/>
      <c r="ZP454"/>
      <c r="ZQ454"/>
      <c r="ZR454"/>
      <c r="ZS454"/>
      <c r="ZT454"/>
      <c r="ZU454"/>
      <c r="ZV454"/>
      <c r="ZW454"/>
      <c r="ZX454"/>
      <c r="ZY454"/>
      <c r="ZZ454"/>
    </row>
    <row r="455" spans="15:702" x14ac:dyDescent="0.35"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  <c r="HB455"/>
      <c r="HC455"/>
      <c r="HD455"/>
      <c r="HE455"/>
      <c r="HF455"/>
      <c r="HG455"/>
      <c r="HH455"/>
      <c r="HI455"/>
      <c r="HJ455"/>
      <c r="HK455"/>
      <c r="HL455"/>
      <c r="HM455"/>
      <c r="HN455"/>
      <c r="HO455"/>
      <c r="HP455"/>
      <c r="HQ455"/>
      <c r="HR455"/>
      <c r="HS455"/>
      <c r="HT455"/>
      <c r="HU455"/>
      <c r="HV455"/>
      <c r="HW455"/>
      <c r="HX455"/>
      <c r="HY455"/>
      <c r="HZ455"/>
      <c r="IA455"/>
      <c r="IB455"/>
      <c r="IC455"/>
      <c r="ID455"/>
      <c r="IE455"/>
      <c r="IF455"/>
      <c r="IG455"/>
      <c r="IH455"/>
      <c r="II455"/>
      <c r="IJ455"/>
      <c r="IK455"/>
      <c r="IL455"/>
      <c r="IM455"/>
      <c r="IN455"/>
      <c r="IO455"/>
      <c r="IP455"/>
      <c r="IQ455"/>
      <c r="IR455"/>
      <c r="IS455"/>
      <c r="IT455"/>
      <c r="IU455"/>
      <c r="IV455"/>
      <c r="IW455"/>
      <c r="IX455"/>
      <c r="IY455"/>
      <c r="IZ455"/>
      <c r="JA455"/>
      <c r="JB455"/>
      <c r="JC455"/>
      <c r="JD455"/>
      <c r="JE455"/>
      <c r="JF455"/>
      <c r="JG455"/>
      <c r="JH455"/>
      <c r="JI455"/>
      <c r="JJ455"/>
      <c r="JK455"/>
      <c r="JL455"/>
      <c r="JM455"/>
      <c r="JN455"/>
      <c r="JO455"/>
      <c r="JP455"/>
      <c r="JQ455"/>
      <c r="JR455"/>
      <c r="JS455"/>
      <c r="JT455"/>
      <c r="JU455"/>
      <c r="JV455"/>
      <c r="JW455"/>
      <c r="JX455"/>
      <c r="JY455"/>
      <c r="JZ455"/>
      <c r="KA455"/>
      <c r="KB455"/>
      <c r="KC455"/>
      <c r="KD455"/>
      <c r="KE455"/>
      <c r="KF455"/>
      <c r="KG455"/>
      <c r="KH455"/>
      <c r="KI455"/>
      <c r="KJ455"/>
      <c r="KK455"/>
      <c r="KL455"/>
      <c r="KM455"/>
      <c r="KN455"/>
      <c r="KO455"/>
      <c r="KP455"/>
      <c r="KQ455"/>
      <c r="KR455"/>
      <c r="KS455"/>
      <c r="KT455"/>
      <c r="KU455"/>
      <c r="KV455"/>
      <c r="KW455"/>
      <c r="KX455"/>
      <c r="KY455"/>
      <c r="KZ455"/>
      <c r="LA455"/>
      <c r="LB455"/>
      <c r="LC455"/>
      <c r="LD455"/>
      <c r="LE455"/>
      <c r="LF455"/>
      <c r="LG455"/>
      <c r="LH455"/>
      <c r="LI455"/>
      <c r="LJ455"/>
      <c r="LK455"/>
      <c r="LL455"/>
      <c r="LM455"/>
      <c r="LN455"/>
      <c r="LO455"/>
      <c r="LP455"/>
      <c r="LQ455"/>
      <c r="LR455"/>
      <c r="LS455"/>
      <c r="LT455"/>
      <c r="LU455"/>
      <c r="LV455"/>
      <c r="LW455"/>
      <c r="LX455"/>
      <c r="LY455"/>
      <c r="LZ455"/>
      <c r="MA455"/>
      <c r="MB455"/>
      <c r="MC455"/>
      <c r="MD455"/>
      <c r="ME455"/>
      <c r="MF455"/>
      <c r="MG455"/>
      <c r="MH455"/>
      <c r="MI455"/>
      <c r="MJ455"/>
      <c r="MK455"/>
      <c r="ML455"/>
      <c r="MM455"/>
      <c r="MN455"/>
      <c r="MO455"/>
      <c r="MP455"/>
      <c r="MQ455"/>
      <c r="MR455"/>
      <c r="MS455"/>
      <c r="MT455"/>
      <c r="MU455"/>
      <c r="MV455"/>
      <c r="MW455"/>
      <c r="MX455"/>
      <c r="MY455"/>
      <c r="MZ455"/>
      <c r="NA455"/>
      <c r="NB455"/>
      <c r="NC455"/>
      <c r="ND455"/>
      <c r="NE455"/>
      <c r="NF455"/>
      <c r="NG455"/>
      <c r="NH455"/>
      <c r="NI455"/>
      <c r="NJ455"/>
      <c r="NK455"/>
      <c r="NL455"/>
      <c r="NM455"/>
      <c r="NN455"/>
      <c r="NO455"/>
      <c r="NP455"/>
      <c r="NQ455"/>
      <c r="NR455"/>
      <c r="NS455"/>
      <c r="NT455"/>
      <c r="NU455"/>
      <c r="NV455"/>
      <c r="NW455"/>
      <c r="NX455"/>
      <c r="NY455"/>
      <c r="NZ455"/>
      <c r="OA455"/>
      <c r="OB455"/>
      <c r="OC455"/>
      <c r="OD455"/>
      <c r="OE455"/>
      <c r="OF455"/>
      <c r="OG455"/>
      <c r="OH455"/>
      <c r="OI455"/>
      <c r="OJ455"/>
      <c r="OK455"/>
      <c r="OL455"/>
      <c r="OM455"/>
      <c r="ON455"/>
      <c r="OO455"/>
      <c r="OP455"/>
      <c r="OQ455"/>
      <c r="OR455"/>
      <c r="OS455"/>
      <c r="OT455"/>
      <c r="OU455"/>
      <c r="OV455"/>
      <c r="OW455"/>
      <c r="OX455"/>
      <c r="OY455"/>
      <c r="OZ455"/>
      <c r="PA455"/>
      <c r="PB455"/>
      <c r="PC455"/>
      <c r="PD455"/>
      <c r="PE455"/>
      <c r="PF455"/>
      <c r="PG455"/>
      <c r="PH455"/>
      <c r="PI455"/>
      <c r="PJ455"/>
      <c r="PK455"/>
      <c r="PL455"/>
      <c r="PM455"/>
      <c r="PN455"/>
      <c r="PO455"/>
      <c r="PP455"/>
      <c r="PQ455"/>
      <c r="PR455"/>
      <c r="PS455"/>
      <c r="PT455"/>
      <c r="PU455"/>
      <c r="PV455"/>
      <c r="PW455"/>
      <c r="PX455"/>
      <c r="PY455"/>
      <c r="PZ455"/>
      <c r="QA455"/>
      <c r="QB455"/>
      <c r="QC455"/>
      <c r="QD455"/>
      <c r="QE455"/>
      <c r="QF455"/>
      <c r="QG455"/>
      <c r="QH455"/>
      <c r="QI455"/>
      <c r="QJ455"/>
      <c r="QK455"/>
      <c r="QL455"/>
      <c r="QM455"/>
      <c r="QN455"/>
      <c r="QO455"/>
      <c r="QP455"/>
      <c r="QQ455"/>
      <c r="QR455"/>
      <c r="QS455"/>
      <c r="QT455"/>
      <c r="QU455"/>
      <c r="QV455"/>
      <c r="QW455"/>
      <c r="QX455"/>
      <c r="QY455"/>
      <c r="QZ455"/>
      <c r="RA455"/>
      <c r="RB455"/>
      <c r="RC455"/>
      <c r="RD455"/>
      <c r="RE455"/>
      <c r="RF455"/>
      <c r="RG455"/>
      <c r="RH455"/>
      <c r="RI455"/>
      <c r="RJ455"/>
      <c r="RK455"/>
      <c r="RL455"/>
      <c r="RM455"/>
      <c r="RN455"/>
      <c r="RO455"/>
      <c r="RP455"/>
      <c r="RQ455"/>
      <c r="RR455"/>
      <c r="RS455"/>
      <c r="RT455"/>
      <c r="RU455"/>
      <c r="RV455"/>
      <c r="RW455"/>
      <c r="RX455"/>
      <c r="RY455"/>
      <c r="RZ455"/>
      <c r="SA455"/>
      <c r="SB455"/>
      <c r="SC455"/>
      <c r="SD455"/>
      <c r="SE455"/>
      <c r="SF455"/>
      <c r="SG455"/>
      <c r="SH455"/>
      <c r="SI455"/>
      <c r="SJ455"/>
      <c r="SK455"/>
      <c r="SL455"/>
      <c r="SM455"/>
      <c r="SN455"/>
      <c r="SO455"/>
      <c r="SP455"/>
      <c r="SQ455"/>
      <c r="SR455"/>
      <c r="SS455"/>
      <c r="ST455"/>
      <c r="SU455"/>
      <c r="SV455"/>
      <c r="SW455"/>
      <c r="SX455"/>
      <c r="SY455"/>
      <c r="SZ455"/>
      <c r="TA455"/>
      <c r="TB455"/>
      <c r="TC455"/>
      <c r="TD455"/>
      <c r="TE455"/>
      <c r="TF455"/>
      <c r="TG455"/>
      <c r="TH455"/>
      <c r="TI455"/>
      <c r="TJ455"/>
      <c r="TK455"/>
      <c r="TL455"/>
      <c r="TM455"/>
      <c r="TN455"/>
      <c r="TO455"/>
      <c r="TP455"/>
      <c r="TQ455"/>
      <c r="TR455"/>
      <c r="TS455"/>
      <c r="TT455"/>
      <c r="TU455"/>
      <c r="TV455"/>
      <c r="TW455"/>
      <c r="TX455"/>
      <c r="TY455"/>
      <c r="TZ455"/>
      <c r="UA455"/>
      <c r="UB455"/>
      <c r="UC455"/>
      <c r="UD455"/>
      <c r="UE455"/>
      <c r="UF455"/>
      <c r="UG455"/>
      <c r="UH455"/>
      <c r="UI455"/>
      <c r="UJ455"/>
      <c r="UK455"/>
      <c r="UL455"/>
      <c r="UM455"/>
      <c r="UN455"/>
      <c r="UO455"/>
      <c r="UP455"/>
      <c r="UQ455"/>
      <c r="UR455"/>
      <c r="US455"/>
      <c r="UT455"/>
      <c r="UU455"/>
      <c r="UV455"/>
      <c r="UW455"/>
      <c r="UX455"/>
      <c r="UY455"/>
      <c r="UZ455"/>
      <c r="VA455"/>
      <c r="VB455"/>
      <c r="VC455"/>
      <c r="VD455"/>
      <c r="VE455"/>
      <c r="VF455"/>
      <c r="VG455"/>
      <c r="VH455"/>
      <c r="VI455"/>
      <c r="VJ455"/>
      <c r="VK455"/>
      <c r="VL455"/>
      <c r="VM455"/>
      <c r="VN455"/>
      <c r="VO455"/>
      <c r="VP455"/>
      <c r="VQ455"/>
      <c r="VR455"/>
      <c r="VS455"/>
      <c r="VT455"/>
      <c r="VU455"/>
      <c r="VV455"/>
      <c r="VW455"/>
      <c r="VX455"/>
      <c r="VY455"/>
      <c r="VZ455"/>
      <c r="WA455"/>
      <c r="WB455"/>
      <c r="WC455"/>
      <c r="WD455"/>
      <c r="WE455"/>
      <c r="WF455"/>
      <c r="WG455"/>
      <c r="WH455"/>
      <c r="WI455"/>
      <c r="WJ455"/>
      <c r="WK455"/>
      <c r="WL455"/>
      <c r="WM455"/>
      <c r="WN455"/>
      <c r="WO455"/>
      <c r="WP455"/>
      <c r="WQ455"/>
      <c r="WR455"/>
      <c r="WS455"/>
      <c r="WT455"/>
      <c r="WU455"/>
      <c r="WV455"/>
      <c r="WW455"/>
      <c r="WX455"/>
      <c r="WY455"/>
      <c r="WZ455"/>
      <c r="XA455"/>
      <c r="XB455"/>
      <c r="XC455"/>
      <c r="XD455"/>
      <c r="XE455"/>
      <c r="XF455"/>
      <c r="XG455"/>
      <c r="XH455"/>
      <c r="XI455"/>
      <c r="XJ455"/>
      <c r="XK455"/>
      <c r="XL455"/>
      <c r="XM455"/>
      <c r="XN455"/>
      <c r="XO455"/>
      <c r="XP455"/>
      <c r="XQ455"/>
      <c r="XR455"/>
      <c r="XS455"/>
      <c r="XT455"/>
      <c r="XU455"/>
      <c r="XV455"/>
      <c r="XW455"/>
      <c r="XX455"/>
      <c r="XY455"/>
      <c r="XZ455"/>
      <c r="YA455"/>
      <c r="YB455"/>
      <c r="YC455"/>
      <c r="YD455"/>
      <c r="YE455"/>
      <c r="YF455"/>
      <c r="YG455"/>
      <c r="YH455"/>
      <c r="YI455"/>
      <c r="YJ455"/>
      <c r="YK455"/>
      <c r="YL455"/>
      <c r="YM455"/>
      <c r="YN455"/>
      <c r="YO455"/>
      <c r="YP455"/>
      <c r="YQ455"/>
      <c r="YR455"/>
      <c r="YS455"/>
      <c r="YT455"/>
      <c r="YU455"/>
      <c r="YV455"/>
      <c r="YW455"/>
      <c r="YX455"/>
      <c r="YY455"/>
      <c r="YZ455"/>
      <c r="ZA455"/>
      <c r="ZB455"/>
      <c r="ZC455"/>
      <c r="ZD455"/>
      <c r="ZE455"/>
      <c r="ZF455"/>
      <c r="ZG455"/>
      <c r="ZH455"/>
      <c r="ZI455"/>
      <c r="ZJ455"/>
      <c r="ZK455"/>
      <c r="ZL455"/>
      <c r="ZM455"/>
      <c r="ZN455"/>
      <c r="ZO455"/>
      <c r="ZP455"/>
      <c r="ZQ455"/>
      <c r="ZR455"/>
      <c r="ZS455"/>
      <c r="ZT455"/>
      <c r="ZU455"/>
      <c r="ZV455"/>
      <c r="ZW455"/>
      <c r="ZX455"/>
      <c r="ZY455"/>
      <c r="ZZ455"/>
    </row>
    <row r="456" spans="15:702" x14ac:dyDescent="0.35"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  <c r="HB456"/>
      <c r="HC456"/>
      <c r="HD456"/>
      <c r="HE456"/>
      <c r="HF456"/>
      <c r="HG456"/>
      <c r="HH456"/>
      <c r="HI456"/>
      <c r="HJ456"/>
      <c r="HK456"/>
      <c r="HL456"/>
      <c r="HM456"/>
      <c r="HN456"/>
      <c r="HO456"/>
      <c r="HP456"/>
      <c r="HQ456"/>
      <c r="HR456"/>
      <c r="HS456"/>
      <c r="HT456"/>
      <c r="HU456"/>
      <c r="HV456"/>
      <c r="HW456"/>
      <c r="HX456"/>
      <c r="HY456"/>
      <c r="HZ456"/>
      <c r="IA456"/>
      <c r="IB456"/>
      <c r="IC456"/>
      <c r="ID456"/>
      <c r="IE456"/>
      <c r="IF456"/>
      <c r="IG456"/>
      <c r="IH456"/>
      <c r="II456"/>
      <c r="IJ456"/>
      <c r="IK456"/>
      <c r="IL456"/>
      <c r="IM456"/>
      <c r="IN456"/>
      <c r="IO456"/>
      <c r="IP456"/>
      <c r="IQ456"/>
      <c r="IR456"/>
      <c r="IS456"/>
      <c r="IT456"/>
      <c r="IU456"/>
      <c r="IV456"/>
      <c r="IW456"/>
      <c r="IX456"/>
      <c r="IY456"/>
      <c r="IZ456"/>
      <c r="JA456"/>
      <c r="JB456"/>
      <c r="JC456"/>
      <c r="JD456"/>
      <c r="JE456"/>
      <c r="JF456"/>
      <c r="JG456"/>
      <c r="JH456"/>
      <c r="JI456"/>
      <c r="JJ456"/>
      <c r="JK456"/>
      <c r="JL456"/>
      <c r="JM456"/>
      <c r="JN456"/>
      <c r="JO456"/>
      <c r="JP456"/>
      <c r="JQ456"/>
      <c r="JR456"/>
      <c r="JS456"/>
      <c r="JT456"/>
      <c r="JU456"/>
      <c r="JV456"/>
      <c r="JW456"/>
      <c r="JX456"/>
      <c r="JY456"/>
      <c r="JZ456"/>
      <c r="KA456"/>
      <c r="KB456"/>
      <c r="KC456"/>
      <c r="KD456"/>
      <c r="KE456"/>
      <c r="KF456"/>
      <c r="KG456"/>
      <c r="KH456"/>
      <c r="KI456"/>
      <c r="KJ456"/>
      <c r="KK456"/>
      <c r="KL456"/>
      <c r="KM456"/>
      <c r="KN456"/>
      <c r="KO456"/>
      <c r="KP456"/>
      <c r="KQ456"/>
      <c r="KR456"/>
      <c r="KS456"/>
      <c r="KT456"/>
      <c r="KU456"/>
      <c r="KV456"/>
      <c r="KW456"/>
      <c r="KX456"/>
      <c r="KY456"/>
      <c r="KZ456"/>
      <c r="LA456"/>
      <c r="LB456"/>
      <c r="LC456"/>
      <c r="LD456"/>
      <c r="LE456"/>
      <c r="LF456"/>
      <c r="LG456"/>
      <c r="LH456"/>
      <c r="LI456"/>
      <c r="LJ456"/>
      <c r="LK456"/>
      <c r="LL456"/>
      <c r="LM456"/>
      <c r="LN456"/>
      <c r="LO456"/>
      <c r="LP456"/>
      <c r="LQ456"/>
      <c r="LR456"/>
      <c r="LS456"/>
      <c r="LT456"/>
      <c r="LU456"/>
      <c r="LV456"/>
      <c r="LW456"/>
      <c r="LX456"/>
      <c r="LY456"/>
      <c r="LZ456"/>
      <c r="MA456"/>
      <c r="MB456"/>
      <c r="MC456"/>
      <c r="MD456"/>
      <c r="ME456"/>
      <c r="MF456"/>
      <c r="MG456"/>
      <c r="MH456"/>
      <c r="MI456"/>
      <c r="MJ456"/>
      <c r="MK456"/>
      <c r="ML456"/>
      <c r="MM456"/>
      <c r="MN456"/>
      <c r="MO456"/>
      <c r="MP456"/>
      <c r="MQ456"/>
      <c r="MR456"/>
      <c r="MS456"/>
      <c r="MT456"/>
      <c r="MU456"/>
      <c r="MV456"/>
      <c r="MW456"/>
      <c r="MX456"/>
      <c r="MY456"/>
      <c r="MZ456"/>
      <c r="NA456"/>
      <c r="NB456"/>
      <c r="NC456"/>
      <c r="ND456"/>
      <c r="NE456"/>
      <c r="NF456"/>
      <c r="NG456"/>
      <c r="NH456"/>
      <c r="NI456"/>
      <c r="NJ456"/>
      <c r="NK456"/>
      <c r="NL456"/>
      <c r="NM456"/>
      <c r="NN456"/>
      <c r="NO456"/>
      <c r="NP456"/>
      <c r="NQ456"/>
      <c r="NR456"/>
      <c r="NS456"/>
      <c r="NT456"/>
      <c r="NU456"/>
      <c r="NV456"/>
      <c r="NW456"/>
      <c r="NX456"/>
      <c r="NY456"/>
      <c r="NZ456"/>
      <c r="OA456"/>
      <c r="OB456"/>
      <c r="OC456"/>
      <c r="OD456"/>
      <c r="OE456"/>
      <c r="OF456"/>
      <c r="OG456"/>
      <c r="OH456"/>
      <c r="OI456"/>
      <c r="OJ456"/>
      <c r="OK456"/>
      <c r="OL456"/>
      <c r="OM456"/>
      <c r="ON456"/>
      <c r="OO456"/>
      <c r="OP456"/>
      <c r="OQ456"/>
      <c r="OR456"/>
      <c r="OS456"/>
      <c r="OT456"/>
      <c r="OU456"/>
      <c r="OV456"/>
      <c r="OW456"/>
      <c r="OX456"/>
      <c r="OY456"/>
      <c r="OZ456"/>
      <c r="PA456"/>
      <c r="PB456"/>
      <c r="PC456"/>
      <c r="PD456"/>
      <c r="PE456"/>
      <c r="PF456"/>
      <c r="PG456"/>
      <c r="PH456"/>
      <c r="PI456"/>
      <c r="PJ456"/>
      <c r="PK456"/>
      <c r="PL456"/>
      <c r="PM456"/>
      <c r="PN456"/>
      <c r="PO456"/>
      <c r="PP456"/>
      <c r="PQ456"/>
      <c r="PR456"/>
      <c r="PS456"/>
      <c r="PT456"/>
      <c r="PU456"/>
      <c r="PV456"/>
      <c r="PW456"/>
      <c r="PX456"/>
      <c r="PY456"/>
      <c r="PZ456"/>
      <c r="QA456"/>
      <c r="QB456"/>
      <c r="QC456"/>
      <c r="QD456"/>
      <c r="QE456"/>
      <c r="QF456"/>
      <c r="QG456"/>
      <c r="QH456"/>
      <c r="QI456"/>
      <c r="QJ456"/>
      <c r="QK456"/>
      <c r="QL456"/>
      <c r="QM456"/>
      <c r="QN456"/>
      <c r="QO456"/>
      <c r="QP456"/>
      <c r="QQ456"/>
      <c r="QR456"/>
      <c r="QS456"/>
      <c r="QT456"/>
      <c r="QU456"/>
      <c r="QV456"/>
      <c r="QW456"/>
      <c r="QX456"/>
      <c r="QY456"/>
      <c r="QZ456"/>
      <c r="RA456"/>
      <c r="RB456"/>
      <c r="RC456"/>
      <c r="RD456"/>
      <c r="RE456"/>
      <c r="RF456"/>
      <c r="RG456"/>
      <c r="RH456"/>
      <c r="RI456"/>
      <c r="RJ456"/>
      <c r="RK456"/>
      <c r="RL456"/>
      <c r="RM456"/>
      <c r="RN456"/>
      <c r="RO456"/>
      <c r="RP456"/>
      <c r="RQ456"/>
      <c r="RR456"/>
      <c r="RS456"/>
      <c r="RT456"/>
      <c r="RU456"/>
      <c r="RV456"/>
      <c r="RW456"/>
      <c r="RX456"/>
      <c r="RY456"/>
      <c r="RZ456"/>
      <c r="SA456"/>
      <c r="SB456"/>
      <c r="SC456"/>
      <c r="SD456"/>
      <c r="SE456"/>
      <c r="SF456"/>
      <c r="SG456"/>
      <c r="SH456"/>
      <c r="SI456"/>
      <c r="SJ456"/>
      <c r="SK456"/>
      <c r="SL456"/>
      <c r="SM456"/>
      <c r="SN456"/>
      <c r="SO456"/>
      <c r="SP456"/>
      <c r="SQ456"/>
      <c r="SR456"/>
      <c r="SS456"/>
      <c r="ST456"/>
      <c r="SU456"/>
      <c r="SV456"/>
      <c r="SW456"/>
      <c r="SX456"/>
      <c r="SY456"/>
      <c r="SZ456"/>
      <c r="TA456"/>
      <c r="TB456"/>
      <c r="TC456"/>
      <c r="TD456"/>
      <c r="TE456"/>
      <c r="TF456"/>
      <c r="TG456"/>
      <c r="TH456"/>
      <c r="TI456"/>
      <c r="TJ456"/>
      <c r="TK456"/>
      <c r="TL456"/>
      <c r="TM456"/>
      <c r="TN456"/>
      <c r="TO456"/>
      <c r="TP456"/>
      <c r="TQ456"/>
      <c r="TR456"/>
      <c r="TS456"/>
      <c r="TT456"/>
      <c r="TU456"/>
      <c r="TV456"/>
      <c r="TW456"/>
      <c r="TX456"/>
      <c r="TY456"/>
      <c r="TZ456"/>
      <c r="UA456"/>
      <c r="UB456"/>
      <c r="UC456"/>
      <c r="UD456"/>
      <c r="UE456"/>
      <c r="UF456"/>
      <c r="UG456"/>
      <c r="UH456"/>
      <c r="UI456"/>
      <c r="UJ456"/>
      <c r="UK456"/>
      <c r="UL456"/>
      <c r="UM456"/>
      <c r="UN456"/>
      <c r="UO456"/>
      <c r="UP456"/>
      <c r="UQ456"/>
      <c r="UR456"/>
      <c r="US456"/>
      <c r="UT456"/>
      <c r="UU456"/>
      <c r="UV456"/>
      <c r="UW456"/>
      <c r="UX456"/>
      <c r="UY456"/>
      <c r="UZ456"/>
      <c r="VA456"/>
      <c r="VB456"/>
      <c r="VC456"/>
      <c r="VD456"/>
      <c r="VE456"/>
      <c r="VF456"/>
      <c r="VG456"/>
      <c r="VH456"/>
      <c r="VI456"/>
      <c r="VJ456"/>
      <c r="VK456"/>
      <c r="VL456"/>
      <c r="VM456"/>
      <c r="VN456"/>
      <c r="VO456"/>
      <c r="VP456"/>
      <c r="VQ456"/>
      <c r="VR456"/>
      <c r="VS456"/>
      <c r="VT456"/>
      <c r="VU456"/>
      <c r="VV456"/>
      <c r="VW456"/>
      <c r="VX456"/>
      <c r="VY456"/>
      <c r="VZ456"/>
      <c r="WA456"/>
      <c r="WB456"/>
      <c r="WC456"/>
      <c r="WD456"/>
      <c r="WE456"/>
      <c r="WF456"/>
      <c r="WG456"/>
      <c r="WH456"/>
      <c r="WI456"/>
      <c r="WJ456"/>
      <c r="WK456"/>
      <c r="WL456"/>
      <c r="WM456"/>
      <c r="WN456"/>
      <c r="WO456"/>
      <c r="WP456"/>
      <c r="WQ456"/>
      <c r="WR456"/>
      <c r="WS456"/>
      <c r="WT456"/>
      <c r="WU456"/>
      <c r="WV456"/>
      <c r="WW456"/>
      <c r="WX456"/>
      <c r="WY456"/>
      <c r="WZ456"/>
      <c r="XA456"/>
      <c r="XB456"/>
      <c r="XC456"/>
      <c r="XD456"/>
      <c r="XE456"/>
      <c r="XF456"/>
      <c r="XG456"/>
      <c r="XH456"/>
      <c r="XI456"/>
      <c r="XJ456"/>
      <c r="XK456"/>
      <c r="XL456"/>
      <c r="XM456"/>
      <c r="XN456"/>
      <c r="XO456"/>
      <c r="XP456"/>
      <c r="XQ456"/>
      <c r="XR456"/>
      <c r="XS456"/>
      <c r="XT456"/>
      <c r="XU456"/>
      <c r="XV456"/>
      <c r="XW456"/>
      <c r="XX456"/>
      <c r="XY456"/>
      <c r="XZ456"/>
      <c r="YA456"/>
      <c r="YB456"/>
      <c r="YC456"/>
      <c r="YD456"/>
      <c r="YE456"/>
      <c r="YF456"/>
      <c r="YG456"/>
      <c r="YH456"/>
      <c r="YI456"/>
      <c r="YJ456"/>
      <c r="YK456"/>
      <c r="YL456"/>
      <c r="YM456"/>
      <c r="YN456"/>
      <c r="YO456"/>
      <c r="YP456"/>
      <c r="YQ456"/>
      <c r="YR456"/>
      <c r="YS456"/>
      <c r="YT456"/>
      <c r="YU456"/>
      <c r="YV456"/>
      <c r="YW456"/>
      <c r="YX456"/>
      <c r="YY456"/>
      <c r="YZ456"/>
      <c r="ZA456"/>
      <c r="ZB456"/>
      <c r="ZC456"/>
      <c r="ZD456"/>
      <c r="ZE456"/>
      <c r="ZF456"/>
      <c r="ZG456"/>
      <c r="ZH456"/>
      <c r="ZI456"/>
      <c r="ZJ456"/>
      <c r="ZK456"/>
      <c r="ZL456"/>
      <c r="ZM456"/>
      <c r="ZN456"/>
      <c r="ZO456"/>
      <c r="ZP456"/>
      <c r="ZQ456"/>
      <c r="ZR456"/>
      <c r="ZS456"/>
      <c r="ZT456"/>
      <c r="ZU456"/>
      <c r="ZV456"/>
      <c r="ZW456"/>
      <c r="ZX456"/>
      <c r="ZY456"/>
      <c r="ZZ456"/>
    </row>
    <row r="457" spans="15:702" x14ac:dyDescent="0.35"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  <c r="HB457"/>
      <c r="HC457"/>
      <c r="HD457"/>
      <c r="HE457"/>
      <c r="HF457"/>
      <c r="HG457"/>
      <c r="HH457"/>
      <c r="HI457"/>
      <c r="HJ457"/>
      <c r="HK457"/>
      <c r="HL457"/>
      <c r="HM457"/>
      <c r="HN457"/>
      <c r="HO457"/>
      <c r="HP457"/>
      <c r="HQ457"/>
      <c r="HR457"/>
      <c r="HS457"/>
      <c r="HT457"/>
      <c r="HU457"/>
      <c r="HV457"/>
      <c r="HW457"/>
      <c r="HX457"/>
      <c r="HY457"/>
      <c r="HZ457"/>
      <c r="IA457"/>
      <c r="IB457"/>
      <c r="IC457"/>
      <c r="ID457"/>
      <c r="IE457"/>
      <c r="IF457"/>
      <c r="IG457"/>
      <c r="IH457"/>
      <c r="II457"/>
      <c r="IJ457"/>
      <c r="IK457"/>
      <c r="IL457"/>
      <c r="IM457"/>
      <c r="IN457"/>
      <c r="IO457"/>
      <c r="IP457"/>
      <c r="IQ457"/>
      <c r="IR457"/>
      <c r="IS457"/>
      <c r="IT457"/>
      <c r="IU457"/>
      <c r="IV457"/>
      <c r="IW457"/>
      <c r="IX457"/>
      <c r="IY457"/>
      <c r="IZ457"/>
      <c r="JA457"/>
      <c r="JB457"/>
      <c r="JC457"/>
      <c r="JD457"/>
      <c r="JE457"/>
      <c r="JF457"/>
      <c r="JG457"/>
      <c r="JH457"/>
      <c r="JI457"/>
      <c r="JJ457"/>
      <c r="JK457"/>
      <c r="JL457"/>
      <c r="JM457"/>
      <c r="JN457"/>
      <c r="JO457"/>
      <c r="JP457"/>
      <c r="JQ457"/>
      <c r="JR457"/>
      <c r="JS457"/>
      <c r="JT457"/>
      <c r="JU457"/>
      <c r="JV457"/>
      <c r="JW457"/>
      <c r="JX457"/>
      <c r="JY457"/>
      <c r="JZ457"/>
      <c r="KA457"/>
      <c r="KB457"/>
      <c r="KC457"/>
      <c r="KD457"/>
      <c r="KE457"/>
      <c r="KF457"/>
      <c r="KG457"/>
      <c r="KH457"/>
      <c r="KI457"/>
      <c r="KJ457"/>
      <c r="KK457"/>
      <c r="KL457"/>
      <c r="KM457"/>
      <c r="KN457"/>
      <c r="KO457"/>
      <c r="KP457"/>
      <c r="KQ457"/>
      <c r="KR457"/>
      <c r="KS457"/>
      <c r="KT457"/>
      <c r="KU457"/>
      <c r="KV457"/>
      <c r="KW457"/>
      <c r="KX457"/>
      <c r="KY457"/>
      <c r="KZ457"/>
      <c r="LA457"/>
      <c r="LB457"/>
      <c r="LC457"/>
      <c r="LD457"/>
      <c r="LE457"/>
      <c r="LF457"/>
      <c r="LG457"/>
      <c r="LH457"/>
      <c r="LI457"/>
      <c r="LJ457"/>
      <c r="LK457"/>
      <c r="LL457"/>
      <c r="LM457"/>
      <c r="LN457"/>
      <c r="LO457"/>
      <c r="LP457"/>
      <c r="LQ457"/>
      <c r="LR457"/>
      <c r="LS457"/>
      <c r="LT457"/>
      <c r="LU457"/>
      <c r="LV457"/>
      <c r="LW457"/>
      <c r="LX457"/>
      <c r="LY457"/>
      <c r="LZ457"/>
      <c r="MA457"/>
      <c r="MB457"/>
      <c r="MC457"/>
      <c r="MD457"/>
      <c r="ME457"/>
      <c r="MF457"/>
      <c r="MG457"/>
      <c r="MH457"/>
      <c r="MI457"/>
      <c r="MJ457"/>
      <c r="MK457"/>
      <c r="ML457"/>
      <c r="MM457"/>
      <c r="MN457"/>
      <c r="MO457"/>
      <c r="MP457"/>
      <c r="MQ457"/>
      <c r="MR457"/>
      <c r="MS457"/>
      <c r="MT457"/>
      <c r="MU457"/>
      <c r="MV457"/>
      <c r="MW457"/>
      <c r="MX457"/>
      <c r="MY457"/>
      <c r="MZ457"/>
      <c r="NA457"/>
      <c r="NB457"/>
      <c r="NC457"/>
      <c r="ND457"/>
      <c r="NE457"/>
      <c r="NF457"/>
      <c r="NG457"/>
      <c r="NH457"/>
      <c r="NI457"/>
      <c r="NJ457"/>
      <c r="NK457"/>
      <c r="NL457"/>
      <c r="NM457"/>
      <c r="NN457"/>
      <c r="NO457"/>
      <c r="NP457"/>
      <c r="NQ457"/>
      <c r="NR457"/>
      <c r="NS457"/>
      <c r="NT457"/>
      <c r="NU457"/>
      <c r="NV457"/>
      <c r="NW457"/>
      <c r="NX457"/>
      <c r="NY457"/>
      <c r="NZ457"/>
      <c r="OA457"/>
      <c r="OB457"/>
      <c r="OC457"/>
      <c r="OD457"/>
      <c r="OE457"/>
      <c r="OF457"/>
      <c r="OG457"/>
      <c r="OH457"/>
      <c r="OI457"/>
      <c r="OJ457"/>
      <c r="OK457"/>
      <c r="OL457"/>
      <c r="OM457"/>
      <c r="ON457"/>
      <c r="OO457"/>
      <c r="OP457"/>
      <c r="OQ457"/>
      <c r="OR457"/>
      <c r="OS457"/>
      <c r="OT457"/>
      <c r="OU457"/>
      <c r="OV457"/>
      <c r="OW457"/>
      <c r="OX457"/>
      <c r="OY457"/>
      <c r="OZ457"/>
      <c r="PA457"/>
      <c r="PB457"/>
      <c r="PC457"/>
      <c r="PD457"/>
      <c r="PE457"/>
      <c r="PF457"/>
      <c r="PG457"/>
      <c r="PH457"/>
      <c r="PI457"/>
      <c r="PJ457"/>
      <c r="PK457"/>
      <c r="PL457"/>
      <c r="PM457"/>
      <c r="PN457"/>
      <c r="PO457"/>
      <c r="PP457"/>
      <c r="PQ457"/>
      <c r="PR457"/>
      <c r="PS457"/>
      <c r="PT457"/>
      <c r="PU457"/>
      <c r="PV457"/>
      <c r="PW457"/>
      <c r="PX457"/>
      <c r="PY457"/>
      <c r="PZ457"/>
      <c r="QA457"/>
      <c r="QB457"/>
      <c r="QC457"/>
      <c r="QD457"/>
      <c r="QE457"/>
      <c r="QF457"/>
      <c r="QG457"/>
      <c r="QH457"/>
      <c r="QI457"/>
      <c r="QJ457"/>
      <c r="QK457"/>
      <c r="QL457"/>
      <c r="QM457"/>
      <c r="QN457"/>
      <c r="QO457"/>
      <c r="QP457"/>
      <c r="QQ457"/>
      <c r="QR457"/>
      <c r="QS457"/>
      <c r="QT457"/>
      <c r="QU457"/>
      <c r="QV457"/>
      <c r="QW457"/>
      <c r="QX457"/>
      <c r="QY457"/>
      <c r="QZ457"/>
      <c r="RA457"/>
      <c r="RB457"/>
      <c r="RC457"/>
      <c r="RD457"/>
      <c r="RE457"/>
      <c r="RF457"/>
      <c r="RG457"/>
      <c r="RH457"/>
      <c r="RI457"/>
      <c r="RJ457"/>
      <c r="RK457"/>
      <c r="RL457"/>
      <c r="RM457"/>
      <c r="RN457"/>
      <c r="RO457"/>
      <c r="RP457"/>
      <c r="RQ457"/>
      <c r="RR457"/>
      <c r="RS457"/>
      <c r="RT457"/>
      <c r="RU457"/>
      <c r="RV457"/>
      <c r="RW457"/>
      <c r="RX457"/>
      <c r="RY457"/>
      <c r="RZ457"/>
      <c r="SA457"/>
      <c r="SB457"/>
      <c r="SC457"/>
      <c r="SD457"/>
      <c r="SE457"/>
      <c r="SF457"/>
      <c r="SG457"/>
      <c r="SH457"/>
      <c r="SI457"/>
      <c r="SJ457"/>
      <c r="SK457"/>
      <c r="SL457"/>
      <c r="SM457"/>
      <c r="SN457"/>
      <c r="SO457"/>
      <c r="SP457"/>
      <c r="SQ457"/>
      <c r="SR457"/>
      <c r="SS457"/>
      <c r="ST457"/>
      <c r="SU457"/>
      <c r="SV457"/>
      <c r="SW457"/>
      <c r="SX457"/>
      <c r="SY457"/>
      <c r="SZ457"/>
      <c r="TA457"/>
      <c r="TB457"/>
      <c r="TC457"/>
      <c r="TD457"/>
      <c r="TE457"/>
      <c r="TF457"/>
      <c r="TG457"/>
      <c r="TH457"/>
      <c r="TI457"/>
      <c r="TJ457"/>
      <c r="TK457"/>
      <c r="TL457"/>
      <c r="TM457"/>
      <c r="TN457"/>
      <c r="TO457"/>
      <c r="TP457"/>
      <c r="TQ457"/>
      <c r="TR457"/>
      <c r="TS457"/>
      <c r="TT457"/>
      <c r="TU457"/>
      <c r="TV457"/>
      <c r="TW457"/>
      <c r="TX457"/>
      <c r="TY457"/>
      <c r="TZ457"/>
      <c r="UA457"/>
      <c r="UB457"/>
      <c r="UC457"/>
      <c r="UD457"/>
      <c r="UE457"/>
      <c r="UF457"/>
      <c r="UG457"/>
      <c r="UH457"/>
      <c r="UI457"/>
      <c r="UJ457"/>
      <c r="UK457"/>
      <c r="UL457"/>
      <c r="UM457"/>
      <c r="UN457"/>
      <c r="UO457"/>
      <c r="UP457"/>
      <c r="UQ457"/>
      <c r="UR457"/>
      <c r="US457"/>
      <c r="UT457"/>
      <c r="UU457"/>
      <c r="UV457"/>
      <c r="UW457"/>
      <c r="UX457"/>
      <c r="UY457"/>
      <c r="UZ457"/>
      <c r="VA457"/>
      <c r="VB457"/>
      <c r="VC457"/>
      <c r="VD457"/>
      <c r="VE457"/>
      <c r="VF457"/>
      <c r="VG457"/>
      <c r="VH457"/>
      <c r="VI457"/>
      <c r="VJ457"/>
      <c r="VK457"/>
      <c r="VL457"/>
      <c r="VM457"/>
      <c r="VN457"/>
      <c r="VO457"/>
      <c r="VP457"/>
      <c r="VQ457"/>
      <c r="VR457"/>
      <c r="VS457"/>
      <c r="VT457"/>
      <c r="VU457"/>
      <c r="VV457"/>
      <c r="VW457"/>
      <c r="VX457"/>
      <c r="VY457"/>
      <c r="VZ457"/>
      <c r="WA457"/>
      <c r="WB457"/>
      <c r="WC457"/>
      <c r="WD457"/>
      <c r="WE457"/>
      <c r="WF457"/>
      <c r="WG457"/>
      <c r="WH457"/>
      <c r="WI457"/>
      <c r="WJ457"/>
      <c r="WK457"/>
      <c r="WL457"/>
      <c r="WM457"/>
      <c r="WN457"/>
      <c r="WO457"/>
      <c r="WP457"/>
      <c r="WQ457"/>
      <c r="WR457"/>
      <c r="WS457"/>
      <c r="WT457"/>
      <c r="WU457"/>
      <c r="WV457"/>
      <c r="WW457"/>
      <c r="WX457"/>
      <c r="WY457"/>
      <c r="WZ457"/>
      <c r="XA457"/>
      <c r="XB457"/>
      <c r="XC457"/>
      <c r="XD457"/>
      <c r="XE457"/>
      <c r="XF457"/>
      <c r="XG457"/>
      <c r="XH457"/>
      <c r="XI457"/>
      <c r="XJ457"/>
      <c r="XK457"/>
      <c r="XL457"/>
      <c r="XM457"/>
      <c r="XN457"/>
      <c r="XO457"/>
      <c r="XP457"/>
      <c r="XQ457"/>
      <c r="XR457"/>
      <c r="XS457"/>
      <c r="XT457"/>
      <c r="XU457"/>
      <c r="XV457"/>
      <c r="XW457"/>
      <c r="XX457"/>
      <c r="XY457"/>
      <c r="XZ457"/>
      <c r="YA457"/>
      <c r="YB457"/>
      <c r="YC457"/>
      <c r="YD457"/>
      <c r="YE457"/>
      <c r="YF457"/>
      <c r="YG457"/>
      <c r="YH457"/>
      <c r="YI457"/>
      <c r="YJ457"/>
      <c r="YK457"/>
      <c r="YL457"/>
      <c r="YM457"/>
      <c r="YN457"/>
      <c r="YO457"/>
      <c r="YP457"/>
      <c r="YQ457"/>
      <c r="YR457"/>
      <c r="YS457"/>
      <c r="YT457"/>
      <c r="YU457"/>
      <c r="YV457"/>
      <c r="YW457"/>
      <c r="YX457"/>
      <c r="YY457"/>
      <c r="YZ457"/>
      <c r="ZA457"/>
      <c r="ZB457"/>
      <c r="ZC457"/>
      <c r="ZD457"/>
      <c r="ZE457"/>
      <c r="ZF457"/>
      <c r="ZG457"/>
      <c r="ZH457"/>
      <c r="ZI457"/>
      <c r="ZJ457"/>
      <c r="ZK457"/>
      <c r="ZL457"/>
      <c r="ZM457"/>
      <c r="ZN457"/>
      <c r="ZO457"/>
      <c r="ZP457"/>
      <c r="ZQ457"/>
      <c r="ZR457"/>
      <c r="ZS457"/>
      <c r="ZT457"/>
      <c r="ZU457"/>
      <c r="ZV457"/>
      <c r="ZW457"/>
      <c r="ZX457"/>
      <c r="ZY457"/>
      <c r="ZZ457"/>
    </row>
    <row r="458" spans="15:702" x14ac:dyDescent="0.35"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  <c r="HB458"/>
      <c r="HC458"/>
      <c r="HD458"/>
      <c r="HE458"/>
      <c r="HF458"/>
      <c r="HG458"/>
      <c r="HH458"/>
      <c r="HI458"/>
      <c r="HJ458"/>
      <c r="HK458"/>
      <c r="HL458"/>
      <c r="HM458"/>
      <c r="HN458"/>
      <c r="HO458"/>
      <c r="HP458"/>
      <c r="HQ458"/>
      <c r="HR458"/>
      <c r="HS458"/>
      <c r="HT458"/>
      <c r="HU458"/>
      <c r="HV458"/>
      <c r="HW458"/>
      <c r="HX458"/>
      <c r="HY458"/>
      <c r="HZ458"/>
      <c r="IA458"/>
      <c r="IB458"/>
      <c r="IC458"/>
      <c r="ID458"/>
      <c r="IE458"/>
      <c r="IF458"/>
      <c r="IG458"/>
      <c r="IH458"/>
      <c r="II458"/>
      <c r="IJ458"/>
      <c r="IK458"/>
      <c r="IL458"/>
      <c r="IM458"/>
      <c r="IN458"/>
      <c r="IO458"/>
      <c r="IP458"/>
      <c r="IQ458"/>
      <c r="IR458"/>
      <c r="IS458"/>
      <c r="IT458"/>
      <c r="IU458"/>
      <c r="IV458"/>
      <c r="IW458"/>
      <c r="IX458"/>
      <c r="IY458"/>
      <c r="IZ458"/>
      <c r="JA458"/>
      <c r="JB458"/>
      <c r="JC458"/>
      <c r="JD458"/>
      <c r="JE458"/>
      <c r="JF458"/>
      <c r="JG458"/>
      <c r="JH458"/>
      <c r="JI458"/>
      <c r="JJ458"/>
      <c r="JK458"/>
      <c r="JL458"/>
      <c r="JM458"/>
      <c r="JN458"/>
      <c r="JO458"/>
      <c r="JP458"/>
      <c r="JQ458"/>
      <c r="JR458"/>
      <c r="JS458"/>
      <c r="JT458"/>
      <c r="JU458"/>
      <c r="JV458"/>
      <c r="JW458"/>
      <c r="JX458"/>
      <c r="JY458"/>
      <c r="JZ458"/>
      <c r="KA458"/>
      <c r="KB458"/>
      <c r="KC458"/>
      <c r="KD458"/>
      <c r="KE458"/>
      <c r="KF458"/>
      <c r="KG458"/>
      <c r="KH458"/>
      <c r="KI458"/>
      <c r="KJ458"/>
      <c r="KK458"/>
      <c r="KL458"/>
      <c r="KM458"/>
      <c r="KN458"/>
      <c r="KO458"/>
      <c r="KP458"/>
      <c r="KQ458"/>
      <c r="KR458"/>
      <c r="KS458"/>
      <c r="KT458"/>
      <c r="KU458"/>
      <c r="KV458"/>
      <c r="KW458"/>
      <c r="KX458"/>
      <c r="KY458"/>
      <c r="KZ458"/>
      <c r="LA458"/>
      <c r="LB458"/>
      <c r="LC458"/>
      <c r="LD458"/>
      <c r="LE458"/>
      <c r="LF458"/>
      <c r="LG458"/>
      <c r="LH458"/>
      <c r="LI458"/>
      <c r="LJ458"/>
      <c r="LK458"/>
      <c r="LL458"/>
      <c r="LM458"/>
      <c r="LN458"/>
      <c r="LO458"/>
      <c r="LP458"/>
      <c r="LQ458"/>
      <c r="LR458"/>
      <c r="LS458"/>
      <c r="LT458"/>
      <c r="LU458"/>
      <c r="LV458"/>
      <c r="LW458"/>
      <c r="LX458"/>
      <c r="LY458"/>
      <c r="LZ458"/>
      <c r="MA458"/>
      <c r="MB458"/>
      <c r="MC458"/>
      <c r="MD458"/>
      <c r="ME458"/>
      <c r="MF458"/>
      <c r="MG458"/>
      <c r="MH458"/>
      <c r="MI458"/>
      <c r="MJ458"/>
      <c r="MK458"/>
      <c r="ML458"/>
      <c r="MM458"/>
      <c r="MN458"/>
      <c r="MO458"/>
      <c r="MP458"/>
      <c r="MQ458"/>
      <c r="MR458"/>
      <c r="MS458"/>
      <c r="MT458"/>
      <c r="MU458"/>
      <c r="MV458"/>
      <c r="MW458"/>
      <c r="MX458"/>
      <c r="MY458"/>
      <c r="MZ458"/>
      <c r="NA458"/>
      <c r="NB458"/>
      <c r="NC458"/>
      <c r="ND458"/>
      <c r="NE458"/>
      <c r="NF458"/>
      <c r="NG458"/>
      <c r="NH458"/>
      <c r="NI458"/>
      <c r="NJ458"/>
      <c r="NK458"/>
      <c r="NL458"/>
      <c r="NM458"/>
      <c r="NN458"/>
      <c r="NO458"/>
      <c r="NP458"/>
      <c r="NQ458"/>
      <c r="NR458"/>
      <c r="NS458"/>
      <c r="NT458"/>
      <c r="NU458"/>
      <c r="NV458"/>
      <c r="NW458"/>
      <c r="NX458"/>
      <c r="NY458"/>
      <c r="NZ458"/>
      <c r="OA458"/>
      <c r="OB458"/>
      <c r="OC458"/>
      <c r="OD458"/>
      <c r="OE458"/>
      <c r="OF458"/>
      <c r="OG458"/>
      <c r="OH458"/>
      <c r="OI458"/>
      <c r="OJ458"/>
      <c r="OK458"/>
      <c r="OL458"/>
      <c r="OM458"/>
      <c r="ON458"/>
      <c r="OO458"/>
      <c r="OP458"/>
      <c r="OQ458"/>
      <c r="OR458"/>
      <c r="OS458"/>
      <c r="OT458"/>
      <c r="OU458"/>
      <c r="OV458"/>
      <c r="OW458"/>
      <c r="OX458"/>
      <c r="OY458"/>
      <c r="OZ458"/>
      <c r="PA458"/>
      <c r="PB458"/>
      <c r="PC458"/>
      <c r="PD458"/>
      <c r="PE458"/>
      <c r="PF458"/>
      <c r="PG458"/>
      <c r="PH458"/>
      <c r="PI458"/>
      <c r="PJ458"/>
      <c r="PK458"/>
      <c r="PL458"/>
      <c r="PM458"/>
      <c r="PN458"/>
      <c r="PO458"/>
      <c r="PP458"/>
      <c r="PQ458"/>
      <c r="PR458"/>
      <c r="PS458"/>
      <c r="PT458"/>
      <c r="PU458"/>
      <c r="PV458"/>
      <c r="PW458"/>
      <c r="PX458"/>
      <c r="PY458"/>
      <c r="PZ458"/>
      <c r="QA458"/>
      <c r="QB458"/>
      <c r="QC458"/>
      <c r="QD458"/>
      <c r="QE458"/>
      <c r="QF458"/>
      <c r="QG458"/>
      <c r="QH458"/>
      <c r="QI458"/>
      <c r="QJ458"/>
      <c r="QK458"/>
      <c r="QL458"/>
      <c r="QM458"/>
      <c r="QN458"/>
      <c r="QO458"/>
      <c r="QP458"/>
      <c r="QQ458"/>
      <c r="QR458"/>
      <c r="QS458"/>
      <c r="QT458"/>
      <c r="QU458"/>
      <c r="QV458"/>
      <c r="QW458"/>
      <c r="QX458"/>
      <c r="QY458"/>
      <c r="QZ458"/>
      <c r="RA458"/>
      <c r="RB458"/>
      <c r="RC458"/>
      <c r="RD458"/>
      <c r="RE458"/>
      <c r="RF458"/>
      <c r="RG458"/>
      <c r="RH458"/>
      <c r="RI458"/>
      <c r="RJ458"/>
      <c r="RK458"/>
      <c r="RL458"/>
      <c r="RM458"/>
      <c r="RN458"/>
      <c r="RO458"/>
      <c r="RP458"/>
      <c r="RQ458"/>
      <c r="RR458"/>
      <c r="RS458"/>
      <c r="RT458"/>
      <c r="RU458"/>
      <c r="RV458"/>
      <c r="RW458"/>
      <c r="RX458"/>
      <c r="RY458"/>
      <c r="RZ458"/>
      <c r="SA458"/>
      <c r="SB458"/>
      <c r="SC458"/>
      <c r="SD458"/>
      <c r="SE458"/>
      <c r="SF458"/>
      <c r="SG458"/>
      <c r="SH458"/>
      <c r="SI458"/>
      <c r="SJ458"/>
      <c r="SK458"/>
      <c r="SL458"/>
      <c r="SM458"/>
      <c r="SN458"/>
      <c r="SO458"/>
      <c r="SP458"/>
      <c r="SQ458"/>
      <c r="SR458"/>
      <c r="SS458"/>
      <c r="ST458"/>
      <c r="SU458"/>
      <c r="SV458"/>
      <c r="SW458"/>
      <c r="SX458"/>
      <c r="SY458"/>
      <c r="SZ458"/>
      <c r="TA458"/>
      <c r="TB458"/>
      <c r="TC458"/>
      <c r="TD458"/>
      <c r="TE458"/>
      <c r="TF458"/>
      <c r="TG458"/>
      <c r="TH458"/>
      <c r="TI458"/>
      <c r="TJ458"/>
      <c r="TK458"/>
      <c r="TL458"/>
      <c r="TM458"/>
      <c r="TN458"/>
      <c r="TO458"/>
      <c r="TP458"/>
      <c r="TQ458"/>
      <c r="TR458"/>
      <c r="TS458"/>
      <c r="TT458"/>
      <c r="TU458"/>
      <c r="TV458"/>
      <c r="TW458"/>
      <c r="TX458"/>
      <c r="TY458"/>
      <c r="TZ458"/>
      <c r="UA458"/>
      <c r="UB458"/>
      <c r="UC458"/>
      <c r="UD458"/>
      <c r="UE458"/>
      <c r="UF458"/>
      <c r="UG458"/>
      <c r="UH458"/>
      <c r="UI458"/>
      <c r="UJ458"/>
      <c r="UK458"/>
      <c r="UL458"/>
      <c r="UM458"/>
      <c r="UN458"/>
      <c r="UO458"/>
      <c r="UP458"/>
      <c r="UQ458"/>
      <c r="UR458"/>
      <c r="US458"/>
      <c r="UT458"/>
      <c r="UU458"/>
      <c r="UV458"/>
      <c r="UW458"/>
      <c r="UX458"/>
      <c r="UY458"/>
      <c r="UZ458"/>
      <c r="VA458"/>
      <c r="VB458"/>
      <c r="VC458"/>
      <c r="VD458"/>
      <c r="VE458"/>
      <c r="VF458"/>
      <c r="VG458"/>
      <c r="VH458"/>
      <c r="VI458"/>
      <c r="VJ458"/>
      <c r="VK458"/>
      <c r="VL458"/>
      <c r="VM458"/>
      <c r="VN458"/>
      <c r="VO458"/>
      <c r="VP458"/>
      <c r="VQ458"/>
      <c r="VR458"/>
      <c r="VS458"/>
      <c r="VT458"/>
      <c r="VU458"/>
      <c r="VV458"/>
      <c r="VW458"/>
      <c r="VX458"/>
      <c r="VY458"/>
      <c r="VZ458"/>
      <c r="WA458"/>
      <c r="WB458"/>
      <c r="WC458"/>
      <c r="WD458"/>
      <c r="WE458"/>
      <c r="WF458"/>
      <c r="WG458"/>
      <c r="WH458"/>
      <c r="WI458"/>
      <c r="WJ458"/>
      <c r="WK458"/>
      <c r="WL458"/>
      <c r="WM458"/>
      <c r="WN458"/>
      <c r="WO458"/>
      <c r="WP458"/>
      <c r="WQ458"/>
      <c r="WR458"/>
      <c r="WS458"/>
      <c r="WT458"/>
      <c r="WU458"/>
      <c r="WV458"/>
      <c r="WW458"/>
      <c r="WX458"/>
      <c r="WY458"/>
      <c r="WZ458"/>
      <c r="XA458"/>
      <c r="XB458"/>
      <c r="XC458"/>
      <c r="XD458"/>
      <c r="XE458"/>
      <c r="XF458"/>
      <c r="XG458"/>
      <c r="XH458"/>
      <c r="XI458"/>
      <c r="XJ458"/>
      <c r="XK458"/>
      <c r="XL458"/>
      <c r="XM458"/>
      <c r="XN458"/>
      <c r="XO458"/>
      <c r="XP458"/>
      <c r="XQ458"/>
      <c r="XR458"/>
      <c r="XS458"/>
      <c r="XT458"/>
      <c r="XU458"/>
      <c r="XV458"/>
      <c r="XW458"/>
      <c r="XX458"/>
      <c r="XY458"/>
      <c r="XZ458"/>
      <c r="YA458"/>
      <c r="YB458"/>
      <c r="YC458"/>
      <c r="YD458"/>
      <c r="YE458"/>
      <c r="YF458"/>
      <c r="YG458"/>
      <c r="YH458"/>
      <c r="YI458"/>
      <c r="YJ458"/>
      <c r="YK458"/>
      <c r="YL458"/>
      <c r="YM458"/>
      <c r="YN458"/>
      <c r="YO458"/>
      <c r="YP458"/>
      <c r="YQ458"/>
      <c r="YR458"/>
      <c r="YS458"/>
      <c r="YT458"/>
      <c r="YU458"/>
      <c r="YV458"/>
      <c r="YW458"/>
      <c r="YX458"/>
      <c r="YY458"/>
      <c r="YZ458"/>
      <c r="ZA458"/>
      <c r="ZB458"/>
      <c r="ZC458"/>
      <c r="ZD458"/>
      <c r="ZE458"/>
      <c r="ZF458"/>
      <c r="ZG458"/>
      <c r="ZH458"/>
      <c r="ZI458"/>
      <c r="ZJ458"/>
      <c r="ZK458"/>
      <c r="ZL458"/>
      <c r="ZM458"/>
      <c r="ZN458"/>
      <c r="ZO458"/>
      <c r="ZP458"/>
      <c r="ZQ458"/>
      <c r="ZR458"/>
      <c r="ZS458"/>
      <c r="ZT458"/>
      <c r="ZU458"/>
      <c r="ZV458"/>
      <c r="ZW458"/>
      <c r="ZX458"/>
      <c r="ZY458"/>
      <c r="ZZ458"/>
    </row>
    <row r="459" spans="15:702" x14ac:dyDescent="0.35"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  <c r="HB459"/>
      <c r="HC459"/>
      <c r="HD459"/>
      <c r="HE459"/>
      <c r="HF459"/>
      <c r="HG459"/>
      <c r="HH459"/>
      <c r="HI459"/>
      <c r="HJ459"/>
      <c r="HK459"/>
      <c r="HL459"/>
      <c r="HM459"/>
      <c r="HN459"/>
      <c r="HO459"/>
      <c r="HP459"/>
      <c r="HQ459"/>
      <c r="HR459"/>
      <c r="HS459"/>
      <c r="HT459"/>
      <c r="HU459"/>
      <c r="HV459"/>
      <c r="HW459"/>
      <c r="HX459"/>
      <c r="HY459"/>
      <c r="HZ459"/>
      <c r="IA459"/>
      <c r="IB459"/>
      <c r="IC459"/>
      <c r="ID459"/>
      <c r="IE459"/>
      <c r="IF459"/>
      <c r="IG459"/>
      <c r="IH459"/>
      <c r="II459"/>
      <c r="IJ459"/>
      <c r="IK459"/>
      <c r="IL459"/>
      <c r="IM459"/>
      <c r="IN459"/>
      <c r="IO459"/>
      <c r="IP459"/>
      <c r="IQ459"/>
      <c r="IR459"/>
      <c r="IS459"/>
      <c r="IT459"/>
      <c r="IU459"/>
      <c r="IV459"/>
      <c r="IW459"/>
      <c r="IX459"/>
      <c r="IY459"/>
      <c r="IZ459"/>
      <c r="JA459"/>
      <c r="JB459"/>
      <c r="JC459"/>
      <c r="JD459"/>
      <c r="JE459"/>
      <c r="JF459"/>
      <c r="JG459"/>
      <c r="JH459"/>
      <c r="JI459"/>
      <c r="JJ459"/>
      <c r="JK459"/>
      <c r="JL459"/>
      <c r="JM459"/>
      <c r="JN459"/>
      <c r="JO459"/>
      <c r="JP459"/>
      <c r="JQ459"/>
      <c r="JR459"/>
      <c r="JS459"/>
      <c r="JT459"/>
      <c r="JU459"/>
      <c r="JV459"/>
      <c r="JW459"/>
      <c r="JX459"/>
      <c r="JY459"/>
      <c r="JZ459"/>
      <c r="KA459"/>
      <c r="KB459"/>
      <c r="KC459"/>
      <c r="KD459"/>
      <c r="KE459"/>
      <c r="KF459"/>
      <c r="KG459"/>
      <c r="KH459"/>
      <c r="KI459"/>
      <c r="KJ459"/>
      <c r="KK459"/>
      <c r="KL459"/>
      <c r="KM459"/>
      <c r="KN459"/>
      <c r="KO459"/>
      <c r="KP459"/>
      <c r="KQ459"/>
      <c r="KR459"/>
      <c r="KS459"/>
      <c r="KT459"/>
      <c r="KU459"/>
      <c r="KV459"/>
      <c r="KW459"/>
      <c r="KX459"/>
      <c r="KY459"/>
      <c r="KZ459"/>
      <c r="LA459"/>
      <c r="LB459"/>
      <c r="LC459"/>
      <c r="LD459"/>
      <c r="LE459"/>
      <c r="LF459"/>
      <c r="LG459"/>
      <c r="LH459"/>
      <c r="LI459"/>
      <c r="LJ459"/>
      <c r="LK459"/>
      <c r="LL459"/>
      <c r="LM459"/>
      <c r="LN459"/>
      <c r="LO459"/>
      <c r="LP459"/>
      <c r="LQ459"/>
      <c r="LR459"/>
      <c r="LS459"/>
      <c r="LT459"/>
      <c r="LU459"/>
      <c r="LV459"/>
      <c r="LW459"/>
      <c r="LX459"/>
      <c r="LY459"/>
      <c r="LZ459"/>
      <c r="MA459"/>
      <c r="MB459"/>
      <c r="MC459"/>
      <c r="MD459"/>
      <c r="ME459"/>
      <c r="MF459"/>
      <c r="MG459"/>
      <c r="MH459"/>
      <c r="MI459"/>
      <c r="MJ459"/>
      <c r="MK459"/>
      <c r="ML459"/>
      <c r="MM459"/>
      <c r="MN459"/>
      <c r="MO459"/>
      <c r="MP459"/>
      <c r="MQ459"/>
      <c r="MR459"/>
      <c r="MS459"/>
      <c r="MT459"/>
      <c r="MU459"/>
      <c r="MV459"/>
      <c r="MW459"/>
      <c r="MX459"/>
      <c r="MY459"/>
      <c r="MZ459"/>
      <c r="NA459"/>
      <c r="NB459"/>
      <c r="NC459"/>
      <c r="ND459"/>
      <c r="NE459"/>
      <c r="NF459"/>
      <c r="NG459"/>
      <c r="NH459"/>
      <c r="NI459"/>
      <c r="NJ459"/>
      <c r="NK459"/>
      <c r="NL459"/>
      <c r="NM459"/>
      <c r="NN459"/>
      <c r="NO459"/>
      <c r="NP459"/>
      <c r="NQ459"/>
      <c r="NR459"/>
      <c r="NS459"/>
      <c r="NT459"/>
      <c r="NU459"/>
      <c r="NV459"/>
      <c r="NW459"/>
      <c r="NX459"/>
      <c r="NY459"/>
      <c r="NZ459"/>
      <c r="OA459"/>
      <c r="OB459"/>
      <c r="OC459"/>
      <c r="OD459"/>
      <c r="OE459"/>
      <c r="OF459"/>
      <c r="OG459"/>
      <c r="OH459"/>
      <c r="OI459"/>
      <c r="OJ459"/>
      <c r="OK459"/>
      <c r="OL459"/>
      <c r="OM459"/>
      <c r="ON459"/>
      <c r="OO459"/>
      <c r="OP459"/>
      <c r="OQ459"/>
      <c r="OR459"/>
      <c r="OS459"/>
      <c r="OT459"/>
      <c r="OU459"/>
      <c r="OV459"/>
      <c r="OW459"/>
      <c r="OX459"/>
      <c r="OY459"/>
      <c r="OZ459"/>
      <c r="PA459"/>
      <c r="PB459"/>
      <c r="PC459"/>
      <c r="PD459"/>
      <c r="PE459"/>
      <c r="PF459"/>
      <c r="PG459"/>
      <c r="PH459"/>
      <c r="PI459"/>
      <c r="PJ459"/>
      <c r="PK459"/>
      <c r="PL459"/>
      <c r="PM459"/>
      <c r="PN459"/>
      <c r="PO459"/>
      <c r="PP459"/>
      <c r="PQ459"/>
      <c r="PR459"/>
      <c r="PS459"/>
      <c r="PT459"/>
      <c r="PU459"/>
      <c r="PV459"/>
      <c r="PW459"/>
      <c r="PX459"/>
      <c r="PY459"/>
      <c r="PZ459"/>
      <c r="QA459"/>
      <c r="QB459"/>
      <c r="QC459"/>
      <c r="QD459"/>
      <c r="QE459"/>
      <c r="QF459"/>
      <c r="QG459"/>
      <c r="QH459"/>
      <c r="QI459"/>
      <c r="QJ459"/>
      <c r="QK459"/>
      <c r="QL459"/>
      <c r="QM459"/>
      <c r="QN459"/>
      <c r="QO459"/>
      <c r="QP459"/>
      <c r="QQ459"/>
      <c r="QR459"/>
      <c r="QS459"/>
      <c r="QT459"/>
      <c r="QU459"/>
      <c r="QV459"/>
      <c r="QW459"/>
      <c r="QX459"/>
      <c r="QY459"/>
      <c r="QZ459"/>
      <c r="RA459"/>
      <c r="RB459"/>
      <c r="RC459"/>
      <c r="RD459"/>
      <c r="RE459"/>
      <c r="RF459"/>
      <c r="RG459"/>
      <c r="RH459"/>
      <c r="RI459"/>
      <c r="RJ459"/>
      <c r="RK459"/>
      <c r="RL459"/>
      <c r="RM459"/>
      <c r="RN459"/>
      <c r="RO459"/>
      <c r="RP459"/>
      <c r="RQ459"/>
      <c r="RR459"/>
      <c r="RS459"/>
      <c r="RT459"/>
      <c r="RU459"/>
      <c r="RV459"/>
      <c r="RW459"/>
      <c r="RX459"/>
      <c r="RY459"/>
      <c r="RZ459"/>
      <c r="SA459"/>
      <c r="SB459"/>
      <c r="SC459"/>
      <c r="SD459"/>
      <c r="SE459"/>
      <c r="SF459"/>
      <c r="SG459"/>
      <c r="SH459"/>
      <c r="SI459"/>
      <c r="SJ459"/>
      <c r="SK459"/>
      <c r="SL459"/>
      <c r="SM459"/>
      <c r="SN459"/>
      <c r="SO459"/>
      <c r="SP459"/>
      <c r="SQ459"/>
      <c r="SR459"/>
      <c r="SS459"/>
      <c r="ST459"/>
      <c r="SU459"/>
      <c r="SV459"/>
      <c r="SW459"/>
      <c r="SX459"/>
      <c r="SY459"/>
      <c r="SZ459"/>
      <c r="TA459"/>
      <c r="TB459"/>
      <c r="TC459"/>
      <c r="TD459"/>
      <c r="TE459"/>
      <c r="TF459"/>
      <c r="TG459"/>
      <c r="TH459"/>
      <c r="TI459"/>
      <c r="TJ459"/>
      <c r="TK459"/>
      <c r="TL459"/>
      <c r="TM459"/>
      <c r="TN459"/>
      <c r="TO459"/>
      <c r="TP459"/>
      <c r="TQ459"/>
      <c r="TR459"/>
      <c r="TS459"/>
      <c r="TT459"/>
      <c r="TU459"/>
      <c r="TV459"/>
      <c r="TW459"/>
      <c r="TX459"/>
      <c r="TY459"/>
      <c r="TZ459"/>
      <c r="UA459"/>
      <c r="UB459"/>
      <c r="UC459"/>
      <c r="UD459"/>
      <c r="UE459"/>
      <c r="UF459"/>
      <c r="UG459"/>
      <c r="UH459"/>
      <c r="UI459"/>
      <c r="UJ459"/>
      <c r="UK459"/>
      <c r="UL459"/>
      <c r="UM459"/>
      <c r="UN459"/>
      <c r="UO459"/>
      <c r="UP459"/>
      <c r="UQ459"/>
      <c r="UR459"/>
      <c r="US459"/>
      <c r="UT459"/>
      <c r="UU459"/>
      <c r="UV459"/>
      <c r="UW459"/>
      <c r="UX459"/>
      <c r="UY459"/>
      <c r="UZ459"/>
      <c r="VA459"/>
      <c r="VB459"/>
      <c r="VC459"/>
      <c r="VD459"/>
      <c r="VE459"/>
      <c r="VF459"/>
      <c r="VG459"/>
      <c r="VH459"/>
      <c r="VI459"/>
      <c r="VJ459"/>
      <c r="VK459"/>
      <c r="VL459"/>
      <c r="VM459"/>
      <c r="VN459"/>
      <c r="VO459"/>
      <c r="VP459"/>
      <c r="VQ459"/>
      <c r="VR459"/>
      <c r="VS459"/>
      <c r="VT459"/>
      <c r="VU459"/>
      <c r="VV459"/>
      <c r="VW459"/>
      <c r="VX459"/>
      <c r="VY459"/>
      <c r="VZ459"/>
      <c r="WA459"/>
      <c r="WB459"/>
      <c r="WC459"/>
      <c r="WD459"/>
      <c r="WE459"/>
      <c r="WF459"/>
      <c r="WG459"/>
      <c r="WH459"/>
      <c r="WI459"/>
      <c r="WJ459"/>
      <c r="WK459"/>
      <c r="WL459"/>
      <c r="WM459"/>
      <c r="WN459"/>
      <c r="WO459"/>
      <c r="WP459"/>
      <c r="WQ459"/>
      <c r="WR459"/>
      <c r="WS459"/>
      <c r="WT459"/>
      <c r="WU459"/>
      <c r="WV459"/>
      <c r="WW459"/>
      <c r="WX459"/>
      <c r="WY459"/>
      <c r="WZ459"/>
      <c r="XA459"/>
      <c r="XB459"/>
      <c r="XC459"/>
      <c r="XD459"/>
      <c r="XE459"/>
      <c r="XF459"/>
      <c r="XG459"/>
      <c r="XH459"/>
      <c r="XI459"/>
      <c r="XJ459"/>
      <c r="XK459"/>
      <c r="XL459"/>
      <c r="XM459"/>
      <c r="XN459"/>
      <c r="XO459"/>
      <c r="XP459"/>
      <c r="XQ459"/>
      <c r="XR459"/>
      <c r="XS459"/>
      <c r="XT459"/>
      <c r="XU459"/>
      <c r="XV459"/>
      <c r="XW459"/>
      <c r="XX459"/>
      <c r="XY459"/>
      <c r="XZ459"/>
      <c r="YA459"/>
      <c r="YB459"/>
      <c r="YC459"/>
      <c r="YD459"/>
      <c r="YE459"/>
      <c r="YF459"/>
      <c r="YG459"/>
      <c r="YH459"/>
      <c r="YI459"/>
      <c r="YJ459"/>
      <c r="YK459"/>
      <c r="YL459"/>
      <c r="YM459"/>
      <c r="YN459"/>
      <c r="YO459"/>
      <c r="YP459"/>
      <c r="YQ459"/>
      <c r="YR459"/>
      <c r="YS459"/>
      <c r="YT459"/>
      <c r="YU459"/>
      <c r="YV459"/>
      <c r="YW459"/>
      <c r="YX459"/>
      <c r="YY459"/>
      <c r="YZ459"/>
      <c r="ZA459"/>
      <c r="ZB459"/>
      <c r="ZC459"/>
      <c r="ZD459"/>
      <c r="ZE459"/>
      <c r="ZF459"/>
      <c r="ZG459"/>
      <c r="ZH459"/>
      <c r="ZI459"/>
      <c r="ZJ459"/>
      <c r="ZK459"/>
      <c r="ZL459"/>
      <c r="ZM459"/>
      <c r="ZN459"/>
      <c r="ZO459"/>
      <c r="ZP459"/>
      <c r="ZQ459"/>
      <c r="ZR459"/>
      <c r="ZS459"/>
      <c r="ZT459"/>
      <c r="ZU459"/>
      <c r="ZV459"/>
      <c r="ZW459"/>
      <c r="ZX459"/>
      <c r="ZY459"/>
      <c r="ZZ459"/>
    </row>
    <row r="460" spans="15:702" x14ac:dyDescent="0.35"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  <c r="HB460"/>
      <c r="HC460"/>
      <c r="HD460"/>
      <c r="HE460"/>
      <c r="HF460"/>
      <c r="HG460"/>
      <c r="HH460"/>
      <c r="HI460"/>
      <c r="HJ460"/>
      <c r="HK460"/>
      <c r="HL460"/>
      <c r="HM460"/>
      <c r="HN460"/>
      <c r="HO460"/>
      <c r="HP460"/>
      <c r="HQ460"/>
      <c r="HR460"/>
      <c r="HS460"/>
      <c r="HT460"/>
      <c r="HU460"/>
      <c r="HV460"/>
      <c r="HW460"/>
      <c r="HX460"/>
      <c r="HY460"/>
      <c r="HZ460"/>
      <c r="IA460"/>
      <c r="IB460"/>
      <c r="IC460"/>
      <c r="ID460"/>
      <c r="IE460"/>
      <c r="IF460"/>
      <c r="IG460"/>
      <c r="IH460"/>
      <c r="II460"/>
      <c r="IJ460"/>
      <c r="IK460"/>
      <c r="IL460"/>
      <c r="IM460"/>
      <c r="IN460"/>
      <c r="IO460"/>
      <c r="IP460"/>
      <c r="IQ460"/>
      <c r="IR460"/>
      <c r="IS460"/>
      <c r="IT460"/>
      <c r="IU460"/>
      <c r="IV460"/>
      <c r="IW460"/>
      <c r="IX460"/>
      <c r="IY460"/>
      <c r="IZ460"/>
      <c r="JA460"/>
      <c r="JB460"/>
      <c r="JC460"/>
      <c r="JD460"/>
      <c r="JE460"/>
      <c r="JF460"/>
      <c r="JG460"/>
      <c r="JH460"/>
      <c r="JI460"/>
      <c r="JJ460"/>
      <c r="JK460"/>
      <c r="JL460"/>
      <c r="JM460"/>
      <c r="JN460"/>
      <c r="JO460"/>
      <c r="JP460"/>
      <c r="JQ460"/>
      <c r="JR460"/>
      <c r="JS460"/>
      <c r="JT460"/>
      <c r="JU460"/>
      <c r="JV460"/>
      <c r="JW460"/>
      <c r="JX460"/>
      <c r="JY460"/>
      <c r="JZ460"/>
      <c r="KA460"/>
      <c r="KB460"/>
      <c r="KC460"/>
      <c r="KD460"/>
      <c r="KE460"/>
      <c r="KF460"/>
      <c r="KG460"/>
      <c r="KH460"/>
      <c r="KI460"/>
      <c r="KJ460"/>
      <c r="KK460"/>
      <c r="KL460"/>
      <c r="KM460"/>
      <c r="KN460"/>
      <c r="KO460"/>
      <c r="KP460"/>
      <c r="KQ460"/>
      <c r="KR460"/>
      <c r="KS460"/>
      <c r="KT460"/>
      <c r="KU460"/>
      <c r="KV460"/>
      <c r="KW460"/>
      <c r="KX460"/>
      <c r="KY460"/>
      <c r="KZ460"/>
      <c r="LA460"/>
      <c r="LB460"/>
      <c r="LC460"/>
      <c r="LD460"/>
      <c r="LE460"/>
      <c r="LF460"/>
      <c r="LG460"/>
      <c r="LH460"/>
      <c r="LI460"/>
      <c r="LJ460"/>
      <c r="LK460"/>
      <c r="LL460"/>
      <c r="LM460"/>
      <c r="LN460"/>
      <c r="LO460"/>
      <c r="LP460"/>
      <c r="LQ460"/>
      <c r="LR460"/>
      <c r="LS460"/>
      <c r="LT460"/>
      <c r="LU460"/>
      <c r="LV460"/>
      <c r="LW460"/>
      <c r="LX460"/>
      <c r="LY460"/>
      <c r="LZ460"/>
      <c r="MA460"/>
      <c r="MB460"/>
      <c r="MC460"/>
      <c r="MD460"/>
      <c r="ME460"/>
      <c r="MF460"/>
      <c r="MG460"/>
      <c r="MH460"/>
      <c r="MI460"/>
      <c r="MJ460"/>
      <c r="MK460"/>
      <c r="ML460"/>
      <c r="MM460"/>
      <c r="MN460"/>
      <c r="MO460"/>
      <c r="MP460"/>
      <c r="MQ460"/>
      <c r="MR460"/>
      <c r="MS460"/>
      <c r="MT460"/>
      <c r="MU460"/>
      <c r="MV460"/>
      <c r="MW460"/>
      <c r="MX460"/>
      <c r="MY460"/>
      <c r="MZ460"/>
      <c r="NA460"/>
      <c r="NB460"/>
      <c r="NC460"/>
      <c r="ND460"/>
      <c r="NE460"/>
      <c r="NF460"/>
      <c r="NG460"/>
      <c r="NH460"/>
      <c r="NI460"/>
      <c r="NJ460"/>
      <c r="NK460"/>
      <c r="NL460"/>
      <c r="NM460"/>
      <c r="NN460"/>
      <c r="NO460"/>
      <c r="NP460"/>
      <c r="NQ460"/>
      <c r="NR460"/>
      <c r="NS460"/>
      <c r="NT460"/>
      <c r="NU460"/>
      <c r="NV460"/>
      <c r="NW460"/>
      <c r="NX460"/>
      <c r="NY460"/>
      <c r="NZ460"/>
      <c r="OA460"/>
      <c r="OB460"/>
      <c r="OC460"/>
      <c r="OD460"/>
      <c r="OE460"/>
      <c r="OF460"/>
      <c r="OG460"/>
      <c r="OH460"/>
      <c r="OI460"/>
      <c r="OJ460"/>
      <c r="OK460"/>
      <c r="OL460"/>
      <c r="OM460"/>
      <c r="ON460"/>
      <c r="OO460"/>
      <c r="OP460"/>
      <c r="OQ460"/>
      <c r="OR460"/>
      <c r="OS460"/>
      <c r="OT460"/>
      <c r="OU460"/>
      <c r="OV460"/>
      <c r="OW460"/>
      <c r="OX460"/>
      <c r="OY460"/>
      <c r="OZ460"/>
      <c r="PA460"/>
      <c r="PB460"/>
      <c r="PC460"/>
      <c r="PD460"/>
      <c r="PE460"/>
      <c r="PF460"/>
      <c r="PG460"/>
      <c r="PH460"/>
      <c r="PI460"/>
      <c r="PJ460"/>
      <c r="PK460"/>
      <c r="PL460"/>
      <c r="PM460"/>
      <c r="PN460"/>
      <c r="PO460"/>
      <c r="PP460"/>
      <c r="PQ460"/>
      <c r="PR460"/>
      <c r="PS460"/>
      <c r="PT460"/>
      <c r="PU460"/>
      <c r="PV460"/>
      <c r="PW460"/>
      <c r="PX460"/>
      <c r="PY460"/>
      <c r="PZ460"/>
      <c r="QA460"/>
      <c r="QB460"/>
      <c r="QC460"/>
      <c r="QD460"/>
      <c r="QE460"/>
      <c r="QF460"/>
      <c r="QG460"/>
      <c r="QH460"/>
      <c r="QI460"/>
      <c r="QJ460"/>
      <c r="QK460"/>
      <c r="QL460"/>
      <c r="QM460"/>
      <c r="QN460"/>
      <c r="QO460"/>
      <c r="QP460"/>
      <c r="QQ460"/>
      <c r="QR460"/>
      <c r="QS460"/>
      <c r="QT460"/>
      <c r="QU460"/>
      <c r="QV460"/>
      <c r="QW460"/>
      <c r="QX460"/>
      <c r="QY460"/>
      <c r="QZ460"/>
      <c r="RA460"/>
      <c r="RB460"/>
      <c r="RC460"/>
      <c r="RD460"/>
      <c r="RE460"/>
      <c r="RF460"/>
      <c r="RG460"/>
      <c r="RH460"/>
      <c r="RI460"/>
      <c r="RJ460"/>
      <c r="RK460"/>
      <c r="RL460"/>
      <c r="RM460"/>
      <c r="RN460"/>
      <c r="RO460"/>
      <c r="RP460"/>
      <c r="RQ460"/>
      <c r="RR460"/>
      <c r="RS460"/>
      <c r="RT460"/>
      <c r="RU460"/>
      <c r="RV460"/>
      <c r="RW460"/>
      <c r="RX460"/>
      <c r="RY460"/>
      <c r="RZ460"/>
      <c r="SA460"/>
      <c r="SB460"/>
      <c r="SC460"/>
      <c r="SD460"/>
      <c r="SE460"/>
      <c r="SF460"/>
      <c r="SG460"/>
      <c r="SH460"/>
      <c r="SI460"/>
      <c r="SJ460"/>
      <c r="SK460"/>
      <c r="SL460"/>
      <c r="SM460"/>
      <c r="SN460"/>
      <c r="SO460"/>
      <c r="SP460"/>
      <c r="SQ460"/>
      <c r="SR460"/>
      <c r="SS460"/>
      <c r="ST460"/>
      <c r="SU460"/>
      <c r="SV460"/>
      <c r="SW460"/>
      <c r="SX460"/>
      <c r="SY460"/>
      <c r="SZ460"/>
      <c r="TA460"/>
      <c r="TB460"/>
      <c r="TC460"/>
      <c r="TD460"/>
      <c r="TE460"/>
      <c r="TF460"/>
      <c r="TG460"/>
      <c r="TH460"/>
      <c r="TI460"/>
      <c r="TJ460"/>
      <c r="TK460"/>
      <c r="TL460"/>
      <c r="TM460"/>
      <c r="TN460"/>
      <c r="TO460"/>
      <c r="TP460"/>
      <c r="TQ460"/>
      <c r="TR460"/>
      <c r="TS460"/>
      <c r="TT460"/>
      <c r="TU460"/>
      <c r="TV460"/>
      <c r="TW460"/>
      <c r="TX460"/>
      <c r="TY460"/>
      <c r="TZ460"/>
      <c r="UA460"/>
      <c r="UB460"/>
      <c r="UC460"/>
      <c r="UD460"/>
      <c r="UE460"/>
      <c r="UF460"/>
      <c r="UG460"/>
      <c r="UH460"/>
      <c r="UI460"/>
      <c r="UJ460"/>
      <c r="UK460"/>
      <c r="UL460"/>
      <c r="UM460"/>
      <c r="UN460"/>
      <c r="UO460"/>
      <c r="UP460"/>
      <c r="UQ460"/>
      <c r="UR460"/>
      <c r="US460"/>
      <c r="UT460"/>
      <c r="UU460"/>
      <c r="UV460"/>
      <c r="UW460"/>
      <c r="UX460"/>
      <c r="UY460"/>
      <c r="UZ460"/>
      <c r="VA460"/>
      <c r="VB460"/>
      <c r="VC460"/>
      <c r="VD460"/>
      <c r="VE460"/>
      <c r="VF460"/>
      <c r="VG460"/>
      <c r="VH460"/>
      <c r="VI460"/>
      <c r="VJ460"/>
      <c r="VK460"/>
      <c r="VL460"/>
      <c r="VM460"/>
      <c r="VN460"/>
      <c r="VO460"/>
      <c r="VP460"/>
      <c r="VQ460"/>
      <c r="VR460"/>
      <c r="VS460"/>
      <c r="VT460"/>
      <c r="VU460"/>
      <c r="VV460"/>
      <c r="VW460"/>
      <c r="VX460"/>
      <c r="VY460"/>
      <c r="VZ460"/>
      <c r="WA460"/>
      <c r="WB460"/>
      <c r="WC460"/>
      <c r="WD460"/>
      <c r="WE460"/>
      <c r="WF460"/>
      <c r="WG460"/>
      <c r="WH460"/>
      <c r="WI460"/>
      <c r="WJ460"/>
      <c r="WK460"/>
      <c r="WL460"/>
      <c r="WM460"/>
      <c r="WN460"/>
      <c r="WO460"/>
      <c r="WP460"/>
      <c r="WQ460"/>
      <c r="WR460"/>
      <c r="WS460"/>
      <c r="WT460"/>
      <c r="WU460"/>
      <c r="WV460"/>
      <c r="WW460"/>
      <c r="WX460"/>
      <c r="WY460"/>
      <c r="WZ460"/>
      <c r="XA460"/>
      <c r="XB460"/>
      <c r="XC460"/>
      <c r="XD460"/>
      <c r="XE460"/>
      <c r="XF460"/>
      <c r="XG460"/>
      <c r="XH460"/>
      <c r="XI460"/>
      <c r="XJ460"/>
      <c r="XK460"/>
      <c r="XL460"/>
      <c r="XM460"/>
      <c r="XN460"/>
      <c r="XO460"/>
      <c r="XP460"/>
      <c r="XQ460"/>
      <c r="XR460"/>
      <c r="XS460"/>
      <c r="XT460"/>
      <c r="XU460"/>
      <c r="XV460"/>
      <c r="XW460"/>
      <c r="XX460"/>
      <c r="XY460"/>
      <c r="XZ460"/>
      <c r="YA460"/>
      <c r="YB460"/>
      <c r="YC460"/>
      <c r="YD460"/>
      <c r="YE460"/>
      <c r="YF460"/>
      <c r="YG460"/>
      <c r="YH460"/>
      <c r="YI460"/>
      <c r="YJ460"/>
      <c r="YK460"/>
      <c r="YL460"/>
      <c r="YM460"/>
      <c r="YN460"/>
      <c r="YO460"/>
      <c r="YP460"/>
      <c r="YQ460"/>
      <c r="YR460"/>
      <c r="YS460"/>
      <c r="YT460"/>
      <c r="YU460"/>
      <c r="YV460"/>
      <c r="YW460"/>
      <c r="YX460"/>
      <c r="YY460"/>
      <c r="YZ460"/>
      <c r="ZA460"/>
      <c r="ZB460"/>
      <c r="ZC460"/>
      <c r="ZD460"/>
      <c r="ZE460"/>
      <c r="ZF460"/>
      <c r="ZG460"/>
      <c r="ZH460"/>
      <c r="ZI460"/>
      <c r="ZJ460"/>
      <c r="ZK460"/>
      <c r="ZL460"/>
      <c r="ZM460"/>
      <c r="ZN460"/>
      <c r="ZO460"/>
      <c r="ZP460"/>
      <c r="ZQ460"/>
      <c r="ZR460"/>
      <c r="ZS460"/>
      <c r="ZT460"/>
      <c r="ZU460"/>
      <c r="ZV460"/>
      <c r="ZW460"/>
      <c r="ZX460"/>
      <c r="ZY460"/>
      <c r="ZZ460"/>
    </row>
    <row r="461" spans="15:702" x14ac:dyDescent="0.35"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  <c r="HB461"/>
      <c r="HC461"/>
      <c r="HD461"/>
      <c r="HE461"/>
      <c r="HF461"/>
      <c r="HG461"/>
      <c r="HH461"/>
      <c r="HI461"/>
      <c r="HJ461"/>
      <c r="HK461"/>
      <c r="HL461"/>
      <c r="HM461"/>
      <c r="HN461"/>
      <c r="HO461"/>
      <c r="HP461"/>
      <c r="HQ461"/>
      <c r="HR461"/>
      <c r="HS461"/>
      <c r="HT461"/>
      <c r="HU461"/>
      <c r="HV461"/>
      <c r="HW461"/>
      <c r="HX461"/>
      <c r="HY461"/>
      <c r="HZ461"/>
      <c r="IA461"/>
      <c r="IB461"/>
      <c r="IC461"/>
      <c r="ID461"/>
      <c r="IE461"/>
      <c r="IF461"/>
      <c r="IG461"/>
      <c r="IH461"/>
      <c r="II461"/>
      <c r="IJ461"/>
      <c r="IK461"/>
      <c r="IL461"/>
      <c r="IM461"/>
      <c r="IN461"/>
      <c r="IO461"/>
      <c r="IP461"/>
      <c r="IQ461"/>
      <c r="IR461"/>
      <c r="IS461"/>
      <c r="IT461"/>
      <c r="IU461"/>
      <c r="IV461"/>
      <c r="IW461"/>
      <c r="IX461"/>
      <c r="IY461"/>
      <c r="IZ461"/>
      <c r="JA461"/>
      <c r="JB461"/>
      <c r="JC461"/>
      <c r="JD461"/>
      <c r="JE461"/>
      <c r="JF461"/>
      <c r="JG461"/>
      <c r="JH461"/>
      <c r="JI461"/>
      <c r="JJ461"/>
      <c r="JK461"/>
      <c r="JL461"/>
      <c r="JM461"/>
      <c r="JN461"/>
      <c r="JO461"/>
      <c r="JP461"/>
      <c r="JQ461"/>
      <c r="JR461"/>
      <c r="JS461"/>
      <c r="JT461"/>
      <c r="JU461"/>
      <c r="JV461"/>
      <c r="JW461"/>
      <c r="JX461"/>
      <c r="JY461"/>
      <c r="JZ461"/>
      <c r="KA461"/>
      <c r="KB461"/>
      <c r="KC461"/>
      <c r="KD461"/>
      <c r="KE461"/>
      <c r="KF461"/>
      <c r="KG461"/>
      <c r="KH461"/>
      <c r="KI461"/>
      <c r="KJ461"/>
      <c r="KK461"/>
      <c r="KL461"/>
      <c r="KM461"/>
      <c r="KN461"/>
      <c r="KO461"/>
      <c r="KP461"/>
      <c r="KQ461"/>
      <c r="KR461"/>
      <c r="KS461"/>
      <c r="KT461"/>
      <c r="KU461"/>
      <c r="KV461"/>
      <c r="KW461"/>
      <c r="KX461"/>
      <c r="KY461"/>
      <c r="KZ461"/>
      <c r="LA461"/>
      <c r="LB461"/>
      <c r="LC461"/>
      <c r="LD461"/>
      <c r="LE461"/>
      <c r="LF461"/>
      <c r="LG461"/>
      <c r="LH461"/>
      <c r="LI461"/>
      <c r="LJ461"/>
      <c r="LK461"/>
      <c r="LL461"/>
      <c r="LM461"/>
      <c r="LN461"/>
      <c r="LO461"/>
      <c r="LP461"/>
      <c r="LQ461"/>
      <c r="LR461"/>
      <c r="LS461"/>
      <c r="LT461"/>
      <c r="LU461"/>
      <c r="LV461"/>
      <c r="LW461"/>
      <c r="LX461"/>
      <c r="LY461"/>
      <c r="LZ461"/>
      <c r="MA461"/>
      <c r="MB461"/>
      <c r="MC461"/>
      <c r="MD461"/>
      <c r="ME461"/>
      <c r="MF461"/>
      <c r="MG461"/>
      <c r="MH461"/>
      <c r="MI461"/>
      <c r="MJ461"/>
      <c r="MK461"/>
      <c r="ML461"/>
      <c r="MM461"/>
      <c r="MN461"/>
      <c r="MO461"/>
      <c r="MP461"/>
      <c r="MQ461"/>
      <c r="MR461"/>
      <c r="MS461"/>
      <c r="MT461"/>
      <c r="MU461"/>
      <c r="MV461"/>
      <c r="MW461"/>
      <c r="MX461"/>
      <c r="MY461"/>
      <c r="MZ461"/>
      <c r="NA461"/>
      <c r="NB461"/>
      <c r="NC461"/>
      <c r="ND461"/>
      <c r="NE461"/>
      <c r="NF461"/>
      <c r="NG461"/>
      <c r="NH461"/>
      <c r="NI461"/>
      <c r="NJ461"/>
      <c r="NK461"/>
      <c r="NL461"/>
      <c r="NM461"/>
      <c r="NN461"/>
      <c r="NO461"/>
      <c r="NP461"/>
      <c r="NQ461"/>
      <c r="NR461"/>
      <c r="NS461"/>
      <c r="NT461"/>
      <c r="NU461"/>
      <c r="NV461"/>
      <c r="NW461"/>
      <c r="NX461"/>
      <c r="NY461"/>
      <c r="NZ461"/>
      <c r="OA461"/>
      <c r="OB461"/>
      <c r="OC461"/>
      <c r="OD461"/>
      <c r="OE461"/>
      <c r="OF461"/>
      <c r="OG461"/>
      <c r="OH461"/>
      <c r="OI461"/>
      <c r="OJ461"/>
      <c r="OK461"/>
      <c r="OL461"/>
      <c r="OM461"/>
      <c r="ON461"/>
      <c r="OO461"/>
      <c r="OP461"/>
      <c r="OQ461"/>
      <c r="OR461"/>
      <c r="OS461"/>
      <c r="OT461"/>
      <c r="OU461"/>
      <c r="OV461"/>
      <c r="OW461"/>
      <c r="OX461"/>
      <c r="OY461"/>
      <c r="OZ461"/>
      <c r="PA461"/>
      <c r="PB461"/>
      <c r="PC461"/>
      <c r="PD461"/>
      <c r="PE461"/>
      <c r="PF461"/>
      <c r="PG461"/>
      <c r="PH461"/>
      <c r="PI461"/>
      <c r="PJ461"/>
      <c r="PK461"/>
      <c r="PL461"/>
      <c r="PM461"/>
      <c r="PN461"/>
      <c r="PO461"/>
      <c r="PP461"/>
      <c r="PQ461"/>
      <c r="PR461"/>
      <c r="PS461"/>
      <c r="PT461"/>
      <c r="PU461"/>
      <c r="PV461"/>
      <c r="PW461"/>
      <c r="PX461"/>
      <c r="PY461"/>
      <c r="PZ461"/>
      <c r="QA461"/>
      <c r="QB461"/>
      <c r="QC461"/>
      <c r="QD461"/>
      <c r="QE461"/>
      <c r="QF461"/>
      <c r="QG461"/>
      <c r="QH461"/>
      <c r="QI461"/>
      <c r="QJ461"/>
      <c r="QK461"/>
      <c r="QL461"/>
      <c r="QM461"/>
      <c r="QN461"/>
      <c r="QO461"/>
      <c r="QP461"/>
      <c r="QQ461"/>
      <c r="QR461"/>
      <c r="QS461"/>
      <c r="QT461"/>
      <c r="QU461"/>
      <c r="QV461"/>
      <c r="QW461"/>
      <c r="QX461"/>
      <c r="QY461"/>
      <c r="QZ461"/>
      <c r="RA461"/>
      <c r="RB461"/>
      <c r="RC461"/>
      <c r="RD461"/>
      <c r="RE461"/>
      <c r="RF461"/>
      <c r="RG461"/>
      <c r="RH461"/>
      <c r="RI461"/>
      <c r="RJ461"/>
      <c r="RK461"/>
      <c r="RL461"/>
      <c r="RM461"/>
      <c r="RN461"/>
      <c r="RO461"/>
      <c r="RP461"/>
      <c r="RQ461"/>
      <c r="RR461"/>
      <c r="RS461"/>
      <c r="RT461"/>
      <c r="RU461"/>
      <c r="RV461"/>
      <c r="RW461"/>
      <c r="RX461"/>
      <c r="RY461"/>
      <c r="RZ461"/>
      <c r="SA461"/>
      <c r="SB461"/>
      <c r="SC461"/>
      <c r="SD461"/>
      <c r="SE461"/>
      <c r="SF461"/>
      <c r="SG461"/>
      <c r="SH461"/>
      <c r="SI461"/>
      <c r="SJ461"/>
      <c r="SK461"/>
      <c r="SL461"/>
      <c r="SM461"/>
      <c r="SN461"/>
      <c r="SO461"/>
      <c r="SP461"/>
      <c r="SQ461"/>
      <c r="SR461"/>
      <c r="SS461"/>
      <c r="ST461"/>
      <c r="SU461"/>
      <c r="SV461"/>
      <c r="SW461"/>
      <c r="SX461"/>
      <c r="SY461"/>
      <c r="SZ461"/>
      <c r="TA461"/>
      <c r="TB461"/>
      <c r="TC461"/>
      <c r="TD461"/>
      <c r="TE461"/>
      <c r="TF461"/>
      <c r="TG461"/>
      <c r="TH461"/>
      <c r="TI461"/>
      <c r="TJ461"/>
      <c r="TK461"/>
      <c r="TL461"/>
      <c r="TM461"/>
      <c r="TN461"/>
      <c r="TO461"/>
      <c r="TP461"/>
      <c r="TQ461"/>
      <c r="TR461"/>
      <c r="TS461"/>
      <c r="TT461"/>
      <c r="TU461"/>
      <c r="TV461"/>
      <c r="TW461"/>
      <c r="TX461"/>
      <c r="TY461"/>
      <c r="TZ461"/>
      <c r="UA461"/>
      <c r="UB461"/>
      <c r="UC461"/>
      <c r="UD461"/>
      <c r="UE461"/>
      <c r="UF461"/>
      <c r="UG461"/>
      <c r="UH461"/>
      <c r="UI461"/>
      <c r="UJ461"/>
      <c r="UK461"/>
      <c r="UL461"/>
      <c r="UM461"/>
      <c r="UN461"/>
      <c r="UO461"/>
      <c r="UP461"/>
      <c r="UQ461"/>
      <c r="UR461"/>
      <c r="US461"/>
      <c r="UT461"/>
      <c r="UU461"/>
      <c r="UV461"/>
      <c r="UW461"/>
      <c r="UX461"/>
      <c r="UY461"/>
      <c r="UZ461"/>
      <c r="VA461"/>
      <c r="VB461"/>
      <c r="VC461"/>
      <c r="VD461"/>
      <c r="VE461"/>
      <c r="VF461"/>
      <c r="VG461"/>
      <c r="VH461"/>
      <c r="VI461"/>
      <c r="VJ461"/>
      <c r="VK461"/>
      <c r="VL461"/>
      <c r="VM461"/>
      <c r="VN461"/>
      <c r="VO461"/>
      <c r="VP461"/>
      <c r="VQ461"/>
      <c r="VR461"/>
      <c r="VS461"/>
      <c r="VT461"/>
      <c r="VU461"/>
      <c r="VV461"/>
      <c r="VW461"/>
      <c r="VX461"/>
      <c r="VY461"/>
      <c r="VZ461"/>
      <c r="WA461"/>
      <c r="WB461"/>
      <c r="WC461"/>
      <c r="WD461"/>
      <c r="WE461"/>
      <c r="WF461"/>
      <c r="WG461"/>
      <c r="WH461"/>
      <c r="WI461"/>
      <c r="WJ461"/>
      <c r="WK461"/>
      <c r="WL461"/>
      <c r="WM461"/>
      <c r="WN461"/>
      <c r="WO461"/>
      <c r="WP461"/>
      <c r="WQ461"/>
      <c r="WR461"/>
      <c r="WS461"/>
      <c r="WT461"/>
      <c r="WU461"/>
      <c r="WV461"/>
      <c r="WW461"/>
      <c r="WX461"/>
      <c r="WY461"/>
      <c r="WZ461"/>
      <c r="XA461"/>
      <c r="XB461"/>
      <c r="XC461"/>
      <c r="XD461"/>
      <c r="XE461"/>
      <c r="XF461"/>
      <c r="XG461"/>
      <c r="XH461"/>
      <c r="XI461"/>
      <c r="XJ461"/>
      <c r="XK461"/>
      <c r="XL461"/>
      <c r="XM461"/>
      <c r="XN461"/>
      <c r="XO461"/>
      <c r="XP461"/>
      <c r="XQ461"/>
      <c r="XR461"/>
      <c r="XS461"/>
      <c r="XT461"/>
      <c r="XU461"/>
      <c r="XV461"/>
      <c r="XW461"/>
      <c r="XX461"/>
      <c r="XY461"/>
      <c r="XZ461"/>
      <c r="YA461"/>
      <c r="YB461"/>
      <c r="YC461"/>
      <c r="YD461"/>
      <c r="YE461"/>
      <c r="YF461"/>
      <c r="YG461"/>
      <c r="YH461"/>
      <c r="YI461"/>
      <c r="YJ461"/>
      <c r="YK461"/>
      <c r="YL461"/>
      <c r="YM461"/>
      <c r="YN461"/>
      <c r="YO461"/>
      <c r="YP461"/>
      <c r="YQ461"/>
      <c r="YR461"/>
      <c r="YS461"/>
      <c r="YT461"/>
      <c r="YU461"/>
      <c r="YV461"/>
      <c r="YW461"/>
      <c r="YX461"/>
      <c r="YY461"/>
      <c r="YZ461"/>
      <c r="ZA461"/>
      <c r="ZB461"/>
      <c r="ZC461"/>
      <c r="ZD461"/>
      <c r="ZE461"/>
      <c r="ZF461"/>
      <c r="ZG461"/>
      <c r="ZH461"/>
      <c r="ZI461"/>
      <c r="ZJ461"/>
      <c r="ZK461"/>
      <c r="ZL461"/>
      <c r="ZM461"/>
      <c r="ZN461"/>
      <c r="ZO461"/>
      <c r="ZP461"/>
      <c r="ZQ461"/>
      <c r="ZR461"/>
      <c r="ZS461"/>
      <c r="ZT461"/>
      <c r="ZU461"/>
      <c r="ZV461"/>
      <c r="ZW461"/>
      <c r="ZX461"/>
      <c r="ZY461"/>
      <c r="ZZ461"/>
    </row>
    <row r="462" spans="15:702" x14ac:dyDescent="0.35"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  <c r="HB462"/>
      <c r="HC462"/>
      <c r="HD462"/>
      <c r="HE462"/>
      <c r="HF462"/>
      <c r="HG462"/>
      <c r="HH462"/>
      <c r="HI462"/>
      <c r="HJ462"/>
      <c r="HK462"/>
      <c r="HL462"/>
      <c r="HM462"/>
      <c r="HN462"/>
      <c r="HO462"/>
      <c r="HP462"/>
      <c r="HQ462"/>
      <c r="HR462"/>
      <c r="HS462"/>
      <c r="HT462"/>
      <c r="HU462"/>
      <c r="HV462"/>
      <c r="HW462"/>
      <c r="HX462"/>
      <c r="HY462"/>
      <c r="HZ462"/>
      <c r="IA462"/>
      <c r="IB462"/>
      <c r="IC462"/>
      <c r="ID462"/>
      <c r="IE462"/>
      <c r="IF462"/>
      <c r="IG462"/>
      <c r="IH462"/>
      <c r="II462"/>
      <c r="IJ462"/>
      <c r="IK462"/>
      <c r="IL462"/>
      <c r="IM462"/>
      <c r="IN462"/>
      <c r="IO462"/>
      <c r="IP462"/>
      <c r="IQ462"/>
      <c r="IR462"/>
      <c r="IS462"/>
      <c r="IT462"/>
      <c r="IU462"/>
      <c r="IV462"/>
      <c r="IW462"/>
      <c r="IX462"/>
      <c r="IY462"/>
      <c r="IZ462"/>
      <c r="JA462"/>
      <c r="JB462"/>
      <c r="JC462"/>
      <c r="JD462"/>
      <c r="JE462"/>
      <c r="JF462"/>
      <c r="JG462"/>
      <c r="JH462"/>
      <c r="JI462"/>
      <c r="JJ462"/>
      <c r="JK462"/>
      <c r="JL462"/>
      <c r="JM462"/>
      <c r="JN462"/>
      <c r="JO462"/>
      <c r="JP462"/>
      <c r="JQ462"/>
      <c r="JR462"/>
      <c r="JS462"/>
      <c r="JT462"/>
      <c r="JU462"/>
      <c r="JV462"/>
      <c r="JW462"/>
      <c r="JX462"/>
      <c r="JY462"/>
      <c r="JZ462"/>
      <c r="KA462"/>
      <c r="KB462"/>
      <c r="KC462"/>
      <c r="KD462"/>
      <c r="KE462"/>
      <c r="KF462"/>
      <c r="KG462"/>
      <c r="KH462"/>
      <c r="KI462"/>
      <c r="KJ462"/>
      <c r="KK462"/>
      <c r="KL462"/>
      <c r="KM462"/>
      <c r="KN462"/>
      <c r="KO462"/>
      <c r="KP462"/>
      <c r="KQ462"/>
      <c r="KR462"/>
      <c r="KS462"/>
      <c r="KT462"/>
      <c r="KU462"/>
      <c r="KV462"/>
      <c r="KW462"/>
      <c r="KX462"/>
      <c r="KY462"/>
      <c r="KZ462"/>
      <c r="LA462"/>
      <c r="LB462"/>
      <c r="LC462"/>
      <c r="LD462"/>
      <c r="LE462"/>
      <c r="LF462"/>
      <c r="LG462"/>
      <c r="LH462"/>
      <c r="LI462"/>
      <c r="LJ462"/>
      <c r="LK462"/>
      <c r="LL462"/>
      <c r="LM462"/>
      <c r="LN462"/>
      <c r="LO462"/>
      <c r="LP462"/>
      <c r="LQ462"/>
      <c r="LR462"/>
      <c r="LS462"/>
      <c r="LT462"/>
      <c r="LU462"/>
      <c r="LV462"/>
      <c r="LW462"/>
      <c r="LX462"/>
      <c r="LY462"/>
      <c r="LZ462"/>
      <c r="MA462"/>
      <c r="MB462"/>
      <c r="MC462"/>
      <c r="MD462"/>
      <c r="ME462"/>
      <c r="MF462"/>
      <c r="MG462"/>
      <c r="MH462"/>
      <c r="MI462"/>
      <c r="MJ462"/>
      <c r="MK462"/>
      <c r="ML462"/>
      <c r="MM462"/>
      <c r="MN462"/>
      <c r="MO462"/>
      <c r="MP462"/>
      <c r="MQ462"/>
      <c r="MR462"/>
      <c r="MS462"/>
      <c r="MT462"/>
      <c r="MU462"/>
      <c r="MV462"/>
      <c r="MW462"/>
      <c r="MX462"/>
      <c r="MY462"/>
      <c r="MZ462"/>
      <c r="NA462"/>
      <c r="NB462"/>
      <c r="NC462"/>
      <c r="ND462"/>
      <c r="NE462"/>
      <c r="NF462"/>
      <c r="NG462"/>
      <c r="NH462"/>
      <c r="NI462"/>
      <c r="NJ462"/>
      <c r="NK462"/>
      <c r="NL462"/>
      <c r="NM462"/>
      <c r="NN462"/>
      <c r="NO462"/>
      <c r="NP462"/>
      <c r="NQ462"/>
      <c r="NR462"/>
      <c r="NS462"/>
      <c r="NT462"/>
      <c r="NU462"/>
      <c r="NV462"/>
      <c r="NW462"/>
      <c r="NX462"/>
      <c r="NY462"/>
      <c r="NZ462"/>
      <c r="OA462"/>
      <c r="OB462"/>
      <c r="OC462"/>
      <c r="OD462"/>
      <c r="OE462"/>
      <c r="OF462"/>
      <c r="OG462"/>
      <c r="OH462"/>
      <c r="OI462"/>
      <c r="OJ462"/>
      <c r="OK462"/>
      <c r="OL462"/>
      <c r="OM462"/>
      <c r="ON462"/>
      <c r="OO462"/>
      <c r="OP462"/>
      <c r="OQ462"/>
      <c r="OR462"/>
      <c r="OS462"/>
      <c r="OT462"/>
      <c r="OU462"/>
      <c r="OV462"/>
      <c r="OW462"/>
      <c r="OX462"/>
      <c r="OY462"/>
      <c r="OZ462"/>
      <c r="PA462"/>
      <c r="PB462"/>
      <c r="PC462"/>
      <c r="PD462"/>
      <c r="PE462"/>
      <c r="PF462"/>
      <c r="PG462"/>
      <c r="PH462"/>
      <c r="PI462"/>
      <c r="PJ462"/>
      <c r="PK462"/>
      <c r="PL462"/>
      <c r="PM462"/>
      <c r="PN462"/>
      <c r="PO462"/>
      <c r="PP462"/>
      <c r="PQ462"/>
      <c r="PR462"/>
      <c r="PS462"/>
      <c r="PT462"/>
      <c r="PU462"/>
      <c r="PV462"/>
      <c r="PW462"/>
      <c r="PX462"/>
      <c r="PY462"/>
      <c r="PZ462"/>
      <c r="QA462"/>
      <c r="QB462"/>
      <c r="QC462"/>
      <c r="QD462"/>
      <c r="QE462"/>
      <c r="QF462"/>
      <c r="QG462"/>
      <c r="QH462"/>
      <c r="QI462"/>
      <c r="QJ462"/>
      <c r="QK462"/>
      <c r="QL462"/>
      <c r="QM462"/>
      <c r="QN462"/>
      <c r="QO462"/>
      <c r="QP462"/>
      <c r="QQ462"/>
      <c r="QR462"/>
      <c r="QS462"/>
      <c r="QT462"/>
      <c r="QU462"/>
      <c r="QV462"/>
      <c r="QW462"/>
      <c r="QX462"/>
      <c r="QY462"/>
      <c r="QZ462"/>
      <c r="RA462"/>
      <c r="RB462"/>
      <c r="RC462"/>
      <c r="RD462"/>
      <c r="RE462"/>
      <c r="RF462"/>
      <c r="RG462"/>
      <c r="RH462"/>
      <c r="RI462"/>
      <c r="RJ462"/>
      <c r="RK462"/>
      <c r="RL462"/>
      <c r="RM462"/>
      <c r="RN462"/>
      <c r="RO462"/>
      <c r="RP462"/>
      <c r="RQ462"/>
      <c r="RR462"/>
      <c r="RS462"/>
      <c r="RT462"/>
      <c r="RU462"/>
      <c r="RV462"/>
      <c r="RW462"/>
      <c r="RX462"/>
      <c r="RY462"/>
      <c r="RZ462"/>
      <c r="SA462"/>
      <c r="SB462"/>
      <c r="SC462"/>
      <c r="SD462"/>
      <c r="SE462"/>
      <c r="SF462"/>
      <c r="SG462"/>
      <c r="SH462"/>
      <c r="SI462"/>
      <c r="SJ462"/>
      <c r="SK462"/>
      <c r="SL462"/>
      <c r="SM462"/>
      <c r="SN462"/>
      <c r="SO462"/>
      <c r="SP462"/>
      <c r="SQ462"/>
      <c r="SR462"/>
      <c r="SS462"/>
      <c r="ST462"/>
      <c r="SU462"/>
      <c r="SV462"/>
      <c r="SW462"/>
      <c r="SX462"/>
      <c r="SY462"/>
      <c r="SZ462"/>
      <c r="TA462"/>
      <c r="TB462"/>
      <c r="TC462"/>
      <c r="TD462"/>
      <c r="TE462"/>
      <c r="TF462"/>
      <c r="TG462"/>
      <c r="TH462"/>
      <c r="TI462"/>
      <c r="TJ462"/>
      <c r="TK462"/>
      <c r="TL462"/>
      <c r="TM462"/>
      <c r="TN462"/>
      <c r="TO462"/>
      <c r="TP462"/>
      <c r="TQ462"/>
      <c r="TR462"/>
      <c r="TS462"/>
      <c r="TT462"/>
      <c r="TU462"/>
      <c r="TV462"/>
      <c r="TW462"/>
      <c r="TX462"/>
      <c r="TY462"/>
      <c r="TZ462"/>
      <c r="UA462"/>
      <c r="UB462"/>
      <c r="UC462"/>
      <c r="UD462"/>
      <c r="UE462"/>
      <c r="UF462"/>
      <c r="UG462"/>
      <c r="UH462"/>
      <c r="UI462"/>
      <c r="UJ462"/>
      <c r="UK462"/>
      <c r="UL462"/>
      <c r="UM462"/>
      <c r="UN462"/>
      <c r="UO462"/>
      <c r="UP462"/>
      <c r="UQ462"/>
      <c r="UR462"/>
      <c r="US462"/>
      <c r="UT462"/>
      <c r="UU462"/>
      <c r="UV462"/>
      <c r="UW462"/>
      <c r="UX462"/>
      <c r="UY462"/>
      <c r="UZ462"/>
      <c r="VA462"/>
      <c r="VB462"/>
      <c r="VC462"/>
      <c r="VD462"/>
      <c r="VE462"/>
      <c r="VF462"/>
      <c r="VG462"/>
      <c r="VH462"/>
      <c r="VI462"/>
      <c r="VJ462"/>
      <c r="VK462"/>
      <c r="VL462"/>
      <c r="VM462"/>
      <c r="VN462"/>
      <c r="VO462"/>
      <c r="VP462"/>
      <c r="VQ462"/>
      <c r="VR462"/>
      <c r="VS462"/>
      <c r="VT462"/>
      <c r="VU462"/>
      <c r="VV462"/>
      <c r="VW462"/>
      <c r="VX462"/>
      <c r="VY462"/>
      <c r="VZ462"/>
      <c r="WA462"/>
      <c r="WB462"/>
      <c r="WC462"/>
      <c r="WD462"/>
      <c r="WE462"/>
      <c r="WF462"/>
      <c r="WG462"/>
      <c r="WH462"/>
      <c r="WI462"/>
      <c r="WJ462"/>
      <c r="WK462"/>
      <c r="WL462"/>
      <c r="WM462"/>
      <c r="WN462"/>
      <c r="WO462"/>
      <c r="WP462"/>
      <c r="WQ462"/>
      <c r="WR462"/>
      <c r="WS462"/>
      <c r="WT462"/>
      <c r="WU462"/>
      <c r="WV462"/>
      <c r="WW462"/>
      <c r="WX462"/>
      <c r="WY462"/>
      <c r="WZ462"/>
      <c r="XA462"/>
      <c r="XB462"/>
      <c r="XC462"/>
      <c r="XD462"/>
      <c r="XE462"/>
      <c r="XF462"/>
      <c r="XG462"/>
      <c r="XH462"/>
      <c r="XI462"/>
      <c r="XJ462"/>
      <c r="XK462"/>
      <c r="XL462"/>
      <c r="XM462"/>
      <c r="XN462"/>
      <c r="XO462"/>
      <c r="XP462"/>
      <c r="XQ462"/>
      <c r="XR462"/>
      <c r="XS462"/>
      <c r="XT462"/>
      <c r="XU462"/>
      <c r="XV462"/>
      <c r="XW462"/>
      <c r="XX462"/>
      <c r="XY462"/>
      <c r="XZ462"/>
      <c r="YA462"/>
      <c r="YB462"/>
      <c r="YC462"/>
      <c r="YD462"/>
      <c r="YE462"/>
      <c r="YF462"/>
      <c r="YG462"/>
      <c r="YH462"/>
      <c r="YI462"/>
      <c r="YJ462"/>
      <c r="YK462"/>
      <c r="YL462"/>
      <c r="YM462"/>
      <c r="YN462"/>
      <c r="YO462"/>
      <c r="YP462"/>
      <c r="YQ462"/>
      <c r="YR462"/>
      <c r="YS462"/>
      <c r="YT462"/>
      <c r="YU462"/>
      <c r="YV462"/>
      <c r="YW462"/>
      <c r="YX462"/>
      <c r="YY462"/>
      <c r="YZ462"/>
      <c r="ZA462"/>
      <c r="ZB462"/>
      <c r="ZC462"/>
      <c r="ZD462"/>
      <c r="ZE462"/>
      <c r="ZF462"/>
      <c r="ZG462"/>
      <c r="ZH462"/>
      <c r="ZI462"/>
      <c r="ZJ462"/>
      <c r="ZK462"/>
      <c r="ZL462"/>
      <c r="ZM462"/>
      <c r="ZN462"/>
      <c r="ZO462"/>
      <c r="ZP462"/>
      <c r="ZQ462"/>
      <c r="ZR462"/>
      <c r="ZS462"/>
      <c r="ZT462"/>
      <c r="ZU462"/>
      <c r="ZV462"/>
      <c r="ZW462"/>
      <c r="ZX462"/>
      <c r="ZY462"/>
      <c r="ZZ462"/>
    </row>
    <row r="463" spans="15:702" x14ac:dyDescent="0.35"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  <c r="HB463"/>
      <c r="HC463"/>
      <c r="HD463"/>
      <c r="HE463"/>
      <c r="HF463"/>
      <c r="HG463"/>
      <c r="HH463"/>
      <c r="HI463"/>
      <c r="HJ463"/>
      <c r="HK463"/>
      <c r="HL463"/>
      <c r="HM463"/>
      <c r="HN463"/>
      <c r="HO463"/>
      <c r="HP463"/>
      <c r="HQ463"/>
      <c r="HR463"/>
      <c r="HS463"/>
      <c r="HT463"/>
      <c r="HU463"/>
      <c r="HV463"/>
      <c r="HW463"/>
      <c r="HX463"/>
      <c r="HY463"/>
      <c r="HZ463"/>
      <c r="IA463"/>
      <c r="IB463"/>
      <c r="IC463"/>
      <c r="ID463"/>
      <c r="IE463"/>
      <c r="IF463"/>
      <c r="IG463"/>
      <c r="IH463"/>
      <c r="II463"/>
      <c r="IJ463"/>
      <c r="IK463"/>
      <c r="IL463"/>
      <c r="IM463"/>
      <c r="IN463"/>
      <c r="IO463"/>
      <c r="IP463"/>
      <c r="IQ463"/>
      <c r="IR463"/>
      <c r="IS463"/>
      <c r="IT463"/>
      <c r="IU463"/>
      <c r="IV463"/>
      <c r="IW463"/>
      <c r="IX463"/>
      <c r="IY463"/>
      <c r="IZ463"/>
      <c r="JA463"/>
      <c r="JB463"/>
      <c r="JC463"/>
      <c r="JD463"/>
      <c r="JE463"/>
      <c r="JF463"/>
      <c r="JG463"/>
      <c r="JH463"/>
      <c r="JI463"/>
      <c r="JJ463"/>
      <c r="JK463"/>
      <c r="JL463"/>
      <c r="JM463"/>
      <c r="JN463"/>
      <c r="JO463"/>
      <c r="JP463"/>
      <c r="JQ463"/>
      <c r="JR463"/>
      <c r="JS463"/>
      <c r="JT463"/>
      <c r="JU463"/>
      <c r="JV463"/>
      <c r="JW463"/>
      <c r="JX463"/>
      <c r="JY463"/>
      <c r="JZ463"/>
      <c r="KA463"/>
      <c r="KB463"/>
      <c r="KC463"/>
      <c r="KD463"/>
      <c r="KE463"/>
      <c r="KF463"/>
      <c r="KG463"/>
      <c r="KH463"/>
      <c r="KI463"/>
      <c r="KJ463"/>
      <c r="KK463"/>
      <c r="KL463"/>
      <c r="KM463"/>
      <c r="KN463"/>
      <c r="KO463"/>
      <c r="KP463"/>
      <c r="KQ463"/>
      <c r="KR463"/>
      <c r="KS463"/>
      <c r="KT463"/>
      <c r="KU463"/>
      <c r="KV463"/>
      <c r="KW463"/>
      <c r="KX463"/>
      <c r="KY463"/>
      <c r="KZ463"/>
      <c r="LA463"/>
      <c r="LB463"/>
      <c r="LC463"/>
      <c r="LD463"/>
      <c r="LE463"/>
      <c r="LF463"/>
      <c r="LG463"/>
      <c r="LH463"/>
      <c r="LI463"/>
      <c r="LJ463"/>
      <c r="LK463"/>
      <c r="LL463"/>
      <c r="LM463"/>
      <c r="LN463"/>
      <c r="LO463"/>
      <c r="LP463"/>
      <c r="LQ463"/>
      <c r="LR463"/>
      <c r="LS463"/>
      <c r="LT463"/>
      <c r="LU463"/>
      <c r="LV463"/>
      <c r="LW463"/>
      <c r="LX463"/>
      <c r="LY463"/>
      <c r="LZ463"/>
      <c r="MA463"/>
      <c r="MB463"/>
      <c r="MC463"/>
      <c r="MD463"/>
      <c r="ME463"/>
      <c r="MF463"/>
      <c r="MG463"/>
      <c r="MH463"/>
      <c r="MI463"/>
      <c r="MJ463"/>
      <c r="MK463"/>
      <c r="ML463"/>
      <c r="MM463"/>
      <c r="MN463"/>
      <c r="MO463"/>
      <c r="MP463"/>
      <c r="MQ463"/>
      <c r="MR463"/>
      <c r="MS463"/>
      <c r="MT463"/>
      <c r="MU463"/>
      <c r="MV463"/>
      <c r="MW463"/>
      <c r="MX463"/>
      <c r="MY463"/>
      <c r="MZ463"/>
      <c r="NA463"/>
      <c r="NB463"/>
      <c r="NC463"/>
      <c r="ND463"/>
      <c r="NE463"/>
      <c r="NF463"/>
      <c r="NG463"/>
      <c r="NH463"/>
      <c r="NI463"/>
      <c r="NJ463"/>
      <c r="NK463"/>
      <c r="NL463"/>
      <c r="NM463"/>
      <c r="NN463"/>
      <c r="NO463"/>
      <c r="NP463"/>
      <c r="NQ463"/>
      <c r="NR463"/>
      <c r="NS463"/>
      <c r="NT463"/>
      <c r="NU463"/>
      <c r="NV463"/>
      <c r="NW463"/>
      <c r="NX463"/>
      <c r="NY463"/>
      <c r="NZ463"/>
      <c r="OA463"/>
      <c r="OB463"/>
      <c r="OC463"/>
      <c r="OD463"/>
      <c r="OE463"/>
      <c r="OF463"/>
      <c r="OG463"/>
      <c r="OH463"/>
      <c r="OI463"/>
      <c r="OJ463"/>
      <c r="OK463"/>
      <c r="OL463"/>
      <c r="OM463"/>
      <c r="ON463"/>
      <c r="OO463"/>
      <c r="OP463"/>
      <c r="OQ463"/>
      <c r="OR463"/>
      <c r="OS463"/>
      <c r="OT463"/>
      <c r="OU463"/>
      <c r="OV463"/>
      <c r="OW463"/>
      <c r="OX463"/>
      <c r="OY463"/>
      <c r="OZ463"/>
      <c r="PA463"/>
      <c r="PB463"/>
      <c r="PC463"/>
      <c r="PD463"/>
      <c r="PE463"/>
      <c r="PF463"/>
      <c r="PG463"/>
      <c r="PH463"/>
      <c r="PI463"/>
      <c r="PJ463"/>
      <c r="PK463"/>
      <c r="PL463"/>
      <c r="PM463"/>
      <c r="PN463"/>
      <c r="PO463"/>
      <c r="PP463"/>
      <c r="PQ463"/>
      <c r="PR463"/>
      <c r="PS463"/>
      <c r="PT463"/>
      <c r="PU463"/>
      <c r="PV463"/>
      <c r="PW463"/>
      <c r="PX463"/>
      <c r="PY463"/>
      <c r="PZ463"/>
      <c r="QA463"/>
      <c r="QB463"/>
      <c r="QC463"/>
      <c r="QD463"/>
      <c r="QE463"/>
      <c r="QF463"/>
      <c r="QG463"/>
      <c r="QH463"/>
      <c r="QI463"/>
      <c r="QJ463"/>
      <c r="QK463"/>
      <c r="QL463"/>
      <c r="QM463"/>
      <c r="QN463"/>
      <c r="QO463"/>
      <c r="QP463"/>
      <c r="QQ463"/>
      <c r="QR463"/>
      <c r="QS463"/>
      <c r="QT463"/>
      <c r="QU463"/>
      <c r="QV463"/>
      <c r="QW463"/>
      <c r="QX463"/>
      <c r="QY463"/>
      <c r="QZ463"/>
      <c r="RA463"/>
      <c r="RB463"/>
      <c r="RC463"/>
      <c r="RD463"/>
      <c r="RE463"/>
      <c r="RF463"/>
      <c r="RG463"/>
      <c r="RH463"/>
      <c r="RI463"/>
      <c r="RJ463"/>
      <c r="RK463"/>
      <c r="RL463"/>
      <c r="RM463"/>
      <c r="RN463"/>
      <c r="RO463"/>
      <c r="RP463"/>
      <c r="RQ463"/>
      <c r="RR463"/>
      <c r="RS463"/>
      <c r="RT463"/>
      <c r="RU463"/>
      <c r="RV463"/>
      <c r="RW463"/>
      <c r="RX463"/>
      <c r="RY463"/>
      <c r="RZ463"/>
      <c r="SA463"/>
      <c r="SB463"/>
      <c r="SC463"/>
      <c r="SD463"/>
      <c r="SE463"/>
      <c r="SF463"/>
      <c r="SG463"/>
      <c r="SH463"/>
      <c r="SI463"/>
      <c r="SJ463"/>
      <c r="SK463"/>
      <c r="SL463"/>
      <c r="SM463"/>
      <c r="SN463"/>
      <c r="SO463"/>
      <c r="SP463"/>
      <c r="SQ463"/>
      <c r="SR463"/>
      <c r="SS463"/>
      <c r="ST463"/>
      <c r="SU463"/>
      <c r="SV463"/>
      <c r="SW463"/>
      <c r="SX463"/>
      <c r="SY463"/>
      <c r="SZ463"/>
      <c r="TA463"/>
      <c r="TB463"/>
      <c r="TC463"/>
      <c r="TD463"/>
      <c r="TE463"/>
      <c r="TF463"/>
      <c r="TG463"/>
      <c r="TH463"/>
      <c r="TI463"/>
      <c r="TJ463"/>
      <c r="TK463"/>
      <c r="TL463"/>
      <c r="TM463"/>
      <c r="TN463"/>
      <c r="TO463"/>
      <c r="TP463"/>
      <c r="TQ463"/>
      <c r="TR463"/>
      <c r="TS463"/>
      <c r="TT463"/>
      <c r="TU463"/>
      <c r="TV463"/>
      <c r="TW463"/>
      <c r="TX463"/>
      <c r="TY463"/>
      <c r="TZ463"/>
      <c r="UA463"/>
      <c r="UB463"/>
      <c r="UC463"/>
      <c r="UD463"/>
      <c r="UE463"/>
      <c r="UF463"/>
      <c r="UG463"/>
      <c r="UH463"/>
      <c r="UI463"/>
      <c r="UJ463"/>
      <c r="UK463"/>
      <c r="UL463"/>
      <c r="UM463"/>
      <c r="UN463"/>
      <c r="UO463"/>
      <c r="UP463"/>
      <c r="UQ463"/>
      <c r="UR463"/>
      <c r="US463"/>
      <c r="UT463"/>
      <c r="UU463"/>
      <c r="UV463"/>
      <c r="UW463"/>
      <c r="UX463"/>
      <c r="UY463"/>
      <c r="UZ463"/>
      <c r="VA463"/>
      <c r="VB463"/>
      <c r="VC463"/>
      <c r="VD463"/>
      <c r="VE463"/>
      <c r="VF463"/>
      <c r="VG463"/>
      <c r="VH463"/>
      <c r="VI463"/>
      <c r="VJ463"/>
      <c r="VK463"/>
      <c r="VL463"/>
      <c r="VM463"/>
      <c r="VN463"/>
      <c r="VO463"/>
      <c r="VP463"/>
      <c r="VQ463"/>
      <c r="VR463"/>
      <c r="VS463"/>
      <c r="VT463"/>
      <c r="VU463"/>
      <c r="VV463"/>
      <c r="VW463"/>
      <c r="VX463"/>
      <c r="VY463"/>
      <c r="VZ463"/>
      <c r="WA463"/>
      <c r="WB463"/>
      <c r="WC463"/>
      <c r="WD463"/>
      <c r="WE463"/>
      <c r="WF463"/>
      <c r="WG463"/>
      <c r="WH463"/>
      <c r="WI463"/>
      <c r="WJ463"/>
      <c r="WK463"/>
      <c r="WL463"/>
      <c r="WM463"/>
      <c r="WN463"/>
      <c r="WO463"/>
      <c r="WP463"/>
      <c r="WQ463"/>
      <c r="WR463"/>
      <c r="WS463"/>
      <c r="WT463"/>
      <c r="WU463"/>
      <c r="WV463"/>
      <c r="WW463"/>
      <c r="WX463"/>
      <c r="WY463"/>
      <c r="WZ463"/>
      <c r="XA463"/>
      <c r="XB463"/>
      <c r="XC463"/>
      <c r="XD463"/>
      <c r="XE463"/>
      <c r="XF463"/>
      <c r="XG463"/>
      <c r="XH463"/>
      <c r="XI463"/>
      <c r="XJ463"/>
      <c r="XK463"/>
      <c r="XL463"/>
      <c r="XM463"/>
      <c r="XN463"/>
      <c r="XO463"/>
      <c r="XP463"/>
      <c r="XQ463"/>
      <c r="XR463"/>
      <c r="XS463"/>
      <c r="XT463"/>
      <c r="XU463"/>
      <c r="XV463"/>
      <c r="XW463"/>
      <c r="XX463"/>
      <c r="XY463"/>
      <c r="XZ463"/>
      <c r="YA463"/>
      <c r="YB463"/>
      <c r="YC463"/>
      <c r="YD463"/>
      <c r="YE463"/>
      <c r="YF463"/>
      <c r="YG463"/>
      <c r="YH463"/>
      <c r="YI463"/>
      <c r="YJ463"/>
      <c r="YK463"/>
      <c r="YL463"/>
      <c r="YM463"/>
      <c r="YN463"/>
      <c r="YO463"/>
      <c r="YP463"/>
      <c r="YQ463"/>
      <c r="YR463"/>
      <c r="YS463"/>
      <c r="YT463"/>
      <c r="YU463"/>
      <c r="YV463"/>
      <c r="YW463"/>
      <c r="YX463"/>
      <c r="YY463"/>
      <c r="YZ463"/>
      <c r="ZA463"/>
      <c r="ZB463"/>
      <c r="ZC463"/>
      <c r="ZD463"/>
      <c r="ZE463"/>
      <c r="ZF463"/>
      <c r="ZG463"/>
      <c r="ZH463"/>
      <c r="ZI463"/>
      <c r="ZJ463"/>
      <c r="ZK463"/>
      <c r="ZL463"/>
      <c r="ZM463"/>
      <c r="ZN463"/>
      <c r="ZO463"/>
      <c r="ZP463"/>
      <c r="ZQ463"/>
      <c r="ZR463"/>
      <c r="ZS463"/>
      <c r="ZT463"/>
      <c r="ZU463"/>
      <c r="ZV463"/>
      <c r="ZW463"/>
      <c r="ZX463"/>
      <c r="ZY463"/>
      <c r="ZZ463"/>
    </row>
    <row r="464" spans="15:702" x14ac:dyDescent="0.35"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  <c r="HB464"/>
      <c r="HC464"/>
      <c r="HD464"/>
      <c r="HE464"/>
      <c r="HF464"/>
      <c r="HG464"/>
      <c r="HH464"/>
      <c r="HI464"/>
      <c r="HJ464"/>
      <c r="HK464"/>
      <c r="HL464"/>
      <c r="HM464"/>
      <c r="HN464"/>
      <c r="HO464"/>
      <c r="HP464"/>
      <c r="HQ464"/>
      <c r="HR464"/>
      <c r="HS464"/>
      <c r="HT464"/>
      <c r="HU464"/>
      <c r="HV464"/>
      <c r="HW464"/>
      <c r="HX464"/>
      <c r="HY464"/>
      <c r="HZ464"/>
      <c r="IA464"/>
      <c r="IB464"/>
      <c r="IC464"/>
      <c r="ID464"/>
      <c r="IE464"/>
      <c r="IF464"/>
      <c r="IG464"/>
      <c r="IH464"/>
      <c r="II464"/>
      <c r="IJ464"/>
      <c r="IK464"/>
      <c r="IL464"/>
      <c r="IM464"/>
      <c r="IN464"/>
      <c r="IO464"/>
      <c r="IP464"/>
      <c r="IQ464"/>
      <c r="IR464"/>
      <c r="IS464"/>
      <c r="IT464"/>
      <c r="IU464"/>
      <c r="IV464"/>
      <c r="IW464"/>
      <c r="IX464"/>
      <c r="IY464"/>
      <c r="IZ464"/>
      <c r="JA464"/>
      <c r="JB464"/>
      <c r="JC464"/>
      <c r="JD464"/>
      <c r="JE464"/>
      <c r="JF464"/>
      <c r="JG464"/>
      <c r="JH464"/>
      <c r="JI464"/>
      <c r="JJ464"/>
      <c r="JK464"/>
      <c r="JL464"/>
      <c r="JM464"/>
      <c r="JN464"/>
      <c r="JO464"/>
      <c r="JP464"/>
      <c r="JQ464"/>
      <c r="JR464"/>
      <c r="JS464"/>
      <c r="JT464"/>
      <c r="JU464"/>
      <c r="JV464"/>
      <c r="JW464"/>
      <c r="JX464"/>
      <c r="JY464"/>
      <c r="JZ464"/>
      <c r="KA464"/>
      <c r="KB464"/>
      <c r="KC464"/>
      <c r="KD464"/>
      <c r="KE464"/>
      <c r="KF464"/>
      <c r="KG464"/>
      <c r="KH464"/>
      <c r="KI464"/>
      <c r="KJ464"/>
      <c r="KK464"/>
      <c r="KL464"/>
      <c r="KM464"/>
      <c r="KN464"/>
      <c r="KO464"/>
      <c r="KP464"/>
      <c r="KQ464"/>
      <c r="KR464"/>
      <c r="KS464"/>
      <c r="KT464"/>
      <c r="KU464"/>
      <c r="KV464"/>
      <c r="KW464"/>
      <c r="KX464"/>
      <c r="KY464"/>
      <c r="KZ464"/>
      <c r="LA464"/>
      <c r="LB464"/>
      <c r="LC464"/>
      <c r="LD464"/>
      <c r="LE464"/>
      <c r="LF464"/>
      <c r="LG464"/>
      <c r="LH464"/>
      <c r="LI464"/>
      <c r="LJ464"/>
      <c r="LK464"/>
      <c r="LL464"/>
      <c r="LM464"/>
      <c r="LN464"/>
      <c r="LO464"/>
      <c r="LP464"/>
      <c r="LQ464"/>
      <c r="LR464"/>
      <c r="LS464"/>
      <c r="LT464"/>
      <c r="LU464"/>
      <c r="LV464"/>
      <c r="LW464"/>
      <c r="LX464"/>
      <c r="LY464"/>
      <c r="LZ464"/>
      <c r="MA464"/>
      <c r="MB464"/>
      <c r="MC464"/>
      <c r="MD464"/>
      <c r="ME464"/>
      <c r="MF464"/>
      <c r="MG464"/>
      <c r="MH464"/>
      <c r="MI464"/>
      <c r="MJ464"/>
      <c r="MK464"/>
      <c r="ML464"/>
      <c r="MM464"/>
      <c r="MN464"/>
      <c r="MO464"/>
      <c r="MP464"/>
      <c r="MQ464"/>
      <c r="MR464"/>
      <c r="MS464"/>
      <c r="MT464"/>
      <c r="MU464"/>
      <c r="MV464"/>
      <c r="MW464"/>
      <c r="MX464"/>
      <c r="MY464"/>
      <c r="MZ464"/>
      <c r="NA464"/>
      <c r="NB464"/>
      <c r="NC464"/>
      <c r="ND464"/>
      <c r="NE464"/>
      <c r="NF464"/>
      <c r="NG464"/>
      <c r="NH464"/>
      <c r="NI464"/>
      <c r="NJ464"/>
      <c r="NK464"/>
      <c r="NL464"/>
      <c r="NM464"/>
      <c r="NN464"/>
      <c r="NO464"/>
      <c r="NP464"/>
      <c r="NQ464"/>
      <c r="NR464"/>
      <c r="NS464"/>
      <c r="NT464"/>
      <c r="NU464"/>
      <c r="NV464"/>
      <c r="NW464"/>
      <c r="NX464"/>
      <c r="NY464"/>
      <c r="NZ464"/>
      <c r="OA464"/>
      <c r="OB464"/>
      <c r="OC464"/>
      <c r="OD464"/>
      <c r="OE464"/>
      <c r="OF464"/>
      <c r="OG464"/>
      <c r="OH464"/>
      <c r="OI464"/>
      <c r="OJ464"/>
      <c r="OK464"/>
      <c r="OL464"/>
      <c r="OM464"/>
      <c r="ON464"/>
      <c r="OO464"/>
      <c r="OP464"/>
      <c r="OQ464"/>
      <c r="OR464"/>
      <c r="OS464"/>
      <c r="OT464"/>
      <c r="OU464"/>
      <c r="OV464"/>
      <c r="OW464"/>
      <c r="OX464"/>
      <c r="OY464"/>
      <c r="OZ464"/>
      <c r="PA464"/>
      <c r="PB464"/>
      <c r="PC464"/>
      <c r="PD464"/>
      <c r="PE464"/>
      <c r="PF464"/>
      <c r="PG464"/>
      <c r="PH464"/>
      <c r="PI464"/>
      <c r="PJ464"/>
      <c r="PK464"/>
      <c r="PL464"/>
      <c r="PM464"/>
      <c r="PN464"/>
      <c r="PO464"/>
      <c r="PP464"/>
      <c r="PQ464"/>
      <c r="PR464"/>
      <c r="PS464"/>
      <c r="PT464"/>
      <c r="PU464"/>
      <c r="PV464"/>
      <c r="PW464"/>
      <c r="PX464"/>
      <c r="PY464"/>
      <c r="PZ464"/>
      <c r="QA464"/>
      <c r="QB464"/>
      <c r="QC464"/>
      <c r="QD464"/>
      <c r="QE464"/>
      <c r="QF464"/>
      <c r="QG464"/>
      <c r="QH464"/>
      <c r="QI464"/>
      <c r="QJ464"/>
      <c r="QK464"/>
      <c r="QL464"/>
      <c r="QM464"/>
      <c r="QN464"/>
      <c r="QO464"/>
      <c r="QP464"/>
      <c r="QQ464"/>
      <c r="QR464"/>
      <c r="QS464"/>
      <c r="QT464"/>
      <c r="QU464"/>
      <c r="QV464"/>
      <c r="QW464"/>
      <c r="QX464"/>
      <c r="QY464"/>
      <c r="QZ464"/>
      <c r="RA464"/>
      <c r="RB464"/>
      <c r="RC464"/>
      <c r="RD464"/>
      <c r="RE464"/>
      <c r="RF464"/>
      <c r="RG464"/>
      <c r="RH464"/>
      <c r="RI464"/>
      <c r="RJ464"/>
      <c r="RK464"/>
      <c r="RL464"/>
      <c r="RM464"/>
      <c r="RN464"/>
      <c r="RO464"/>
      <c r="RP464"/>
      <c r="RQ464"/>
      <c r="RR464"/>
      <c r="RS464"/>
      <c r="RT464"/>
      <c r="RU464"/>
      <c r="RV464"/>
      <c r="RW464"/>
      <c r="RX464"/>
      <c r="RY464"/>
      <c r="RZ464"/>
      <c r="SA464"/>
      <c r="SB464"/>
      <c r="SC464"/>
      <c r="SD464"/>
      <c r="SE464"/>
      <c r="SF464"/>
      <c r="SG464"/>
      <c r="SH464"/>
      <c r="SI464"/>
      <c r="SJ464"/>
      <c r="SK464"/>
      <c r="SL464"/>
      <c r="SM464"/>
      <c r="SN464"/>
      <c r="SO464"/>
      <c r="SP464"/>
      <c r="SQ464"/>
      <c r="SR464"/>
      <c r="SS464"/>
      <c r="ST464"/>
      <c r="SU464"/>
      <c r="SV464"/>
      <c r="SW464"/>
      <c r="SX464"/>
      <c r="SY464"/>
      <c r="SZ464"/>
      <c r="TA464"/>
      <c r="TB464"/>
      <c r="TC464"/>
      <c r="TD464"/>
      <c r="TE464"/>
      <c r="TF464"/>
      <c r="TG464"/>
      <c r="TH464"/>
      <c r="TI464"/>
      <c r="TJ464"/>
      <c r="TK464"/>
      <c r="TL464"/>
      <c r="TM464"/>
      <c r="TN464"/>
      <c r="TO464"/>
      <c r="TP464"/>
      <c r="TQ464"/>
      <c r="TR464"/>
      <c r="TS464"/>
      <c r="TT464"/>
      <c r="TU464"/>
      <c r="TV464"/>
      <c r="TW464"/>
      <c r="TX464"/>
      <c r="TY464"/>
      <c r="TZ464"/>
      <c r="UA464"/>
      <c r="UB464"/>
      <c r="UC464"/>
      <c r="UD464"/>
      <c r="UE464"/>
      <c r="UF464"/>
      <c r="UG464"/>
      <c r="UH464"/>
      <c r="UI464"/>
      <c r="UJ464"/>
      <c r="UK464"/>
      <c r="UL464"/>
      <c r="UM464"/>
      <c r="UN464"/>
      <c r="UO464"/>
      <c r="UP464"/>
      <c r="UQ464"/>
      <c r="UR464"/>
      <c r="US464"/>
      <c r="UT464"/>
      <c r="UU464"/>
      <c r="UV464"/>
      <c r="UW464"/>
      <c r="UX464"/>
      <c r="UY464"/>
      <c r="UZ464"/>
      <c r="VA464"/>
      <c r="VB464"/>
      <c r="VC464"/>
      <c r="VD464"/>
      <c r="VE464"/>
      <c r="VF464"/>
      <c r="VG464"/>
      <c r="VH464"/>
      <c r="VI464"/>
      <c r="VJ464"/>
      <c r="VK464"/>
      <c r="VL464"/>
      <c r="VM464"/>
      <c r="VN464"/>
      <c r="VO464"/>
      <c r="VP464"/>
      <c r="VQ464"/>
      <c r="VR464"/>
      <c r="VS464"/>
      <c r="VT464"/>
      <c r="VU464"/>
      <c r="VV464"/>
      <c r="VW464"/>
      <c r="VX464"/>
      <c r="VY464"/>
      <c r="VZ464"/>
      <c r="WA464"/>
      <c r="WB464"/>
      <c r="WC464"/>
      <c r="WD464"/>
      <c r="WE464"/>
      <c r="WF464"/>
      <c r="WG464"/>
      <c r="WH464"/>
      <c r="WI464"/>
      <c r="WJ464"/>
      <c r="WK464"/>
      <c r="WL464"/>
      <c r="WM464"/>
      <c r="WN464"/>
      <c r="WO464"/>
      <c r="WP464"/>
      <c r="WQ464"/>
      <c r="WR464"/>
      <c r="WS464"/>
      <c r="WT464"/>
      <c r="WU464"/>
      <c r="WV464"/>
      <c r="WW464"/>
      <c r="WX464"/>
      <c r="WY464"/>
      <c r="WZ464"/>
      <c r="XA464"/>
      <c r="XB464"/>
      <c r="XC464"/>
      <c r="XD464"/>
      <c r="XE464"/>
      <c r="XF464"/>
      <c r="XG464"/>
      <c r="XH464"/>
      <c r="XI464"/>
      <c r="XJ464"/>
      <c r="XK464"/>
      <c r="XL464"/>
      <c r="XM464"/>
      <c r="XN464"/>
      <c r="XO464"/>
      <c r="XP464"/>
      <c r="XQ464"/>
      <c r="XR464"/>
      <c r="XS464"/>
      <c r="XT464"/>
      <c r="XU464"/>
      <c r="XV464"/>
      <c r="XW464"/>
      <c r="XX464"/>
      <c r="XY464"/>
      <c r="XZ464"/>
      <c r="YA464"/>
      <c r="YB464"/>
      <c r="YC464"/>
      <c r="YD464"/>
      <c r="YE464"/>
      <c r="YF464"/>
      <c r="YG464"/>
      <c r="YH464"/>
      <c r="YI464"/>
      <c r="YJ464"/>
      <c r="YK464"/>
      <c r="YL464"/>
      <c r="YM464"/>
      <c r="YN464"/>
      <c r="YO464"/>
      <c r="YP464"/>
      <c r="YQ464"/>
      <c r="YR464"/>
      <c r="YS464"/>
      <c r="YT464"/>
      <c r="YU464"/>
      <c r="YV464"/>
      <c r="YW464"/>
      <c r="YX464"/>
      <c r="YY464"/>
      <c r="YZ464"/>
      <c r="ZA464"/>
      <c r="ZB464"/>
      <c r="ZC464"/>
      <c r="ZD464"/>
      <c r="ZE464"/>
      <c r="ZF464"/>
      <c r="ZG464"/>
      <c r="ZH464"/>
      <c r="ZI464"/>
      <c r="ZJ464"/>
      <c r="ZK464"/>
      <c r="ZL464"/>
      <c r="ZM464"/>
      <c r="ZN464"/>
      <c r="ZO464"/>
      <c r="ZP464"/>
      <c r="ZQ464"/>
      <c r="ZR464"/>
      <c r="ZS464"/>
      <c r="ZT464"/>
      <c r="ZU464"/>
      <c r="ZV464"/>
      <c r="ZW464"/>
      <c r="ZX464"/>
      <c r="ZY464"/>
      <c r="ZZ464"/>
    </row>
    <row r="465" spans="15:702" x14ac:dyDescent="0.35"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  <c r="HB465"/>
      <c r="HC465"/>
      <c r="HD465"/>
      <c r="HE465"/>
      <c r="HF465"/>
      <c r="HG465"/>
      <c r="HH465"/>
      <c r="HI465"/>
      <c r="HJ465"/>
      <c r="HK465"/>
      <c r="HL465"/>
      <c r="HM465"/>
      <c r="HN465"/>
      <c r="HO465"/>
      <c r="HP465"/>
      <c r="HQ465"/>
      <c r="HR465"/>
      <c r="HS465"/>
      <c r="HT465"/>
      <c r="HU465"/>
      <c r="HV465"/>
      <c r="HW465"/>
      <c r="HX465"/>
      <c r="HY465"/>
      <c r="HZ465"/>
      <c r="IA465"/>
      <c r="IB465"/>
      <c r="IC465"/>
      <c r="ID465"/>
      <c r="IE465"/>
      <c r="IF465"/>
      <c r="IG465"/>
      <c r="IH465"/>
      <c r="II465"/>
      <c r="IJ465"/>
      <c r="IK465"/>
      <c r="IL465"/>
      <c r="IM465"/>
      <c r="IN465"/>
      <c r="IO465"/>
      <c r="IP465"/>
      <c r="IQ465"/>
      <c r="IR465"/>
      <c r="IS465"/>
      <c r="IT465"/>
      <c r="IU465"/>
      <c r="IV465"/>
      <c r="IW465"/>
      <c r="IX465"/>
      <c r="IY465"/>
      <c r="IZ465"/>
      <c r="JA465"/>
      <c r="JB465"/>
      <c r="JC465"/>
      <c r="JD465"/>
      <c r="JE465"/>
      <c r="JF465"/>
      <c r="JG465"/>
      <c r="JH465"/>
      <c r="JI465"/>
      <c r="JJ465"/>
      <c r="JK465"/>
      <c r="JL465"/>
      <c r="JM465"/>
      <c r="JN465"/>
      <c r="JO465"/>
      <c r="JP465"/>
      <c r="JQ465"/>
      <c r="JR465"/>
      <c r="JS465"/>
      <c r="JT465"/>
      <c r="JU465"/>
      <c r="JV465"/>
      <c r="JW465"/>
      <c r="JX465"/>
      <c r="JY465"/>
      <c r="JZ465"/>
      <c r="KA465"/>
      <c r="KB465"/>
      <c r="KC465"/>
      <c r="KD465"/>
      <c r="KE465"/>
      <c r="KF465"/>
      <c r="KG465"/>
      <c r="KH465"/>
      <c r="KI465"/>
      <c r="KJ465"/>
      <c r="KK465"/>
      <c r="KL465"/>
      <c r="KM465"/>
      <c r="KN465"/>
      <c r="KO465"/>
      <c r="KP465"/>
      <c r="KQ465"/>
      <c r="KR465"/>
      <c r="KS465"/>
      <c r="KT465"/>
      <c r="KU465"/>
      <c r="KV465"/>
      <c r="KW465"/>
      <c r="KX465"/>
      <c r="KY465"/>
      <c r="KZ465"/>
      <c r="LA465"/>
      <c r="LB465"/>
      <c r="LC465"/>
      <c r="LD465"/>
      <c r="LE465"/>
      <c r="LF465"/>
      <c r="LG465"/>
      <c r="LH465"/>
      <c r="LI465"/>
      <c r="LJ465"/>
      <c r="LK465"/>
      <c r="LL465"/>
      <c r="LM465"/>
      <c r="LN465"/>
      <c r="LO465"/>
      <c r="LP465"/>
      <c r="LQ465"/>
      <c r="LR465"/>
      <c r="LS465"/>
      <c r="LT465"/>
      <c r="LU465"/>
      <c r="LV465"/>
      <c r="LW465"/>
      <c r="LX465"/>
      <c r="LY465"/>
      <c r="LZ465"/>
      <c r="MA465"/>
      <c r="MB465"/>
      <c r="MC465"/>
      <c r="MD465"/>
      <c r="ME465"/>
      <c r="MF465"/>
      <c r="MG465"/>
      <c r="MH465"/>
      <c r="MI465"/>
      <c r="MJ465"/>
      <c r="MK465"/>
      <c r="ML465"/>
      <c r="MM465"/>
      <c r="MN465"/>
      <c r="MO465"/>
      <c r="MP465"/>
      <c r="MQ465"/>
      <c r="MR465"/>
      <c r="MS465"/>
      <c r="MT465"/>
      <c r="MU465"/>
      <c r="MV465"/>
      <c r="MW465"/>
      <c r="MX465"/>
      <c r="MY465"/>
      <c r="MZ465"/>
      <c r="NA465"/>
      <c r="NB465"/>
      <c r="NC465"/>
      <c r="ND465"/>
      <c r="NE465"/>
      <c r="NF465"/>
      <c r="NG465"/>
      <c r="NH465"/>
      <c r="NI465"/>
      <c r="NJ465"/>
      <c r="NK465"/>
      <c r="NL465"/>
      <c r="NM465"/>
      <c r="NN465"/>
      <c r="NO465"/>
      <c r="NP465"/>
      <c r="NQ465"/>
      <c r="NR465"/>
      <c r="NS465"/>
      <c r="NT465"/>
      <c r="NU465"/>
      <c r="NV465"/>
      <c r="NW465"/>
      <c r="NX465"/>
      <c r="NY465"/>
      <c r="NZ465"/>
      <c r="OA465"/>
      <c r="OB465"/>
      <c r="OC465"/>
      <c r="OD465"/>
      <c r="OE465"/>
      <c r="OF465"/>
      <c r="OG465"/>
      <c r="OH465"/>
      <c r="OI465"/>
      <c r="OJ465"/>
      <c r="OK465"/>
      <c r="OL465"/>
      <c r="OM465"/>
      <c r="ON465"/>
      <c r="OO465"/>
      <c r="OP465"/>
      <c r="OQ465"/>
      <c r="OR465"/>
      <c r="OS465"/>
      <c r="OT465"/>
      <c r="OU465"/>
      <c r="OV465"/>
      <c r="OW465"/>
      <c r="OX465"/>
      <c r="OY465"/>
      <c r="OZ465"/>
      <c r="PA465"/>
      <c r="PB465"/>
      <c r="PC465"/>
      <c r="PD465"/>
      <c r="PE465"/>
      <c r="PF465"/>
      <c r="PG465"/>
      <c r="PH465"/>
      <c r="PI465"/>
      <c r="PJ465"/>
      <c r="PK465"/>
      <c r="PL465"/>
      <c r="PM465"/>
      <c r="PN465"/>
      <c r="PO465"/>
      <c r="PP465"/>
      <c r="PQ465"/>
      <c r="PR465"/>
      <c r="PS465"/>
      <c r="PT465"/>
      <c r="PU465"/>
      <c r="PV465"/>
      <c r="PW465"/>
      <c r="PX465"/>
      <c r="PY465"/>
      <c r="PZ465"/>
      <c r="QA465"/>
      <c r="QB465"/>
      <c r="QC465"/>
      <c r="QD465"/>
      <c r="QE465"/>
      <c r="QF465"/>
      <c r="QG465"/>
      <c r="QH465"/>
      <c r="QI465"/>
      <c r="QJ465"/>
      <c r="QK465"/>
      <c r="QL465"/>
      <c r="QM465"/>
      <c r="QN465"/>
      <c r="QO465"/>
      <c r="QP465"/>
      <c r="QQ465"/>
      <c r="QR465"/>
      <c r="QS465"/>
      <c r="QT465"/>
      <c r="QU465"/>
      <c r="QV465"/>
      <c r="QW465"/>
      <c r="QX465"/>
      <c r="QY465"/>
      <c r="QZ465"/>
      <c r="RA465"/>
      <c r="RB465"/>
      <c r="RC465"/>
      <c r="RD465"/>
      <c r="RE465"/>
      <c r="RF465"/>
      <c r="RG465"/>
      <c r="RH465"/>
      <c r="RI465"/>
      <c r="RJ465"/>
      <c r="RK465"/>
      <c r="RL465"/>
      <c r="RM465"/>
      <c r="RN465"/>
      <c r="RO465"/>
      <c r="RP465"/>
      <c r="RQ465"/>
      <c r="RR465"/>
      <c r="RS465"/>
      <c r="RT465"/>
      <c r="RU465"/>
      <c r="RV465"/>
      <c r="RW465"/>
      <c r="RX465"/>
      <c r="RY465"/>
      <c r="RZ465"/>
      <c r="SA465"/>
      <c r="SB465"/>
      <c r="SC465"/>
      <c r="SD465"/>
      <c r="SE465"/>
      <c r="SF465"/>
      <c r="SG465"/>
      <c r="SH465"/>
      <c r="SI465"/>
      <c r="SJ465"/>
      <c r="SK465"/>
      <c r="SL465"/>
      <c r="SM465"/>
      <c r="SN465"/>
      <c r="SO465"/>
      <c r="SP465"/>
      <c r="SQ465"/>
      <c r="SR465"/>
      <c r="SS465"/>
      <c r="ST465"/>
      <c r="SU465"/>
      <c r="SV465"/>
      <c r="SW465"/>
      <c r="SX465"/>
      <c r="SY465"/>
      <c r="SZ465"/>
      <c r="TA465"/>
      <c r="TB465"/>
      <c r="TC465"/>
      <c r="TD465"/>
      <c r="TE465"/>
      <c r="TF465"/>
      <c r="TG465"/>
      <c r="TH465"/>
      <c r="TI465"/>
      <c r="TJ465"/>
      <c r="TK465"/>
      <c r="TL465"/>
      <c r="TM465"/>
      <c r="TN465"/>
      <c r="TO465"/>
      <c r="TP465"/>
      <c r="TQ465"/>
      <c r="TR465"/>
      <c r="TS465"/>
      <c r="TT465"/>
      <c r="TU465"/>
      <c r="TV465"/>
      <c r="TW465"/>
      <c r="TX465"/>
      <c r="TY465"/>
      <c r="TZ465"/>
      <c r="UA465"/>
      <c r="UB465"/>
      <c r="UC465"/>
      <c r="UD465"/>
      <c r="UE465"/>
      <c r="UF465"/>
      <c r="UG465"/>
      <c r="UH465"/>
      <c r="UI465"/>
      <c r="UJ465"/>
      <c r="UK465"/>
      <c r="UL465"/>
      <c r="UM465"/>
      <c r="UN465"/>
      <c r="UO465"/>
      <c r="UP465"/>
      <c r="UQ465"/>
      <c r="UR465"/>
      <c r="US465"/>
      <c r="UT465"/>
      <c r="UU465"/>
      <c r="UV465"/>
      <c r="UW465"/>
      <c r="UX465"/>
      <c r="UY465"/>
      <c r="UZ465"/>
      <c r="VA465"/>
      <c r="VB465"/>
      <c r="VC465"/>
      <c r="VD465"/>
      <c r="VE465"/>
      <c r="VF465"/>
      <c r="VG465"/>
      <c r="VH465"/>
      <c r="VI465"/>
      <c r="VJ465"/>
      <c r="VK465"/>
      <c r="VL465"/>
      <c r="VM465"/>
      <c r="VN465"/>
      <c r="VO465"/>
      <c r="VP465"/>
      <c r="VQ465"/>
      <c r="VR465"/>
      <c r="VS465"/>
      <c r="VT465"/>
      <c r="VU465"/>
      <c r="VV465"/>
      <c r="VW465"/>
      <c r="VX465"/>
      <c r="VY465"/>
      <c r="VZ465"/>
      <c r="WA465"/>
      <c r="WB465"/>
      <c r="WC465"/>
      <c r="WD465"/>
      <c r="WE465"/>
      <c r="WF465"/>
      <c r="WG465"/>
      <c r="WH465"/>
      <c r="WI465"/>
      <c r="WJ465"/>
      <c r="WK465"/>
      <c r="WL465"/>
      <c r="WM465"/>
      <c r="WN465"/>
      <c r="WO465"/>
      <c r="WP465"/>
      <c r="WQ465"/>
      <c r="WR465"/>
      <c r="WS465"/>
      <c r="WT465"/>
      <c r="WU465"/>
      <c r="WV465"/>
      <c r="WW465"/>
      <c r="WX465"/>
      <c r="WY465"/>
      <c r="WZ465"/>
      <c r="XA465"/>
      <c r="XB465"/>
      <c r="XC465"/>
      <c r="XD465"/>
      <c r="XE465"/>
      <c r="XF465"/>
      <c r="XG465"/>
      <c r="XH465"/>
      <c r="XI465"/>
      <c r="XJ465"/>
      <c r="XK465"/>
      <c r="XL465"/>
      <c r="XM465"/>
      <c r="XN465"/>
      <c r="XO465"/>
      <c r="XP465"/>
      <c r="XQ465"/>
      <c r="XR465"/>
      <c r="XS465"/>
      <c r="XT465"/>
      <c r="XU465"/>
      <c r="XV465"/>
      <c r="XW465"/>
      <c r="XX465"/>
      <c r="XY465"/>
      <c r="XZ465"/>
      <c r="YA465"/>
      <c r="YB465"/>
      <c r="YC465"/>
      <c r="YD465"/>
      <c r="YE465"/>
      <c r="YF465"/>
      <c r="YG465"/>
      <c r="YH465"/>
      <c r="YI465"/>
      <c r="YJ465"/>
      <c r="YK465"/>
      <c r="YL465"/>
      <c r="YM465"/>
      <c r="YN465"/>
      <c r="YO465"/>
      <c r="YP465"/>
      <c r="YQ465"/>
      <c r="YR465"/>
      <c r="YS465"/>
      <c r="YT465"/>
      <c r="YU465"/>
      <c r="YV465"/>
      <c r="YW465"/>
      <c r="YX465"/>
      <c r="YY465"/>
      <c r="YZ465"/>
      <c r="ZA465"/>
      <c r="ZB465"/>
      <c r="ZC465"/>
      <c r="ZD465"/>
      <c r="ZE465"/>
      <c r="ZF465"/>
      <c r="ZG465"/>
      <c r="ZH465"/>
      <c r="ZI465"/>
      <c r="ZJ465"/>
      <c r="ZK465"/>
      <c r="ZL465"/>
      <c r="ZM465"/>
      <c r="ZN465"/>
      <c r="ZO465"/>
      <c r="ZP465"/>
      <c r="ZQ465"/>
      <c r="ZR465"/>
      <c r="ZS465"/>
      <c r="ZT465"/>
      <c r="ZU465"/>
      <c r="ZV465"/>
      <c r="ZW465"/>
      <c r="ZX465"/>
      <c r="ZY465"/>
      <c r="ZZ465"/>
    </row>
    <row r="466" spans="15:702" x14ac:dyDescent="0.35"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  <c r="HB466"/>
      <c r="HC466"/>
      <c r="HD466"/>
      <c r="HE466"/>
      <c r="HF466"/>
      <c r="HG466"/>
      <c r="HH466"/>
      <c r="HI466"/>
      <c r="HJ466"/>
      <c r="HK466"/>
      <c r="HL466"/>
      <c r="HM466"/>
      <c r="HN466"/>
      <c r="HO466"/>
      <c r="HP466"/>
      <c r="HQ466"/>
      <c r="HR466"/>
      <c r="HS466"/>
      <c r="HT466"/>
      <c r="HU466"/>
      <c r="HV466"/>
      <c r="HW466"/>
      <c r="HX466"/>
      <c r="HY466"/>
      <c r="HZ466"/>
      <c r="IA466"/>
      <c r="IB466"/>
      <c r="IC466"/>
      <c r="ID466"/>
      <c r="IE466"/>
      <c r="IF466"/>
      <c r="IG466"/>
      <c r="IH466"/>
      <c r="II466"/>
      <c r="IJ466"/>
      <c r="IK466"/>
      <c r="IL466"/>
      <c r="IM466"/>
      <c r="IN466"/>
      <c r="IO466"/>
      <c r="IP466"/>
      <c r="IQ466"/>
      <c r="IR466"/>
      <c r="IS466"/>
      <c r="IT466"/>
      <c r="IU466"/>
      <c r="IV466"/>
      <c r="IW466"/>
      <c r="IX466"/>
      <c r="IY466"/>
      <c r="IZ466"/>
      <c r="JA466"/>
      <c r="JB466"/>
      <c r="JC466"/>
      <c r="JD466"/>
      <c r="JE466"/>
      <c r="JF466"/>
      <c r="JG466"/>
      <c r="JH466"/>
      <c r="JI466"/>
      <c r="JJ466"/>
      <c r="JK466"/>
      <c r="JL466"/>
      <c r="JM466"/>
      <c r="JN466"/>
      <c r="JO466"/>
      <c r="JP466"/>
      <c r="JQ466"/>
      <c r="JR466"/>
      <c r="JS466"/>
      <c r="JT466"/>
      <c r="JU466"/>
      <c r="JV466"/>
      <c r="JW466"/>
      <c r="JX466"/>
      <c r="JY466"/>
      <c r="JZ466"/>
      <c r="KA466"/>
      <c r="KB466"/>
      <c r="KC466"/>
      <c r="KD466"/>
      <c r="KE466"/>
      <c r="KF466"/>
      <c r="KG466"/>
      <c r="KH466"/>
      <c r="KI466"/>
      <c r="KJ466"/>
      <c r="KK466"/>
      <c r="KL466"/>
      <c r="KM466"/>
      <c r="KN466"/>
      <c r="KO466"/>
      <c r="KP466"/>
      <c r="KQ466"/>
      <c r="KR466"/>
      <c r="KS466"/>
      <c r="KT466"/>
      <c r="KU466"/>
      <c r="KV466"/>
      <c r="KW466"/>
      <c r="KX466"/>
      <c r="KY466"/>
      <c r="KZ466"/>
      <c r="LA466"/>
      <c r="LB466"/>
      <c r="LC466"/>
      <c r="LD466"/>
      <c r="LE466"/>
      <c r="LF466"/>
      <c r="LG466"/>
      <c r="LH466"/>
      <c r="LI466"/>
      <c r="LJ466"/>
      <c r="LK466"/>
      <c r="LL466"/>
      <c r="LM466"/>
      <c r="LN466"/>
      <c r="LO466"/>
      <c r="LP466"/>
      <c r="LQ466"/>
      <c r="LR466"/>
      <c r="LS466"/>
      <c r="LT466"/>
      <c r="LU466"/>
      <c r="LV466"/>
      <c r="LW466"/>
      <c r="LX466"/>
      <c r="LY466"/>
      <c r="LZ466"/>
      <c r="MA466"/>
      <c r="MB466"/>
      <c r="MC466"/>
      <c r="MD466"/>
      <c r="ME466"/>
      <c r="MF466"/>
      <c r="MG466"/>
      <c r="MH466"/>
      <c r="MI466"/>
      <c r="MJ466"/>
      <c r="MK466"/>
      <c r="ML466"/>
      <c r="MM466"/>
      <c r="MN466"/>
      <c r="MO466"/>
      <c r="MP466"/>
      <c r="MQ466"/>
      <c r="MR466"/>
      <c r="MS466"/>
      <c r="MT466"/>
      <c r="MU466"/>
      <c r="MV466"/>
      <c r="MW466"/>
      <c r="MX466"/>
      <c r="MY466"/>
      <c r="MZ466"/>
      <c r="NA466"/>
      <c r="NB466"/>
      <c r="NC466"/>
      <c r="ND466"/>
      <c r="NE466"/>
      <c r="NF466"/>
      <c r="NG466"/>
      <c r="NH466"/>
      <c r="NI466"/>
      <c r="NJ466"/>
      <c r="NK466"/>
      <c r="NL466"/>
      <c r="NM466"/>
      <c r="NN466"/>
      <c r="NO466"/>
      <c r="NP466"/>
      <c r="NQ466"/>
      <c r="NR466"/>
      <c r="NS466"/>
      <c r="NT466"/>
      <c r="NU466"/>
      <c r="NV466"/>
      <c r="NW466"/>
      <c r="NX466"/>
      <c r="NY466"/>
      <c r="NZ466"/>
      <c r="OA466"/>
      <c r="OB466"/>
      <c r="OC466"/>
      <c r="OD466"/>
      <c r="OE466"/>
      <c r="OF466"/>
      <c r="OG466"/>
      <c r="OH466"/>
      <c r="OI466"/>
      <c r="OJ466"/>
      <c r="OK466"/>
      <c r="OL466"/>
      <c r="OM466"/>
      <c r="ON466"/>
      <c r="OO466"/>
      <c r="OP466"/>
      <c r="OQ466"/>
      <c r="OR466"/>
      <c r="OS466"/>
      <c r="OT466"/>
      <c r="OU466"/>
      <c r="OV466"/>
      <c r="OW466"/>
      <c r="OX466"/>
      <c r="OY466"/>
      <c r="OZ466"/>
      <c r="PA466"/>
      <c r="PB466"/>
      <c r="PC466"/>
      <c r="PD466"/>
      <c r="PE466"/>
      <c r="PF466"/>
      <c r="PG466"/>
      <c r="PH466"/>
      <c r="PI466"/>
      <c r="PJ466"/>
      <c r="PK466"/>
      <c r="PL466"/>
      <c r="PM466"/>
      <c r="PN466"/>
      <c r="PO466"/>
      <c r="PP466"/>
      <c r="PQ466"/>
      <c r="PR466"/>
      <c r="PS466"/>
      <c r="PT466"/>
      <c r="PU466"/>
      <c r="PV466"/>
      <c r="PW466"/>
      <c r="PX466"/>
      <c r="PY466"/>
      <c r="PZ466"/>
      <c r="QA466"/>
      <c r="QB466"/>
      <c r="QC466"/>
      <c r="QD466"/>
      <c r="QE466"/>
      <c r="QF466"/>
      <c r="QG466"/>
      <c r="QH466"/>
      <c r="QI466"/>
      <c r="QJ466"/>
      <c r="QK466"/>
      <c r="QL466"/>
      <c r="QM466"/>
      <c r="QN466"/>
      <c r="QO466"/>
      <c r="QP466"/>
      <c r="QQ466"/>
      <c r="QR466"/>
      <c r="QS466"/>
      <c r="QT466"/>
      <c r="QU466"/>
      <c r="QV466"/>
      <c r="QW466"/>
      <c r="QX466"/>
      <c r="QY466"/>
      <c r="QZ466"/>
      <c r="RA466"/>
      <c r="RB466"/>
      <c r="RC466"/>
      <c r="RD466"/>
      <c r="RE466"/>
      <c r="RF466"/>
      <c r="RG466"/>
      <c r="RH466"/>
      <c r="RI466"/>
      <c r="RJ466"/>
      <c r="RK466"/>
      <c r="RL466"/>
      <c r="RM466"/>
      <c r="RN466"/>
      <c r="RO466"/>
      <c r="RP466"/>
      <c r="RQ466"/>
      <c r="RR466"/>
      <c r="RS466"/>
      <c r="RT466"/>
      <c r="RU466"/>
      <c r="RV466"/>
      <c r="RW466"/>
      <c r="RX466"/>
      <c r="RY466"/>
      <c r="RZ466"/>
      <c r="SA466"/>
      <c r="SB466"/>
      <c r="SC466"/>
      <c r="SD466"/>
      <c r="SE466"/>
      <c r="SF466"/>
      <c r="SG466"/>
      <c r="SH466"/>
      <c r="SI466"/>
      <c r="SJ466"/>
      <c r="SK466"/>
      <c r="SL466"/>
      <c r="SM466"/>
      <c r="SN466"/>
      <c r="SO466"/>
      <c r="SP466"/>
      <c r="SQ466"/>
      <c r="SR466"/>
      <c r="SS466"/>
      <c r="ST466"/>
      <c r="SU466"/>
      <c r="SV466"/>
      <c r="SW466"/>
      <c r="SX466"/>
      <c r="SY466"/>
      <c r="SZ466"/>
      <c r="TA466"/>
      <c r="TB466"/>
      <c r="TC466"/>
      <c r="TD466"/>
      <c r="TE466"/>
      <c r="TF466"/>
      <c r="TG466"/>
      <c r="TH466"/>
      <c r="TI466"/>
      <c r="TJ466"/>
      <c r="TK466"/>
      <c r="TL466"/>
      <c r="TM466"/>
      <c r="TN466"/>
      <c r="TO466"/>
      <c r="TP466"/>
      <c r="TQ466"/>
      <c r="TR466"/>
      <c r="TS466"/>
      <c r="TT466"/>
      <c r="TU466"/>
      <c r="TV466"/>
      <c r="TW466"/>
      <c r="TX466"/>
      <c r="TY466"/>
      <c r="TZ466"/>
      <c r="UA466"/>
      <c r="UB466"/>
      <c r="UC466"/>
      <c r="UD466"/>
      <c r="UE466"/>
      <c r="UF466"/>
      <c r="UG466"/>
      <c r="UH466"/>
      <c r="UI466"/>
      <c r="UJ466"/>
      <c r="UK466"/>
      <c r="UL466"/>
      <c r="UM466"/>
      <c r="UN466"/>
      <c r="UO466"/>
      <c r="UP466"/>
      <c r="UQ466"/>
      <c r="UR466"/>
      <c r="US466"/>
      <c r="UT466"/>
      <c r="UU466"/>
      <c r="UV466"/>
      <c r="UW466"/>
      <c r="UX466"/>
      <c r="UY466"/>
      <c r="UZ466"/>
      <c r="VA466"/>
      <c r="VB466"/>
      <c r="VC466"/>
      <c r="VD466"/>
      <c r="VE466"/>
      <c r="VF466"/>
      <c r="VG466"/>
      <c r="VH466"/>
      <c r="VI466"/>
      <c r="VJ466"/>
      <c r="VK466"/>
      <c r="VL466"/>
      <c r="VM466"/>
      <c r="VN466"/>
      <c r="VO466"/>
      <c r="VP466"/>
      <c r="VQ466"/>
      <c r="VR466"/>
      <c r="VS466"/>
      <c r="VT466"/>
      <c r="VU466"/>
      <c r="VV466"/>
      <c r="VW466"/>
      <c r="VX466"/>
      <c r="VY466"/>
      <c r="VZ466"/>
      <c r="WA466"/>
      <c r="WB466"/>
      <c r="WC466"/>
      <c r="WD466"/>
      <c r="WE466"/>
      <c r="WF466"/>
      <c r="WG466"/>
      <c r="WH466"/>
      <c r="WI466"/>
      <c r="WJ466"/>
      <c r="WK466"/>
      <c r="WL466"/>
      <c r="WM466"/>
      <c r="WN466"/>
      <c r="WO466"/>
      <c r="WP466"/>
      <c r="WQ466"/>
      <c r="WR466"/>
      <c r="WS466"/>
      <c r="WT466"/>
      <c r="WU466"/>
      <c r="WV466"/>
      <c r="WW466"/>
      <c r="WX466"/>
      <c r="WY466"/>
      <c r="WZ466"/>
      <c r="XA466"/>
      <c r="XB466"/>
      <c r="XC466"/>
      <c r="XD466"/>
      <c r="XE466"/>
      <c r="XF466"/>
      <c r="XG466"/>
      <c r="XH466"/>
      <c r="XI466"/>
      <c r="XJ466"/>
      <c r="XK466"/>
      <c r="XL466"/>
      <c r="XM466"/>
      <c r="XN466"/>
      <c r="XO466"/>
      <c r="XP466"/>
      <c r="XQ466"/>
      <c r="XR466"/>
      <c r="XS466"/>
      <c r="XT466"/>
      <c r="XU466"/>
      <c r="XV466"/>
      <c r="XW466"/>
      <c r="XX466"/>
      <c r="XY466"/>
      <c r="XZ466"/>
      <c r="YA466"/>
      <c r="YB466"/>
      <c r="YC466"/>
      <c r="YD466"/>
      <c r="YE466"/>
      <c r="YF466"/>
      <c r="YG466"/>
      <c r="YH466"/>
      <c r="YI466"/>
      <c r="YJ466"/>
      <c r="YK466"/>
      <c r="YL466"/>
      <c r="YM466"/>
      <c r="YN466"/>
      <c r="YO466"/>
      <c r="YP466"/>
      <c r="YQ466"/>
      <c r="YR466"/>
      <c r="YS466"/>
      <c r="YT466"/>
      <c r="YU466"/>
      <c r="YV466"/>
      <c r="YW466"/>
      <c r="YX466"/>
      <c r="YY466"/>
      <c r="YZ466"/>
      <c r="ZA466"/>
      <c r="ZB466"/>
      <c r="ZC466"/>
      <c r="ZD466"/>
      <c r="ZE466"/>
      <c r="ZF466"/>
      <c r="ZG466"/>
      <c r="ZH466"/>
      <c r="ZI466"/>
      <c r="ZJ466"/>
      <c r="ZK466"/>
      <c r="ZL466"/>
      <c r="ZM466"/>
      <c r="ZN466"/>
      <c r="ZO466"/>
      <c r="ZP466"/>
      <c r="ZQ466"/>
      <c r="ZR466"/>
      <c r="ZS466"/>
      <c r="ZT466"/>
      <c r="ZU466"/>
      <c r="ZV466"/>
      <c r="ZW466"/>
      <c r="ZX466"/>
      <c r="ZY466"/>
      <c r="ZZ466"/>
    </row>
    <row r="467" spans="15:702" x14ac:dyDescent="0.35"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  <c r="HB467"/>
      <c r="HC467"/>
      <c r="HD467"/>
      <c r="HE467"/>
      <c r="HF467"/>
      <c r="HG467"/>
      <c r="HH467"/>
      <c r="HI467"/>
      <c r="HJ467"/>
      <c r="HK467"/>
      <c r="HL467"/>
      <c r="HM467"/>
      <c r="HN467"/>
      <c r="HO467"/>
      <c r="HP467"/>
      <c r="HQ467"/>
      <c r="HR467"/>
      <c r="HS467"/>
      <c r="HT467"/>
      <c r="HU467"/>
      <c r="HV467"/>
      <c r="HW467"/>
      <c r="HX467"/>
      <c r="HY467"/>
      <c r="HZ467"/>
      <c r="IA467"/>
      <c r="IB467"/>
      <c r="IC467"/>
      <c r="ID467"/>
      <c r="IE467"/>
      <c r="IF467"/>
      <c r="IG467"/>
      <c r="IH467"/>
      <c r="II467"/>
      <c r="IJ467"/>
      <c r="IK467"/>
      <c r="IL467"/>
      <c r="IM467"/>
      <c r="IN467"/>
      <c r="IO467"/>
      <c r="IP467"/>
      <c r="IQ467"/>
      <c r="IR467"/>
      <c r="IS467"/>
      <c r="IT467"/>
      <c r="IU467"/>
      <c r="IV467"/>
      <c r="IW467"/>
      <c r="IX467"/>
      <c r="IY467"/>
      <c r="IZ467"/>
      <c r="JA467"/>
      <c r="JB467"/>
      <c r="JC467"/>
      <c r="JD467"/>
      <c r="JE467"/>
      <c r="JF467"/>
      <c r="JG467"/>
      <c r="JH467"/>
      <c r="JI467"/>
      <c r="JJ467"/>
      <c r="JK467"/>
      <c r="JL467"/>
      <c r="JM467"/>
      <c r="JN467"/>
      <c r="JO467"/>
      <c r="JP467"/>
      <c r="JQ467"/>
      <c r="JR467"/>
      <c r="JS467"/>
      <c r="JT467"/>
      <c r="JU467"/>
      <c r="JV467"/>
      <c r="JW467"/>
      <c r="JX467"/>
      <c r="JY467"/>
      <c r="JZ467"/>
      <c r="KA467"/>
      <c r="KB467"/>
      <c r="KC467"/>
      <c r="KD467"/>
      <c r="KE467"/>
      <c r="KF467"/>
      <c r="KG467"/>
      <c r="KH467"/>
      <c r="KI467"/>
      <c r="KJ467"/>
      <c r="KK467"/>
      <c r="KL467"/>
      <c r="KM467"/>
      <c r="KN467"/>
      <c r="KO467"/>
      <c r="KP467"/>
      <c r="KQ467"/>
      <c r="KR467"/>
      <c r="KS467"/>
      <c r="KT467"/>
      <c r="KU467"/>
      <c r="KV467"/>
      <c r="KW467"/>
      <c r="KX467"/>
      <c r="KY467"/>
      <c r="KZ467"/>
      <c r="LA467"/>
      <c r="LB467"/>
      <c r="LC467"/>
      <c r="LD467"/>
      <c r="LE467"/>
      <c r="LF467"/>
      <c r="LG467"/>
      <c r="LH467"/>
      <c r="LI467"/>
      <c r="LJ467"/>
      <c r="LK467"/>
      <c r="LL467"/>
      <c r="LM467"/>
      <c r="LN467"/>
      <c r="LO467"/>
      <c r="LP467"/>
      <c r="LQ467"/>
      <c r="LR467"/>
      <c r="LS467"/>
      <c r="LT467"/>
      <c r="LU467"/>
      <c r="LV467"/>
      <c r="LW467"/>
      <c r="LX467"/>
      <c r="LY467"/>
      <c r="LZ467"/>
      <c r="MA467"/>
      <c r="MB467"/>
      <c r="MC467"/>
      <c r="MD467"/>
      <c r="ME467"/>
      <c r="MF467"/>
      <c r="MG467"/>
      <c r="MH467"/>
      <c r="MI467"/>
      <c r="MJ467"/>
      <c r="MK467"/>
      <c r="ML467"/>
      <c r="MM467"/>
      <c r="MN467"/>
      <c r="MO467"/>
      <c r="MP467"/>
      <c r="MQ467"/>
      <c r="MR467"/>
      <c r="MS467"/>
      <c r="MT467"/>
      <c r="MU467"/>
      <c r="MV467"/>
      <c r="MW467"/>
      <c r="MX467"/>
      <c r="MY467"/>
      <c r="MZ467"/>
      <c r="NA467"/>
      <c r="NB467"/>
      <c r="NC467"/>
      <c r="ND467"/>
      <c r="NE467"/>
      <c r="NF467"/>
      <c r="NG467"/>
      <c r="NH467"/>
      <c r="NI467"/>
      <c r="NJ467"/>
      <c r="NK467"/>
      <c r="NL467"/>
      <c r="NM467"/>
      <c r="NN467"/>
      <c r="NO467"/>
      <c r="NP467"/>
      <c r="NQ467"/>
      <c r="NR467"/>
      <c r="NS467"/>
      <c r="NT467"/>
      <c r="NU467"/>
      <c r="NV467"/>
      <c r="NW467"/>
      <c r="NX467"/>
      <c r="NY467"/>
      <c r="NZ467"/>
      <c r="OA467"/>
      <c r="OB467"/>
      <c r="OC467"/>
      <c r="OD467"/>
      <c r="OE467"/>
      <c r="OF467"/>
      <c r="OG467"/>
      <c r="OH467"/>
      <c r="OI467"/>
      <c r="OJ467"/>
      <c r="OK467"/>
      <c r="OL467"/>
      <c r="OM467"/>
      <c r="ON467"/>
      <c r="OO467"/>
      <c r="OP467"/>
      <c r="OQ467"/>
      <c r="OR467"/>
      <c r="OS467"/>
      <c r="OT467"/>
      <c r="OU467"/>
      <c r="OV467"/>
      <c r="OW467"/>
      <c r="OX467"/>
      <c r="OY467"/>
      <c r="OZ467"/>
      <c r="PA467"/>
      <c r="PB467"/>
      <c r="PC467"/>
      <c r="PD467"/>
      <c r="PE467"/>
      <c r="PF467"/>
      <c r="PG467"/>
      <c r="PH467"/>
      <c r="PI467"/>
      <c r="PJ467"/>
      <c r="PK467"/>
      <c r="PL467"/>
      <c r="PM467"/>
      <c r="PN467"/>
      <c r="PO467"/>
      <c r="PP467"/>
      <c r="PQ467"/>
      <c r="PR467"/>
      <c r="PS467"/>
      <c r="PT467"/>
      <c r="PU467"/>
      <c r="PV467"/>
      <c r="PW467"/>
      <c r="PX467"/>
      <c r="PY467"/>
      <c r="PZ467"/>
      <c r="QA467"/>
      <c r="QB467"/>
      <c r="QC467"/>
      <c r="QD467"/>
      <c r="QE467"/>
      <c r="QF467"/>
      <c r="QG467"/>
      <c r="QH467"/>
      <c r="QI467"/>
      <c r="QJ467"/>
      <c r="QK467"/>
      <c r="QL467"/>
      <c r="QM467"/>
      <c r="QN467"/>
      <c r="QO467"/>
      <c r="QP467"/>
      <c r="QQ467"/>
      <c r="QR467"/>
      <c r="QS467"/>
      <c r="QT467"/>
      <c r="QU467"/>
      <c r="QV467"/>
      <c r="QW467"/>
      <c r="QX467"/>
      <c r="QY467"/>
      <c r="QZ467"/>
      <c r="RA467"/>
      <c r="RB467"/>
      <c r="RC467"/>
      <c r="RD467"/>
      <c r="RE467"/>
      <c r="RF467"/>
      <c r="RG467"/>
      <c r="RH467"/>
      <c r="RI467"/>
      <c r="RJ467"/>
      <c r="RK467"/>
      <c r="RL467"/>
      <c r="RM467"/>
      <c r="RN467"/>
      <c r="RO467"/>
      <c r="RP467"/>
      <c r="RQ467"/>
      <c r="RR467"/>
      <c r="RS467"/>
      <c r="RT467"/>
      <c r="RU467"/>
      <c r="RV467"/>
      <c r="RW467"/>
      <c r="RX467"/>
      <c r="RY467"/>
      <c r="RZ467"/>
      <c r="SA467"/>
      <c r="SB467"/>
      <c r="SC467"/>
      <c r="SD467"/>
      <c r="SE467"/>
      <c r="SF467"/>
      <c r="SG467"/>
      <c r="SH467"/>
      <c r="SI467"/>
      <c r="SJ467"/>
      <c r="SK467"/>
      <c r="SL467"/>
      <c r="SM467"/>
      <c r="SN467"/>
      <c r="SO467"/>
      <c r="SP467"/>
      <c r="SQ467"/>
      <c r="SR467"/>
      <c r="SS467"/>
      <c r="ST467"/>
      <c r="SU467"/>
      <c r="SV467"/>
      <c r="SW467"/>
      <c r="SX467"/>
      <c r="SY467"/>
      <c r="SZ467"/>
      <c r="TA467"/>
      <c r="TB467"/>
      <c r="TC467"/>
      <c r="TD467"/>
      <c r="TE467"/>
      <c r="TF467"/>
      <c r="TG467"/>
      <c r="TH467"/>
      <c r="TI467"/>
      <c r="TJ467"/>
      <c r="TK467"/>
      <c r="TL467"/>
      <c r="TM467"/>
      <c r="TN467"/>
      <c r="TO467"/>
      <c r="TP467"/>
      <c r="TQ467"/>
      <c r="TR467"/>
      <c r="TS467"/>
      <c r="TT467"/>
      <c r="TU467"/>
      <c r="TV467"/>
      <c r="TW467"/>
      <c r="TX467"/>
      <c r="TY467"/>
      <c r="TZ467"/>
      <c r="UA467"/>
      <c r="UB467"/>
      <c r="UC467"/>
      <c r="UD467"/>
      <c r="UE467"/>
      <c r="UF467"/>
      <c r="UG467"/>
      <c r="UH467"/>
      <c r="UI467"/>
      <c r="UJ467"/>
      <c r="UK467"/>
      <c r="UL467"/>
      <c r="UM467"/>
      <c r="UN467"/>
      <c r="UO467"/>
      <c r="UP467"/>
      <c r="UQ467"/>
      <c r="UR467"/>
      <c r="US467"/>
      <c r="UT467"/>
      <c r="UU467"/>
      <c r="UV467"/>
      <c r="UW467"/>
      <c r="UX467"/>
      <c r="UY467"/>
      <c r="UZ467"/>
      <c r="VA467"/>
      <c r="VB467"/>
      <c r="VC467"/>
      <c r="VD467"/>
      <c r="VE467"/>
      <c r="VF467"/>
      <c r="VG467"/>
      <c r="VH467"/>
      <c r="VI467"/>
      <c r="VJ467"/>
      <c r="VK467"/>
      <c r="VL467"/>
      <c r="VM467"/>
      <c r="VN467"/>
      <c r="VO467"/>
      <c r="VP467"/>
      <c r="VQ467"/>
      <c r="VR467"/>
      <c r="VS467"/>
      <c r="VT467"/>
      <c r="VU467"/>
      <c r="VV467"/>
      <c r="VW467"/>
      <c r="VX467"/>
      <c r="VY467"/>
      <c r="VZ467"/>
      <c r="WA467"/>
      <c r="WB467"/>
      <c r="WC467"/>
      <c r="WD467"/>
      <c r="WE467"/>
      <c r="WF467"/>
      <c r="WG467"/>
      <c r="WH467"/>
      <c r="WI467"/>
      <c r="WJ467"/>
      <c r="WK467"/>
      <c r="WL467"/>
      <c r="WM467"/>
      <c r="WN467"/>
      <c r="WO467"/>
      <c r="WP467"/>
      <c r="WQ467"/>
      <c r="WR467"/>
      <c r="WS467"/>
      <c r="WT467"/>
      <c r="WU467"/>
      <c r="WV467"/>
      <c r="WW467"/>
      <c r="WX467"/>
      <c r="WY467"/>
      <c r="WZ467"/>
      <c r="XA467"/>
      <c r="XB467"/>
      <c r="XC467"/>
      <c r="XD467"/>
      <c r="XE467"/>
      <c r="XF467"/>
      <c r="XG467"/>
      <c r="XH467"/>
      <c r="XI467"/>
      <c r="XJ467"/>
      <c r="XK467"/>
      <c r="XL467"/>
      <c r="XM467"/>
      <c r="XN467"/>
      <c r="XO467"/>
      <c r="XP467"/>
      <c r="XQ467"/>
      <c r="XR467"/>
      <c r="XS467"/>
      <c r="XT467"/>
      <c r="XU467"/>
      <c r="XV467"/>
      <c r="XW467"/>
      <c r="XX467"/>
      <c r="XY467"/>
      <c r="XZ467"/>
      <c r="YA467"/>
      <c r="YB467"/>
      <c r="YC467"/>
      <c r="YD467"/>
      <c r="YE467"/>
      <c r="YF467"/>
      <c r="YG467"/>
      <c r="YH467"/>
      <c r="YI467"/>
      <c r="YJ467"/>
      <c r="YK467"/>
      <c r="YL467"/>
      <c r="YM467"/>
      <c r="YN467"/>
      <c r="YO467"/>
      <c r="YP467"/>
      <c r="YQ467"/>
      <c r="YR467"/>
      <c r="YS467"/>
      <c r="YT467"/>
      <c r="YU467"/>
      <c r="YV467"/>
      <c r="YW467"/>
      <c r="YX467"/>
      <c r="YY467"/>
      <c r="YZ467"/>
      <c r="ZA467"/>
      <c r="ZB467"/>
      <c r="ZC467"/>
      <c r="ZD467"/>
      <c r="ZE467"/>
      <c r="ZF467"/>
      <c r="ZG467"/>
      <c r="ZH467"/>
      <c r="ZI467"/>
      <c r="ZJ467"/>
      <c r="ZK467"/>
      <c r="ZL467"/>
      <c r="ZM467"/>
      <c r="ZN467"/>
      <c r="ZO467"/>
      <c r="ZP467"/>
      <c r="ZQ467"/>
      <c r="ZR467"/>
      <c r="ZS467"/>
      <c r="ZT467"/>
      <c r="ZU467"/>
      <c r="ZV467"/>
      <c r="ZW467"/>
      <c r="ZX467"/>
      <c r="ZY467"/>
      <c r="ZZ467"/>
    </row>
    <row r="468" spans="15:702" x14ac:dyDescent="0.35"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  <c r="HB468"/>
      <c r="HC468"/>
      <c r="HD468"/>
      <c r="HE468"/>
      <c r="HF468"/>
      <c r="HG468"/>
      <c r="HH468"/>
      <c r="HI468"/>
      <c r="HJ468"/>
      <c r="HK468"/>
      <c r="HL468"/>
      <c r="HM468"/>
      <c r="HN468"/>
      <c r="HO468"/>
      <c r="HP468"/>
      <c r="HQ468"/>
      <c r="HR468"/>
      <c r="HS468"/>
      <c r="HT468"/>
      <c r="HU468"/>
      <c r="HV468"/>
      <c r="HW468"/>
      <c r="HX468"/>
      <c r="HY468"/>
      <c r="HZ468"/>
      <c r="IA468"/>
      <c r="IB468"/>
      <c r="IC468"/>
      <c r="ID468"/>
      <c r="IE468"/>
      <c r="IF468"/>
      <c r="IG468"/>
      <c r="IH468"/>
      <c r="II468"/>
      <c r="IJ468"/>
      <c r="IK468"/>
      <c r="IL468"/>
      <c r="IM468"/>
      <c r="IN468"/>
      <c r="IO468"/>
      <c r="IP468"/>
      <c r="IQ468"/>
      <c r="IR468"/>
      <c r="IS468"/>
      <c r="IT468"/>
      <c r="IU468"/>
      <c r="IV468"/>
      <c r="IW468"/>
      <c r="IX468"/>
      <c r="IY468"/>
      <c r="IZ468"/>
      <c r="JA468"/>
      <c r="JB468"/>
      <c r="JC468"/>
      <c r="JD468"/>
      <c r="JE468"/>
      <c r="JF468"/>
      <c r="JG468"/>
      <c r="JH468"/>
      <c r="JI468"/>
      <c r="JJ468"/>
      <c r="JK468"/>
      <c r="JL468"/>
      <c r="JM468"/>
      <c r="JN468"/>
      <c r="JO468"/>
      <c r="JP468"/>
      <c r="JQ468"/>
      <c r="JR468"/>
      <c r="JS468"/>
      <c r="JT468"/>
      <c r="JU468"/>
      <c r="JV468"/>
      <c r="JW468"/>
      <c r="JX468"/>
      <c r="JY468"/>
      <c r="JZ468"/>
      <c r="KA468"/>
      <c r="KB468"/>
      <c r="KC468"/>
      <c r="KD468"/>
      <c r="KE468"/>
      <c r="KF468"/>
      <c r="KG468"/>
      <c r="KH468"/>
      <c r="KI468"/>
      <c r="KJ468"/>
      <c r="KK468"/>
      <c r="KL468"/>
      <c r="KM468"/>
      <c r="KN468"/>
      <c r="KO468"/>
      <c r="KP468"/>
      <c r="KQ468"/>
      <c r="KR468"/>
      <c r="KS468"/>
      <c r="KT468"/>
      <c r="KU468"/>
      <c r="KV468"/>
      <c r="KW468"/>
      <c r="KX468"/>
      <c r="KY468"/>
      <c r="KZ468"/>
      <c r="LA468"/>
      <c r="LB468"/>
      <c r="LC468"/>
      <c r="LD468"/>
      <c r="LE468"/>
      <c r="LF468"/>
      <c r="LG468"/>
      <c r="LH468"/>
      <c r="LI468"/>
      <c r="LJ468"/>
      <c r="LK468"/>
      <c r="LL468"/>
      <c r="LM468"/>
      <c r="LN468"/>
      <c r="LO468"/>
      <c r="LP468"/>
      <c r="LQ468"/>
      <c r="LR468"/>
      <c r="LS468"/>
      <c r="LT468"/>
      <c r="LU468"/>
      <c r="LV468"/>
      <c r="LW468"/>
      <c r="LX468"/>
      <c r="LY468"/>
      <c r="LZ468"/>
      <c r="MA468"/>
      <c r="MB468"/>
      <c r="MC468"/>
      <c r="MD468"/>
      <c r="ME468"/>
      <c r="MF468"/>
      <c r="MG468"/>
      <c r="MH468"/>
      <c r="MI468"/>
      <c r="MJ468"/>
      <c r="MK468"/>
      <c r="ML468"/>
      <c r="MM468"/>
      <c r="MN468"/>
      <c r="MO468"/>
      <c r="MP468"/>
      <c r="MQ468"/>
      <c r="MR468"/>
      <c r="MS468"/>
      <c r="MT468"/>
      <c r="MU468"/>
      <c r="MV468"/>
      <c r="MW468"/>
      <c r="MX468"/>
      <c r="MY468"/>
      <c r="MZ468"/>
      <c r="NA468"/>
      <c r="NB468"/>
      <c r="NC468"/>
      <c r="ND468"/>
      <c r="NE468"/>
      <c r="NF468"/>
      <c r="NG468"/>
      <c r="NH468"/>
      <c r="NI468"/>
      <c r="NJ468"/>
      <c r="NK468"/>
      <c r="NL468"/>
      <c r="NM468"/>
      <c r="NN468"/>
      <c r="NO468"/>
      <c r="NP468"/>
      <c r="NQ468"/>
      <c r="NR468"/>
      <c r="NS468"/>
      <c r="NT468"/>
      <c r="NU468"/>
      <c r="NV468"/>
      <c r="NW468"/>
      <c r="NX468"/>
      <c r="NY468"/>
      <c r="NZ468"/>
      <c r="OA468"/>
      <c r="OB468"/>
      <c r="OC468"/>
      <c r="OD468"/>
      <c r="OE468"/>
      <c r="OF468"/>
      <c r="OG468"/>
      <c r="OH468"/>
      <c r="OI468"/>
      <c r="OJ468"/>
      <c r="OK468"/>
      <c r="OL468"/>
      <c r="OM468"/>
      <c r="ON468"/>
      <c r="OO468"/>
      <c r="OP468"/>
      <c r="OQ468"/>
      <c r="OR468"/>
      <c r="OS468"/>
      <c r="OT468"/>
      <c r="OU468"/>
      <c r="OV468"/>
      <c r="OW468"/>
      <c r="OX468"/>
      <c r="OY468"/>
      <c r="OZ468"/>
      <c r="PA468"/>
      <c r="PB468"/>
      <c r="PC468"/>
      <c r="PD468"/>
      <c r="PE468"/>
      <c r="PF468"/>
      <c r="PG468"/>
      <c r="PH468"/>
      <c r="PI468"/>
      <c r="PJ468"/>
      <c r="PK468"/>
      <c r="PL468"/>
      <c r="PM468"/>
      <c r="PN468"/>
      <c r="PO468"/>
      <c r="PP468"/>
      <c r="PQ468"/>
      <c r="PR468"/>
      <c r="PS468"/>
      <c r="PT468"/>
      <c r="PU468"/>
      <c r="PV468"/>
      <c r="PW468"/>
      <c r="PX468"/>
      <c r="PY468"/>
      <c r="PZ468"/>
      <c r="QA468"/>
      <c r="QB468"/>
      <c r="QC468"/>
      <c r="QD468"/>
      <c r="QE468"/>
      <c r="QF468"/>
      <c r="QG468"/>
      <c r="QH468"/>
      <c r="QI468"/>
      <c r="QJ468"/>
      <c r="QK468"/>
      <c r="QL468"/>
      <c r="QM468"/>
      <c r="QN468"/>
      <c r="QO468"/>
      <c r="QP468"/>
      <c r="QQ468"/>
      <c r="QR468"/>
      <c r="QS468"/>
      <c r="QT468"/>
      <c r="QU468"/>
      <c r="QV468"/>
      <c r="QW468"/>
      <c r="QX468"/>
      <c r="QY468"/>
      <c r="QZ468"/>
      <c r="RA468"/>
      <c r="RB468"/>
      <c r="RC468"/>
      <c r="RD468"/>
      <c r="RE468"/>
      <c r="RF468"/>
      <c r="RG468"/>
      <c r="RH468"/>
      <c r="RI468"/>
      <c r="RJ468"/>
      <c r="RK468"/>
      <c r="RL468"/>
      <c r="RM468"/>
      <c r="RN468"/>
      <c r="RO468"/>
      <c r="RP468"/>
      <c r="RQ468"/>
      <c r="RR468"/>
      <c r="RS468"/>
      <c r="RT468"/>
      <c r="RU468"/>
      <c r="RV468"/>
      <c r="RW468"/>
      <c r="RX468"/>
      <c r="RY468"/>
      <c r="RZ468"/>
      <c r="SA468"/>
      <c r="SB468"/>
      <c r="SC468"/>
      <c r="SD468"/>
      <c r="SE468"/>
      <c r="SF468"/>
      <c r="SG468"/>
      <c r="SH468"/>
      <c r="SI468"/>
      <c r="SJ468"/>
      <c r="SK468"/>
      <c r="SL468"/>
      <c r="SM468"/>
      <c r="SN468"/>
      <c r="SO468"/>
      <c r="SP468"/>
      <c r="SQ468"/>
      <c r="SR468"/>
      <c r="SS468"/>
      <c r="ST468"/>
      <c r="SU468"/>
      <c r="SV468"/>
      <c r="SW468"/>
      <c r="SX468"/>
      <c r="SY468"/>
      <c r="SZ468"/>
      <c r="TA468"/>
      <c r="TB468"/>
      <c r="TC468"/>
      <c r="TD468"/>
      <c r="TE468"/>
      <c r="TF468"/>
      <c r="TG468"/>
      <c r="TH468"/>
      <c r="TI468"/>
      <c r="TJ468"/>
      <c r="TK468"/>
      <c r="TL468"/>
      <c r="TM468"/>
      <c r="TN468"/>
      <c r="TO468"/>
      <c r="TP468"/>
      <c r="TQ468"/>
      <c r="TR468"/>
      <c r="TS468"/>
      <c r="TT468"/>
      <c r="TU468"/>
      <c r="TV468"/>
      <c r="TW468"/>
      <c r="TX468"/>
      <c r="TY468"/>
      <c r="TZ468"/>
      <c r="UA468"/>
      <c r="UB468"/>
      <c r="UC468"/>
      <c r="UD468"/>
      <c r="UE468"/>
      <c r="UF468"/>
      <c r="UG468"/>
      <c r="UH468"/>
      <c r="UI468"/>
      <c r="UJ468"/>
      <c r="UK468"/>
      <c r="UL468"/>
      <c r="UM468"/>
      <c r="UN468"/>
      <c r="UO468"/>
      <c r="UP468"/>
      <c r="UQ468"/>
      <c r="UR468"/>
      <c r="US468"/>
      <c r="UT468"/>
      <c r="UU468"/>
      <c r="UV468"/>
      <c r="UW468"/>
      <c r="UX468"/>
      <c r="UY468"/>
      <c r="UZ468"/>
      <c r="VA468"/>
      <c r="VB468"/>
      <c r="VC468"/>
      <c r="VD468"/>
      <c r="VE468"/>
      <c r="VF468"/>
      <c r="VG468"/>
      <c r="VH468"/>
      <c r="VI468"/>
      <c r="VJ468"/>
      <c r="VK468"/>
      <c r="VL468"/>
      <c r="VM468"/>
      <c r="VN468"/>
      <c r="VO468"/>
      <c r="VP468"/>
      <c r="VQ468"/>
      <c r="VR468"/>
      <c r="VS468"/>
      <c r="VT468"/>
      <c r="VU468"/>
      <c r="VV468"/>
      <c r="VW468"/>
      <c r="VX468"/>
      <c r="VY468"/>
      <c r="VZ468"/>
      <c r="WA468"/>
      <c r="WB468"/>
      <c r="WC468"/>
      <c r="WD468"/>
      <c r="WE468"/>
      <c r="WF468"/>
      <c r="WG468"/>
      <c r="WH468"/>
      <c r="WI468"/>
      <c r="WJ468"/>
      <c r="WK468"/>
      <c r="WL468"/>
      <c r="WM468"/>
      <c r="WN468"/>
      <c r="WO468"/>
      <c r="WP468"/>
      <c r="WQ468"/>
      <c r="WR468"/>
      <c r="WS468"/>
      <c r="WT468"/>
      <c r="WU468"/>
      <c r="WV468"/>
      <c r="WW468"/>
      <c r="WX468"/>
      <c r="WY468"/>
      <c r="WZ468"/>
      <c r="XA468"/>
      <c r="XB468"/>
      <c r="XC468"/>
      <c r="XD468"/>
      <c r="XE468"/>
      <c r="XF468"/>
      <c r="XG468"/>
      <c r="XH468"/>
      <c r="XI468"/>
      <c r="XJ468"/>
      <c r="XK468"/>
      <c r="XL468"/>
      <c r="XM468"/>
      <c r="XN468"/>
      <c r="XO468"/>
      <c r="XP468"/>
      <c r="XQ468"/>
      <c r="XR468"/>
      <c r="XS468"/>
      <c r="XT468"/>
      <c r="XU468"/>
      <c r="XV468"/>
      <c r="XW468"/>
      <c r="XX468"/>
      <c r="XY468"/>
      <c r="XZ468"/>
      <c r="YA468"/>
      <c r="YB468"/>
      <c r="YC468"/>
      <c r="YD468"/>
      <c r="YE468"/>
      <c r="YF468"/>
      <c r="YG468"/>
      <c r="YH468"/>
      <c r="YI468"/>
      <c r="YJ468"/>
      <c r="YK468"/>
      <c r="YL468"/>
      <c r="YM468"/>
      <c r="YN468"/>
      <c r="YO468"/>
      <c r="YP468"/>
      <c r="YQ468"/>
      <c r="YR468"/>
      <c r="YS468"/>
      <c r="YT468"/>
      <c r="YU468"/>
      <c r="YV468"/>
      <c r="YW468"/>
      <c r="YX468"/>
      <c r="YY468"/>
      <c r="YZ468"/>
      <c r="ZA468"/>
      <c r="ZB468"/>
      <c r="ZC468"/>
      <c r="ZD468"/>
      <c r="ZE468"/>
      <c r="ZF468"/>
      <c r="ZG468"/>
      <c r="ZH468"/>
      <c r="ZI468"/>
      <c r="ZJ468"/>
      <c r="ZK468"/>
      <c r="ZL468"/>
      <c r="ZM468"/>
      <c r="ZN468"/>
      <c r="ZO468"/>
      <c r="ZP468"/>
      <c r="ZQ468"/>
      <c r="ZR468"/>
      <c r="ZS468"/>
      <c r="ZT468"/>
      <c r="ZU468"/>
      <c r="ZV468"/>
      <c r="ZW468"/>
      <c r="ZX468"/>
      <c r="ZY468"/>
      <c r="ZZ468"/>
    </row>
    <row r="469" spans="15:702" x14ac:dyDescent="0.35"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  <c r="HB469"/>
      <c r="HC469"/>
      <c r="HD469"/>
      <c r="HE469"/>
      <c r="HF469"/>
      <c r="HG469"/>
      <c r="HH469"/>
      <c r="HI469"/>
      <c r="HJ469"/>
      <c r="HK469"/>
      <c r="HL469"/>
      <c r="HM469"/>
      <c r="HN469"/>
      <c r="HO469"/>
      <c r="HP469"/>
      <c r="HQ469"/>
      <c r="HR469"/>
      <c r="HS469"/>
      <c r="HT469"/>
      <c r="HU469"/>
      <c r="HV469"/>
      <c r="HW469"/>
      <c r="HX469"/>
      <c r="HY469"/>
      <c r="HZ469"/>
      <c r="IA469"/>
      <c r="IB469"/>
      <c r="IC469"/>
      <c r="ID469"/>
      <c r="IE469"/>
      <c r="IF469"/>
      <c r="IG469"/>
      <c r="IH469"/>
      <c r="II469"/>
      <c r="IJ469"/>
      <c r="IK469"/>
      <c r="IL469"/>
      <c r="IM469"/>
      <c r="IN469"/>
      <c r="IO469"/>
      <c r="IP469"/>
      <c r="IQ469"/>
      <c r="IR469"/>
      <c r="IS469"/>
      <c r="IT469"/>
      <c r="IU469"/>
      <c r="IV469"/>
      <c r="IW469"/>
      <c r="IX469"/>
      <c r="IY469"/>
      <c r="IZ469"/>
      <c r="JA469"/>
      <c r="JB469"/>
      <c r="JC469"/>
      <c r="JD469"/>
      <c r="JE469"/>
      <c r="JF469"/>
      <c r="JG469"/>
      <c r="JH469"/>
      <c r="JI469"/>
      <c r="JJ469"/>
      <c r="JK469"/>
      <c r="JL469"/>
      <c r="JM469"/>
      <c r="JN469"/>
      <c r="JO469"/>
      <c r="JP469"/>
      <c r="JQ469"/>
      <c r="JR469"/>
      <c r="JS469"/>
      <c r="JT469"/>
      <c r="JU469"/>
      <c r="JV469"/>
      <c r="JW469"/>
      <c r="JX469"/>
      <c r="JY469"/>
      <c r="JZ469"/>
      <c r="KA469"/>
      <c r="KB469"/>
      <c r="KC469"/>
      <c r="KD469"/>
      <c r="KE469"/>
      <c r="KF469"/>
      <c r="KG469"/>
      <c r="KH469"/>
      <c r="KI469"/>
      <c r="KJ469"/>
      <c r="KK469"/>
      <c r="KL469"/>
      <c r="KM469"/>
      <c r="KN469"/>
      <c r="KO469"/>
      <c r="KP469"/>
      <c r="KQ469"/>
      <c r="KR469"/>
      <c r="KS469"/>
      <c r="KT469"/>
      <c r="KU469"/>
      <c r="KV469"/>
      <c r="KW469"/>
      <c r="KX469"/>
      <c r="KY469"/>
      <c r="KZ469"/>
      <c r="LA469"/>
      <c r="LB469"/>
      <c r="LC469"/>
      <c r="LD469"/>
      <c r="LE469"/>
      <c r="LF469"/>
      <c r="LG469"/>
      <c r="LH469"/>
      <c r="LI469"/>
      <c r="LJ469"/>
      <c r="LK469"/>
      <c r="LL469"/>
      <c r="LM469"/>
      <c r="LN469"/>
      <c r="LO469"/>
      <c r="LP469"/>
      <c r="LQ469"/>
      <c r="LR469"/>
      <c r="LS469"/>
      <c r="LT469"/>
      <c r="LU469"/>
      <c r="LV469"/>
      <c r="LW469"/>
      <c r="LX469"/>
      <c r="LY469"/>
      <c r="LZ469"/>
      <c r="MA469"/>
      <c r="MB469"/>
      <c r="MC469"/>
      <c r="MD469"/>
      <c r="ME469"/>
      <c r="MF469"/>
      <c r="MG469"/>
      <c r="MH469"/>
      <c r="MI469"/>
      <c r="MJ469"/>
      <c r="MK469"/>
      <c r="ML469"/>
      <c r="MM469"/>
      <c r="MN469"/>
      <c r="MO469"/>
      <c r="MP469"/>
      <c r="MQ469"/>
      <c r="MR469"/>
      <c r="MS469"/>
      <c r="MT469"/>
      <c r="MU469"/>
      <c r="MV469"/>
      <c r="MW469"/>
      <c r="MX469"/>
      <c r="MY469"/>
      <c r="MZ469"/>
      <c r="NA469"/>
      <c r="NB469"/>
      <c r="NC469"/>
      <c r="ND469"/>
      <c r="NE469"/>
      <c r="NF469"/>
      <c r="NG469"/>
      <c r="NH469"/>
      <c r="NI469"/>
      <c r="NJ469"/>
      <c r="NK469"/>
      <c r="NL469"/>
      <c r="NM469"/>
      <c r="NN469"/>
      <c r="NO469"/>
      <c r="NP469"/>
      <c r="NQ469"/>
      <c r="NR469"/>
      <c r="NS469"/>
      <c r="NT469"/>
      <c r="NU469"/>
      <c r="NV469"/>
      <c r="NW469"/>
      <c r="NX469"/>
      <c r="NY469"/>
      <c r="NZ469"/>
      <c r="OA469"/>
      <c r="OB469"/>
      <c r="OC469"/>
      <c r="OD469"/>
      <c r="OE469"/>
      <c r="OF469"/>
      <c r="OG469"/>
      <c r="OH469"/>
      <c r="OI469"/>
      <c r="OJ469"/>
      <c r="OK469"/>
      <c r="OL469"/>
      <c r="OM469"/>
      <c r="ON469"/>
      <c r="OO469"/>
      <c r="OP469"/>
      <c r="OQ469"/>
      <c r="OR469"/>
      <c r="OS469"/>
      <c r="OT469"/>
      <c r="OU469"/>
      <c r="OV469"/>
      <c r="OW469"/>
      <c r="OX469"/>
      <c r="OY469"/>
      <c r="OZ469"/>
      <c r="PA469"/>
      <c r="PB469"/>
      <c r="PC469"/>
      <c r="PD469"/>
      <c r="PE469"/>
      <c r="PF469"/>
      <c r="PG469"/>
      <c r="PH469"/>
      <c r="PI469"/>
      <c r="PJ469"/>
      <c r="PK469"/>
      <c r="PL469"/>
      <c r="PM469"/>
      <c r="PN469"/>
      <c r="PO469"/>
      <c r="PP469"/>
      <c r="PQ469"/>
      <c r="PR469"/>
      <c r="PS469"/>
      <c r="PT469"/>
      <c r="PU469"/>
      <c r="PV469"/>
      <c r="PW469"/>
      <c r="PX469"/>
      <c r="PY469"/>
      <c r="PZ469"/>
      <c r="QA469"/>
      <c r="QB469"/>
      <c r="QC469"/>
      <c r="QD469"/>
      <c r="QE469"/>
      <c r="QF469"/>
      <c r="QG469"/>
      <c r="QH469"/>
      <c r="QI469"/>
      <c r="QJ469"/>
      <c r="QK469"/>
      <c r="QL469"/>
      <c r="QM469"/>
      <c r="QN469"/>
      <c r="QO469"/>
      <c r="QP469"/>
      <c r="QQ469"/>
      <c r="QR469"/>
      <c r="QS469"/>
      <c r="QT469"/>
      <c r="QU469"/>
      <c r="QV469"/>
      <c r="QW469"/>
      <c r="QX469"/>
      <c r="QY469"/>
      <c r="QZ469"/>
      <c r="RA469"/>
      <c r="RB469"/>
      <c r="RC469"/>
      <c r="RD469"/>
      <c r="RE469"/>
      <c r="RF469"/>
      <c r="RG469"/>
      <c r="RH469"/>
      <c r="RI469"/>
      <c r="RJ469"/>
      <c r="RK469"/>
      <c r="RL469"/>
      <c r="RM469"/>
      <c r="RN469"/>
      <c r="RO469"/>
      <c r="RP469"/>
      <c r="RQ469"/>
      <c r="RR469"/>
      <c r="RS469"/>
      <c r="RT469"/>
      <c r="RU469"/>
      <c r="RV469"/>
      <c r="RW469"/>
      <c r="RX469"/>
      <c r="RY469"/>
      <c r="RZ469"/>
      <c r="SA469"/>
      <c r="SB469"/>
      <c r="SC469"/>
      <c r="SD469"/>
      <c r="SE469"/>
      <c r="SF469"/>
      <c r="SG469"/>
      <c r="SH469"/>
      <c r="SI469"/>
      <c r="SJ469"/>
      <c r="SK469"/>
      <c r="SL469"/>
      <c r="SM469"/>
      <c r="SN469"/>
      <c r="SO469"/>
      <c r="SP469"/>
      <c r="SQ469"/>
      <c r="SR469"/>
      <c r="SS469"/>
      <c r="ST469"/>
      <c r="SU469"/>
      <c r="SV469"/>
      <c r="SW469"/>
      <c r="SX469"/>
      <c r="SY469"/>
      <c r="SZ469"/>
      <c r="TA469"/>
      <c r="TB469"/>
      <c r="TC469"/>
      <c r="TD469"/>
      <c r="TE469"/>
      <c r="TF469"/>
      <c r="TG469"/>
      <c r="TH469"/>
      <c r="TI469"/>
      <c r="TJ469"/>
      <c r="TK469"/>
      <c r="TL469"/>
      <c r="TM469"/>
      <c r="TN469"/>
      <c r="TO469"/>
      <c r="TP469"/>
      <c r="TQ469"/>
      <c r="TR469"/>
      <c r="TS469"/>
      <c r="TT469"/>
      <c r="TU469"/>
      <c r="TV469"/>
      <c r="TW469"/>
      <c r="TX469"/>
      <c r="TY469"/>
      <c r="TZ469"/>
      <c r="UA469"/>
      <c r="UB469"/>
      <c r="UC469"/>
      <c r="UD469"/>
      <c r="UE469"/>
      <c r="UF469"/>
      <c r="UG469"/>
      <c r="UH469"/>
      <c r="UI469"/>
      <c r="UJ469"/>
      <c r="UK469"/>
      <c r="UL469"/>
      <c r="UM469"/>
      <c r="UN469"/>
      <c r="UO469"/>
      <c r="UP469"/>
      <c r="UQ469"/>
      <c r="UR469"/>
      <c r="US469"/>
      <c r="UT469"/>
      <c r="UU469"/>
      <c r="UV469"/>
      <c r="UW469"/>
      <c r="UX469"/>
      <c r="UY469"/>
      <c r="UZ469"/>
      <c r="VA469"/>
      <c r="VB469"/>
      <c r="VC469"/>
      <c r="VD469"/>
      <c r="VE469"/>
      <c r="VF469"/>
      <c r="VG469"/>
      <c r="VH469"/>
      <c r="VI469"/>
      <c r="VJ469"/>
      <c r="VK469"/>
      <c r="VL469"/>
      <c r="VM469"/>
      <c r="VN469"/>
      <c r="VO469"/>
      <c r="VP469"/>
      <c r="VQ469"/>
      <c r="VR469"/>
      <c r="VS469"/>
      <c r="VT469"/>
      <c r="VU469"/>
      <c r="VV469"/>
      <c r="VW469"/>
      <c r="VX469"/>
      <c r="VY469"/>
      <c r="VZ469"/>
      <c r="WA469"/>
      <c r="WB469"/>
      <c r="WC469"/>
      <c r="WD469"/>
      <c r="WE469"/>
      <c r="WF469"/>
      <c r="WG469"/>
      <c r="WH469"/>
      <c r="WI469"/>
      <c r="WJ469"/>
      <c r="WK469"/>
      <c r="WL469"/>
      <c r="WM469"/>
      <c r="WN469"/>
      <c r="WO469"/>
      <c r="WP469"/>
      <c r="WQ469"/>
      <c r="WR469"/>
      <c r="WS469"/>
      <c r="WT469"/>
      <c r="WU469"/>
      <c r="WV469"/>
      <c r="WW469"/>
      <c r="WX469"/>
      <c r="WY469"/>
      <c r="WZ469"/>
      <c r="XA469"/>
      <c r="XB469"/>
      <c r="XC469"/>
      <c r="XD469"/>
      <c r="XE469"/>
      <c r="XF469"/>
      <c r="XG469"/>
      <c r="XH469"/>
      <c r="XI469"/>
      <c r="XJ469"/>
      <c r="XK469"/>
      <c r="XL469"/>
      <c r="XM469"/>
      <c r="XN469"/>
      <c r="XO469"/>
      <c r="XP469"/>
      <c r="XQ469"/>
      <c r="XR469"/>
      <c r="XS469"/>
      <c r="XT469"/>
      <c r="XU469"/>
      <c r="XV469"/>
      <c r="XW469"/>
      <c r="XX469"/>
      <c r="XY469"/>
      <c r="XZ469"/>
      <c r="YA469"/>
      <c r="YB469"/>
      <c r="YC469"/>
      <c r="YD469"/>
      <c r="YE469"/>
      <c r="YF469"/>
      <c r="YG469"/>
      <c r="YH469"/>
      <c r="YI469"/>
      <c r="YJ469"/>
      <c r="YK469"/>
      <c r="YL469"/>
      <c r="YM469"/>
      <c r="YN469"/>
      <c r="YO469"/>
      <c r="YP469"/>
      <c r="YQ469"/>
      <c r="YR469"/>
      <c r="YS469"/>
      <c r="YT469"/>
      <c r="YU469"/>
      <c r="YV469"/>
      <c r="YW469"/>
      <c r="YX469"/>
      <c r="YY469"/>
      <c r="YZ469"/>
      <c r="ZA469"/>
      <c r="ZB469"/>
      <c r="ZC469"/>
      <c r="ZD469"/>
      <c r="ZE469"/>
      <c r="ZF469"/>
      <c r="ZG469"/>
      <c r="ZH469"/>
      <c r="ZI469"/>
      <c r="ZJ469"/>
      <c r="ZK469"/>
      <c r="ZL469"/>
      <c r="ZM469"/>
      <c r="ZN469"/>
      <c r="ZO469"/>
      <c r="ZP469"/>
      <c r="ZQ469"/>
      <c r="ZR469"/>
      <c r="ZS469"/>
      <c r="ZT469"/>
      <c r="ZU469"/>
      <c r="ZV469"/>
      <c r="ZW469"/>
      <c r="ZX469"/>
      <c r="ZY469"/>
      <c r="ZZ469"/>
    </row>
    <row r="470" spans="15:702" x14ac:dyDescent="0.35"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  <c r="HB470"/>
      <c r="HC470"/>
      <c r="HD470"/>
      <c r="HE470"/>
      <c r="HF470"/>
      <c r="HG470"/>
      <c r="HH470"/>
      <c r="HI470"/>
      <c r="HJ470"/>
      <c r="HK470"/>
      <c r="HL470"/>
      <c r="HM470"/>
      <c r="HN470"/>
      <c r="HO470"/>
      <c r="HP470"/>
      <c r="HQ470"/>
      <c r="HR470"/>
      <c r="HS470"/>
      <c r="HT470"/>
      <c r="HU470"/>
      <c r="HV470"/>
      <c r="HW470"/>
      <c r="HX470"/>
      <c r="HY470"/>
      <c r="HZ470"/>
      <c r="IA470"/>
      <c r="IB470"/>
      <c r="IC470"/>
      <c r="ID470"/>
      <c r="IE470"/>
      <c r="IF470"/>
      <c r="IG470"/>
      <c r="IH470"/>
      <c r="II470"/>
      <c r="IJ470"/>
      <c r="IK470"/>
      <c r="IL470"/>
      <c r="IM470"/>
      <c r="IN470"/>
      <c r="IO470"/>
      <c r="IP470"/>
      <c r="IQ470"/>
      <c r="IR470"/>
      <c r="IS470"/>
      <c r="IT470"/>
      <c r="IU470"/>
      <c r="IV470"/>
      <c r="IW470"/>
      <c r="IX470"/>
      <c r="IY470"/>
      <c r="IZ470"/>
      <c r="JA470"/>
      <c r="JB470"/>
      <c r="JC470"/>
      <c r="JD470"/>
      <c r="JE470"/>
      <c r="JF470"/>
      <c r="JG470"/>
      <c r="JH470"/>
      <c r="JI470"/>
      <c r="JJ470"/>
      <c r="JK470"/>
      <c r="JL470"/>
      <c r="JM470"/>
      <c r="JN470"/>
      <c r="JO470"/>
      <c r="JP470"/>
      <c r="JQ470"/>
      <c r="JR470"/>
      <c r="JS470"/>
      <c r="JT470"/>
      <c r="JU470"/>
      <c r="JV470"/>
      <c r="JW470"/>
      <c r="JX470"/>
      <c r="JY470"/>
      <c r="JZ470"/>
      <c r="KA470"/>
      <c r="KB470"/>
      <c r="KC470"/>
      <c r="KD470"/>
      <c r="KE470"/>
      <c r="KF470"/>
      <c r="KG470"/>
      <c r="KH470"/>
      <c r="KI470"/>
      <c r="KJ470"/>
      <c r="KK470"/>
      <c r="KL470"/>
      <c r="KM470"/>
      <c r="KN470"/>
      <c r="KO470"/>
      <c r="KP470"/>
      <c r="KQ470"/>
      <c r="KR470"/>
      <c r="KS470"/>
      <c r="KT470"/>
      <c r="KU470"/>
      <c r="KV470"/>
      <c r="KW470"/>
      <c r="KX470"/>
      <c r="KY470"/>
      <c r="KZ470"/>
      <c r="LA470"/>
      <c r="LB470"/>
      <c r="LC470"/>
      <c r="LD470"/>
      <c r="LE470"/>
      <c r="LF470"/>
      <c r="LG470"/>
      <c r="LH470"/>
      <c r="LI470"/>
      <c r="LJ470"/>
      <c r="LK470"/>
      <c r="LL470"/>
      <c r="LM470"/>
      <c r="LN470"/>
      <c r="LO470"/>
      <c r="LP470"/>
      <c r="LQ470"/>
      <c r="LR470"/>
      <c r="LS470"/>
      <c r="LT470"/>
      <c r="LU470"/>
      <c r="LV470"/>
      <c r="LW470"/>
      <c r="LX470"/>
      <c r="LY470"/>
      <c r="LZ470"/>
      <c r="MA470"/>
      <c r="MB470"/>
      <c r="MC470"/>
      <c r="MD470"/>
      <c r="ME470"/>
      <c r="MF470"/>
      <c r="MG470"/>
      <c r="MH470"/>
      <c r="MI470"/>
      <c r="MJ470"/>
      <c r="MK470"/>
      <c r="ML470"/>
      <c r="MM470"/>
      <c r="MN470"/>
      <c r="MO470"/>
      <c r="MP470"/>
      <c r="MQ470"/>
      <c r="MR470"/>
      <c r="MS470"/>
      <c r="MT470"/>
      <c r="MU470"/>
      <c r="MV470"/>
      <c r="MW470"/>
      <c r="MX470"/>
      <c r="MY470"/>
      <c r="MZ470"/>
      <c r="NA470"/>
      <c r="NB470"/>
      <c r="NC470"/>
      <c r="ND470"/>
      <c r="NE470"/>
      <c r="NF470"/>
      <c r="NG470"/>
      <c r="NH470"/>
      <c r="NI470"/>
      <c r="NJ470"/>
      <c r="NK470"/>
      <c r="NL470"/>
      <c r="NM470"/>
      <c r="NN470"/>
      <c r="NO470"/>
      <c r="NP470"/>
      <c r="NQ470"/>
      <c r="NR470"/>
      <c r="NS470"/>
      <c r="NT470"/>
      <c r="NU470"/>
      <c r="NV470"/>
      <c r="NW470"/>
      <c r="NX470"/>
      <c r="NY470"/>
      <c r="NZ470"/>
      <c r="OA470"/>
      <c r="OB470"/>
      <c r="OC470"/>
      <c r="OD470"/>
      <c r="OE470"/>
      <c r="OF470"/>
      <c r="OG470"/>
      <c r="OH470"/>
      <c r="OI470"/>
      <c r="OJ470"/>
      <c r="OK470"/>
      <c r="OL470"/>
      <c r="OM470"/>
      <c r="ON470"/>
      <c r="OO470"/>
      <c r="OP470"/>
      <c r="OQ470"/>
      <c r="OR470"/>
      <c r="OS470"/>
      <c r="OT470"/>
      <c r="OU470"/>
      <c r="OV470"/>
      <c r="OW470"/>
      <c r="OX470"/>
      <c r="OY470"/>
      <c r="OZ470"/>
      <c r="PA470"/>
      <c r="PB470"/>
      <c r="PC470"/>
      <c r="PD470"/>
      <c r="PE470"/>
      <c r="PF470"/>
      <c r="PG470"/>
      <c r="PH470"/>
      <c r="PI470"/>
      <c r="PJ470"/>
      <c r="PK470"/>
      <c r="PL470"/>
      <c r="PM470"/>
      <c r="PN470"/>
      <c r="PO470"/>
      <c r="PP470"/>
      <c r="PQ470"/>
      <c r="PR470"/>
      <c r="PS470"/>
      <c r="PT470"/>
      <c r="PU470"/>
      <c r="PV470"/>
      <c r="PW470"/>
      <c r="PX470"/>
      <c r="PY470"/>
      <c r="PZ470"/>
      <c r="QA470"/>
      <c r="QB470"/>
      <c r="QC470"/>
      <c r="QD470"/>
      <c r="QE470"/>
      <c r="QF470"/>
      <c r="QG470"/>
      <c r="QH470"/>
      <c r="QI470"/>
      <c r="QJ470"/>
      <c r="QK470"/>
      <c r="QL470"/>
      <c r="QM470"/>
      <c r="QN470"/>
      <c r="QO470"/>
      <c r="QP470"/>
      <c r="QQ470"/>
      <c r="QR470"/>
      <c r="QS470"/>
      <c r="QT470"/>
      <c r="QU470"/>
      <c r="QV470"/>
      <c r="QW470"/>
      <c r="QX470"/>
      <c r="QY470"/>
      <c r="QZ470"/>
      <c r="RA470"/>
      <c r="RB470"/>
      <c r="RC470"/>
      <c r="RD470"/>
      <c r="RE470"/>
      <c r="RF470"/>
      <c r="RG470"/>
      <c r="RH470"/>
      <c r="RI470"/>
      <c r="RJ470"/>
      <c r="RK470"/>
      <c r="RL470"/>
      <c r="RM470"/>
      <c r="RN470"/>
      <c r="RO470"/>
      <c r="RP470"/>
      <c r="RQ470"/>
      <c r="RR470"/>
      <c r="RS470"/>
      <c r="RT470"/>
      <c r="RU470"/>
      <c r="RV470"/>
      <c r="RW470"/>
      <c r="RX470"/>
      <c r="RY470"/>
      <c r="RZ470"/>
      <c r="SA470"/>
      <c r="SB470"/>
      <c r="SC470"/>
      <c r="SD470"/>
      <c r="SE470"/>
      <c r="SF470"/>
      <c r="SG470"/>
      <c r="SH470"/>
      <c r="SI470"/>
      <c r="SJ470"/>
      <c r="SK470"/>
      <c r="SL470"/>
      <c r="SM470"/>
      <c r="SN470"/>
      <c r="SO470"/>
      <c r="SP470"/>
      <c r="SQ470"/>
      <c r="SR470"/>
      <c r="SS470"/>
      <c r="ST470"/>
      <c r="SU470"/>
      <c r="SV470"/>
      <c r="SW470"/>
      <c r="SX470"/>
      <c r="SY470"/>
      <c r="SZ470"/>
      <c r="TA470"/>
      <c r="TB470"/>
      <c r="TC470"/>
      <c r="TD470"/>
      <c r="TE470"/>
      <c r="TF470"/>
      <c r="TG470"/>
      <c r="TH470"/>
      <c r="TI470"/>
      <c r="TJ470"/>
      <c r="TK470"/>
      <c r="TL470"/>
      <c r="TM470"/>
      <c r="TN470"/>
      <c r="TO470"/>
      <c r="TP470"/>
      <c r="TQ470"/>
      <c r="TR470"/>
      <c r="TS470"/>
      <c r="TT470"/>
      <c r="TU470"/>
      <c r="TV470"/>
      <c r="TW470"/>
      <c r="TX470"/>
      <c r="TY470"/>
      <c r="TZ470"/>
      <c r="UA470"/>
      <c r="UB470"/>
      <c r="UC470"/>
      <c r="UD470"/>
      <c r="UE470"/>
      <c r="UF470"/>
      <c r="UG470"/>
      <c r="UH470"/>
      <c r="UI470"/>
      <c r="UJ470"/>
      <c r="UK470"/>
      <c r="UL470"/>
      <c r="UM470"/>
      <c r="UN470"/>
      <c r="UO470"/>
      <c r="UP470"/>
      <c r="UQ470"/>
      <c r="UR470"/>
      <c r="US470"/>
      <c r="UT470"/>
      <c r="UU470"/>
      <c r="UV470"/>
      <c r="UW470"/>
      <c r="UX470"/>
      <c r="UY470"/>
      <c r="UZ470"/>
      <c r="VA470"/>
      <c r="VB470"/>
      <c r="VC470"/>
      <c r="VD470"/>
      <c r="VE470"/>
      <c r="VF470"/>
      <c r="VG470"/>
      <c r="VH470"/>
      <c r="VI470"/>
      <c r="VJ470"/>
      <c r="VK470"/>
      <c r="VL470"/>
      <c r="VM470"/>
      <c r="VN470"/>
      <c r="VO470"/>
      <c r="VP470"/>
      <c r="VQ470"/>
      <c r="VR470"/>
      <c r="VS470"/>
      <c r="VT470"/>
      <c r="VU470"/>
      <c r="VV470"/>
      <c r="VW470"/>
      <c r="VX470"/>
      <c r="VY470"/>
      <c r="VZ470"/>
      <c r="WA470"/>
      <c r="WB470"/>
      <c r="WC470"/>
      <c r="WD470"/>
      <c r="WE470"/>
      <c r="WF470"/>
      <c r="WG470"/>
      <c r="WH470"/>
      <c r="WI470"/>
      <c r="WJ470"/>
      <c r="WK470"/>
      <c r="WL470"/>
      <c r="WM470"/>
      <c r="WN470"/>
      <c r="WO470"/>
      <c r="WP470"/>
      <c r="WQ470"/>
      <c r="WR470"/>
      <c r="WS470"/>
      <c r="WT470"/>
      <c r="WU470"/>
      <c r="WV470"/>
      <c r="WW470"/>
      <c r="WX470"/>
      <c r="WY470"/>
      <c r="WZ470"/>
      <c r="XA470"/>
      <c r="XB470"/>
      <c r="XC470"/>
      <c r="XD470"/>
      <c r="XE470"/>
      <c r="XF470"/>
      <c r="XG470"/>
      <c r="XH470"/>
      <c r="XI470"/>
      <c r="XJ470"/>
      <c r="XK470"/>
      <c r="XL470"/>
      <c r="XM470"/>
      <c r="XN470"/>
      <c r="XO470"/>
      <c r="XP470"/>
      <c r="XQ470"/>
      <c r="XR470"/>
      <c r="XS470"/>
      <c r="XT470"/>
      <c r="XU470"/>
      <c r="XV470"/>
      <c r="XW470"/>
      <c r="XX470"/>
      <c r="XY470"/>
      <c r="XZ470"/>
      <c r="YA470"/>
      <c r="YB470"/>
      <c r="YC470"/>
      <c r="YD470"/>
      <c r="YE470"/>
      <c r="YF470"/>
      <c r="YG470"/>
      <c r="YH470"/>
      <c r="YI470"/>
      <c r="YJ470"/>
      <c r="YK470"/>
      <c r="YL470"/>
      <c r="YM470"/>
      <c r="YN470"/>
      <c r="YO470"/>
      <c r="YP470"/>
      <c r="YQ470"/>
      <c r="YR470"/>
      <c r="YS470"/>
      <c r="YT470"/>
      <c r="YU470"/>
      <c r="YV470"/>
      <c r="YW470"/>
      <c r="YX470"/>
      <c r="YY470"/>
      <c r="YZ470"/>
      <c r="ZA470"/>
      <c r="ZB470"/>
      <c r="ZC470"/>
      <c r="ZD470"/>
      <c r="ZE470"/>
      <c r="ZF470"/>
      <c r="ZG470"/>
      <c r="ZH470"/>
      <c r="ZI470"/>
      <c r="ZJ470"/>
      <c r="ZK470"/>
      <c r="ZL470"/>
      <c r="ZM470"/>
      <c r="ZN470"/>
      <c r="ZO470"/>
      <c r="ZP470"/>
      <c r="ZQ470"/>
      <c r="ZR470"/>
      <c r="ZS470"/>
      <c r="ZT470"/>
      <c r="ZU470"/>
      <c r="ZV470"/>
      <c r="ZW470"/>
      <c r="ZX470"/>
      <c r="ZY470"/>
      <c r="ZZ470"/>
    </row>
    <row r="471" spans="15:702" x14ac:dyDescent="0.35"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  <c r="HB471"/>
      <c r="HC471"/>
      <c r="HD471"/>
      <c r="HE471"/>
      <c r="HF471"/>
      <c r="HG471"/>
      <c r="HH471"/>
      <c r="HI471"/>
      <c r="HJ471"/>
      <c r="HK471"/>
      <c r="HL471"/>
      <c r="HM471"/>
      <c r="HN471"/>
      <c r="HO471"/>
      <c r="HP471"/>
      <c r="HQ471"/>
      <c r="HR471"/>
      <c r="HS471"/>
      <c r="HT471"/>
      <c r="HU471"/>
      <c r="HV471"/>
      <c r="HW471"/>
      <c r="HX471"/>
      <c r="HY471"/>
      <c r="HZ471"/>
      <c r="IA471"/>
      <c r="IB471"/>
      <c r="IC471"/>
      <c r="ID471"/>
      <c r="IE471"/>
      <c r="IF471"/>
      <c r="IG471"/>
      <c r="IH471"/>
      <c r="II471"/>
      <c r="IJ471"/>
      <c r="IK471"/>
      <c r="IL471"/>
      <c r="IM471"/>
      <c r="IN471"/>
      <c r="IO471"/>
      <c r="IP471"/>
      <c r="IQ471"/>
      <c r="IR471"/>
      <c r="IS471"/>
      <c r="IT471"/>
      <c r="IU471"/>
      <c r="IV471"/>
      <c r="IW471"/>
      <c r="IX471"/>
      <c r="IY471"/>
      <c r="IZ471"/>
      <c r="JA471"/>
      <c r="JB471"/>
      <c r="JC471"/>
      <c r="JD471"/>
      <c r="JE471"/>
      <c r="JF471"/>
      <c r="JG471"/>
      <c r="JH471"/>
      <c r="JI471"/>
      <c r="JJ471"/>
      <c r="JK471"/>
      <c r="JL471"/>
      <c r="JM471"/>
      <c r="JN471"/>
      <c r="JO471"/>
      <c r="JP471"/>
      <c r="JQ471"/>
      <c r="JR471"/>
      <c r="JS471"/>
      <c r="JT471"/>
      <c r="JU471"/>
      <c r="JV471"/>
      <c r="JW471"/>
      <c r="JX471"/>
      <c r="JY471"/>
      <c r="JZ471"/>
      <c r="KA471"/>
      <c r="KB471"/>
      <c r="KC471"/>
      <c r="KD471"/>
      <c r="KE471"/>
      <c r="KF471"/>
      <c r="KG471"/>
      <c r="KH471"/>
      <c r="KI471"/>
      <c r="KJ471"/>
      <c r="KK471"/>
      <c r="KL471"/>
      <c r="KM471"/>
      <c r="KN471"/>
      <c r="KO471"/>
      <c r="KP471"/>
      <c r="KQ471"/>
      <c r="KR471"/>
      <c r="KS471"/>
      <c r="KT471"/>
      <c r="KU471"/>
      <c r="KV471"/>
      <c r="KW471"/>
      <c r="KX471"/>
      <c r="KY471"/>
      <c r="KZ471"/>
      <c r="LA471"/>
      <c r="LB471"/>
      <c r="LC471"/>
      <c r="LD471"/>
      <c r="LE471"/>
      <c r="LF471"/>
      <c r="LG471"/>
      <c r="LH471"/>
      <c r="LI471"/>
      <c r="LJ471"/>
      <c r="LK471"/>
      <c r="LL471"/>
      <c r="LM471"/>
      <c r="LN471"/>
      <c r="LO471"/>
      <c r="LP471"/>
      <c r="LQ471"/>
      <c r="LR471"/>
      <c r="LS471"/>
      <c r="LT471"/>
      <c r="LU471"/>
      <c r="LV471"/>
      <c r="LW471"/>
      <c r="LX471"/>
      <c r="LY471"/>
      <c r="LZ471"/>
      <c r="MA471"/>
      <c r="MB471"/>
      <c r="MC471"/>
      <c r="MD471"/>
      <c r="ME471"/>
      <c r="MF471"/>
      <c r="MG471"/>
      <c r="MH471"/>
      <c r="MI471"/>
      <c r="MJ471"/>
      <c r="MK471"/>
      <c r="ML471"/>
      <c r="MM471"/>
      <c r="MN471"/>
      <c r="MO471"/>
      <c r="MP471"/>
      <c r="MQ471"/>
      <c r="MR471"/>
      <c r="MS471"/>
      <c r="MT471"/>
      <c r="MU471"/>
      <c r="MV471"/>
      <c r="MW471"/>
      <c r="MX471"/>
      <c r="MY471"/>
      <c r="MZ471"/>
      <c r="NA471"/>
      <c r="NB471"/>
      <c r="NC471"/>
      <c r="ND471"/>
      <c r="NE471"/>
      <c r="NF471"/>
      <c r="NG471"/>
      <c r="NH471"/>
      <c r="NI471"/>
      <c r="NJ471"/>
      <c r="NK471"/>
      <c r="NL471"/>
      <c r="NM471"/>
      <c r="NN471"/>
      <c r="NO471"/>
      <c r="NP471"/>
      <c r="NQ471"/>
      <c r="NR471"/>
      <c r="NS471"/>
      <c r="NT471"/>
      <c r="NU471"/>
      <c r="NV471"/>
      <c r="NW471"/>
      <c r="NX471"/>
      <c r="NY471"/>
      <c r="NZ471"/>
      <c r="OA471"/>
      <c r="OB471"/>
      <c r="OC471"/>
      <c r="OD471"/>
      <c r="OE471"/>
      <c r="OF471"/>
      <c r="OG471"/>
      <c r="OH471"/>
      <c r="OI471"/>
      <c r="OJ471"/>
      <c r="OK471"/>
      <c r="OL471"/>
      <c r="OM471"/>
      <c r="ON471"/>
      <c r="OO471"/>
      <c r="OP471"/>
      <c r="OQ471"/>
      <c r="OR471"/>
      <c r="OS471"/>
      <c r="OT471"/>
      <c r="OU471"/>
      <c r="OV471"/>
      <c r="OW471"/>
      <c r="OX471"/>
      <c r="OY471"/>
      <c r="OZ471"/>
      <c r="PA471"/>
      <c r="PB471"/>
      <c r="PC471"/>
      <c r="PD471"/>
      <c r="PE471"/>
      <c r="PF471"/>
      <c r="PG471"/>
      <c r="PH471"/>
      <c r="PI471"/>
      <c r="PJ471"/>
      <c r="PK471"/>
      <c r="PL471"/>
      <c r="PM471"/>
      <c r="PN471"/>
      <c r="PO471"/>
      <c r="PP471"/>
      <c r="PQ471"/>
      <c r="PR471"/>
      <c r="PS471"/>
      <c r="PT471"/>
      <c r="PU471"/>
      <c r="PV471"/>
      <c r="PW471"/>
      <c r="PX471"/>
      <c r="PY471"/>
      <c r="PZ471"/>
      <c r="QA471"/>
      <c r="QB471"/>
      <c r="QC471"/>
      <c r="QD471"/>
      <c r="QE471"/>
      <c r="QF471"/>
      <c r="QG471"/>
      <c r="QH471"/>
      <c r="QI471"/>
      <c r="QJ471"/>
      <c r="QK471"/>
      <c r="QL471"/>
      <c r="QM471"/>
      <c r="QN471"/>
      <c r="QO471"/>
      <c r="QP471"/>
      <c r="QQ471"/>
      <c r="QR471"/>
      <c r="QS471"/>
      <c r="QT471"/>
      <c r="QU471"/>
      <c r="QV471"/>
      <c r="QW471"/>
      <c r="QX471"/>
      <c r="QY471"/>
      <c r="QZ471"/>
      <c r="RA471"/>
      <c r="RB471"/>
      <c r="RC471"/>
      <c r="RD471"/>
      <c r="RE471"/>
      <c r="RF471"/>
      <c r="RG471"/>
      <c r="RH471"/>
      <c r="RI471"/>
      <c r="RJ471"/>
      <c r="RK471"/>
      <c r="RL471"/>
      <c r="RM471"/>
      <c r="RN471"/>
      <c r="RO471"/>
      <c r="RP471"/>
      <c r="RQ471"/>
      <c r="RR471"/>
      <c r="RS471"/>
      <c r="RT471"/>
      <c r="RU471"/>
      <c r="RV471"/>
      <c r="RW471"/>
      <c r="RX471"/>
      <c r="RY471"/>
      <c r="RZ471"/>
      <c r="SA471"/>
      <c r="SB471"/>
      <c r="SC471"/>
      <c r="SD471"/>
      <c r="SE471"/>
      <c r="SF471"/>
      <c r="SG471"/>
      <c r="SH471"/>
      <c r="SI471"/>
      <c r="SJ471"/>
      <c r="SK471"/>
      <c r="SL471"/>
      <c r="SM471"/>
      <c r="SN471"/>
      <c r="SO471"/>
      <c r="SP471"/>
      <c r="SQ471"/>
      <c r="SR471"/>
      <c r="SS471"/>
      <c r="ST471"/>
      <c r="SU471"/>
      <c r="SV471"/>
      <c r="SW471"/>
      <c r="SX471"/>
      <c r="SY471"/>
      <c r="SZ471"/>
      <c r="TA471"/>
      <c r="TB471"/>
      <c r="TC471"/>
      <c r="TD471"/>
      <c r="TE471"/>
      <c r="TF471"/>
      <c r="TG471"/>
      <c r="TH471"/>
      <c r="TI471"/>
      <c r="TJ471"/>
      <c r="TK471"/>
      <c r="TL471"/>
      <c r="TM471"/>
      <c r="TN471"/>
      <c r="TO471"/>
      <c r="TP471"/>
      <c r="TQ471"/>
      <c r="TR471"/>
      <c r="TS471"/>
      <c r="TT471"/>
      <c r="TU471"/>
      <c r="TV471"/>
      <c r="TW471"/>
      <c r="TX471"/>
      <c r="TY471"/>
      <c r="TZ471"/>
      <c r="UA471"/>
      <c r="UB471"/>
      <c r="UC471"/>
      <c r="UD471"/>
      <c r="UE471"/>
      <c r="UF471"/>
      <c r="UG471"/>
      <c r="UH471"/>
      <c r="UI471"/>
      <c r="UJ471"/>
      <c r="UK471"/>
      <c r="UL471"/>
      <c r="UM471"/>
      <c r="UN471"/>
      <c r="UO471"/>
      <c r="UP471"/>
      <c r="UQ471"/>
      <c r="UR471"/>
      <c r="US471"/>
      <c r="UT471"/>
      <c r="UU471"/>
      <c r="UV471"/>
      <c r="UW471"/>
      <c r="UX471"/>
      <c r="UY471"/>
      <c r="UZ471"/>
      <c r="VA471"/>
      <c r="VB471"/>
      <c r="VC471"/>
      <c r="VD471"/>
      <c r="VE471"/>
      <c r="VF471"/>
      <c r="VG471"/>
      <c r="VH471"/>
      <c r="VI471"/>
      <c r="VJ471"/>
      <c r="VK471"/>
      <c r="VL471"/>
      <c r="VM471"/>
      <c r="VN471"/>
      <c r="VO471"/>
      <c r="VP471"/>
      <c r="VQ471"/>
      <c r="VR471"/>
      <c r="VS471"/>
      <c r="VT471"/>
      <c r="VU471"/>
      <c r="VV471"/>
      <c r="VW471"/>
      <c r="VX471"/>
      <c r="VY471"/>
      <c r="VZ471"/>
      <c r="WA471"/>
      <c r="WB471"/>
      <c r="WC471"/>
      <c r="WD471"/>
      <c r="WE471"/>
      <c r="WF471"/>
      <c r="WG471"/>
      <c r="WH471"/>
      <c r="WI471"/>
      <c r="WJ471"/>
      <c r="WK471"/>
      <c r="WL471"/>
      <c r="WM471"/>
      <c r="WN471"/>
      <c r="WO471"/>
      <c r="WP471"/>
      <c r="WQ471"/>
      <c r="WR471"/>
      <c r="WS471"/>
      <c r="WT471"/>
      <c r="WU471"/>
      <c r="WV471"/>
      <c r="WW471"/>
      <c r="WX471"/>
      <c r="WY471"/>
      <c r="WZ471"/>
      <c r="XA471"/>
      <c r="XB471"/>
      <c r="XC471"/>
      <c r="XD471"/>
      <c r="XE471"/>
      <c r="XF471"/>
      <c r="XG471"/>
      <c r="XH471"/>
      <c r="XI471"/>
      <c r="XJ471"/>
      <c r="XK471"/>
      <c r="XL471"/>
      <c r="XM471"/>
      <c r="XN471"/>
      <c r="XO471"/>
      <c r="XP471"/>
      <c r="XQ471"/>
      <c r="XR471"/>
      <c r="XS471"/>
      <c r="XT471"/>
      <c r="XU471"/>
      <c r="XV471"/>
      <c r="XW471"/>
      <c r="XX471"/>
      <c r="XY471"/>
      <c r="XZ471"/>
      <c r="YA471"/>
      <c r="YB471"/>
      <c r="YC471"/>
      <c r="YD471"/>
      <c r="YE471"/>
      <c r="YF471"/>
      <c r="YG471"/>
      <c r="YH471"/>
      <c r="YI471"/>
      <c r="YJ471"/>
      <c r="YK471"/>
      <c r="YL471"/>
      <c r="YM471"/>
      <c r="YN471"/>
      <c r="YO471"/>
      <c r="YP471"/>
      <c r="YQ471"/>
      <c r="YR471"/>
      <c r="YS471"/>
      <c r="YT471"/>
      <c r="YU471"/>
      <c r="YV471"/>
      <c r="YW471"/>
      <c r="YX471"/>
      <c r="YY471"/>
      <c r="YZ471"/>
      <c r="ZA471"/>
      <c r="ZB471"/>
      <c r="ZC471"/>
      <c r="ZD471"/>
      <c r="ZE471"/>
      <c r="ZF471"/>
      <c r="ZG471"/>
      <c r="ZH471"/>
      <c r="ZI471"/>
      <c r="ZJ471"/>
      <c r="ZK471"/>
      <c r="ZL471"/>
      <c r="ZM471"/>
      <c r="ZN471"/>
      <c r="ZO471"/>
      <c r="ZP471"/>
      <c r="ZQ471"/>
      <c r="ZR471"/>
      <c r="ZS471"/>
      <c r="ZT471"/>
      <c r="ZU471"/>
      <c r="ZV471"/>
      <c r="ZW471"/>
      <c r="ZX471"/>
      <c r="ZY471"/>
      <c r="ZZ471"/>
    </row>
    <row r="472" spans="15:702" x14ac:dyDescent="0.35"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  <c r="HB472"/>
      <c r="HC472"/>
      <c r="HD472"/>
      <c r="HE472"/>
      <c r="HF472"/>
      <c r="HG472"/>
      <c r="HH472"/>
      <c r="HI472"/>
      <c r="HJ472"/>
      <c r="HK472"/>
      <c r="HL472"/>
      <c r="HM472"/>
      <c r="HN472"/>
      <c r="HO472"/>
      <c r="HP472"/>
      <c r="HQ472"/>
      <c r="HR472"/>
      <c r="HS472"/>
      <c r="HT472"/>
      <c r="HU472"/>
      <c r="HV472"/>
      <c r="HW472"/>
      <c r="HX472"/>
      <c r="HY472"/>
      <c r="HZ472"/>
      <c r="IA472"/>
      <c r="IB472"/>
      <c r="IC472"/>
      <c r="ID472"/>
      <c r="IE472"/>
      <c r="IF472"/>
      <c r="IG472"/>
      <c r="IH472"/>
      <c r="II472"/>
      <c r="IJ472"/>
      <c r="IK472"/>
      <c r="IL472"/>
      <c r="IM472"/>
      <c r="IN472"/>
      <c r="IO472"/>
      <c r="IP472"/>
      <c r="IQ472"/>
      <c r="IR472"/>
      <c r="IS472"/>
      <c r="IT472"/>
      <c r="IU472"/>
      <c r="IV472"/>
      <c r="IW472"/>
      <c r="IX472"/>
      <c r="IY472"/>
      <c r="IZ472"/>
      <c r="JA472"/>
      <c r="JB472"/>
      <c r="JC472"/>
      <c r="JD472"/>
      <c r="JE472"/>
      <c r="JF472"/>
      <c r="JG472"/>
      <c r="JH472"/>
      <c r="JI472"/>
      <c r="JJ472"/>
      <c r="JK472"/>
      <c r="JL472"/>
      <c r="JM472"/>
      <c r="JN472"/>
      <c r="JO472"/>
      <c r="JP472"/>
      <c r="JQ472"/>
      <c r="JR472"/>
      <c r="JS472"/>
      <c r="JT472"/>
      <c r="JU472"/>
      <c r="JV472"/>
      <c r="JW472"/>
      <c r="JX472"/>
      <c r="JY472"/>
      <c r="JZ472"/>
      <c r="KA472"/>
      <c r="KB472"/>
      <c r="KC472"/>
      <c r="KD472"/>
      <c r="KE472"/>
      <c r="KF472"/>
      <c r="KG472"/>
      <c r="KH472"/>
      <c r="KI472"/>
      <c r="KJ472"/>
      <c r="KK472"/>
      <c r="KL472"/>
      <c r="KM472"/>
      <c r="KN472"/>
      <c r="KO472"/>
      <c r="KP472"/>
      <c r="KQ472"/>
      <c r="KR472"/>
      <c r="KS472"/>
      <c r="KT472"/>
      <c r="KU472"/>
      <c r="KV472"/>
      <c r="KW472"/>
      <c r="KX472"/>
      <c r="KY472"/>
      <c r="KZ472"/>
      <c r="LA472"/>
      <c r="LB472"/>
      <c r="LC472"/>
      <c r="LD472"/>
      <c r="LE472"/>
      <c r="LF472"/>
      <c r="LG472"/>
      <c r="LH472"/>
      <c r="LI472"/>
      <c r="LJ472"/>
      <c r="LK472"/>
      <c r="LL472"/>
      <c r="LM472"/>
      <c r="LN472"/>
      <c r="LO472"/>
      <c r="LP472"/>
      <c r="LQ472"/>
      <c r="LR472"/>
      <c r="LS472"/>
      <c r="LT472"/>
      <c r="LU472"/>
      <c r="LV472"/>
      <c r="LW472"/>
      <c r="LX472"/>
      <c r="LY472"/>
      <c r="LZ472"/>
      <c r="MA472"/>
      <c r="MB472"/>
      <c r="MC472"/>
      <c r="MD472"/>
      <c r="ME472"/>
      <c r="MF472"/>
      <c r="MG472"/>
      <c r="MH472"/>
      <c r="MI472"/>
      <c r="MJ472"/>
      <c r="MK472"/>
      <c r="ML472"/>
      <c r="MM472"/>
      <c r="MN472"/>
      <c r="MO472"/>
      <c r="MP472"/>
      <c r="MQ472"/>
      <c r="MR472"/>
      <c r="MS472"/>
      <c r="MT472"/>
      <c r="MU472"/>
      <c r="MV472"/>
      <c r="MW472"/>
      <c r="MX472"/>
      <c r="MY472"/>
      <c r="MZ472"/>
      <c r="NA472"/>
      <c r="NB472"/>
      <c r="NC472"/>
      <c r="ND472"/>
      <c r="NE472"/>
      <c r="NF472"/>
      <c r="NG472"/>
      <c r="NH472"/>
      <c r="NI472"/>
      <c r="NJ472"/>
      <c r="NK472"/>
      <c r="NL472"/>
      <c r="NM472"/>
      <c r="NN472"/>
      <c r="NO472"/>
      <c r="NP472"/>
      <c r="NQ472"/>
      <c r="NR472"/>
      <c r="NS472"/>
      <c r="NT472"/>
      <c r="NU472"/>
      <c r="NV472"/>
      <c r="NW472"/>
      <c r="NX472"/>
      <c r="NY472"/>
      <c r="NZ472"/>
      <c r="OA472"/>
      <c r="OB472"/>
      <c r="OC472"/>
      <c r="OD472"/>
      <c r="OE472"/>
      <c r="OF472"/>
      <c r="OG472"/>
      <c r="OH472"/>
      <c r="OI472"/>
      <c r="OJ472"/>
      <c r="OK472"/>
      <c r="OL472"/>
      <c r="OM472"/>
      <c r="ON472"/>
      <c r="OO472"/>
      <c r="OP472"/>
      <c r="OQ472"/>
      <c r="OR472"/>
      <c r="OS472"/>
      <c r="OT472"/>
      <c r="OU472"/>
      <c r="OV472"/>
      <c r="OW472"/>
      <c r="OX472"/>
      <c r="OY472"/>
      <c r="OZ472"/>
      <c r="PA472"/>
      <c r="PB472"/>
      <c r="PC472"/>
      <c r="PD472"/>
      <c r="PE472"/>
      <c r="PF472"/>
      <c r="PG472"/>
      <c r="PH472"/>
      <c r="PI472"/>
      <c r="PJ472"/>
      <c r="PK472"/>
      <c r="PL472"/>
      <c r="PM472"/>
      <c r="PN472"/>
      <c r="PO472"/>
      <c r="PP472"/>
      <c r="PQ472"/>
      <c r="PR472"/>
      <c r="PS472"/>
      <c r="PT472"/>
      <c r="PU472"/>
      <c r="PV472"/>
      <c r="PW472"/>
      <c r="PX472"/>
      <c r="PY472"/>
      <c r="PZ472"/>
      <c r="QA472"/>
      <c r="QB472"/>
      <c r="QC472"/>
      <c r="QD472"/>
      <c r="QE472"/>
      <c r="QF472"/>
      <c r="QG472"/>
      <c r="QH472"/>
      <c r="QI472"/>
      <c r="QJ472"/>
      <c r="QK472"/>
      <c r="QL472"/>
      <c r="QM472"/>
      <c r="QN472"/>
      <c r="QO472"/>
      <c r="QP472"/>
      <c r="QQ472"/>
      <c r="QR472"/>
      <c r="QS472"/>
      <c r="QT472"/>
      <c r="QU472"/>
      <c r="QV472"/>
      <c r="QW472"/>
      <c r="QX472"/>
      <c r="QY472"/>
      <c r="QZ472"/>
      <c r="RA472"/>
      <c r="RB472"/>
      <c r="RC472"/>
      <c r="RD472"/>
      <c r="RE472"/>
      <c r="RF472"/>
      <c r="RG472"/>
      <c r="RH472"/>
      <c r="RI472"/>
      <c r="RJ472"/>
      <c r="RK472"/>
      <c r="RL472"/>
      <c r="RM472"/>
      <c r="RN472"/>
      <c r="RO472"/>
      <c r="RP472"/>
      <c r="RQ472"/>
      <c r="RR472"/>
      <c r="RS472"/>
      <c r="RT472"/>
      <c r="RU472"/>
      <c r="RV472"/>
      <c r="RW472"/>
      <c r="RX472"/>
      <c r="RY472"/>
      <c r="RZ472"/>
      <c r="SA472"/>
      <c r="SB472"/>
      <c r="SC472"/>
      <c r="SD472"/>
      <c r="SE472"/>
      <c r="SF472"/>
      <c r="SG472"/>
      <c r="SH472"/>
      <c r="SI472"/>
      <c r="SJ472"/>
      <c r="SK472"/>
      <c r="SL472"/>
      <c r="SM472"/>
      <c r="SN472"/>
      <c r="SO472"/>
      <c r="SP472"/>
      <c r="SQ472"/>
      <c r="SR472"/>
      <c r="SS472"/>
      <c r="ST472"/>
      <c r="SU472"/>
      <c r="SV472"/>
      <c r="SW472"/>
      <c r="SX472"/>
      <c r="SY472"/>
      <c r="SZ472"/>
      <c r="TA472"/>
      <c r="TB472"/>
      <c r="TC472"/>
      <c r="TD472"/>
      <c r="TE472"/>
      <c r="TF472"/>
      <c r="TG472"/>
      <c r="TH472"/>
      <c r="TI472"/>
      <c r="TJ472"/>
      <c r="TK472"/>
      <c r="TL472"/>
      <c r="TM472"/>
      <c r="TN472"/>
      <c r="TO472"/>
      <c r="TP472"/>
      <c r="TQ472"/>
      <c r="TR472"/>
      <c r="TS472"/>
      <c r="TT472"/>
      <c r="TU472"/>
      <c r="TV472"/>
      <c r="TW472"/>
      <c r="TX472"/>
      <c r="TY472"/>
      <c r="TZ472"/>
      <c r="UA472"/>
      <c r="UB472"/>
      <c r="UC472"/>
      <c r="UD472"/>
      <c r="UE472"/>
      <c r="UF472"/>
      <c r="UG472"/>
      <c r="UH472"/>
      <c r="UI472"/>
      <c r="UJ472"/>
      <c r="UK472"/>
      <c r="UL472"/>
      <c r="UM472"/>
      <c r="UN472"/>
      <c r="UO472"/>
      <c r="UP472"/>
      <c r="UQ472"/>
      <c r="UR472"/>
      <c r="US472"/>
      <c r="UT472"/>
      <c r="UU472"/>
      <c r="UV472"/>
      <c r="UW472"/>
      <c r="UX472"/>
      <c r="UY472"/>
      <c r="UZ472"/>
      <c r="VA472"/>
      <c r="VB472"/>
      <c r="VC472"/>
      <c r="VD472"/>
      <c r="VE472"/>
      <c r="VF472"/>
      <c r="VG472"/>
      <c r="VH472"/>
      <c r="VI472"/>
      <c r="VJ472"/>
      <c r="VK472"/>
      <c r="VL472"/>
      <c r="VM472"/>
      <c r="VN472"/>
      <c r="VO472"/>
      <c r="VP472"/>
      <c r="VQ472"/>
      <c r="VR472"/>
      <c r="VS472"/>
      <c r="VT472"/>
      <c r="VU472"/>
      <c r="VV472"/>
      <c r="VW472"/>
      <c r="VX472"/>
      <c r="VY472"/>
      <c r="VZ472"/>
      <c r="WA472"/>
      <c r="WB472"/>
      <c r="WC472"/>
      <c r="WD472"/>
      <c r="WE472"/>
      <c r="WF472"/>
      <c r="WG472"/>
      <c r="WH472"/>
      <c r="WI472"/>
      <c r="WJ472"/>
      <c r="WK472"/>
      <c r="WL472"/>
      <c r="WM472"/>
      <c r="WN472"/>
      <c r="WO472"/>
      <c r="WP472"/>
      <c r="WQ472"/>
      <c r="WR472"/>
      <c r="WS472"/>
      <c r="WT472"/>
      <c r="WU472"/>
      <c r="WV472"/>
      <c r="WW472"/>
      <c r="WX472"/>
      <c r="WY472"/>
      <c r="WZ472"/>
      <c r="XA472"/>
      <c r="XB472"/>
      <c r="XC472"/>
      <c r="XD472"/>
      <c r="XE472"/>
      <c r="XF472"/>
      <c r="XG472"/>
      <c r="XH472"/>
      <c r="XI472"/>
      <c r="XJ472"/>
      <c r="XK472"/>
      <c r="XL472"/>
      <c r="XM472"/>
      <c r="XN472"/>
      <c r="XO472"/>
      <c r="XP472"/>
      <c r="XQ472"/>
      <c r="XR472"/>
      <c r="XS472"/>
      <c r="XT472"/>
      <c r="XU472"/>
      <c r="XV472"/>
      <c r="XW472"/>
      <c r="XX472"/>
      <c r="XY472"/>
      <c r="XZ472"/>
      <c r="YA472"/>
      <c r="YB472"/>
      <c r="YC472"/>
      <c r="YD472"/>
      <c r="YE472"/>
      <c r="YF472"/>
      <c r="YG472"/>
      <c r="YH472"/>
      <c r="YI472"/>
      <c r="YJ472"/>
      <c r="YK472"/>
      <c r="YL472"/>
      <c r="YM472"/>
      <c r="YN472"/>
      <c r="YO472"/>
      <c r="YP472"/>
      <c r="YQ472"/>
      <c r="YR472"/>
      <c r="YS472"/>
      <c r="YT472"/>
      <c r="YU472"/>
      <c r="YV472"/>
      <c r="YW472"/>
      <c r="YX472"/>
      <c r="YY472"/>
      <c r="YZ472"/>
      <c r="ZA472"/>
      <c r="ZB472"/>
      <c r="ZC472"/>
      <c r="ZD472"/>
      <c r="ZE472"/>
      <c r="ZF472"/>
      <c r="ZG472"/>
      <c r="ZH472"/>
      <c r="ZI472"/>
      <c r="ZJ472"/>
      <c r="ZK472"/>
      <c r="ZL472"/>
      <c r="ZM472"/>
      <c r="ZN472"/>
      <c r="ZO472"/>
      <c r="ZP472"/>
      <c r="ZQ472"/>
      <c r="ZR472"/>
      <c r="ZS472"/>
      <c r="ZT472"/>
      <c r="ZU472"/>
      <c r="ZV472"/>
      <c r="ZW472"/>
      <c r="ZX472"/>
      <c r="ZY472"/>
      <c r="ZZ472"/>
    </row>
    <row r="473" spans="15:702" x14ac:dyDescent="0.35"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  <c r="HB473"/>
      <c r="HC473"/>
      <c r="HD473"/>
      <c r="HE473"/>
      <c r="HF473"/>
      <c r="HG473"/>
      <c r="HH473"/>
      <c r="HI473"/>
      <c r="HJ473"/>
      <c r="HK473"/>
      <c r="HL473"/>
      <c r="HM473"/>
      <c r="HN473"/>
      <c r="HO473"/>
      <c r="HP473"/>
      <c r="HQ473"/>
      <c r="HR473"/>
      <c r="HS473"/>
      <c r="HT473"/>
      <c r="HU473"/>
      <c r="HV473"/>
      <c r="HW473"/>
      <c r="HX473"/>
      <c r="HY473"/>
      <c r="HZ473"/>
      <c r="IA473"/>
      <c r="IB473"/>
      <c r="IC473"/>
      <c r="ID473"/>
      <c r="IE473"/>
      <c r="IF473"/>
      <c r="IG473"/>
      <c r="IH473"/>
      <c r="II473"/>
      <c r="IJ473"/>
      <c r="IK473"/>
      <c r="IL473"/>
      <c r="IM473"/>
      <c r="IN473"/>
      <c r="IO473"/>
      <c r="IP473"/>
      <c r="IQ473"/>
      <c r="IR473"/>
      <c r="IS473"/>
      <c r="IT473"/>
      <c r="IU473"/>
      <c r="IV473"/>
      <c r="IW473"/>
      <c r="IX473"/>
      <c r="IY473"/>
      <c r="IZ473"/>
      <c r="JA473"/>
      <c r="JB473"/>
      <c r="JC473"/>
      <c r="JD473"/>
      <c r="JE473"/>
      <c r="JF473"/>
      <c r="JG473"/>
      <c r="JH473"/>
      <c r="JI473"/>
      <c r="JJ473"/>
      <c r="JK473"/>
      <c r="JL473"/>
      <c r="JM473"/>
      <c r="JN473"/>
      <c r="JO473"/>
      <c r="JP473"/>
      <c r="JQ473"/>
      <c r="JR473"/>
      <c r="JS473"/>
      <c r="JT473"/>
      <c r="JU473"/>
      <c r="JV473"/>
      <c r="JW473"/>
      <c r="JX473"/>
      <c r="JY473"/>
      <c r="JZ473"/>
      <c r="KA473"/>
      <c r="KB473"/>
      <c r="KC473"/>
      <c r="KD473"/>
      <c r="KE473"/>
      <c r="KF473"/>
      <c r="KG473"/>
      <c r="KH473"/>
      <c r="KI473"/>
      <c r="KJ473"/>
      <c r="KK473"/>
      <c r="KL473"/>
      <c r="KM473"/>
      <c r="KN473"/>
      <c r="KO473"/>
      <c r="KP473"/>
      <c r="KQ473"/>
      <c r="KR473"/>
      <c r="KS473"/>
      <c r="KT473"/>
      <c r="KU473"/>
      <c r="KV473"/>
      <c r="KW473"/>
      <c r="KX473"/>
      <c r="KY473"/>
      <c r="KZ473"/>
      <c r="LA473"/>
      <c r="LB473"/>
      <c r="LC473"/>
      <c r="LD473"/>
      <c r="LE473"/>
      <c r="LF473"/>
      <c r="LG473"/>
      <c r="LH473"/>
      <c r="LI473"/>
      <c r="LJ473"/>
      <c r="LK473"/>
      <c r="LL473"/>
      <c r="LM473"/>
      <c r="LN473"/>
      <c r="LO473"/>
      <c r="LP473"/>
      <c r="LQ473"/>
      <c r="LR473"/>
      <c r="LS473"/>
      <c r="LT473"/>
      <c r="LU473"/>
      <c r="LV473"/>
      <c r="LW473"/>
      <c r="LX473"/>
      <c r="LY473"/>
      <c r="LZ473"/>
      <c r="MA473"/>
      <c r="MB473"/>
      <c r="MC473"/>
      <c r="MD473"/>
      <c r="ME473"/>
      <c r="MF473"/>
      <c r="MG473"/>
      <c r="MH473"/>
      <c r="MI473"/>
      <c r="MJ473"/>
      <c r="MK473"/>
      <c r="ML473"/>
      <c r="MM473"/>
      <c r="MN473"/>
      <c r="MO473"/>
      <c r="MP473"/>
      <c r="MQ473"/>
      <c r="MR473"/>
      <c r="MS473"/>
      <c r="MT473"/>
      <c r="MU473"/>
      <c r="MV473"/>
      <c r="MW473"/>
      <c r="MX473"/>
      <c r="MY473"/>
      <c r="MZ473"/>
      <c r="NA473"/>
      <c r="NB473"/>
      <c r="NC473"/>
      <c r="ND473"/>
      <c r="NE473"/>
      <c r="NF473"/>
      <c r="NG473"/>
      <c r="NH473"/>
      <c r="NI473"/>
      <c r="NJ473"/>
      <c r="NK473"/>
      <c r="NL473"/>
      <c r="NM473"/>
      <c r="NN473"/>
      <c r="NO473"/>
      <c r="NP473"/>
      <c r="NQ473"/>
      <c r="NR473"/>
      <c r="NS473"/>
      <c r="NT473"/>
      <c r="NU473"/>
      <c r="NV473"/>
      <c r="NW473"/>
      <c r="NX473"/>
      <c r="NY473"/>
      <c r="NZ473"/>
      <c r="OA473"/>
      <c r="OB473"/>
      <c r="OC473"/>
      <c r="OD473"/>
      <c r="OE473"/>
      <c r="OF473"/>
      <c r="OG473"/>
      <c r="OH473"/>
      <c r="OI473"/>
      <c r="OJ473"/>
      <c r="OK473"/>
      <c r="OL473"/>
      <c r="OM473"/>
      <c r="ON473"/>
      <c r="OO473"/>
      <c r="OP473"/>
      <c r="OQ473"/>
      <c r="OR473"/>
      <c r="OS473"/>
      <c r="OT473"/>
      <c r="OU473"/>
      <c r="OV473"/>
      <c r="OW473"/>
      <c r="OX473"/>
      <c r="OY473"/>
      <c r="OZ473"/>
      <c r="PA473"/>
      <c r="PB473"/>
      <c r="PC473"/>
      <c r="PD473"/>
      <c r="PE473"/>
      <c r="PF473"/>
      <c r="PG473"/>
      <c r="PH473"/>
      <c r="PI473"/>
      <c r="PJ473"/>
      <c r="PK473"/>
      <c r="PL473"/>
      <c r="PM473"/>
      <c r="PN473"/>
      <c r="PO473"/>
      <c r="PP473"/>
      <c r="PQ473"/>
      <c r="PR473"/>
      <c r="PS473"/>
      <c r="PT473"/>
      <c r="PU473"/>
      <c r="PV473"/>
      <c r="PW473"/>
      <c r="PX473"/>
      <c r="PY473"/>
      <c r="PZ473"/>
      <c r="QA473"/>
      <c r="QB473"/>
      <c r="QC473"/>
      <c r="QD473"/>
      <c r="QE473"/>
      <c r="QF473"/>
      <c r="QG473"/>
      <c r="QH473"/>
      <c r="QI473"/>
      <c r="QJ473"/>
      <c r="QK473"/>
      <c r="QL473"/>
      <c r="QM473"/>
      <c r="QN473"/>
      <c r="QO473"/>
      <c r="QP473"/>
      <c r="QQ473"/>
      <c r="QR473"/>
      <c r="QS473"/>
      <c r="QT473"/>
      <c r="QU473"/>
      <c r="QV473"/>
      <c r="QW473"/>
      <c r="QX473"/>
      <c r="QY473"/>
      <c r="QZ473"/>
      <c r="RA473"/>
      <c r="RB473"/>
      <c r="RC473"/>
      <c r="RD473"/>
      <c r="RE473"/>
      <c r="RF473"/>
      <c r="RG473"/>
      <c r="RH473"/>
      <c r="RI473"/>
      <c r="RJ473"/>
      <c r="RK473"/>
      <c r="RL473"/>
      <c r="RM473"/>
      <c r="RN473"/>
      <c r="RO473"/>
      <c r="RP473"/>
      <c r="RQ473"/>
      <c r="RR473"/>
      <c r="RS473"/>
      <c r="RT473"/>
      <c r="RU473"/>
      <c r="RV473"/>
      <c r="RW473"/>
      <c r="RX473"/>
      <c r="RY473"/>
      <c r="RZ473"/>
      <c r="SA473"/>
      <c r="SB473"/>
      <c r="SC473"/>
      <c r="SD473"/>
      <c r="SE473"/>
      <c r="SF473"/>
      <c r="SG473"/>
      <c r="SH473"/>
      <c r="SI473"/>
      <c r="SJ473"/>
      <c r="SK473"/>
      <c r="SL473"/>
      <c r="SM473"/>
      <c r="SN473"/>
      <c r="SO473"/>
      <c r="SP473"/>
      <c r="SQ473"/>
      <c r="SR473"/>
      <c r="SS473"/>
      <c r="ST473"/>
      <c r="SU473"/>
      <c r="SV473"/>
      <c r="SW473"/>
      <c r="SX473"/>
      <c r="SY473"/>
      <c r="SZ473"/>
      <c r="TA473"/>
      <c r="TB473"/>
      <c r="TC473"/>
      <c r="TD473"/>
      <c r="TE473"/>
      <c r="TF473"/>
      <c r="TG473"/>
      <c r="TH473"/>
      <c r="TI473"/>
      <c r="TJ473"/>
      <c r="TK473"/>
      <c r="TL473"/>
      <c r="TM473"/>
      <c r="TN473"/>
      <c r="TO473"/>
      <c r="TP473"/>
      <c r="TQ473"/>
      <c r="TR473"/>
      <c r="TS473"/>
      <c r="TT473"/>
      <c r="TU473"/>
      <c r="TV473"/>
      <c r="TW473"/>
      <c r="TX473"/>
      <c r="TY473"/>
      <c r="TZ473"/>
      <c r="UA473"/>
      <c r="UB473"/>
      <c r="UC473"/>
      <c r="UD473"/>
      <c r="UE473"/>
      <c r="UF473"/>
      <c r="UG473"/>
      <c r="UH473"/>
      <c r="UI473"/>
      <c r="UJ473"/>
      <c r="UK473"/>
      <c r="UL473"/>
      <c r="UM473"/>
      <c r="UN473"/>
      <c r="UO473"/>
      <c r="UP473"/>
      <c r="UQ473"/>
      <c r="UR473"/>
      <c r="US473"/>
      <c r="UT473"/>
      <c r="UU473"/>
      <c r="UV473"/>
      <c r="UW473"/>
      <c r="UX473"/>
      <c r="UY473"/>
      <c r="UZ473"/>
      <c r="VA473"/>
      <c r="VB473"/>
      <c r="VC473"/>
      <c r="VD473"/>
      <c r="VE473"/>
      <c r="VF473"/>
      <c r="VG473"/>
      <c r="VH473"/>
      <c r="VI473"/>
      <c r="VJ473"/>
      <c r="VK473"/>
      <c r="VL473"/>
      <c r="VM473"/>
      <c r="VN473"/>
      <c r="VO473"/>
      <c r="VP473"/>
      <c r="VQ473"/>
      <c r="VR473"/>
      <c r="VS473"/>
      <c r="VT473"/>
      <c r="VU473"/>
      <c r="VV473"/>
      <c r="VW473"/>
      <c r="VX473"/>
      <c r="VY473"/>
      <c r="VZ473"/>
      <c r="WA473"/>
      <c r="WB473"/>
      <c r="WC473"/>
      <c r="WD473"/>
      <c r="WE473"/>
      <c r="WF473"/>
      <c r="WG473"/>
      <c r="WH473"/>
      <c r="WI473"/>
      <c r="WJ473"/>
      <c r="WK473"/>
      <c r="WL473"/>
      <c r="WM473"/>
      <c r="WN473"/>
      <c r="WO473"/>
      <c r="WP473"/>
      <c r="WQ473"/>
      <c r="WR473"/>
      <c r="WS473"/>
      <c r="WT473"/>
      <c r="WU473"/>
      <c r="WV473"/>
      <c r="WW473"/>
      <c r="WX473"/>
      <c r="WY473"/>
      <c r="WZ473"/>
      <c r="XA473"/>
      <c r="XB473"/>
      <c r="XC473"/>
      <c r="XD473"/>
      <c r="XE473"/>
      <c r="XF473"/>
      <c r="XG473"/>
      <c r="XH473"/>
      <c r="XI473"/>
      <c r="XJ473"/>
      <c r="XK473"/>
      <c r="XL473"/>
      <c r="XM473"/>
      <c r="XN473"/>
      <c r="XO473"/>
      <c r="XP473"/>
      <c r="XQ473"/>
      <c r="XR473"/>
      <c r="XS473"/>
      <c r="XT473"/>
      <c r="XU473"/>
      <c r="XV473"/>
      <c r="XW473"/>
      <c r="XX473"/>
      <c r="XY473"/>
      <c r="XZ473"/>
      <c r="YA473"/>
      <c r="YB473"/>
      <c r="YC473"/>
      <c r="YD473"/>
      <c r="YE473"/>
      <c r="YF473"/>
      <c r="YG473"/>
      <c r="YH473"/>
      <c r="YI473"/>
      <c r="YJ473"/>
      <c r="YK473"/>
      <c r="YL473"/>
      <c r="YM473"/>
      <c r="YN473"/>
      <c r="YO473"/>
      <c r="YP473"/>
      <c r="YQ473"/>
      <c r="YR473"/>
      <c r="YS473"/>
      <c r="YT473"/>
      <c r="YU473"/>
      <c r="YV473"/>
      <c r="YW473"/>
      <c r="YX473"/>
      <c r="YY473"/>
      <c r="YZ473"/>
      <c r="ZA473"/>
      <c r="ZB473"/>
      <c r="ZC473"/>
      <c r="ZD473"/>
      <c r="ZE473"/>
      <c r="ZF473"/>
      <c r="ZG473"/>
      <c r="ZH473"/>
      <c r="ZI473"/>
      <c r="ZJ473"/>
      <c r="ZK473"/>
      <c r="ZL473"/>
      <c r="ZM473"/>
      <c r="ZN473"/>
      <c r="ZO473"/>
      <c r="ZP473"/>
      <c r="ZQ473"/>
      <c r="ZR473"/>
      <c r="ZS473"/>
      <c r="ZT473"/>
      <c r="ZU473"/>
      <c r="ZV473"/>
      <c r="ZW473"/>
      <c r="ZX473"/>
      <c r="ZY473"/>
      <c r="ZZ473"/>
    </row>
    <row r="474" spans="15:702" x14ac:dyDescent="0.35"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  <c r="HB474"/>
      <c r="HC474"/>
      <c r="HD474"/>
      <c r="HE474"/>
      <c r="HF474"/>
      <c r="HG474"/>
      <c r="HH474"/>
      <c r="HI474"/>
      <c r="HJ474"/>
      <c r="HK474"/>
      <c r="HL474"/>
      <c r="HM474"/>
      <c r="HN474"/>
      <c r="HO474"/>
      <c r="HP474"/>
      <c r="HQ474"/>
      <c r="HR474"/>
      <c r="HS474"/>
      <c r="HT474"/>
      <c r="HU474"/>
      <c r="HV474"/>
      <c r="HW474"/>
      <c r="HX474"/>
      <c r="HY474"/>
      <c r="HZ474"/>
      <c r="IA474"/>
      <c r="IB474"/>
      <c r="IC474"/>
      <c r="ID474"/>
      <c r="IE474"/>
      <c r="IF474"/>
      <c r="IG474"/>
      <c r="IH474"/>
      <c r="II474"/>
      <c r="IJ474"/>
      <c r="IK474"/>
      <c r="IL474"/>
      <c r="IM474"/>
      <c r="IN474"/>
      <c r="IO474"/>
      <c r="IP474"/>
      <c r="IQ474"/>
      <c r="IR474"/>
      <c r="IS474"/>
      <c r="IT474"/>
      <c r="IU474"/>
      <c r="IV474"/>
      <c r="IW474"/>
      <c r="IX474"/>
      <c r="IY474"/>
      <c r="IZ474"/>
      <c r="JA474"/>
      <c r="JB474"/>
      <c r="JC474"/>
      <c r="JD474"/>
      <c r="JE474"/>
      <c r="JF474"/>
      <c r="JG474"/>
      <c r="JH474"/>
      <c r="JI474"/>
      <c r="JJ474"/>
      <c r="JK474"/>
      <c r="JL474"/>
      <c r="JM474"/>
      <c r="JN474"/>
      <c r="JO474"/>
      <c r="JP474"/>
      <c r="JQ474"/>
      <c r="JR474"/>
      <c r="JS474"/>
      <c r="JT474"/>
      <c r="JU474"/>
      <c r="JV474"/>
      <c r="JW474"/>
      <c r="JX474"/>
      <c r="JY474"/>
      <c r="JZ474"/>
      <c r="KA474"/>
      <c r="KB474"/>
      <c r="KC474"/>
      <c r="KD474"/>
      <c r="KE474"/>
      <c r="KF474"/>
      <c r="KG474"/>
      <c r="KH474"/>
      <c r="KI474"/>
      <c r="KJ474"/>
      <c r="KK474"/>
      <c r="KL474"/>
      <c r="KM474"/>
      <c r="KN474"/>
      <c r="KO474"/>
      <c r="KP474"/>
      <c r="KQ474"/>
      <c r="KR474"/>
      <c r="KS474"/>
      <c r="KT474"/>
      <c r="KU474"/>
      <c r="KV474"/>
      <c r="KW474"/>
      <c r="KX474"/>
      <c r="KY474"/>
      <c r="KZ474"/>
      <c r="LA474"/>
      <c r="LB474"/>
      <c r="LC474"/>
      <c r="LD474"/>
      <c r="LE474"/>
      <c r="LF474"/>
      <c r="LG474"/>
      <c r="LH474"/>
      <c r="LI474"/>
      <c r="LJ474"/>
      <c r="LK474"/>
      <c r="LL474"/>
      <c r="LM474"/>
      <c r="LN474"/>
      <c r="LO474"/>
      <c r="LP474"/>
      <c r="LQ474"/>
      <c r="LR474"/>
      <c r="LS474"/>
      <c r="LT474"/>
      <c r="LU474"/>
      <c r="LV474"/>
      <c r="LW474"/>
      <c r="LX474"/>
      <c r="LY474"/>
      <c r="LZ474"/>
      <c r="MA474"/>
      <c r="MB474"/>
      <c r="MC474"/>
      <c r="MD474"/>
      <c r="ME474"/>
      <c r="MF474"/>
      <c r="MG474"/>
      <c r="MH474"/>
      <c r="MI474"/>
      <c r="MJ474"/>
      <c r="MK474"/>
      <c r="ML474"/>
      <c r="MM474"/>
      <c r="MN474"/>
      <c r="MO474"/>
      <c r="MP474"/>
      <c r="MQ474"/>
      <c r="MR474"/>
      <c r="MS474"/>
      <c r="MT474"/>
      <c r="MU474"/>
      <c r="MV474"/>
      <c r="MW474"/>
      <c r="MX474"/>
      <c r="MY474"/>
      <c r="MZ474"/>
      <c r="NA474"/>
      <c r="NB474"/>
      <c r="NC474"/>
      <c r="ND474"/>
      <c r="NE474"/>
      <c r="NF474"/>
      <c r="NG474"/>
      <c r="NH474"/>
      <c r="NI474"/>
      <c r="NJ474"/>
      <c r="NK474"/>
      <c r="NL474"/>
      <c r="NM474"/>
      <c r="NN474"/>
      <c r="NO474"/>
      <c r="NP474"/>
      <c r="NQ474"/>
      <c r="NR474"/>
      <c r="NS474"/>
      <c r="NT474"/>
      <c r="NU474"/>
      <c r="NV474"/>
      <c r="NW474"/>
      <c r="NX474"/>
      <c r="NY474"/>
      <c r="NZ474"/>
      <c r="OA474"/>
      <c r="OB474"/>
      <c r="OC474"/>
      <c r="OD474"/>
      <c r="OE474"/>
      <c r="OF474"/>
      <c r="OG474"/>
      <c r="OH474"/>
      <c r="OI474"/>
      <c r="OJ474"/>
      <c r="OK474"/>
      <c r="OL474"/>
      <c r="OM474"/>
      <c r="ON474"/>
      <c r="OO474"/>
      <c r="OP474"/>
      <c r="OQ474"/>
      <c r="OR474"/>
      <c r="OS474"/>
      <c r="OT474"/>
      <c r="OU474"/>
      <c r="OV474"/>
      <c r="OW474"/>
      <c r="OX474"/>
      <c r="OY474"/>
      <c r="OZ474"/>
      <c r="PA474"/>
      <c r="PB474"/>
      <c r="PC474"/>
      <c r="PD474"/>
      <c r="PE474"/>
      <c r="PF474"/>
      <c r="PG474"/>
      <c r="PH474"/>
      <c r="PI474"/>
      <c r="PJ474"/>
      <c r="PK474"/>
      <c r="PL474"/>
      <c r="PM474"/>
      <c r="PN474"/>
      <c r="PO474"/>
      <c r="PP474"/>
      <c r="PQ474"/>
      <c r="PR474"/>
      <c r="PS474"/>
      <c r="PT474"/>
      <c r="PU474"/>
      <c r="PV474"/>
      <c r="PW474"/>
      <c r="PX474"/>
      <c r="PY474"/>
      <c r="PZ474"/>
      <c r="QA474"/>
      <c r="QB474"/>
      <c r="QC474"/>
      <c r="QD474"/>
      <c r="QE474"/>
      <c r="QF474"/>
      <c r="QG474"/>
      <c r="QH474"/>
      <c r="QI474"/>
      <c r="QJ474"/>
      <c r="QK474"/>
      <c r="QL474"/>
      <c r="QM474"/>
      <c r="QN474"/>
      <c r="QO474"/>
      <c r="QP474"/>
      <c r="QQ474"/>
      <c r="QR474"/>
      <c r="QS474"/>
      <c r="QT474"/>
      <c r="QU474"/>
      <c r="QV474"/>
      <c r="QW474"/>
      <c r="QX474"/>
      <c r="QY474"/>
      <c r="QZ474"/>
      <c r="RA474"/>
      <c r="RB474"/>
      <c r="RC474"/>
      <c r="RD474"/>
      <c r="RE474"/>
      <c r="RF474"/>
      <c r="RG474"/>
      <c r="RH474"/>
      <c r="RI474"/>
      <c r="RJ474"/>
      <c r="RK474"/>
      <c r="RL474"/>
      <c r="RM474"/>
      <c r="RN474"/>
      <c r="RO474"/>
      <c r="RP474"/>
      <c r="RQ474"/>
      <c r="RR474"/>
      <c r="RS474"/>
      <c r="RT474"/>
      <c r="RU474"/>
      <c r="RV474"/>
      <c r="RW474"/>
      <c r="RX474"/>
      <c r="RY474"/>
      <c r="RZ474"/>
      <c r="SA474"/>
      <c r="SB474"/>
      <c r="SC474"/>
      <c r="SD474"/>
      <c r="SE474"/>
      <c r="SF474"/>
      <c r="SG474"/>
      <c r="SH474"/>
      <c r="SI474"/>
      <c r="SJ474"/>
      <c r="SK474"/>
      <c r="SL474"/>
      <c r="SM474"/>
      <c r="SN474"/>
      <c r="SO474"/>
      <c r="SP474"/>
      <c r="SQ474"/>
      <c r="SR474"/>
      <c r="SS474"/>
      <c r="ST474"/>
      <c r="SU474"/>
      <c r="SV474"/>
      <c r="SW474"/>
      <c r="SX474"/>
      <c r="SY474"/>
      <c r="SZ474"/>
      <c r="TA474"/>
      <c r="TB474"/>
      <c r="TC474"/>
      <c r="TD474"/>
      <c r="TE474"/>
      <c r="TF474"/>
      <c r="TG474"/>
      <c r="TH474"/>
      <c r="TI474"/>
      <c r="TJ474"/>
      <c r="TK474"/>
      <c r="TL474"/>
      <c r="TM474"/>
      <c r="TN474"/>
      <c r="TO474"/>
      <c r="TP474"/>
      <c r="TQ474"/>
      <c r="TR474"/>
      <c r="TS474"/>
      <c r="TT474"/>
      <c r="TU474"/>
      <c r="TV474"/>
      <c r="TW474"/>
      <c r="TX474"/>
      <c r="TY474"/>
      <c r="TZ474"/>
      <c r="UA474"/>
      <c r="UB474"/>
      <c r="UC474"/>
      <c r="UD474"/>
      <c r="UE474"/>
      <c r="UF474"/>
      <c r="UG474"/>
      <c r="UH474"/>
      <c r="UI474"/>
      <c r="UJ474"/>
      <c r="UK474"/>
      <c r="UL474"/>
      <c r="UM474"/>
      <c r="UN474"/>
      <c r="UO474"/>
      <c r="UP474"/>
      <c r="UQ474"/>
      <c r="UR474"/>
      <c r="US474"/>
      <c r="UT474"/>
      <c r="UU474"/>
      <c r="UV474"/>
      <c r="UW474"/>
      <c r="UX474"/>
      <c r="UY474"/>
      <c r="UZ474"/>
      <c r="VA474"/>
      <c r="VB474"/>
      <c r="VC474"/>
      <c r="VD474"/>
      <c r="VE474"/>
      <c r="VF474"/>
      <c r="VG474"/>
      <c r="VH474"/>
      <c r="VI474"/>
      <c r="VJ474"/>
      <c r="VK474"/>
      <c r="VL474"/>
      <c r="VM474"/>
      <c r="VN474"/>
      <c r="VO474"/>
      <c r="VP474"/>
      <c r="VQ474"/>
      <c r="VR474"/>
      <c r="VS474"/>
      <c r="VT474"/>
      <c r="VU474"/>
      <c r="VV474"/>
      <c r="VW474"/>
      <c r="VX474"/>
      <c r="VY474"/>
      <c r="VZ474"/>
      <c r="WA474"/>
      <c r="WB474"/>
      <c r="WC474"/>
      <c r="WD474"/>
      <c r="WE474"/>
      <c r="WF474"/>
      <c r="WG474"/>
      <c r="WH474"/>
      <c r="WI474"/>
      <c r="WJ474"/>
      <c r="WK474"/>
      <c r="WL474"/>
      <c r="WM474"/>
      <c r="WN474"/>
      <c r="WO474"/>
      <c r="WP474"/>
      <c r="WQ474"/>
      <c r="WR474"/>
      <c r="WS474"/>
      <c r="WT474"/>
      <c r="WU474"/>
      <c r="WV474"/>
      <c r="WW474"/>
      <c r="WX474"/>
      <c r="WY474"/>
      <c r="WZ474"/>
      <c r="XA474"/>
      <c r="XB474"/>
      <c r="XC474"/>
      <c r="XD474"/>
      <c r="XE474"/>
      <c r="XF474"/>
      <c r="XG474"/>
      <c r="XH474"/>
      <c r="XI474"/>
      <c r="XJ474"/>
      <c r="XK474"/>
      <c r="XL474"/>
      <c r="XM474"/>
      <c r="XN474"/>
      <c r="XO474"/>
      <c r="XP474"/>
      <c r="XQ474"/>
      <c r="XR474"/>
      <c r="XS474"/>
      <c r="XT474"/>
      <c r="XU474"/>
      <c r="XV474"/>
      <c r="XW474"/>
      <c r="XX474"/>
      <c r="XY474"/>
      <c r="XZ474"/>
      <c r="YA474"/>
      <c r="YB474"/>
      <c r="YC474"/>
      <c r="YD474"/>
      <c r="YE474"/>
      <c r="YF474"/>
      <c r="YG474"/>
      <c r="YH474"/>
      <c r="YI474"/>
      <c r="YJ474"/>
      <c r="YK474"/>
      <c r="YL474"/>
      <c r="YM474"/>
      <c r="YN474"/>
      <c r="YO474"/>
      <c r="YP474"/>
      <c r="YQ474"/>
      <c r="YR474"/>
      <c r="YS474"/>
      <c r="YT474"/>
      <c r="YU474"/>
      <c r="YV474"/>
      <c r="YW474"/>
      <c r="YX474"/>
      <c r="YY474"/>
      <c r="YZ474"/>
      <c r="ZA474"/>
      <c r="ZB474"/>
      <c r="ZC474"/>
      <c r="ZD474"/>
      <c r="ZE474"/>
      <c r="ZF474"/>
      <c r="ZG474"/>
      <c r="ZH474"/>
      <c r="ZI474"/>
      <c r="ZJ474"/>
      <c r="ZK474"/>
      <c r="ZL474"/>
      <c r="ZM474"/>
      <c r="ZN474"/>
      <c r="ZO474"/>
      <c r="ZP474"/>
      <c r="ZQ474"/>
      <c r="ZR474"/>
      <c r="ZS474"/>
      <c r="ZT474"/>
      <c r="ZU474"/>
      <c r="ZV474"/>
      <c r="ZW474"/>
      <c r="ZX474"/>
      <c r="ZY474"/>
      <c r="ZZ474"/>
    </row>
    <row r="475" spans="15:702" x14ac:dyDescent="0.35"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  <c r="HB475"/>
      <c r="HC475"/>
      <c r="HD475"/>
      <c r="HE475"/>
      <c r="HF475"/>
      <c r="HG475"/>
      <c r="HH475"/>
      <c r="HI475"/>
      <c r="HJ475"/>
      <c r="HK475"/>
      <c r="HL475"/>
      <c r="HM475"/>
      <c r="HN475"/>
      <c r="HO475"/>
      <c r="HP475"/>
      <c r="HQ475"/>
      <c r="HR475"/>
      <c r="HS475"/>
      <c r="HT475"/>
      <c r="HU475"/>
      <c r="HV475"/>
      <c r="HW475"/>
      <c r="HX475"/>
      <c r="HY475"/>
      <c r="HZ475"/>
      <c r="IA475"/>
      <c r="IB475"/>
      <c r="IC475"/>
      <c r="ID475"/>
      <c r="IE475"/>
      <c r="IF475"/>
      <c r="IG475"/>
      <c r="IH475"/>
      <c r="II475"/>
      <c r="IJ475"/>
      <c r="IK475"/>
      <c r="IL475"/>
      <c r="IM475"/>
      <c r="IN475"/>
      <c r="IO475"/>
      <c r="IP475"/>
      <c r="IQ475"/>
      <c r="IR475"/>
      <c r="IS475"/>
      <c r="IT475"/>
      <c r="IU475"/>
      <c r="IV475"/>
      <c r="IW475"/>
      <c r="IX475"/>
      <c r="IY475"/>
      <c r="IZ475"/>
      <c r="JA475"/>
      <c r="JB475"/>
      <c r="JC475"/>
      <c r="JD475"/>
      <c r="JE475"/>
      <c r="JF475"/>
      <c r="JG475"/>
      <c r="JH475"/>
      <c r="JI475"/>
      <c r="JJ475"/>
      <c r="JK475"/>
      <c r="JL475"/>
      <c r="JM475"/>
      <c r="JN475"/>
      <c r="JO475"/>
      <c r="JP475"/>
      <c r="JQ475"/>
      <c r="JR475"/>
      <c r="JS475"/>
      <c r="JT475"/>
      <c r="JU475"/>
      <c r="JV475"/>
      <c r="JW475"/>
      <c r="JX475"/>
      <c r="JY475"/>
      <c r="JZ475"/>
      <c r="KA475"/>
      <c r="KB475"/>
      <c r="KC475"/>
      <c r="KD475"/>
      <c r="KE475"/>
      <c r="KF475"/>
      <c r="KG475"/>
      <c r="KH475"/>
      <c r="KI475"/>
      <c r="KJ475"/>
      <c r="KK475"/>
      <c r="KL475"/>
      <c r="KM475"/>
      <c r="KN475"/>
      <c r="KO475"/>
      <c r="KP475"/>
      <c r="KQ475"/>
      <c r="KR475"/>
      <c r="KS475"/>
      <c r="KT475"/>
      <c r="KU475"/>
      <c r="KV475"/>
      <c r="KW475"/>
      <c r="KX475"/>
      <c r="KY475"/>
      <c r="KZ475"/>
      <c r="LA475"/>
      <c r="LB475"/>
      <c r="LC475"/>
      <c r="LD475"/>
      <c r="LE475"/>
      <c r="LF475"/>
      <c r="LG475"/>
      <c r="LH475"/>
      <c r="LI475"/>
      <c r="LJ475"/>
      <c r="LK475"/>
      <c r="LL475"/>
      <c r="LM475"/>
      <c r="LN475"/>
      <c r="LO475"/>
      <c r="LP475"/>
      <c r="LQ475"/>
      <c r="LR475"/>
      <c r="LS475"/>
      <c r="LT475"/>
      <c r="LU475"/>
      <c r="LV475"/>
      <c r="LW475"/>
      <c r="LX475"/>
      <c r="LY475"/>
      <c r="LZ475"/>
      <c r="MA475"/>
      <c r="MB475"/>
      <c r="MC475"/>
      <c r="MD475"/>
      <c r="ME475"/>
      <c r="MF475"/>
      <c r="MG475"/>
      <c r="MH475"/>
      <c r="MI475"/>
      <c r="MJ475"/>
      <c r="MK475"/>
      <c r="ML475"/>
      <c r="MM475"/>
      <c r="MN475"/>
      <c r="MO475"/>
      <c r="MP475"/>
      <c r="MQ475"/>
      <c r="MR475"/>
      <c r="MS475"/>
      <c r="MT475"/>
      <c r="MU475"/>
      <c r="MV475"/>
      <c r="MW475"/>
      <c r="MX475"/>
      <c r="MY475"/>
      <c r="MZ475"/>
      <c r="NA475"/>
      <c r="NB475"/>
      <c r="NC475"/>
      <c r="ND475"/>
      <c r="NE475"/>
      <c r="NF475"/>
      <c r="NG475"/>
      <c r="NH475"/>
      <c r="NI475"/>
      <c r="NJ475"/>
      <c r="NK475"/>
      <c r="NL475"/>
      <c r="NM475"/>
      <c r="NN475"/>
      <c r="NO475"/>
      <c r="NP475"/>
      <c r="NQ475"/>
      <c r="NR475"/>
      <c r="NS475"/>
      <c r="NT475"/>
      <c r="NU475"/>
      <c r="NV475"/>
      <c r="NW475"/>
      <c r="NX475"/>
      <c r="NY475"/>
      <c r="NZ475"/>
      <c r="OA475"/>
      <c r="OB475"/>
      <c r="OC475"/>
      <c r="OD475"/>
      <c r="OE475"/>
      <c r="OF475"/>
      <c r="OG475"/>
      <c r="OH475"/>
      <c r="OI475"/>
      <c r="OJ475"/>
      <c r="OK475"/>
      <c r="OL475"/>
      <c r="OM475"/>
      <c r="ON475"/>
      <c r="OO475"/>
      <c r="OP475"/>
      <c r="OQ475"/>
      <c r="OR475"/>
      <c r="OS475"/>
      <c r="OT475"/>
      <c r="OU475"/>
      <c r="OV475"/>
      <c r="OW475"/>
      <c r="OX475"/>
      <c r="OY475"/>
      <c r="OZ475"/>
      <c r="PA475"/>
      <c r="PB475"/>
      <c r="PC475"/>
      <c r="PD475"/>
      <c r="PE475"/>
      <c r="PF475"/>
      <c r="PG475"/>
      <c r="PH475"/>
      <c r="PI475"/>
      <c r="PJ475"/>
      <c r="PK475"/>
      <c r="PL475"/>
      <c r="PM475"/>
      <c r="PN475"/>
      <c r="PO475"/>
      <c r="PP475"/>
      <c r="PQ475"/>
      <c r="PR475"/>
      <c r="PS475"/>
      <c r="PT475"/>
      <c r="PU475"/>
      <c r="PV475"/>
      <c r="PW475"/>
      <c r="PX475"/>
      <c r="PY475"/>
      <c r="PZ475"/>
      <c r="QA475"/>
      <c r="QB475"/>
      <c r="QC475"/>
      <c r="QD475"/>
      <c r="QE475"/>
      <c r="QF475"/>
      <c r="QG475"/>
      <c r="QH475"/>
      <c r="QI475"/>
      <c r="QJ475"/>
      <c r="QK475"/>
      <c r="QL475"/>
      <c r="QM475"/>
      <c r="QN475"/>
      <c r="QO475"/>
      <c r="QP475"/>
      <c r="QQ475"/>
      <c r="QR475"/>
      <c r="QS475"/>
      <c r="QT475"/>
      <c r="QU475"/>
      <c r="QV475"/>
      <c r="QW475"/>
      <c r="QX475"/>
      <c r="QY475"/>
      <c r="QZ475"/>
      <c r="RA475"/>
      <c r="RB475"/>
      <c r="RC475"/>
      <c r="RD475"/>
      <c r="RE475"/>
      <c r="RF475"/>
      <c r="RG475"/>
      <c r="RH475"/>
      <c r="RI475"/>
      <c r="RJ475"/>
      <c r="RK475"/>
      <c r="RL475"/>
      <c r="RM475"/>
      <c r="RN475"/>
      <c r="RO475"/>
      <c r="RP475"/>
      <c r="RQ475"/>
      <c r="RR475"/>
      <c r="RS475"/>
      <c r="RT475"/>
      <c r="RU475"/>
      <c r="RV475"/>
      <c r="RW475"/>
      <c r="RX475"/>
      <c r="RY475"/>
      <c r="RZ475"/>
      <c r="SA475"/>
      <c r="SB475"/>
      <c r="SC475"/>
      <c r="SD475"/>
      <c r="SE475"/>
      <c r="SF475"/>
      <c r="SG475"/>
      <c r="SH475"/>
      <c r="SI475"/>
      <c r="SJ475"/>
      <c r="SK475"/>
      <c r="SL475"/>
      <c r="SM475"/>
      <c r="SN475"/>
      <c r="SO475"/>
      <c r="SP475"/>
      <c r="SQ475"/>
      <c r="SR475"/>
      <c r="SS475"/>
      <c r="ST475"/>
      <c r="SU475"/>
      <c r="SV475"/>
      <c r="SW475"/>
      <c r="SX475"/>
      <c r="SY475"/>
      <c r="SZ475"/>
      <c r="TA475"/>
      <c r="TB475"/>
      <c r="TC475"/>
      <c r="TD475"/>
      <c r="TE475"/>
      <c r="TF475"/>
      <c r="TG475"/>
      <c r="TH475"/>
      <c r="TI475"/>
      <c r="TJ475"/>
      <c r="TK475"/>
      <c r="TL475"/>
      <c r="TM475"/>
      <c r="TN475"/>
      <c r="TO475"/>
      <c r="TP475"/>
      <c r="TQ475"/>
      <c r="TR475"/>
      <c r="TS475"/>
      <c r="TT475"/>
      <c r="TU475"/>
      <c r="TV475"/>
      <c r="TW475"/>
      <c r="TX475"/>
      <c r="TY475"/>
      <c r="TZ475"/>
      <c r="UA475"/>
      <c r="UB475"/>
      <c r="UC475"/>
      <c r="UD475"/>
      <c r="UE475"/>
      <c r="UF475"/>
      <c r="UG475"/>
      <c r="UH475"/>
      <c r="UI475"/>
      <c r="UJ475"/>
      <c r="UK475"/>
      <c r="UL475"/>
      <c r="UM475"/>
      <c r="UN475"/>
      <c r="UO475"/>
      <c r="UP475"/>
      <c r="UQ475"/>
      <c r="UR475"/>
      <c r="US475"/>
      <c r="UT475"/>
      <c r="UU475"/>
      <c r="UV475"/>
      <c r="UW475"/>
      <c r="UX475"/>
      <c r="UY475"/>
      <c r="UZ475"/>
      <c r="VA475"/>
      <c r="VB475"/>
      <c r="VC475"/>
      <c r="VD475"/>
      <c r="VE475"/>
      <c r="VF475"/>
      <c r="VG475"/>
      <c r="VH475"/>
      <c r="VI475"/>
      <c r="VJ475"/>
      <c r="VK475"/>
      <c r="VL475"/>
      <c r="VM475"/>
      <c r="VN475"/>
      <c r="VO475"/>
      <c r="VP475"/>
      <c r="VQ475"/>
      <c r="VR475"/>
      <c r="VS475"/>
      <c r="VT475"/>
      <c r="VU475"/>
      <c r="VV475"/>
      <c r="VW475"/>
      <c r="VX475"/>
      <c r="VY475"/>
      <c r="VZ475"/>
      <c r="WA475"/>
      <c r="WB475"/>
      <c r="WC475"/>
      <c r="WD475"/>
      <c r="WE475"/>
      <c r="WF475"/>
      <c r="WG475"/>
      <c r="WH475"/>
      <c r="WI475"/>
      <c r="WJ475"/>
      <c r="WK475"/>
      <c r="WL475"/>
      <c r="WM475"/>
      <c r="WN475"/>
      <c r="WO475"/>
      <c r="WP475"/>
      <c r="WQ475"/>
      <c r="WR475"/>
      <c r="WS475"/>
      <c r="WT475"/>
      <c r="WU475"/>
      <c r="WV475"/>
      <c r="WW475"/>
      <c r="WX475"/>
      <c r="WY475"/>
      <c r="WZ475"/>
      <c r="XA475"/>
      <c r="XB475"/>
      <c r="XC475"/>
      <c r="XD475"/>
      <c r="XE475"/>
      <c r="XF475"/>
      <c r="XG475"/>
      <c r="XH475"/>
      <c r="XI475"/>
      <c r="XJ475"/>
      <c r="XK475"/>
      <c r="XL475"/>
      <c r="XM475"/>
      <c r="XN475"/>
      <c r="XO475"/>
      <c r="XP475"/>
      <c r="XQ475"/>
      <c r="XR475"/>
      <c r="XS475"/>
      <c r="XT475"/>
      <c r="XU475"/>
      <c r="XV475"/>
      <c r="XW475"/>
      <c r="XX475"/>
      <c r="XY475"/>
      <c r="XZ475"/>
      <c r="YA475"/>
      <c r="YB475"/>
      <c r="YC475"/>
      <c r="YD475"/>
      <c r="YE475"/>
      <c r="YF475"/>
      <c r="YG475"/>
      <c r="YH475"/>
      <c r="YI475"/>
      <c r="YJ475"/>
      <c r="YK475"/>
      <c r="YL475"/>
      <c r="YM475"/>
      <c r="YN475"/>
      <c r="YO475"/>
      <c r="YP475"/>
      <c r="YQ475"/>
      <c r="YR475"/>
      <c r="YS475"/>
      <c r="YT475"/>
      <c r="YU475"/>
      <c r="YV475"/>
      <c r="YW475"/>
      <c r="YX475"/>
      <c r="YY475"/>
      <c r="YZ475"/>
      <c r="ZA475"/>
      <c r="ZB475"/>
      <c r="ZC475"/>
      <c r="ZD475"/>
      <c r="ZE475"/>
      <c r="ZF475"/>
      <c r="ZG475"/>
      <c r="ZH475"/>
      <c r="ZI475"/>
      <c r="ZJ475"/>
      <c r="ZK475"/>
      <c r="ZL475"/>
      <c r="ZM475"/>
      <c r="ZN475"/>
      <c r="ZO475"/>
      <c r="ZP475"/>
      <c r="ZQ475"/>
      <c r="ZR475"/>
      <c r="ZS475"/>
      <c r="ZT475"/>
      <c r="ZU475"/>
      <c r="ZV475"/>
      <c r="ZW475"/>
      <c r="ZX475"/>
      <c r="ZY475"/>
      <c r="ZZ475"/>
    </row>
    <row r="476" spans="15:702" x14ac:dyDescent="0.35"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  <c r="HB476"/>
      <c r="HC476"/>
      <c r="HD476"/>
      <c r="HE476"/>
      <c r="HF476"/>
      <c r="HG476"/>
      <c r="HH476"/>
      <c r="HI476"/>
      <c r="HJ476"/>
      <c r="HK476"/>
      <c r="HL476"/>
      <c r="HM476"/>
      <c r="HN476"/>
      <c r="HO476"/>
      <c r="HP476"/>
      <c r="HQ476"/>
      <c r="HR476"/>
      <c r="HS476"/>
      <c r="HT476"/>
      <c r="HU476"/>
      <c r="HV476"/>
      <c r="HW476"/>
      <c r="HX476"/>
      <c r="HY476"/>
      <c r="HZ476"/>
      <c r="IA476"/>
      <c r="IB476"/>
      <c r="IC476"/>
      <c r="ID476"/>
      <c r="IE476"/>
      <c r="IF476"/>
      <c r="IG476"/>
      <c r="IH476"/>
      <c r="II476"/>
      <c r="IJ476"/>
      <c r="IK476"/>
      <c r="IL476"/>
      <c r="IM476"/>
      <c r="IN476"/>
      <c r="IO476"/>
      <c r="IP476"/>
      <c r="IQ476"/>
      <c r="IR476"/>
      <c r="IS476"/>
      <c r="IT476"/>
      <c r="IU476"/>
      <c r="IV476"/>
      <c r="IW476"/>
      <c r="IX476"/>
      <c r="IY476"/>
      <c r="IZ476"/>
      <c r="JA476"/>
      <c r="JB476"/>
      <c r="JC476"/>
      <c r="JD476"/>
      <c r="JE476"/>
      <c r="JF476"/>
      <c r="JG476"/>
      <c r="JH476"/>
      <c r="JI476"/>
      <c r="JJ476"/>
      <c r="JK476"/>
      <c r="JL476"/>
      <c r="JM476"/>
      <c r="JN476"/>
      <c r="JO476"/>
      <c r="JP476"/>
      <c r="JQ476"/>
      <c r="JR476"/>
      <c r="JS476"/>
      <c r="JT476"/>
      <c r="JU476"/>
      <c r="JV476"/>
      <c r="JW476"/>
      <c r="JX476"/>
      <c r="JY476"/>
      <c r="JZ476"/>
      <c r="KA476"/>
      <c r="KB476"/>
      <c r="KC476"/>
      <c r="KD476"/>
      <c r="KE476"/>
      <c r="KF476"/>
      <c r="KG476"/>
      <c r="KH476"/>
      <c r="KI476"/>
      <c r="KJ476"/>
      <c r="KK476"/>
      <c r="KL476"/>
      <c r="KM476"/>
      <c r="KN476"/>
      <c r="KO476"/>
      <c r="KP476"/>
      <c r="KQ476"/>
      <c r="KR476"/>
      <c r="KS476"/>
      <c r="KT476"/>
      <c r="KU476"/>
      <c r="KV476"/>
      <c r="KW476"/>
      <c r="KX476"/>
      <c r="KY476"/>
      <c r="KZ476"/>
      <c r="LA476"/>
      <c r="LB476"/>
      <c r="LC476"/>
      <c r="LD476"/>
      <c r="LE476"/>
      <c r="LF476"/>
      <c r="LG476"/>
      <c r="LH476"/>
      <c r="LI476"/>
      <c r="LJ476"/>
      <c r="LK476"/>
      <c r="LL476"/>
      <c r="LM476"/>
      <c r="LN476"/>
      <c r="LO476"/>
      <c r="LP476"/>
      <c r="LQ476"/>
      <c r="LR476"/>
      <c r="LS476"/>
      <c r="LT476"/>
      <c r="LU476"/>
      <c r="LV476"/>
      <c r="LW476"/>
      <c r="LX476"/>
      <c r="LY476"/>
      <c r="LZ476"/>
      <c r="MA476"/>
      <c r="MB476"/>
      <c r="MC476"/>
      <c r="MD476"/>
      <c r="ME476"/>
      <c r="MF476"/>
      <c r="MG476"/>
      <c r="MH476"/>
      <c r="MI476"/>
      <c r="MJ476"/>
      <c r="MK476"/>
      <c r="ML476"/>
      <c r="MM476"/>
      <c r="MN476"/>
      <c r="MO476"/>
      <c r="MP476"/>
      <c r="MQ476"/>
      <c r="MR476"/>
      <c r="MS476"/>
      <c r="MT476"/>
      <c r="MU476"/>
      <c r="MV476"/>
      <c r="MW476"/>
      <c r="MX476"/>
      <c r="MY476"/>
      <c r="MZ476"/>
      <c r="NA476"/>
      <c r="NB476"/>
      <c r="NC476"/>
      <c r="ND476"/>
      <c r="NE476"/>
      <c r="NF476"/>
      <c r="NG476"/>
      <c r="NH476"/>
      <c r="NI476"/>
      <c r="NJ476"/>
      <c r="NK476"/>
      <c r="NL476"/>
      <c r="NM476"/>
      <c r="NN476"/>
      <c r="NO476"/>
      <c r="NP476"/>
      <c r="NQ476"/>
      <c r="NR476"/>
      <c r="NS476"/>
      <c r="NT476"/>
      <c r="NU476"/>
      <c r="NV476"/>
      <c r="NW476"/>
      <c r="NX476"/>
      <c r="NY476"/>
      <c r="NZ476"/>
      <c r="OA476"/>
      <c r="OB476"/>
      <c r="OC476"/>
      <c r="OD476"/>
      <c r="OE476"/>
      <c r="OF476"/>
      <c r="OG476"/>
      <c r="OH476"/>
      <c r="OI476"/>
      <c r="OJ476"/>
      <c r="OK476"/>
      <c r="OL476"/>
      <c r="OM476"/>
      <c r="ON476"/>
      <c r="OO476"/>
      <c r="OP476"/>
      <c r="OQ476"/>
      <c r="OR476"/>
      <c r="OS476"/>
      <c r="OT476"/>
      <c r="OU476"/>
      <c r="OV476"/>
      <c r="OW476"/>
      <c r="OX476"/>
      <c r="OY476"/>
      <c r="OZ476"/>
      <c r="PA476"/>
      <c r="PB476"/>
      <c r="PC476"/>
      <c r="PD476"/>
      <c r="PE476"/>
      <c r="PF476"/>
      <c r="PG476"/>
      <c r="PH476"/>
      <c r="PI476"/>
      <c r="PJ476"/>
      <c r="PK476"/>
      <c r="PL476"/>
      <c r="PM476"/>
      <c r="PN476"/>
      <c r="PO476"/>
      <c r="PP476"/>
      <c r="PQ476"/>
      <c r="PR476"/>
      <c r="PS476"/>
      <c r="PT476"/>
      <c r="PU476"/>
      <c r="PV476"/>
      <c r="PW476"/>
      <c r="PX476"/>
      <c r="PY476"/>
      <c r="PZ476"/>
      <c r="QA476"/>
      <c r="QB476"/>
      <c r="QC476"/>
      <c r="QD476"/>
      <c r="QE476"/>
      <c r="QF476"/>
      <c r="QG476"/>
      <c r="QH476"/>
      <c r="QI476"/>
      <c r="QJ476"/>
      <c r="QK476"/>
      <c r="QL476"/>
      <c r="QM476"/>
      <c r="QN476"/>
      <c r="QO476"/>
      <c r="QP476"/>
      <c r="QQ476"/>
      <c r="QR476"/>
      <c r="QS476"/>
      <c r="QT476"/>
      <c r="QU476"/>
      <c r="QV476"/>
      <c r="QW476"/>
      <c r="QX476"/>
      <c r="QY476"/>
      <c r="QZ476"/>
      <c r="RA476"/>
      <c r="RB476"/>
      <c r="RC476"/>
      <c r="RD476"/>
      <c r="RE476"/>
      <c r="RF476"/>
      <c r="RG476"/>
      <c r="RH476"/>
      <c r="RI476"/>
      <c r="RJ476"/>
      <c r="RK476"/>
      <c r="RL476"/>
      <c r="RM476"/>
      <c r="RN476"/>
      <c r="RO476"/>
      <c r="RP476"/>
      <c r="RQ476"/>
      <c r="RR476"/>
      <c r="RS476"/>
      <c r="RT476"/>
      <c r="RU476"/>
      <c r="RV476"/>
      <c r="RW476"/>
      <c r="RX476"/>
      <c r="RY476"/>
      <c r="RZ476"/>
      <c r="SA476"/>
      <c r="SB476"/>
      <c r="SC476"/>
      <c r="SD476"/>
      <c r="SE476"/>
      <c r="SF476"/>
      <c r="SG476"/>
      <c r="SH476"/>
      <c r="SI476"/>
      <c r="SJ476"/>
      <c r="SK476"/>
      <c r="SL476"/>
      <c r="SM476"/>
      <c r="SN476"/>
      <c r="SO476"/>
      <c r="SP476"/>
      <c r="SQ476"/>
      <c r="SR476"/>
      <c r="SS476"/>
      <c r="ST476"/>
      <c r="SU476"/>
      <c r="SV476"/>
      <c r="SW476"/>
      <c r="SX476"/>
      <c r="SY476"/>
      <c r="SZ476"/>
      <c r="TA476"/>
      <c r="TB476"/>
      <c r="TC476"/>
      <c r="TD476"/>
      <c r="TE476"/>
      <c r="TF476"/>
      <c r="TG476"/>
      <c r="TH476"/>
      <c r="TI476"/>
      <c r="TJ476"/>
      <c r="TK476"/>
      <c r="TL476"/>
      <c r="TM476"/>
      <c r="TN476"/>
      <c r="TO476"/>
      <c r="TP476"/>
      <c r="TQ476"/>
      <c r="TR476"/>
      <c r="TS476"/>
      <c r="TT476"/>
      <c r="TU476"/>
      <c r="TV476"/>
      <c r="TW476"/>
      <c r="TX476"/>
      <c r="TY476"/>
      <c r="TZ476"/>
      <c r="UA476"/>
      <c r="UB476"/>
      <c r="UC476"/>
      <c r="UD476"/>
      <c r="UE476"/>
      <c r="UF476"/>
      <c r="UG476"/>
      <c r="UH476"/>
      <c r="UI476"/>
      <c r="UJ476"/>
      <c r="UK476"/>
      <c r="UL476"/>
      <c r="UM476"/>
      <c r="UN476"/>
      <c r="UO476"/>
      <c r="UP476"/>
      <c r="UQ476"/>
      <c r="UR476"/>
      <c r="US476"/>
      <c r="UT476"/>
      <c r="UU476"/>
      <c r="UV476"/>
      <c r="UW476"/>
      <c r="UX476"/>
      <c r="UY476"/>
      <c r="UZ476"/>
      <c r="VA476"/>
      <c r="VB476"/>
      <c r="VC476"/>
      <c r="VD476"/>
      <c r="VE476"/>
      <c r="VF476"/>
      <c r="VG476"/>
      <c r="VH476"/>
      <c r="VI476"/>
      <c r="VJ476"/>
      <c r="VK476"/>
      <c r="VL476"/>
      <c r="VM476"/>
      <c r="VN476"/>
      <c r="VO476"/>
      <c r="VP476"/>
      <c r="VQ476"/>
      <c r="VR476"/>
      <c r="VS476"/>
      <c r="VT476"/>
      <c r="VU476"/>
      <c r="VV476"/>
      <c r="VW476"/>
      <c r="VX476"/>
      <c r="VY476"/>
      <c r="VZ476"/>
      <c r="WA476"/>
      <c r="WB476"/>
      <c r="WC476"/>
      <c r="WD476"/>
      <c r="WE476"/>
      <c r="WF476"/>
      <c r="WG476"/>
      <c r="WH476"/>
      <c r="WI476"/>
      <c r="WJ476"/>
      <c r="WK476"/>
      <c r="WL476"/>
      <c r="WM476"/>
      <c r="WN476"/>
      <c r="WO476"/>
      <c r="WP476"/>
      <c r="WQ476"/>
      <c r="WR476"/>
      <c r="WS476"/>
      <c r="WT476"/>
      <c r="WU476"/>
      <c r="WV476"/>
      <c r="WW476"/>
      <c r="WX476"/>
      <c r="WY476"/>
      <c r="WZ476"/>
      <c r="XA476"/>
      <c r="XB476"/>
      <c r="XC476"/>
      <c r="XD476"/>
      <c r="XE476"/>
      <c r="XF476"/>
      <c r="XG476"/>
      <c r="XH476"/>
      <c r="XI476"/>
      <c r="XJ476"/>
      <c r="XK476"/>
      <c r="XL476"/>
      <c r="XM476"/>
      <c r="XN476"/>
      <c r="XO476"/>
      <c r="XP476"/>
      <c r="XQ476"/>
      <c r="XR476"/>
      <c r="XS476"/>
      <c r="XT476"/>
      <c r="XU476"/>
      <c r="XV476"/>
      <c r="XW476"/>
      <c r="XX476"/>
      <c r="XY476"/>
      <c r="XZ476"/>
      <c r="YA476"/>
      <c r="YB476"/>
      <c r="YC476"/>
      <c r="YD476"/>
      <c r="YE476"/>
      <c r="YF476"/>
      <c r="YG476"/>
      <c r="YH476"/>
      <c r="YI476"/>
      <c r="YJ476"/>
      <c r="YK476"/>
      <c r="YL476"/>
      <c r="YM476"/>
      <c r="YN476"/>
      <c r="YO476"/>
      <c r="YP476"/>
      <c r="YQ476"/>
      <c r="YR476"/>
      <c r="YS476"/>
      <c r="YT476"/>
      <c r="YU476"/>
      <c r="YV476"/>
      <c r="YW476"/>
      <c r="YX476"/>
      <c r="YY476"/>
      <c r="YZ476"/>
      <c r="ZA476"/>
      <c r="ZB476"/>
      <c r="ZC476"/>
      <c r="ZD476"/>
      <c r="ZE476"/>
      <c r="ZF476"/>
      <c r="ZG476"/>
      <c r="ZH476"/>
      <c r="ZI476"/>
      <c r="ZJ476"/>
      <c r="ZK476"/>
      <c r="ZL476"/>
      <c r="ZM476"/>
      <c r="ZN476"/>
      <c r="ZO476"/>
      <c r="ZP476"/>
      <c r="ZQ476"/>
      <c r="ZR476"/>
      <c r="ZS476"/>
      <c r="ZT476"/>
      <c r="ZU476"/>
      <c r="ZV476"/>
      <c r="ZW476"/>
      <c r="ZX476"/>
      <c r="ZY476"/>
      <c r="ZZ476"/>
    </row>
    <row r="477" spans="15:702" x14ac:dyDescent="0.35"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  <c r="HB477"/>
      <c r="HC477"/>
      <c r="HD477"/>
      <c r="HE477"/>
      <c r="HF477"/>
      <c r="HG477"/>
      <c r="HH477"/>
      <c r="HI477"/>
      <c r="HJ477"/>
      <c r="HK477"/>
      <c r="HL477"/>
      <c r="HM477"/>
      <c r="HN477"/>
      <c r="HO477"/>
      <c r="HP477"/>
      <c r="HQ477"/>
      <c r="HR477"/>
      <c r="HS477"/>
      <c r="HT477"/>
      <c r="HU477"/>
      <c r="HV477"/>
      <c r="HW477"/>
      <c r="HX477"/>
      <c r="HY477"/>
      <c r="HZ477"/>
      <c r="IA477"/>
      <c r="IB477"/>
      <c r="IC477"/>
      <c r="ID477"/>
      <c r="IE477"/>
      <c r="IF477"/>
      <c r="IG477"/>
      <c r="IH477"/>
      <c r="II477"/>
      <c r="IJ477"/>
      <c r="IK477"/>
      <c r="IL477"/>
      <c r="IM477"/>
      <c r="IN477"/>
      <c r="IO477"/>
      <c r="IP477"/>
      <c r="IQ477"/>
      <c r="IR477"/>
      <c r="IS477"/>
      <c r="IT477"/>
      <c r="IU477"/>
      <c r="IV477"/>
      <c r="IW477"/>
      <c r="IX477"/>
      <c r="IY477"/>
      <c r="IZ477"/>
      <c r="JA477"/>
      <c r="JB477"/>
      <c r="JC477"/>
      <c r="JD477"/>
      <c r="JE477"/>
      <c r="JF477"/>
      <c r="JG477"/>
      <c r="JH477"/>
      <c r="JI477"/>
      <c r="JJ477"/>
      <c r="JK477"/>
      <c r="JL477"/>
      <c r="JM477"/>
      <c r="JN477"/>
      <c r="JO477"/>
      <c r="JP477"/>
      <c r="JQ477"/>
      <c r="JR477"/>
      <c r="JS477"/>
      <c r="JT477"/>
      <c r="JU477"/>
      <c r="JV477"/>
      <c r="JW477"/>
      <c r="JX477"/>
      <c r="JY477"/>
      <c r="JZ477"/>
      <c r="KA477"/>
      <c r="KB477"/>
      <c r="KC477"/>
      <c r="KD477"/>
      <c r="KE477"/>
      <c r="KF477"/>
      <c r="KG477"/>
      <c r="KH477"/>
      <c r="KI477"/>
      <c r="KJ477"/>
      <c r="KK477"/>
      <c r="KL477"/>
      <c r="KM477"/>
      <c r="KN477"/>
      <c r="KO477"/>
      <c r="KP477"/>
      <c r="KQ477"/>
      <c r="KR477"/>
      <c r="KS477"/>
      <c r="KT477"/>
      <c r="KU477"/>
      <c r="KV477"/>
      <c r="KW477"/>
      <c r="KX477"/>
      <c r="KY477"/>
      <c r="KZ477"/>
      <c r="LA477"/>
      <c r="LB477"/>
      <c r="LC477"/>
      <c r="LD477"/>
      <c r="LE477"/>
      <c r="LF477"/>
      <c r="LG477"/>
      <c r="LH477"/>
      <c r="LI477"/>
      <c r="LJ477"/>
      <c r="LK477"/>
      <c r="LL477"/>
      <c r="LM477"/>
      <c r="LN477"/>
      <c r="LO477"/>
      <c r="LP477"/>
      <c r="LQ477"/>
      <c r="LR477"/>
      <c r="LS477"/>
      <c r="LT477"/>
      <c r="LU477"/>
      <c r="LV477"/>
      <c r="LW477"/>
      <c r="LX477"/>
      <c r="LY477"/>
      <c r="LZ477"/>
      <c r="MA477"/>
      <c r="MB477"/>
      <c r="MC477"/>
      <c r="MD477"/>
      <c r="ME477"/>
      <c r="MF477"/>
      <c r="MG477"/>
      <c r="MH477"/>
      <c r="MI477"/>
      <c r="MJ477"/>
      <c r="MK477"/>
      <c r="ML477"/>
      <c r="MM477"/>
      <c r="MN477"/>
      <c r="MO477"/>
      <c r="MP477"/>
      <c r="MQ477"/>
      <c r="MR477"/>
      <c r="MS477"/>
      <c r="MT477"/>
      <c r="MU477"/>
      <c r="MV477"/>
      <c r="MW477"/>
      <c r="MX477"/>
      <c r="MY477"/>
      <c r="MZ477"/>
      <c r="NA477"/>
      <c r="NB477"/>
      <c r="NC477"/>
      <c r="ND477"/>
      <c r="NE477"/>
      <c r="NF477"/>
      <c r="NG477"/>
      <c r="NH477"/>
      <c r="NI477"/>
      <c r="NJ477"/>
      <c r="NK477"/>
      <c r="NL477"/>
      <c r="NM477"/>
      <c r="NN477"/>
      <c r="NO477"/>
      <c r="NP477"/>
      <c r="NQ477"/>
      <c r="NR477"/>
      <c r="NS477"/>
      <c r="NT477"/>
      <c r="NU477"/>
      <c r="NV477"/>
      <c r="NW477"/>
      <c r="NX477"/>
      <c r="NY477"/>
      <c r="NZ477"/>
      <c r="OA477"/>
      <c r="OB477"/>
      <c r="OC477"/>
      <c r="OD477"/>
      <c r="OE477"/>
      <c r="OF477"/>
      <c r="OG477"/>
      <c r="OH477"/>
      <c r="OI477"/>
      <c r="OJ477"/>
      <c r="OK477"/>
      <c r="OL477"/>
      <c r="OM477"/>
      <c r="ON477"/>
      <c r="OO477"/>
      <c r="OP477"/>
      <c r="OQ477"/>
      <c r="OR477"/>
      <c r="OS477"/>
      <c r="OT477"/>
      <c r="OU477"/>
      <c r="OV477"/>
      <c r="OW477"/>
      <c r="OX477"/>
      <c r="OY477"/>
      <c r="OZ477"/>
      <c r="PA477"/>
      <c r="PB477"/>
      <c r="PC477"/>
      <c r="PD477"/>
      <c r="PE477"/>
      <c r="PF477"/>
      <c r="PG477"/>
      <c r="PH477"/>
      <c r="PI477"/>
      <c r="PJ477"/>
      <c r="PK477"/>
      <c r="PL477"/>
      <c r="PM477"/>
      <c r="PN477"/>
      <c r="PO477"/>
      <c r="PP477"/>
      <c r="PQ477"/>
      <c r="PR477"/>
      <c r="PS477"/>
      <c r="PT477"/>
      <c r="PU477"/>
      <c r="PV477"/>
      <c r="PW477"/>
      <c r="PX477"/>
      <c r="PY477"/>
      <c r="PZ477"/>
      <c r="QA477"/>
      <c r="QB477"/>
      <c r="QC477"/>
      <c r="QD477"/>
      <c r="QE477"/>
      <c r="QF477"/>
      <c r="QG477"/>
      <c r="QH477"/>
      <c r="QI477"/>
      <c r="QJ477"/>
      <c r="QK477"/>
      <c r="QL477"/>
      <c r="QM477"/>
      <c r="QN477"/>
      <c r="QO477"/>
      <c r="QP477"/>
      <c r="QQ477"/>
      <c r="QR477"/>
      <c r="QS477"/>
      <c r="QT477"/>
      <c r="QU477"/>
      <c r="QV477"/>
      <c r="QW477"/>
      <c r="QX477"/>
      <c r="QY477"/>
      <c r="QZ477"/>
      <c r="RA477"/>
      <c r="RB477"/>
      <c r="RC477"/>
      <c r="RD477"/>
      <c r="RE477"/>
      <c r="RF477"/>
      <c r="RG477"/>
      <c r="RH477"/>
      <c r="RI477"/>
      <c r="RJ477"/>
      <c r="RK477"/>
      <c r="RL477"/>
      <c r="RM477"/>
      <c r="RN477"/>
      <c r="RO477"/>
      <c r="RP477"/>
      <c r="RQ477"/>
      <c r="RR477"/>
      <c r="RS477"/>
      <c r="RT477"/>
      <c r="RU477"/>
      <c r="RV477"/>
      <c r="RW477"/>
      <c r="RX477"/>
      <c r="RY477"/>
      <c r="RZ477"/>
      <c r="SA477"/>
      <c r="SB477"/>
      <c r="SC477"/>
      <c r="SD477"/>
      <c r="SE477"/>
      <c r="SF477"/>
      <c r="SG477"/>
      <c r="SH477"/>
      <c r="SI477"/>
      <c r="SJ477"/>
      <c r="SK477"/>
      <c r="SL477"/>
      <c r="SM477"/>
      <c r="SN477"/>
      <c r="SO477"/>
      <c r="SP477"/>
      <c r="SQ477"/>
      <c r="SR477"/>
      <c r="SS477"/>
      <c r="ST477"/>
      <c r="SU477"/>
      <c r="SV477"/>
      <c r="SW477"/>
      <c r="SX477"/>
      <c r="SY477"/>
      <c r="SZ477"/>
      <c r="TA477"/>
      <c r="TB477"/>
      <c r="TC477"/>
      <c r="TD477"/>
      <c r="TE477"/>
      <c r="TF477"/>
      <c r="TG477"/>
      <c r="TH477"/>
      <c r="TI477"/>
      <c r="TJ477"/>
      <c r="TK477"/>
      <c r="TL477"/>
      <c r="TM477"/>
      <c r="TN477"/>
      <c r="TO477"/>
      <c r="TP477"/>
      <c r="TQ477"/>
      <c r="TR477"/>
      <c r="TS477"/>
      <c r="TT477"/>
      <c r="TU477"/>
      <c r="TV477"/>
      <c r="TW477"/>
      <c r="TX477"/>
      <c r="TY477"/>
      <c r="TZ477"/>
      <c r="UA477"/>
      <c r="UB477"/>
      <c r="UC477"/>
      <c r="UD477"/>
      <c r="UE477"/>
      <c r="UF477"/>
      <c r="UG477"/>
      <c r="UH477"/>
      <c r="UI477"/>
      <c r="UJ477"/>
      <c r="UK477"/>
      <c r="UL477"/>
      <c r="UM477"/>
      <c r="UN477"/>
      <c r="UO477"/>
      <c r="UP477"/>
      <c r="UQ477"/>
      <c r="UR477"/>
      <c r="US477"/>
      <c r="UT477"/>
      <c r="UU477"/>
      <c r="UV477"/>
      <c r="UW477"/>
      <c r="UX477"/>
      <c r="UY477"/>
      <c r="UZ477"/>
      <c r="VA477"/>
      <c r="VB477"/>
      <c r="VC477"/>
      <c r="VD477"/>
      <c r="VE477"/>
      <c r="VF477"/>
      <c r="VG477"/>
      <c r="VH477"/>
      <c r="VI477"/>
      <c r="VJ477"/>
      <c r="VK477"/>
      <c r="VL477"/>
      <c r="VM477"/>
      <c r="VN477"/>
      <c r="VO477"/>
      <c r="VP477"/>
      <c r="VQ477"/>
      <c r="VR477"/>
      <c r="VS477"/>
      <c r="VT477"/>
      <c r="VU477"/>
      <c r="VV477"/>
      <c r="VW477"/>
      <c r="VX477"/>
      <c r="VY477"/>
      <c r="VZ477"/>
      <c r="WA477"/>
      <c r="WB477"/>
      <c r="WC477"/>
      <c r="WD477"/>
      <c r="WE477"/>
      <c r="WF477"/>
      <c r="WG477"/>
      <c r="WH477"/>
      <c r="WI477"/>
      <c r="WJ477"/>
      <c r="WK477"/>
      <c r="WL477"/>
      <c r="WM477"/>
      <c r="WN477"/>
      <c r="WO477"/>
      <c r="WP477"/>
      <c r="WQ477"/>
      <c r="WR477"/>
      <c r="WS477"/>
      <c r="WT477"/>
      <c r="WU477"/>
      <c r="WV477"/>
      <c r="WW477"/>
      <c r="WX477"/>
      <c r="WY477"/>
      <c r="WZ477"/>
      <c r="XA477"/>
      <c r="XB477"/>
      <c r="XC477"/>
      <c r="XD477"/>
      <c r="XE477"/>
      <c r="XF477"/>
      <c r="XG477"/>
      <c r="XH477"/>
      <c r="XI477"/>
      <c r="XJ477"/>
      <c r="XK477"/>
      <c r="XL477"/>
      <c r="XM477"/>
      <c r="XN477"/>
      <c r="XO477"/>
      <c r="XP477"/>
      <c r="XQ477"/>
      <c r="XR477"/>
      <c r="XS477"/>
      <c r="XT477"/>
      <c r="XU477"/>
      <c r="XV477"/>
      <c r="XW477"/>
      <c r="XX477"/>
      <c r="XY477"/>
      <c r="XZ477"/>
      <c r="YA477"/>
      <c r="YB477"/>
      <c r="YC477"/>
      <c r="YD477"/>
      <c r="YE477"/>
      <c r="YF477"/>
      <c r="YG477"/>
      <c r="YH477"/>
      <c r="YI477"/>
      <c r="YJ477"/>
      <c r="YK477"/>
      <c r="YL477"/>
      <c r="YM477"/>
      <c r="YN477"/>
      <c r="YO477"/>
      <c r="YP477"/>
      <c r="YQ477"/>
      <c r="YR477"/>
      <c r="YS477"/>
      <c r="YT477"/>
      <c r="YU477"/>
      <c r="YV477"/>
      <c r="YW477"/>
      <c r="YX477"/>
      <c r="YY477"/>
      <c r="YZ477"/>
      <c r="ZA477"/>
      <c r="ZB477"/>
      <c r="ZC477"/>
      <c r="ZD477"/>
      <c r="ZE477"/>
      <c r="ZF477"/>
      <c r="ZG477"/>
      <c r="ZH477"/>
      <c r="ZI477"/>
      <c r="ZJ477"/>
      <c r="ZK477"/>
      <c r="ZL477"/>
      <c r="ZM477"/>
      <c r="ZN477"/>
      <c r="ZO477"/>
      <c r="ZP477"/>
      <c r="ZQ477"/>
      <c r="ZR477"/>
      <c r="ZS477"/>
      <c r="ZT477"/>
      <c r="ZU477"/>
      <c r="ZV477"/>
      <c r="ZW477"/>
      <c r="ZX477"/>
      <c r="ZY477"/>
      <c r="ZZ477"/>
    </row>
    <row r="478" spans="15:702" x14ac:dyDescent="0.35"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  <c r="HB478"/>
      <c r="HC478"/>
      <c r="HD478"/>
      <c r="HE478"/>
      <c r="HF478"/>
      <c r="HG478"/>
      <c r="HH478"/>
      <c r="HI478"/>
      <c r="HJ478"/>
      <c r="HK478"/>
      <c r="HL478"/>
      <c r="HM478"/>
      <c r="HN478"/>
      <c r="HO478"/>
      <c r="HP478"/>
      <c r="HQ478"/>
      <c r="HR478"/>
      <c r="HS478"/>
      <c r="HT478"/>
      <c r="HU478"/>
      <c r="HV478"/>
      <c r="HW478"/>
      <c r="HX478"/>
      <c r="HY478"/>
      <c r="HZ478"/>
      <c r="IA478"/>
      <c r="IB478"/>
      <c r="IC478"/>
      <c r="ID478"/>
      <c r="IE478"/>
      <c r="IF478"/>
      <c r="IG478"/>
      <c r="IH478"/>
      <c r="II478"/>
      <c r="IJ478"/>
      <c r="IK478"/>
      <c r="IL478"/>
      <c r="IM478"/>
      <c r="IN478"/>
      <c r="IO478"/>
      <c r="IP478"/>
      <c r="IQ478"/>
      <c r="IR478"/>
      <c r="IS478"/>
      <c r="IT478"/>
      <c r="IU478"/>
      <c r="IV478"/>
      <c r="IW478"/>
      <c r="IX478"/>
      <c r="IY478"/>
      <c r="IZ478"/>
      <c r="JA478"/>
      <c r="JB478"/>
      <c r="JC478"/>
      <c r="JD478"/>
      <c r="JE478"/>
      <c r="JF478"/>
      <c r="JG478"/>
      <c r="JH478"/>
      <c r="JI478"/>
      <c r="JJ478"/>
      <c r="JK478"/>
      <c r="JL478"/>
      <c r="JM478"/>
      <c r="JN478"/>
      <c r="JO478"/>
      <c r="JP478"/>
      <c r="JQ478"/>
      <c r="JR478"/>
      <c r="JS478"/>
      <c r="JT478"/>
      <c r="JU478"/>
      <c r="JV478"/>
      <c r="JW478"/>
      <c r="JX478"/>
      <c r="JY478"/>
      <c r="JZ478"/>
      <c r="KA478"/>
      <c r="KB478"/>
      <c r="KC478"/>
      <c r="KD478"/>
      <c r="KE478"/>
      <c r="KF478"/>
      <c r="KG478"/>
      <c r="KH478"/>
      <c r="KI478"/>
      <c r="KJ478"/>
      <c r="KK478"/>
      <c r="KL478"/>
      <c r="KM478"/>
      <c r="KN478"/>
      <c r="KO478"/>
      <c r="KP478"/>
      <c r="KQ478"/>
      <c r="KR478"/>
      <c r="KS478"/>
      <c r="KT478"/>
      <c r="KU478"/>
      <c r="KV478"/>
      <c r="KW478"/>
      <c r="KX478"/>
      <c r="KY478"/>
      <c r="KZ478"/>
      <c r="LA478"/>
      <c r="LB478"/>
      <c r="LC478"/>
      <c r="LD478"/>
      <c r="LE478"/>
      <c r="LF478"/>
      <c r="LG478"/>
      <c r="LH478"/>
      <c r="LI478"/>
      <c r="LJ478"/>
      <c r="LK478"/>
      <c r="LL478"/>
      <c r="LM478"/>
      <c r="LN478"/>
      <c r="LO478"/>
      <c r="LP478"/>
      <c r="LQ478"/>
      <c r="LR478"/>
      <c r="LS478"/>
      <c r="LT478"/>
      <c r="LU478"/>
      <c r="LV478"/>
      <c r="LW478"/>
      <c r="LX478"/>
      <c r="LY478"/>
      <c r="LZ478"/>
      <c r="MA478"/>
      <c r="MB478"/>
      <c r="MC478"/>
      <c r="MD478"/>
      <c r="ME478"/>
      <c r="MF478"/>
      <c r="MG478"/>
      <c r="MH478"/>
      <c r="MI478"/>
      <c r="MJ478"/>
      <c r="MK478"/>
      <c r="ML478"/>
      <c r="MM478"/>
      <c r="MN478"/>
      <c r="MO478"/>
      <c r="MP478"/>
      <c r="MQ478"/>
      <c r="MR478"/>
      <c r="MS478"/>
      <c r="MT478"/>
      <c r="MU478"/>
      <c r="MV478"/>
      <c r="MW478"/>
      <c r="MX478"/>
      <c r="MY478"/>
      <c r="MZ478"/>
      <c r="NA478"/>
      <c r="NB478"/>
      <c r="NC478"/>
      <c r="ND478"/>
      <c r="NE478"/>
      <c r="NF478"/>
      <c r="NG478"/>
      <c r="NH478"/>
      <c r="NI478"/>
      <c r="NJ478"/>
      <c r="NK478"/>
      <c r="NL478"/>
      <c r="NM478"/>
      <c r="NN478"/>
      <c r="NO478"/>
      <c r="NP478"/>
      <c r="NQ478"/>
      <c r="NR478"/>
      <c r="NS478"/>
      <c r="NT478"/>
      <c r="NU478"/>
      <c r="NV478"/>
      <c r="NW478"/>
      <c r="NX478"/>
      <c r="NY478"/>
      <c r="NZ478"/>
      <c r="OA478"/>
      <c r="OB478"/>
      <c r="OC478"/>
      <c r="OD478"/>
      <c r="OE478"/>
      <c r="OF478"/>
      <c r="OG478"/>
      <c r="OH478"/>
      <c r="OI478"/>
      <c r="OJ478"/>
      <c r="OK478"/>
      <c r="OL478"/>
      <c r="OM478"/>
      <c r="ON478"/>
      <c r="OO478"/>
      <c r="OP478"/>
      <c r="OQ478"/>
      <c r="OR478"/>
      <c r="OS478"/>
      <c r="OT478"/>
      <c r="OU478"/>
      <c r="OV478"/>
      <c r="OW478"/>
      <c r="OX478"/>
      <c r="OY478"/>
      <c r="OZ478"/>
      <c r="PA478"/>
      <c r="PB478"/>
      <c r="PC478"/>
      <c r="PD478"/>
      <c r="PE478"/>
      <c r="PF478"/>
      <c r="PG478"/>
      <c r="PH478"/>
      <c r="PI478"/>
      <c r="PJ478"/>
      <c r="PK478"/>
      <c r="PL478"/>
      <c r="PM478"/>
      <c r="PN478"/>
      <c r="PO478"/>
      <c r="PP478"/>
      <c r="PQ478"/>
      <c r="PR478"/>
      <c r="PS478"/>
      <c r="PT478"/>
      <c r="PU478"/>
      <c r="PV478"/>
      <c r="PW478"/>
      <c r="PX478"/>
      <c r="PY478"/>
      <c r="PZ478"/>
      <c r="QA478"/>
      <c r="QB478"/>
      <c r="QC478"/>
      <c r="QD478"/>
      <c r="QE478"/>
      <c r="QF478"/>
      <c r="QG478"/>
      <c r="QH478"/>
      <c r="QI478"/>
      <c r="QJ478"/>
      <c r="QK478"/>
      <c r="QL478"/>
      <c r="QM478"/>
      <c r="QN478"/>
      <c r="QO478"/>
      <c r="QP478"/>
      <c r="QQ478"/>
      <c r="QR478"/>
      <c r="QS478"/>
      <c r="QT478"/>
      <c r="QU478"/>
      <c r="QV478"/>
      <c r="QW478"/>
      <c r="QX478"/>
      <c r="QY478"/>
      <c r="QZ478"/>
      <c r="RA478"/>
      <c r="RB478"/>
      <c r="RC478"/>
      <c r="RD478"/>
      <c r="RE478"/>
      <c r="RF478"/>
      <c r="RG478"/>
      <c r="RH478"/>
      <c r="RI478"/>
      <c r="RJ478"/>
      <c r="RK478"/>
      <c r="RL478"/>
      <c r="RM478"/>
      <c r="RN478"/>
      <c r="RO478"/>
      <c r="RP478"/>
      <c r="RQ478"/>
      <c r="RR478"/>
      <c r="RS478"/>
      <c r="RT478"/>
      <c r="RU478"/>
      <c r="RV478"/>
      <c r="RW478"/>
      <c r="RX478"/>
      <c r="RY478"/>
      <c r="RZ478"/>
      <c r="SA478"/>
      <c r="SB478"/>
      <c r="SC478"/>
      <c r="SD478"/>
      <c r="SE478"/>
      <c r="SF478"/>
      <c r="SG478"/>
      <c r="SH478"/>
      <c r="SI478"/>
      <c r="SJ478"/>
      <c r="SK478"/>
      <c r="SL478"/>
      <c r="SM478"/>
      <c r="SN478"/>
      <c r="SO478"/>
      <c r="SP478"/>
      <c r="SQ478"/>
      <c r="SR478"/>
      <c r="SS478"/>
      <c r="ST478"/>
      <c r="SU478"/>
      <c r="SV478"/>
      <c r="SW478"/>
      <c r="SX478"/>
      <c r="SY478"/>
      <c r="SZ478"/>
      <c r="TA478"/>
      <c r="TB478"/>
      <c r="TC478"/>
      <c r="TD478"/>
      <c r="TE478"/>
      <c r="TF478"/>
      <c r="TG478"/>
      <c r="TH478"/>
      <c r="TI478"/>
      <c r="TJ478"/>
      <c r="TK478"/>
      <c r="TL478"/>
      <c r="TM478"/>
      <c r="TN478"/>
      <c r="TO478"/>
      <c r="TP478"/>
      <c r="TQ478"/>
      <c r="TR478"/>
      <c r="TS478"/>
      <c r="TT478"/>
      <c r="TU478"/>
      <c r="TV478"/>
      <c r="TW478"/>
      <c r="TX478"/>
      <c r="TY478"/>
      <c r="TZ478"/>
      <c r="UA478"/>
      <c r="UB478"/>
      <c r="UC478"/>
      <c r="UD478"/>
      <c r="UE478"/>
      <c r="UF478"/>
      <c r="UG478"/>
      <c r="UH478"/>
      <c r="UI478"/>
      <c r="UJ478"/>
      <c r="UK478"/>
      <c r="UL478"/>
      <c r="UM478"/>
      <c r="UN478"/>
      <c r="UO478"/>
      <c r="UP478"/>
      <c r="UQ478"/>
      <c r="UR478"/>
      <c r="US478"/>
      <c r="UT478"/>
      <c r="UU478"/>
      <c r="UV478"/>
      <c r="UW478"/>
      <c r="UX478"/>
      <c r="UY478"/>
      <c r="UZ478"/>
      <c r="VA478"/>
      <c r="VB478"/>
      <c r="VC478"/>
      <c r="VD478"/>
      <c r="VE478"/>
      <c r="VF478"/>
      <c r="VG478"/>
      <c r="VH478"/>
      <c r="VI478"/>
      <c r="VJ478"/>
      <c r="VK478"/>
      <c r="VL478"/>
      <c r="VM478"/>
      <c r="VN478"/>
      <c r="VO478"/>
      <c r="VP478"/>
      <c r="VQ478"/>
      <c r="VR478"/>
      <c r="VS478"/>
      <c r="VT478"/>
      <c r="VU478"/>
      <c r="VV478"/>
      <c r="VW478"/>
      <c r="VX478"/>
      <c r="VY478"/>
      <c r="VZ478"/>
      <c r="WA478"/>
      <c r="WB478"/>
      <c r="WC478"/>
      <c r="WD478"/>
      <c r="WE478"/>
      <c r="WF478"/>
      <c r="WG478"/>
      <c r="WH478"/>
      <c r="WI478"/>
      <c r="WJ478"/>
      <c r="WK478"/>
      <c r="WL478"/>
      <c r="WM478"/>
      <c r="WN478"/>
      <c r="WO478"/>
      <c r="WP478"/>
      <c r="WQ478"/>
      <c r="WR478"/>
      <c r="WS478"/>
      <c r="WT478"/>
      <c r="WU478"/>
      <c r="WV478"/>
      <c r="WW478"/>
      <c r="WX478"/>
      <c r="WY478"/>
      <c r="WZ478"/>
      <c r="XA478"/>
      <c r="XB478"/>
      <c r="XC478"/>
      <c r="XD478"/>
      <c r="XE478"/>
      <c r="XF478"/>
      <c r="XG478"/>
      <c r="XH478"/>
      <c r="XI478"/>
      <c r="XJ478"/>
      <c r="XK478"/>
      <c r="XL478"/>
      <c r="XM478"/>
      <c r="XN478"/>
      <c r="XO478"/>
      <c r="XP478"/>
      <c r="XQ478"/>
      <c r="XR478"/>
      <c r="XS478"/>
      <c r="XT478"/>
      <c r="XU478"/>
      <c r="XV478"/>
      <c r="XW478"/>
      <c r="XX478"/>
      <c r="XY478"/>
      <c r="XZ478"/>
      <c r="YA478"/>
      <c r="YB478"/>
      <c r="YC478"/>
      <c r="YD478"/>
      <c r="YE478"/>
      <c r="YF478"/>
      <c r="YG478"/>
      <c r="YH478"/>
      <c r="YI478"/>
      <c r="YJ478"/>
      <c r="YK478"/>
      <c r="YL478"/>
      <c r="YM478"/>
      <c r="YN478"/>
      <c r="YO478"/>
      <c r="YP478"/>
      <c r="YQ478"/>
      <c r="YR478"/>
      <c r="YS478"/>
      <c r="YT478"/>
      <c r="YU478"/>
      <c r="YV478"/>
      <c r="YW478"/>
      <c r="YX478"/>
      <c r="YY478"/>
      <c r="YZ478"/>
      <c r="ZA478"/>
      <c r="ZB478"/>
      <c r="ZC478"/>
      <c r="ZD478"/>
      <c r="ZE478"/>
      <c r="ZF478"/>
      <c r="ZG478"/>
      <c r="ZH478"/>
      <c r="ZI478"/>
      <c r="ZJ478"/>
      <c r="ZK478"/>
      <c r="ZL478"/>
      <c r="ZM478"/>
      <c r="ZN478"/>
      <c r="ZO478"/>
      <c r="ZP478"/>
      <c r="ZQ478"/>
      <c r="ZR478"/>
      <c r="ZS478"/>
      <c r="ZT478"/>
      <c r="ZU478"/>
      <c r="ZV478"/>
      <c r="ZW478"/>
      <c r="ZX478"/>
      <c r="ZY478"/>
      <c r="ZZ478"/>
    </row>
    <row r="479" spans="15:702" x14ac:dyDescent="0.35"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  <c r="HB479"/>
      <c r="HC479"/>
      <c r="HD479"/>
      <c r="HE479"/>
      <c r="HF479"/>
      <c r="HG479"/>
      <c r="HH479"/>
      <c r="HI479"/>
      <c r="HJ479"/>
      <c r="HK479"/>
      <c r="HL479"/>
      <c r="HM479"/>
      <c r="HN479"/>
      <c r="HO479"/>
      <c r="HP479"/>
      <c r="HQ479"/>
      <c r="HR479"/>
      <c r="HS479"/>
      <c r="HT479"/>
      <c r="HU479"/>
      <c r="HV479"/>
      <c r="HW479"/>
      <c r="HX479"/>
      <c r="HY479"/>
      <c r="HZ479"/>
      <c r="IA479"/>
      <c r="IB479"/>
      <c r="IC479"/>
      <c r="ID479"/>
      <c r="IE479"/>
      <c r="IF479"/>
      <c r="IG479"/>
      <c r="IH479"/>
      <c r="II479"/>
      <c r="IJ479"/>
      <c r="IK479"/>
      <c r="IL479"/>
      <c r="IM479"/>
      <c r="IN479"/>
      <c r="IO479"/>
      <c r="IP479"/>
      <c r="IQ479"/>
      <c r="IR479"/>
      <c r="IS479"/>
      <c r="IT479"/>
      <c r="IU479"/>
      <c r="IV479"/>
      <c r="IW479"/>
      <c r="IX479"/>
      <c r="IY479"/>
      <c r="IZ479"/>
      <c r="JA479"/>
      <c r="JB479"/>
      <c r="JC479"/>
      <c r="JD479"/>
      <c r="JE479"/>
      <c r="JF479"/>
      <c r="JG479"/>
      <c r="JH479"/>
      <c r="JI479"/>
      <c r="JJ479"/>
      <c r="JK479"/>
      <c r="JL479"/>
      <c r="JM479"/>
      <c r="JN479"/>
      <c r="JO479"/>
      <c r="JP479"/>
      <c r="JQ479"/>
      <c r="JR479"/>
      <c r="JS479"/>
      <c r="JT479"/>
      <c r="JU479"/>
      <c r="JV479"/>
      <c r="JW479"/>
      <c r="JX479"/>
      <c r="JY479"/>
      <c r="JZ479"/>
      <c r="KA479"/>
      <c r="KB479"/>
      <c r="KC479"/>
      <c r="KD479"/>
      <c r="KE479"/>
      <c r="KF479"/>
      <c r="KG479"/>
      <c r="KH479"/>
      <c r="KI479"/>
      <c r="KJ479"/>
      <c r="KK479"/>
      <c r="KL479"/>
      <c r="KM479"/>
      <c r="KN479"/>
      <c r="KO479"/>
      <c r="KP479"/>
      <c r="KQ479"/>
      <c r="KR479"/>
      <c r="KS479"/>
      <c r="KT479"/>
      <c r="KU479"/>
      <c r="KV479"/>
      <c r="KW479"/>
      <c r="KX479"/>
      <c r="KY479"/>
      <c r="KZ479"/>
      <c r="LA479"/>
      <c r="LB479"/>
      <c r="LC479"/>
      <c r="LD479"/>
      <c r="LE479"/>
      <c r="LF479"/>
      <c r="LG479"/>
      <c r="LH479"/>
      <c r="LI479"/>
      <c r="LJ479"/>
      <c r="LK479"/>
      <c r="LL479"/>
      <c r="LM479"/>
      <c r="LN479"/>
      <c r="LO479"/>
      <c r="LP479"/>
      <c r="LQ479"/>
      <c r="LR479"/>
      <c r="LS479"/>
      <c r="LT479"/>
      <c r="LU479"/>
      <c r="LV479"/>
      <c r="LW479"/>
      <c r="LX479"/>
      <c r="LY479"/>
      <c r="LZ479"/>
      <c r="MA479"/>
      <c r="MB479"/>
      <c r="MC479"/>
      <c r="MD479"/>
      <c r="ME479"/>
      <c r="MF479"/>
      <c r="MG479"/>
      <c r="MH479"/>
      <c r="MI479"/>
      <c r="MJ479"/>
      <c r="MK479"/>
      <c r="ML479"/>
      <c r="MM479"/>
      <c r="MN479"/>
      <c r="MO479"/>
      <c r="MP479"/>
      <c r="MQ479"/>
      <c r="MR479"/>
      <c r="MS479"/>
      <c r="MT479"/>
      <c r="MU479"/>
      <c r="MV479"/>
      <c r="MW479"/>
      <c r="MX479"/>
      <c r="MY479"/>
      <c r="MZ479"/>
      <c r="NA479"/>
      <c r="NB479"/>
      <c r="NC479"/>
      <c r="ND479"/>
      <c r="NE479"/>
      <c r="NF479"/>
      <c r="NG479"/>
      <c r="NH479"/>
      <c r="NI479"/>
      <c r="NJ479"/>
      <c r="NK479"/>
      <c r="NL479"/>
      <c r="NM479"/>
      <c r="NN479"/>
      <c r="NO479"/>
      <c r="NP479"/>
      <c r="NQ479"/>
      <c r="NR479"/>
      <c r="NS479"/>
      <c r="NT479"/>
      <c r="NU479"/>
      <c r="NV479"/>
      <c r="NW479"/>
      <c r="NX479"/>
      <c r="NY479"/>
      <c r="NZ479"/>
      <c r="OA479"/>
      <c r="OB479"/>
      <c r="OC479"/>
      <c r="OD479"/>
      <c r="OE479"/>
      <c r="OF479"/>
      <c r="OG479"/>
      <c r="OH479"/>
      <c r="OI479"/>
      <c r="OJ479"/>
      <c r="OK479"/>
      <c r="OL479"/>
      <c r="OM479"/>
      <c r="ON479"/>
      <c r="OO479"/>
      <c r="OP479"/>
      <c r="OQ479"/>
      <c r="OR479"/>
      <c r="OS479"/>
      <c r="OT479"/>
      <c r="OU479"/>
      <c r="OV479"/>
      <c r="OW479"/>
      <c r="OX479"/>
      <c r="OY479"/>
      <c r="OZ479"/>
      <c r="PA479"/>
      <c r="PB479"/>
      <c r="PC479"/>
      <c r="PD479"/>
      <c r="PE479"/>
      <c r="PF479"/>
      <c r="PG479"/>
      <c r="PH479"/>
      <c r="PI479"/>
      <c r="PJ479"/>
      <c r="PK479"/>
      <c r="PL479"/>
      <c r="PM479"/>
      <c r="PN479"/>
      <c r="PO479"/>
      <c r="PP479"/>
      <c r="PQ479"/>
      <c r="PR479"/>
      <c r="PS479"/>
      <c r="PT479"/>
      <c r="PU479"/>
      <c r="PV479"/>
      <c r="PW479"/>
      <c r="PX479"/>
      <c r="PY479"/>
      <c r="PZ479"/>
      <c r="QA479"/>
      <c r="QB479"/>
      <c r="QC479"/>
      <c r="QD479"/>
      <c r="QE479"/>
      <c r="QF479"/>
      <c r="QG479"/>
      <c r="QH479"/>
      <c r="QI479"/>
      <c r="QJ479"/>
      <c r="QK479"/>
      <c r="QL479"/>
      <c r="QM479"/>
      <c r="QN479"/>
      <c r="QO479"/>
      <c r="QP479"/>
      <c r="QQ479"/>
      <c r="QR479"/>
      <c r="QS479"/>
      <c r="QT479"/>
      <c r="QU479"/>
      <c r="QV479"/>
      <c r="QW479"/>
      <c r="QX479"/>
      <c r="QY479"/>
      <c r="QZ479"/>
      <c r="RA479"/>
      <c r="RB479"/>
      <c r="RC479"/>
      <c r="RD479"/>
      <c r="RE479"/>
      <c r="RF479"/>
      <c r="RG479"/>
      <c r="RH479"/>
      <c r="RI479"/>
      <c r="RJ479"/>
      <c r="RK479"/>
      <c r="RL479"/>
      <c r="RM479"/>
      <c r="RN479"/>
      <c r="RO479"/>
      <c r="RP479"/>
      <c r="RQ479"/>
      <c r="RR479"/>
      <c r="RS479"/>
      <c r="RT479"/>
      <c r="RU479"/>
      <c r="RV479"/>
      <c r="RW479"/>
      <c r="RX479"/>
      <c r="RY479"/>
      <c r="RZ479"/>
      <c r="SA479"/>
      <c r="SB479"/>
      <c r="SC479"/>
      <c r="SD479"/>
      <c r="SE479"/>
      <c r="SF479"/>
      <c r="SG479"/>
      <c r="SH479"/>
      <c r="SI479"/>
      <c r="SJ479"/>
      <c r="SK479"/>
      <c r="SL479"/>
      <c r="SM479"/>
      <c r="SN479"/>
      <c r="SO479"/>
      <c r="SP479"/>
      <c r="SQ479"/>
      <c r="SR479"/>
      <c r="SS479"/>
      <c r="ST479"/>
      <c r="SU479"/>
      <c r="SV479"/>
      <c r="SW479"/>
      <c r="SX479"/>
      <c r="SY479"/>
      <c r="SZ479"/>
      <c r="TA479"/>
      <c r="TB479"/>
      <c r="TC479"/>
      <c r="TD479"/>
      <c r="TE479"/>
      <c r="TF479"/>
      <c r="TG479"/>
      <c r="TH479"/>
      <c r="TI479"/>
      <c r="TJ479"/>
      <c r="TK479"/>
      <c r="TL479"/>
      <c r="TM479"/>
      <c r="TN479"/>
      <c r="TO479"/>
      <c r="TP479"/>
      <c r="TQ479"/>
      <c r="TR479"/>
      <c r="TS479"/>
      <c r="TT479"/>
      <c r="TU479"/>
      <c r="TV479"/>
      <c r="TW479"/>
      <c r="TX479"/>
      <c r="TY479"/>
      <c r="TZ479"/>
      <c r="UA479"/>
      <c r="UB479"/>
      <c r="UC479"/>
      <c r="UD479"/>
      <c r="UE479"/>
      <c r="UF479"/>
      <c r="UG479"/>
      <c r="UH479"/>
      <c r="UI479"/>
      <c r="UJ479"/>
      <c r="UK479"/>
      <c r="UL479"/>
      <c r="UM479"/>
      <c r="UN479"/>
      <c r="UO479"/>
      <c r="UP479"/>
      <c r="UQ479"/>
      <c r="UR479"/>
      <c r="US479"/>
      <c r="UT479"/>
      <c r="UU479"/>
      <c r="UV479"/>
      <c r="UW479"/>
      <c r="UX479"/>
      <c r="UY479"/>
      <c r="UZ479"/>
      <c r="VA479"/>
      <c r="VB479"/>
      <c r="VC479"/>
      <c r="VD479"/>
      <c r="VE479"/>
      <c r="VF479"/>
      <c r="VG479"/>
      <c r="VH479"/>
      <c r="VI479"/>
      <c r="VJ479"/>
      <c r="VK479"/>
      <c r="VL479"/>
      <c r="VM479"/>
      <c r="VN479"/>
      <c r="VO479"/>
      <c r="VP479"/>
      <c r="VQ479"/>
      <c r="VR479"/>
      <c r="VS479"/>
      <c r="VT479"/>
      <c r="VU479"/>
      <c r="VV479"/>
      <c r="VW479"/>
      <c r="VX479"/>
      <c r="VY479"/>
      <c r="VZ479"/>
      <c r="WA479"/>
      <c r="WB479"/>
      <c r="WC479"/>
      <c r="WD479"/>
      <c r="WE479"/>
      <c r="WF479"/>
      <c r="WG479"/>
      <c r="WH479"/>
      <c r="WI479"/>
      <c r="WJ479"/>
      <c r="WK479"/>
      <c r="WL479"/>
      <c r="WM479"/>
      <c r="WN479"/>
      <c r="WO479"/>
      <c r="WP479"/>
      <c r="WQ479"/>
      <c r="WR479"/>
      <c r="WS479"/>
      <c r="WT479"/>
      <c r="WU479"/>
      <c r="WV479"/>
      <c r="WW479"/>
      <c r="WX479"/>
      <c r="WY479"/>
      <c r="WZ479"/>
      <c r="XA479"/>
      <c r="XB479"/>
      <c r="XC479"/>
      <c r="XD479"/>
      <c r="XE479"/>
      <c r="XF479"/>
      <c r="XG479"/>
      <c r="XH479"/>
      <c r="XI479"/>
      <c r="XJ479"/>
      <c r="XK479"/>
      <c r="XL479"/>
      <c r="XM479"/>
      <c r="XN479"/>
      <c r="XO479"/>
      <c r="XP479"/>
      <c r="XQ479"/>
      <c r="XR479"/>
      <c r="XS479"/>
      <c r="XT479"/>
      <c r="XU479"/>
      <c r="XV479"/>
      <c r="XW479"/>
      <c r="XX479"/>
      <c r="XY479"/>
      <c r="XZ479"/>
      <c r="YA479"/>
      <c r="YB479"/>
      <c r="YC479"/>
      <c r="YD479"/>
      <c r="YE479"/>
      <c r="YF479"/>
      <c r="YG479"/>
      <c r="YH479"/>
      <c r="YI479"/>
      <c r="YJ479"/>
      <c r="YK479"/>
      <c r="YL479"/>
      <c r="YM479"/>
      <c r="YN479"/>
      <c r="YO479"/>
      <c r="YP479"/>
      <c r="YQ479"/>
      <c r="YR479"/>
      <c r="YS479"/>
      <c r="YT479"/>
      <c r="YU479"/>
      <c r="YV479"/>
      <c r="YW479"/>
      <c r="YX479"/>
      <c r="YY479"/>
      <c r="YZ479"/>
      <c r="ZA479"/>
      <c r="ZB479"/>
      <c r="ZC479"/>
      <c r="ZD479"/>
      <c r="ZE479"/>
      <c r="ZF479"/>
      <c r="ZG479"/>
      <c r="ZH479"/>
      <c r="ZI479"/>
      <c r="ZJ479"/>
      <c r="ZK479"/>
      <c r="ZL479"/>
      <c r="ZM479"/>
      <c r="ZN479"/>
      <c r="ZO479"/>
      <c r="ZP479"/>
      <c r="ZQ479"/>
      <c r="ZR479"/>
      <c r="ZS479"/>
      <c r="ZT479"/>
      <c r="ZU479"/>
      <c r="ZV479"/>
      <c r="ZW479"/>
      <c r="ZX479"/>
      <c r="ZY479"/>
      <c r="ZZ479"/>
    </row>
    <row r="480" spans="15:702" x14ac:dyDescent="0.35"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  <c r="HB480"/>
      <c r="HC480"/>
      <c r="HD480"/>
      <c r="HE480"/>
      <c r="HF480"/>
      <c r="HG480"/>
      <c r="HH480"/>
      <c r="HI480"/>
      <c r="HJ480"/>
      <c r="HK480"/>
      <c r="HL480"/>
      <c r="HM480"/>
      <c r="HN480"/>
      <c r="HO480"/>
      <c r="HP480"/>
      <c r="HQ480"/>
      <c r="HR480"/>
      <c r="HS480"/>
      <c r="HT480"/>
      <c r="HU480"/>
      <c r="HV480"/>
      <c r="HW480"/>
      <c r="HX480"/>
      <c r="HY480"/>
      <c r="HZ480"/>
      <c r="IA480"/>
      <c r="IB480"/>
      <c r="IC480"/>
      <c r="ID480"/>
      <c r="IE480"/>
      <c r="IF480"/>
      <c r="IG480"/>
      <c r="IH480"/>
      <c r="II480"/>
      <c r="IJ480"/>
      <c r="IK480"/>
      <c r="IL480"/>
      <c r="IM480"/>
      <c r="IN480"/>
      <c r="IO480"/>
      <c r="IP480"/>
      <c r="IQ480"/>
      <c r="IR480"/>
      <c r="IS480"/>
      <c r="IT480"/>
      <c r="IU480"/>
      <c r="IV480"/>
      <c r="IW480"/>
      <c r="IX480"/>
      <c r="IY480"/>
      <c r="IZ480"/>
      <c r="JA480"/>
      <c r="JB480"/>
      <c r="JC480"/>
      <c r="JD480"/>
      <c r="JE480"/>
      <c r="JF480"/>
      <c r="JG480"/>
      <c r="JH480"/>
      <c r="JI480"/>
      <c r="JJ480"/>
      <c r="JK480"/>
      <c r="JL480"/>
      <c r="JM480"/>
      <c r="JN480"/>
      <c r="JO480"/>
      <c r="JP480"/>
      <c r="JQ480"/>
      <c r="JR480"/>
      <c r="JS480"/>
      <c r="JT480"/>
      <c r="JU480"/>
      <c r="JV480"/>
      <c r="JW480"/>
      <c r="JX480"/>
      <c r="JY480"/>
      <c r="JZ480"/>
      <c r="KA480"/>
      <c r="KB480"/>
      <c r="KC480"/>
      <c r="KD480"/>
      <c r="KE480"/>
      <c r="KF480"/>
      <c r="KG480"/>
      <c r="KH480"/>
      <c r="KI480"/>
      <c r="KJ480"/>
      <c r="KK480"/>
      <c r="KL480"/>
      <c r="KM480"/>
      <c r="KN480"/>
      <c r="KO480"/>
      <c r="KP480"/>
      <c r="KQ480"/>
      <c r="KR480"/>
      <c r="KS480"/>
      <c r="KT480"/>
      <c r="KU480"/>
      <c r="KV480"/>
      <c r="KW480"/>
      <c r="KX480"/>
      <c r="KY480"/>
      <c r="KZ480"/>
      <c r="LA480"/>
      <c r="LB480"/>
      <c r="LC480"/>
      <c r="LD480"/>
      <c r="LE480"/>
      <c r="LF480"/>
      <c r="LG480"/>
      <c r="LH480"/>
      <c r="LI480"/>
      <c r="LJ480"/>
      <c r="LK480"/>
      <c r="LL480"/>
      <c r="LM480"/>
      <c r="LN480"/>
      <c r="LO480"/>
      <c r="LP480"/>
      <c r="LQ480"/>
      <c r="LR480"/>
      <c r="LS480"/>
      <c r="LT480"/>
      <c r="LU480"/>
      <c r="LV480"/>
      <c r="LW480"/>
      <c r="LX480"/>
      <c r="LY480"/>
      <c r="LZ480"/>
      <c r="MA480"/>
      <c r="MB480"/>
      <c r="MC480"/>
      <c r="MD480"/>
      <c r="ME480"/>
      <c r="MF480"/>
      <c r="MG480"/>
      <c r="MH480"/>
      <c r="MI480"/>
      <c r="MJ480"/>
      <c r="MK480"/>
      <c r="ML480"/>
      <c r="MM480"/>
      <c r="MN480"/>
      <c r="MO480"/>
      <c r="MP480"/>
      <c r="MQ480"/>
      <c r="MR480"/>
      <c r="MS480"/>
      <c r="MT480"/>
      <c r="MU480"/>
      <c r="MV480"/>
      <c r="MW480"/>
      <c r="MX480"/>
      <c r="MY480"/>
      <c r="MZ480"/>
      <c r="NA480"/>
      <c r="NB480"/>
      <c r="NC480"/>
      <c r="ND480"/>
      <c r="NE480"/>
      <c r="NF480"/>
      <c r="NG480"/>
      <c r="NH480"/>
      <c r="NI480"/>
      <c r="NJ480"/>
      <c r="NK480"/>
      <c r="NL480"/>
      <c r="NM480"/>
      <c r="NN480"/>
      <c r="NO480"/>
      <c r="NP480"/>
      <c r="NQ480"/>
      <c r="NR480"/>
      <c r="NS480"/>
      <c r="NT480"/>
      <c r="NU480"/>
      <c r="NV480"/>
      <c r="NW480"/>
      <c r="NX480"/>
      <c r="NY480"/>
      <c r="NZ480"/>
      <c r="OA480"/>
      <c r="OB480"/>
      <c r="OC480"/>
      <c r="OD480"/>
      <c r="OE480"/>
      <c r="OF480"/>
      <c r="OG480"/>
      <c r="OH480"/>
      <c r="OI480"/>
      <c r="OJ480"/>
      <c r="OK480"/>
      <c r="OL480"/>
      <c r="OM480"/>
      <c r="ON480"/>
      <c r="OO480"/>
      <c r="OP480"/>
      <c r="OQ480"/>
      <c r="OR480"/>
      <c r="OS480"/>
      <c r="OT480"/>
      <c r="OU480"/>
      <c r="OV480"/>
      <c r="OW480"/>
      <c r="OX480"/>
      <c r="OY480"/>
      <c r="OZ480"/>
      <c r="PA480"/>
      <c r="PB480"/>
      <c r="PC480"/>
      <c r="PD480"/>
      <c r="PE480"/>
      <c r="PF480"/>
      <c r="PG480"/>
      <c r="PH480"/>
      <c r="PI480"/>
      <c r="PJ480"/>
      <c r="PK480"/>
      <c r="PL480"/>
      <c r="PM480"/>
      <c r="PN480"/>
      <c r="PO480"/>
      <c r="PP480"/>
      <c r="PQ480"/>
      <c r="PR480"/>
      <c r="PS480"/>
      <c r="PT480"/>
      <c r="PU480"/>
      <c r="PV480"/>
      <c r="PW480"/>
      <c r="PX480"/>
      <c r="PY480"/>
      <c r="PZ480"/>
      <c r="QA480"/>
      <c r="QB480"/>
      <c r="QC480"/>
      <c r="QD480"/>
      <c r="QE480"/>
      <c r="QF480"/>
      <c r="QG480"/>
      <c r="QH480"/>
      <c r="QI480"/>
      <c r="QJ480"/>
      <c r="QK480"/>
      <c r="QL480"/>
      <c r="QM480"/>
      <c r="QN480"/>
      <c r="QO480"/>
      <c r="QP480"/>
      <c r="QQ480"/>
      <c r="QR480"/>
      <c r="QS480"/>
      <c r="QT480"/>
      <c r="QU480"/>
      <c r="QV480"/>
      <c r="QW480"/>
      <c r="QX480"/>
      <c r="QY480"/>
      <c r="QZ480"/>
      <c r="RA480"/>
      <c r="RB480"/>
      <c r="RC480"/>
      <c r="RD480"/>
      <c r="RE480"/>
      <c r="RF480"/>
      <c r="RG480"/>
      <c r="RH480"/>
      <c r="RI480"/>
      <c r="RJ480"/>
      <c r="RK480"/>
      <c r="RL480"/>
      <c r="RM480"/>
      <c r="RN480"/>
      <c r="RO480"/>
      <c r="RP480"/>
      <c r="RQ480"/>
      <c r="RR480"/>
      <c r="RS480"/>
      <c r="RT480"/>
      <c r="RU480"/>
      <c r="RV480"/>
      <c r="RW480"/>
      <c r="RX480"/>
      <c r="RY480"/>
      <c r="RZ480"/>
      <c r="SA480"/>
      <c r="SB480"/>
      <c r="SC480"/>
      <c r="SD480"/>
      <c r="SE480"/>
      <c r="SF480"/>
      <c r="SG480"/>
      <c r="SH480"/>
      <c r="SI480"/>
      <c r="SJ480"/>
      <c r="SK480"/>
      <c r="SL480"/>
      <c r="SM480"/>
      <c r="SN480"/>
      <c r="SO480"/>
      <c r="SP480"/>
      <c r="SQ480"/>
      <c r="SR480"/>
      <c r="SS480"/>
      <c r="ST480"/>
      <c r="SU480"/>
      <c r="SV480"/>
      <c r="SW480"/>
      <c r="SX480"/>
      <c r="SY480"/>
      <c r="SZ480"/>
      <c r="TA480"/>
      <c r="TB480"/>
      <c r="TC480"/>
      <c r="TD480"/>
      <c r="TE480"/>
      <c r="TF480"/>
      <c r="TG480"/>
      <c r="TH480"/>
      <c r="TI480"/>
      <c r="TJ480"/>
      <c r="TK480"/>
      <c r="TL480"/>
      <c r="TM480"/>
      <c r="TN480"/>
      <c r="TO480"/>
      <c r="TP480"/>
      <c r="TQ480"/>
      <c r="TR480"/>
      <c r="TS480"/>
      <c r="TT480"/>
      <c r="TU480"/>
      <c r="TV480"/>
      <c r="TW480"/>
      <c r="TX480"/>
      <c r="TY480"/>
      <c r="TZ480"/>
      <c r="UA480"/>
      <c r="UB480"/>
      <c r="UC480"/>
      <c r="UD480"/>
      <c r="UE480"/>
      <c r="UF480"/>
      <c r="UG480"/>
      <c r="UH480"/>
      <c r="UI480"/>
      <c r="UJ480"/>
      <c r="UK480"/>
      <c r="UL480"/>
      <c r="UM480"/>
      <c r="UN480"/>
      <c r="UO480"/>
      <c r="UP480"/>
      <c r="UQ480"/>
      <c r="UR480"/>
      <c r="US480"/>
      <c r="UT480"/>
      <c r="UU480"/>
      <c r="UV480"/>
      <c r="UW480"/>
      <c r="UX480"/>
      <c r="UY480"/>
      <c r="UZ480"/>
      <c r="VA480"/>
      <c r="VB480"/>
      <c r="VC480"/>
      <c r="VD480"/>
      <c r="VE480"/>
      <c r="VF480"/>
      <c r="VG480"/>
      <c r="VH480"/>
      <c r="VI480"/>
      <c r="VJ480"/>
      <c r="VK480"/>
      <c r="VL480"/>
      <c r="VM480"/>
      <c r="VN480"/>
      <c r="VO480"/>
      <c r="VP480"/>
      <c r="VQ480"/>
      <c r="VR480"/>
      <c r="VS480"/>
      <c r="VT480"/>
      <c r="VU480"/>
      <c r="VV480"/>
      <c r="VW480"/>
      <c r="VX480"/>
      <c r="VY480"/>
      <c r="VZ480"/>
      <c r="WA480"/>
      <c r="WB480"/>
      <c r="WC480"/>
      <c r="WD480"/>
      <c r="WE480"/>
      <c r="WF480"/>
      <c r="WG480"/>
      <c r="WH480"/>
      <c r="WI480"/>
      <c r="WJ480"/>
      <c r="WK480"/>
      <c r="WL480"/>
      <c r="WM480"/>
      <c r="WN480"/>
      <c r="WO480"/>
      <c r="WP480"/>
      <c r="WQ480"/>
      <c r="WR480"/>
      <c r="WS480"/>
      <c r="WT480"/>
      <c r="WU480"/>
      <c r="WV480"/>
      <c r="WW480"/>
      <c r="WX480"/>
      <c r="WY480"/>
      <c r="WZ480"/>
      <c r="XA480"/>
      <c r="XB480"/>
      <c r="XC480"/>
      <c r="XD480"/>
      <c r="XE480"/>
      <c r="XF480"/>
      <c r="XG480"/>
      <c r="XH480"/>
      <c r="XI480"/>
      <c r="XJ480"/>
      <c r="XK480"/>
      <c r="XL480"/>
      <c r="XM480"/>
      <c r="XN480"/>
      <c r="XO480"/>
      <c r="XP480"/>
      <c r="XQ480"/>
      <c r="XR480"/>
      <c r="XS480"/>
      <c r="XT480"/>
      <c r="XU480"/>
      <c r="XV480"/>
      <c r="XW480"/>
      <c r="XX480"/>
      <c r="XY480"/>
      <c r="XZ480"/>
      <c r="YA480"/>
      <c r="YB480"/>
      <c r="YC480"/>
      <c r="YD480"/>
      <c r="YE480"/>
      <c r="YF480"/>
      <c r="YG480"/>
      <c r="YH480"/>
      <c r="YI480"/>
      <c r="YJ480"/>
      <c r="YK480"/>
      <c r="YL480"/>
      <c r="YM480"/>
      <c r="YN480"/>
      <c r="YO480"/>
      <c r="YP480"/>
      <c r="YQ480"/>
      <c r="YR480"/>
      <c r="YS480"/>
      <c r="YT480"/>
      <c r="YU480"/>
      <c r="YV480"/>
      <c r="YW480"/>
      <c r="YX480"/>
      <c r="YY480"/>
      <c r="YZ480"/>
      <c r="ZA480"/>
      <c r="ZB480"/>
      <c r="ZC480"/>
      <c r="ZD480"/>
      <c r="ZE480"/>
      <c r="ZF480"/>
      <c r="ZG480"/>
      <c r="ZH480"/>
      <c r="ZI480"/>
      <c r="ZJ480"/>
      <c r="ZK480"/>
      <c r="ZL480"/>
      <c r="ZM480"/>
      <c r="ZN480"/>
      <c r="ZO480"/>
      <c r="ZP480"/>
      <c r="ZQ480"/>
      <c r="ZR480"/>
      <c r="ZS480"/>
      <c r="ZT480"/>
      <c r="ZU480"/>
      <c r="ZV480"/>
      <c r="ZW480"/>
      <c r="ZX480"/>
      <c r="ZY480"/>
      <c r="ZZ480"/>
    </row>
    <row r="481" spans="15:702" x14ac:dyDescent="0.35"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  <c r="HB481"/>
      <c r="HC481"/>
      <c r="HD481"/>
      <c r="HE481"/>
      <c r="HF481"/>
      <c r="HG481"/>
      <c r="HH481"/>
      <c r="HI481"/>
      <c r="HJ481"/>
      <c r="HK481"/>
      <c r="HL481"/>
      <c r="HM481"/>
      <c r="HN481"/>
      <c r="HO481"/>
      <c r="HP481"/>
      <c r="HQ481"/>
      <c r="HR481"/>
      <c r="HS481"/>
      <c r="HT481"/>
      <c r="HU481"/>
      <c r="HV481"/>
      <c r="HW481"/>
      <c r="HX481"/>
      <c r="HY481"/>
      <c r="HZ481"/>
      <c r="IA481"/>
      <c r="IB481"/>
      <c r="IC481"/>
      <c r="ID481"/>
      <c r="IE481"/>
      <c r="IF481"/>
      <c r="IG481"/>
      <c r="IH481"/>
      <c r="II481"/>
      <c r="IJ481"/>
      <c r="IK481"/>
      <c r="IL481"/>
      <c r="IM481"/>
      <c r="IN481"/>
      <c r="IO481"/>
      <c r="IP481"/>
      <c r="IQ481"/>
      <c r="IR481"/>
      <c r="IS481"/>
      <c r="IT481"/>
      <c r="IU481"/>
      <c r="IV481"/>
      <c r="IW481"/>
      <c r="IX481"/>
      <c r="IY481"/>
      <c r="IZ481"/>
      <c r="JA481"/>
      <c r="JB481"/>
      <c r="JC481"/>
      <c r="JD481"/>
      <c r="JE481"/>
      <c r="JF481"/>
      <c r="JG481"/>
      <c r="JH481"/>
      <c r="JI481"/>
      <c r="JJ481"/>
      <c r="JK481"/>
      <c r="JL481"/>
      <c r="JM481"/>
      <c r="JN481"/>
      <c r="JO481"/>
      <c r="JP481"/>
      <c r="JQ481"/>
      <c r="JR481"/>
      <c r="JS481"/>
      <c r="JT481"/>
      <c r="JU481"/>
      <c r="JV481"/>
      <c r="JW481"/>
      <c r="JX481"/>
      <c r="JY481"/>
      <c r="JZ481"/>
      <c r="KA481"/>
      <c r="KB481"/>
      <c r="KC481"/>
      <c r="KD481"/>
      <c r="KE481"/>
      <c r="KF481"/>
      <c r="KG481"/>
      <c r="KH481"/>
      <c r="KI481"/>
      <c r="KJ481"/>
      <c r="KK481"/>
      <c r="KL481"/>
      <c r="KM481"/>
      <c r="KN481"/>
      <c r="KO481"/>
      <c r="KP481"/>
      <c r="KQ481"/>
      <c r="KR481"/>
      <c r="KS481"/>
      <c r="KT481"/>
      <c r="KU481"/>
      <c r="KV481"/>
      <c r="KW481"/>
      <c r="KX481"/>
      <c r="KY481"/>
      <c r="KZ481"/>
      <c r="LA481"/>
      <c r="LB481"/>
      <c r="LC481"/>
      <c r="LD481"/>
      <c r="LE481"/>
      <c r="LF481"/>
      <c r="LG481"/>
      <c r="LH481"/>
      <c r="LI481"/>
      <c r="LJ481"/>
      <c r="LK481"/>
      <c r="LL481"/>
      <c r="LM481"/>
      <c r="LN481"/>
      <c r="LO481"/>
      <c r="LP481"/>
      <c r="LQ481"/>
      <c r="LR481"/>
      <c r="LS481"/>
      <c r="LT481"/>
      <c r="LU481"/>
      <c r="LV481"/>
      <c r="LW481"/>
      <c r="LX481"/>
      <c r="LY481"/>
      <c r="LZ481"/>
      <c r="MA481"/>
      <c r="MB481"/>
      <c r="MC481"/>
      <c r="MD481"/>
      <c r="ME481"/>
      <c r="MF481"/>
      <c r="MG481"/>
      <c r="MH481"/>
      <c r="MI481"/>
      <c r="MJ481"/>
      <c r="MK481"/>
      <c r="ML481"/>
      <c r="MM481"/>
      <c r="MN481"/>
      <c r="MO481"/>
      <c r="MP481"/>
      <c r="MQ481"/>
      <c r="MR481"/>
      <c r="MS481"/>
      <c r="MT481"/>
      <c r="MU481"/>
      <c r="MV481"/>
      <c r="MW481"/>
      <c r="MX481"/>
      <c r="MY481"/>
      <c r="MZ481"/>
      <c r="NA481"/>
      <c r="NB481"/>
      <c r="NC481"/>
      <c r="ND481"/>
      <c r="NE481"/>
      <c r="NF481"/>
      <c r="NG481"/>
      <c r="NH481"/>
      <c r="NI481"/>
      <c r="NJ481"/>
      <c r="NK481"/>
      <c r="NL481"/>
      <c r="NM481"/>
      <c r="NN481"/>
      <c r="NO481"/>
      <c r="NP481"/>
      <c r="NQ481"/>
      <c r="NR481"/>
      <c r="NS481"/>
      <c r="NT481"/>
      <c r="NU481"/>
      <c r="NV481"/>
      <c r="NW481"/>
      <c r="NX481"/>
      <c r="NY481"/>
      <c r="NZ481"/>
      <c r="OA481"/>
      <c r="OB481"/>
      <c r="OC481"/>
      <c r="OD481"/>
      <c r="OE481"/>
      <c r="OF481"/>
      <c r="OG481"/>
      <c r="OH481"/>
      <c r="OI481"/>
      <c r="OJ481"/>
      <c r="OK481"/>
      <c r="OL481"/>
      <c r="OM481"/>
      <c r="ON481"/>
      <c r="OO481"/>
      <c r="OP481"/>
      <c r="OQ481"/>
      <c r="OR481"/>
      <c r="OS481"/>
      <c r="OT481"/>
      <c r="OU481"/>
      <c r="OV481"/>
      <c r="OW481"/>
      <c r="OX481"/>
      <c r="OY481"/>
      <c r="OZ481"/>
      <c r="PA481"/>
      <c r="PB481"/>
      <c r="PC481"/>
      <c r="PD481"/>
      <c r="PE481"/>
      <c r="PF481"/>
      <c r="PG481"/>
      <c r="PH481"/>
      <c r="PI481"/>
      <c r="PJ481"/>
      <c r="PK481"/>
      <c r="PL481"/>
      <c r="PM481"/>
      <c r="PN481"/>
      <c r="PO481"/>
      <c r="PP481"/>
      <c r="PQ481"/>
      <c r="PR481"/>
      <c r="PS481"/>
      <c r="PT481"/>
      <c r="PU481"/>
      <c r="PV481"/>
      <c r="PW481"/>
      <c r="PX481"/>
      <c r="PY481"/>
      <c r="PZ481"/>
      <c r="QA481"/>
      <c r="QB481"/>
      <c r="QC481"/>
      <c r="QD481"/>
      <c r="QE481"/>
      <c r="QF481"/>
      <c r="QG481"/>
      <c r="QH481"/>
      <c r="QI481"/>
      <c r="QJ481"/>
      <c r="QK481"/>
      <c r="QL481"/>
      <c r="QM481"/>
      <c r="QN481"/>
      <c r="QO481"/>
      <c r="QP481"/>
      <c r="QQ481"/>
      <c r="QR481"/>
      <c r="QS481"/>
      <c r="QT481"/>
      <c r="QU481"/>
      <c r="QV481"/>
      <c r="QW481"/>
      <c r="QX481"/>
      <c r="QY481"/>
      <c r="QZ481"/>
      <c r="RA481"/>
      <c r="RB481"/>
      <c r="RC481"/>
      <c r="RD481"/>
      <c r="RE481"/>
      <c r="RF481"/>
      <c r="RG481"/>
      <c r="RH481"/>
      <c r="RI481"/>
      <c r="RJ481"/>
      <c r="RK481"/>
      <c r="RL481"/>
      <c r="RM481"/>
      <c r="RN481"/>
      <c r="RO481"/>
      <c r="RP481"/>
      <c r="RQ481"/>
      <c r="RR481"/>
      <c r="RS481"/>
      <c r="RT481"/>
      <c r="RU481"/>
      <c r="RV481"/>
      <c r="RW481"/>
      <c r="RX481"/>
      <c r="RY481"/>
      <c r="RZ481"/>
      <c r="SA481"/>
      <c r="SB481"/>
      <c r="SC481"/>
      <c r="SD481"/>
      <c r="SE481"/>
      <c r="SF481"/>
      <c r="SG481"/>
      <c r="SH481"/>
      <c r="SI481"/>
      <c r="SJ481"/>
      <c r="SK481"/>
      <c r="SL481"/>
      <c r="SM481"/>
      <c r="SN481"/>
      <c r="SO481"/>
      <c r="SP481"/>
      <c r="SQ481"/>
      <c r="SR481"/>
      <c r="SS481"/>
      <c r="ST481"/>
      <c r="SU481"/>
      <c r="SV481"/>
      <c r="SW481"/>
      <c r="SX481"/>
      <c r="SY481"/>
      <c r="SZ481"/>
      <c r="TA481"/>
      <c r="TB481"/>
      <c r="TC481"/>
      <c r="TD481"/>
      <c r="TE481"/>
      <c r="TF481"/>
      <c r="TG481"/>
      <c r="TH481"/>
      <c r="TI481"/>
      <c r="TJ481"/>
      <c r="TK481"/>
      <c r="TL481"/>
      <c r="TM481"/>
      <c r="TN481"/>
      <c r="TO481"/>
      <c r="TP481"/>
      <c r="TQ481"/>
      <c r="TR481"/>
      <c r="TS481"/>
      <c r="TT481"/>
      <c r="TU481"/>
      <c r="TV481"/>
      <c r="TW481"/>
      <c r="TX481"/>
      <c r="TY481"/>
      <c r="TZ481"/>
      <c r="UA481"/>
      <c r="UB481"/>
      <c r="UC481"/>
      <c r="UD481"/>
      <c r="UE481"/>
      <c r="UF481"/>
      <c r="UG481"/>
      <c r="UH481"/>
      <c r="UI481"/>
      <c r="UJ481"/>
      <c r="UK481"/>
      <c r="UL481"/>
      <c r="UM481"/>
      <c r="UN481"/>
      <c r="UO481"/>
      <c r="UP481"/>
      <c r="UQ481"/>
      <c r="UR481"/>
      <c r="US481"/>
      <c r="UT481"/>
      <c r="UU481"/>
      <c r="UV481"/>
      <c r="UW481"/>
      <c r="UX481"/>
      <c r="UY481"/>
      <c r="UZ481"/>
      <c r="VA481"/>
      <c r="VB481"/>
      <c r="VC481"/>
      <c r="VD481"/>
      <c r="VE481"/>
      <c r="VF481"/>
      <c r="VG481"/>
      <c r="VH481"/>
      <c r="VI481"/>
      <c r="VJ481"/>
      <c r="VK481"/>
      <c r="VL481"/>
      <c r="VM481"/>
      <c r="VN481"/>
      <c r="VO481"/>
      <c r="VP481"/>
      <c r="VQ481"/>
      <c r="VR481"/>
      <c r="VS481"/>
      <c r="VT481"/>
      <c r="VU481"/>
      <c r="VV481"/>
      <c r="VW481"/>
      <c r="VX481"/>
      <c r="VY481"/>
      <c r="VZ481"/>
      <c r="WA481"/>
      <c r="WB481"/>
      <c r="WC481"/>
      <c r="WD481"/>
      <c r="WE481"/>
      <c r="WF481"/>
      <c r="WG481"/>
      <c r="WH481"/>
      <c r="WI481"/>
      <c r="WJ481"/>
      <c r="WK481"/>
      <c r="WL481"/>
      <c r="WM481"/>
      <c r="WN481"/>
      <c r="WO481"/>
      <c r="WP481"/>
      <c r="WQ481"/>
      <c r="WR481"/>
      <c r="WS481"/>
      <c r="WT481"/>
      <c r="WU481"/>
      <c r="WV481"/>
      <c r="WW481"/>
      <c r="WX481"/>
      <c r="WY481"/>
      <c r="WZ481"/>
      <c r="XA481"/>
      <c r="XB481"/>
      <c r="XC481"/>
      <c r="XD481"/>
      <c r="XE481"/>
      <c r="XF481"/>
      <c r="XG481"/>
      <c r="XH481"/>
      <c r="XI481"/>
      <c r="XJ481"/>
      <c r="XK481"/>
      <c r="XL481"/>
      <c r="XM481"/>
      <c r="XN481"/>
      <c r="XO481"/>
      <c r="XP481"/>
      <c r="XQ481"/>
      <c r="XR481"/>
      <c r="XS481"/>
      <c r="XT481"/>
      <c r="XU481"/>
      <c r="XV481"/>
      <c r="XW481"/>
      <c r="XX481"/>
      <c r="XY481"/>
      <c r="XZ481"/>
      <c r="YA481"/>
      <c r="YB481"/>
      <c r="YC481"/>
      <c r="YD481"/>
      <c r="YE481"/>
      <c r="YF481"/>
      <c r="YG481"/>
      <c r="YH481"/>
      <c r="YI481"/>
      <c r="YJ481"/>
      <c r="YK481"/>
      <c r="YL481"/>
      <c r="YM481"/>
      <c r="YN481"/>
      <c r="YO481"/>
      <c r="YP481"/>
      <c r="YQ481"/>
      <c r="YR481"/>
      <c r="YS481"/>
      <c r="YT481"/>
      <c r="YU481"/>
      <c r="YV481"/>
      <c r="YW481"/>
      <c r="YX481"/>
      <c r="YY481"/>
      <c r="YZ481"/>
      <c r="ZA481"/>
      <c r="ZB481"/>
      <c r="ZC481"/>
      <c r="ZD481"/>
      <c r="ZE481"/>
      <c r="ZF481"/>
      <c r="ZG481"/>
      <c r="ZH481"/>
      <c r="ZI481"/>
      <c r="ZJ481"/>
      <c r="ZK481"/>
      <c r="ZL481"/>
      <c r="ZM481"/>
      <c r="ZN481"/>
      <c r="ZO481"/>
      <c r="ZP481"/>
      <c r="ZQ481"/>
      <c r="ZR481"/>
      <c r="ZS481"/>
      <c r="ZT481"/>
      <c r="ZU481"/>
      <c r="ZV481"/>
      <c r="ZW481"/>
      <c r="ZX481"/>
      <c r="ZY481"/>
      <c r="ZZ481"/>
    </row>
    <row r="482" spans="15:702" x14ac:dyDescent="0.35"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  <c r="HB482"/>
      <c r="HC482"/>
      <c r="HD482"/>
      <c r="HE482"/>
      <c r="HF482"/>
      <c r="HG482"/>
      <c r="HH482"/>
      <c r="HI482"/>
      <c r="HJ482"/>
      <c r="HK482"/>
      <c r="HL482"/>
      <c r="HM482"/>
      <c r="HN482"/>
      <c r="HO482"/>
      <c r="HP482"/>
      <c r="HQ482"/>
      <c r="HR482"/>
      <c r="HS482"/>
      <c r="HT482"/>
      <c r="HU482"/>
      <c r="HV482"/>
      <c r="HW482"/>
      <c r="HX482"/>
      <c r="HY482"/>
      <c r="HZ482"/>
      <c r="IA482"/>
      <c r="IB482"/>
      <c r="IC482"/>
      <c r="ID482"/>
      <c r="IE482"/>
      <c r="IF482"/>
      <c r="IG482"/>
      <c r="IH482"/>
      <c r="II482"/>
      <c r="IJ482"/>
      <c r="IK482"/>
      <c r="IL482"/>
      <c r="IM482"/>
      <c r="IN482"/>
      <c r="IO482"/>
      <c r="IP482"/>
      <c r="IQ482"/>
      <c r="IR482"/>
      <c r="IS482"/>
      <c r="IT482"/>
      <c r="IU482"/>
      <c r="IV482"/>
      <c r="IW482"/>
      <c r="IX482"/>
      <c r="IY482"/>
      <c r="IZ482"/>
      <c r="JA482"/>
      <c r="JB482"/>
      <c r="JC482"/>
      <c r="JD482"/>
      <c r="JE482"/>
      <c r="JF482"/>
      <c r="JG482"/>
      <c r="JH482"/>
      <c r="JI482"/>
      <c r="JJ482"/>
      <c r="JK482"/>
      <c r="JL482"/>
      <c r="JM482"/>
      <c r="JN482"/>
      <c r="JO482"/>
      <c r="JP482"/>
      <c r="JQ482"/>
      <c r="JR482"/>
      <c r="JS482"/>
      <c r="JT482"/>
      <c r="JU482"/>
      <c r="JV482"/>
      <c r="JW482"/>
      <c r="JX482"/>
      <c r="JY482"/>
      <c r="JZ482"/>
      <c r="KA482"/>
      <c r="KB482"/>
      <c r="KC482"/>
      <c r="KD482"/>
      <c r="KE482"/>
      <c r="KF482"/>
      <c r="KG482"/>
      <c r="KH482"/>
      <c r="KI482"/>
      <c r="KJ482"/>
      <c r="KK482"/>
      <c r="KL482"/>
      <c r="KM482"/>
      <c r="KN482"/>
      <c r="KO482"/>
      <c r="KP482"/>
      <c r="KQ482"/>
      <c r="KR482"/>
      <c r="KS482"/>
      <c r="KT482"/>
      <c r="KU482"/>
      <c r="KV482"/>
      <c r="KW482"/>
      <c r="KX482"/>
      <c r="KY482"/>
      <c r="KZ482"/>
      <c r="LA482"/>
      <c r="LB482"/>
      <c r="LC482"/>
      <c r="LD482"/>
      <c r="LE482"/>
      <c r="LF482"/>
      <c r="LG482"/>
      <c r="LH482"/>
      <c r="LI482"/>
      <c r="LJ482"/>
      <c r="LK482"/>
      <c r="LL482"/>
      <c r="LM482"/>
      <c r="LN482"/>
      <c r="LO482"/>
      <c r="LP482"/>
      <c r="LQ482"/>
      <c r="LR482"/>
      <c r="LS482"/>
      <c r="LT482"/>
      <c r="LU482"/>
      <c r="LV482"/>
      <c r="LW482"/>
      <c r="LX482"/>
      <c r="LY482"/>
      <c r="LZ482"/>
      <c r="MA482"/>
      <c r="MB482"/>
      <c r="MC482"/>
      <c r="MD482"/>
      <c r="ME482"/>
      <c r="MF482"/>
      <c r="MG482"/>
      <c r="MH482"/>
      <c r="MI482"/>
      <c r="MJ482"/>
      <c r="MK482"/>
      <c r="ML482"/>
      <c r="MM482"/>
      <c r="MN482"/>
      <c r="MO482"/>
      <c r="MP482"/>
      <c r="MQ482"/>
      <c r="MR482"/>
      <c r="MS482"/>
      <c r="MT482"/>
      <c r="MU482"/>
      <c r="MV482"/>
      <c r="MW482"/>
      <c r="MX482"/>
      <c r="MY482"/>
      <c r="MZ482"/>
      <c r="NA482"/>
      <c r="NB482"/>
      <c r="NC482"/>
      <c r="ND482"/>
      <c r="NE482"/>
      <c r="NF482"/>
      <c r="NG482"/>
      <c r="NH482"/>
      <c r="NI482"/>
      <c r="NJ482"/>
      <c r="NK482"/>
      <c r="NL482"/>
      <c r="NM482"/>
      <c r="NN482"/>
      <c r="NO482"/>
      <c r="NP482"/>
      <c r="NQ482"/>
      <c r="NR482"/>
      <c r="NS482"/>
      <c r="NT482"/>
      <c r="NU482"/>
      <c r="NV482"/>
      <c r="NW482"/>
      <c r="NX482"/>
      <c r="NY482"/>
      <c r="NZ482"/>
      <c r="OA482"/>
      <c r="OB482"/>
      <c r="OC482"/>
      <c r="OD482"/>
      <c r="OE482"/>
      <c r="OF482"/>
      <c r="OG482"/>
      <c r="OH482"/>
      <c r="OI482"/>
      <c r="OJ482"/>
      <c r="OK482"/>
      <c r="OL482"/>
      <c r="OM482"/>
      <c r="ON482"/>
      <c r="OO482"/>
      <c r="OP482"/>
      <c r="OQ482"/>
      <c r="OR482"/>
      <c r="OS482"/>
      <c r="OT482"/>
      <c r="OU482"/>
      <c r="OV482"/>
      <c r="OW482"/>
      <c r="OX482"/>
      <c r="OY482"/>
      <c r="OZ482"/>
      <c r="PA482"/>
      <c r="PB482"/>
      <c r="PC482"/>
      <c r="PD482"/>
      <c r="PE482"/>
      <c r="PF482"/>
      <c r="PG482"/>
      <c r="PH482"/>
      <c r="PI482"/>
      <c r="PJ482"/>
      <c r="PK482"/>
      <c r="PL482"/>
      <c r="PM482"/>
      <c r="PN482"/>
      <c r="PO482"/>
      <c r="PP482"/>
      <c r="PQ482"/>
      <c r="PR482"/>
      <c r="PS482"/>
      <c r="PT482"/>
      <c r="PU482"/>
      <c r="PV482"/>
      <c r="PW482"/>
      <c r="PX482"/>
      <c r="PY482"/>
      <c r="PZ482"/>
      <c r="QA482"/>
      <c r="QB482"/>
      <c r="QC482"/>
      <c r="QD482"/>
      <c r="QE482"/>
      <c r="QF482"/>
      <c r="QG482"/>
      <c r="QH482"/>
      <c r="QI482"/>
      <c r="QJ482"/>
      <c r="QK482"/>
      <c r="QL482"/>
      <c r="QM482"/>
      <c r="QN482"/>
      <c r="QO482"/>
      <c r="QP482"/>
      <c r="QQ482"/>
      <c r="QR482"/>
      <c r="QS482"/>
      <c r="QT482"/>
      <c r="QU482"/>
      <c r="QV482"/>
      <c r="QW482"/>
      <c r="QX482"/>
      <c r="QY482"/>
      <c r="QZ482"/>
      <c r="RA482"/>
      <c r="RB482"/>
      <c r="RC482"/>
      <c r="RD482"/>
      <c r="RE482"/>
      <c r="RF482"/>
      <c r="RG482"/>
      <c r="RH482"/>
      <c r="RI482"/>
      <c r="RJ482"/>
      <c r="RK482"/>
      <c r="RL482"/>
      <c r="RM482"/>
      <c r="RN482"/>
      <c r="RO482"/>
      <c r="RP482"/>
      <c r="RQ482"/>
      <c r="RR482"/>
      <c r="RS482"/>
      <c r="RT482"/>
      <c r="RU482"/>
      <c r="RV482"/>
      <c r="RW482"/>
      <c r="RX482"/>
      <c r="RY482"/>
      <c r="RZ482"/>
      <c r="SA482"/>
      <c r="SB482"/>
      <c r="SC482"/>
      <c r="SD482"/>
      <c r="SE482"/>
      <c r="SF482"/>
      <c r="SG482"/>
      <c r="SH482"/>
      <c r="SI482"/>
      <c r="SJ482"/>
      <c r="SK482"/>
      <c r="SL482"/>
      <c r="SM482"/>
      <c r="SN482"/>
      <c r="SO482"/>
      <c r="SP482"/>
      <c r="SQ482"/>
      <c r="SR482"/>
      <c r="SS482"/>
      <c r="ST482"/>
      <c r="SU482"/>
      <c r="SV482"/>
      <c r="SW482"/>
      <c r="SX482"/>
      <c r="SY482"/>
      <c r="SZ482"/>
      <c r="TA482"/>
      <c r="TB482"/>
      <c r="TC482"/>
      <c r="TD482"/>
      <c r="TE482"/>
      <c r="TF482"/>
      <c r="TG482"/>
      <c r="TH482"/>
      <c r="TI482"/>
      <c r="TJ482"/>
      <c r="TK482"/>
      <c r="TL482"/>
      <c r="TM482"/>
      <c r="TN482"/>
      <c r="TO482"/>
      <c r="TP482"/>
      <c r="TQ482"/>
      <c r="TR482"/>
      <c r="TS482"/>
      <c r="TT482"/>
      <c r="TU482"/>
      <c r="TV482"/>
      <c r="TW482"/>
      <c r="TX482"/>
      <c r="TY482"/>
      <c r="TZ482"/>
      <c r="UA482"/>
      <c r="UB482"/>
      <c r="UC482"/>
      <c r="UD482"/>
      <c r="UE482"/>
      <c r="UF482"/>
      <c r="UG482"/>
      <c r="UH482"/>
      <c r="UI482"/>
      <c r="UJ482"/>
      <c r="UK482"/>
      <c r="UL482"/>
      <c r="UM482"/>
      <c r="UN482"/>
      <c r="UO482"/>
      <c r="UP482"/>
      <c r="UQ482"/>
      <c r="UR482"/>
      <c r="US482"/>
      <c r="UT482"/>
      <c r="UU482"/>
      <c r="UV482"/>
      <c r="UW482"/>
      <c r="UX482"/>
      <c r="UY482"/>
      <c r="UZ482"/>
      <c r="VA482"/>
      <c r="VB482"/>
      <c r="VC482"/>
      <c r="VD482"/>
      <c r="VE482"/>
      <c r="VF482"/>
      <c r="VG482"/>
      <c r="VH482"/>
      <c r="VI482"/>
      <c r="VJ482"/>
      <c r="VK482"/>
      <c r="VL482"/>
      <c r="VM482"/>
      <c r="VN482"/>
      <c r="VO482"/>
      <c r="VP482"/>
      <c r="VQ482"/>
      <c r="VR482"/>
      <c r="VS482"/>
      <c r="VT482"/>
      <c r="VU482"/>
      <c r="VV482"/>
      <c r="VW482"/>
      <c r="VX482"/>
      <c r="VY482"/>
      <c r="VZ482"/>
      <c r="WA482"/>
      <c r="WB482"/>
      <c r="WC482"/>
      <c r="WD482"/>
      <c r="WE482"/>
      <c r="WF482"/>
      <c r="WG482"/>
      <c r="WH482"/>
      <c r="WI482"/>
      <c r="WJ482"/>
      <c r="WK482"/>
      <c r="WL482"/>
      <c r="WM482"/>
      <c r="WN482"/>
      <c r="WO482"/>
      <c r="WP482"/>
      <c r="WQ482"/>
      <c r="WR482"/>
      <c r="WS482"/>
      <c r="WT482"/>
      <c r="WU482"/>
      <c r="WV482"/>
      <c r="WW482"/>
      <c r="WX482"/>
      <c r="WY482"/>
      <c r="WZ482"/>
      <c r="XA482"/>
      <c r="XB482"/>
      <c r="XC482"/>
      <c r="XD482"/>
      <c r="XE482"/>
      <c r="XF482"/>
      <c r="XG482"/>
      <c r="XH482"/>
      <c r="XI482"/>
      <c r="XJ482"/>
      <c r="XK482"/>
      <c r="XL482"/>
      <c r="XM482"/>
      <c r="XN482"/>
      <c r="XO482"/>
      <c r="XP482"/>
      <c r="XQ482"/>
      <c r="XR482"/>
      <c r="XS482"/>
      <c r="XT482"/>
      <c r="XU482"/>
      <c r="XV482"/>
      <c r="XW482"/>
      <c r="XX482"/>
      <c r="XY482"/>
      <c r="XZ482"/>
      <c r="YA482"/>
      <c r="YB482"/>
      <c r="YC482"/>
      <c r="YD482"/>
      <c r="YE482"/>
      <c r="YF482"/>
      <c r="YG482"/>
      <c r="YH482"/>
      <c r="YI482"/>
      <c r="YJ482"/>
      <c r="YK482"/>
      <c r="YL482"/>
      <c r="YM482"/>
      <c r="YN482"/>
      <c r="YO482"/>
      <c r="YP482"/>
      <c r="YQ482"/>
      <c r="YR482"/>
      <c r="YS482"/>
      <c r="YT482"/>
      <c r="YU482"/>
      <c r="YV482"/>
      <c r="YW482"/>
      <c r="YX482"/>
      <c r="YY482"/>
      <c r="YZ482"/>
      <c r="ZA482"/>
      <c r="ZB482"/>
      <c r="ZC482"/>
      <c r="ZD482"/>
      <c r="ZE482"/>
      <c r="ZF482"/>
      <c r="ZG482"/>
      <c r="ZH482"/>
      <c r="ZI482"/>
      <c r="ZJ482"/>
      <c r="ZK482"/>
      <c r="ZL482"/>
      <c r="ZM482"/>
      <c r="ZN482"/>
      <c r="ZO482"/>
      <c r="ZP482"/>
      <c r="ZQ482"/>
      <c r="ZR482"/>
      <c r="ZS482"/>
      <c r="ZT482"/>
      <c r="ZU482"/>
      <c r="ZV482"/>
      <c r="ZW482"/>
      <c r="ZX482"/>
      <c r="ZY482"/>
      <c r="ZZ482"/>
    </row>
    <row r="483" spans="15:702" x14ac:dyDescent="0.35"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  <c r="HB483"/>
      <c r="HC483"/>
      <c r="HD483"/>
      <c r="HE483"/>
      <c r="HF483"/>
      <c r="HG483"/>
      <c r="HH483"/>
      <c r="HI483"/>
      <c r="HJ483"/>
      <c r="HK483"/>
      <c r="HL483"/>
      <c r="HM483"/>
      <c r="HN483"/>
      <c r="HO483"/>
      <c r="HP483"/>
      <c r="HQ483"/>
      <c r="HR483"/>
      <c r="HS483"/>
      <c r="HT483"/>
      <c r="HU483"/>
      <c r="HV483"/>
      <c r="HW483"/>
      <c r="HX483"/>
      <c r="HY483"/>
      <c r="HZ483"/>
      <c r="IA483"/>
      <c r="IB483"/>
      <c r="IC483"/>
      <c r="ID483"/>
      <c r="IE483"/>
      <c r="IF483"/>
      <c r="IG483"/>
      <c r="IH483"/>
      <c r="II483"/>
      <c r="IJ483"/>
      <c r="IK483"/>
      <c r="IL483"/>
      <c r="IM483"/>
      <c r="IN483"/>
      <c r="IO483"/>
      <c r="IP483"/>
      <c r="IQ483"/>
      <c r="IR483"/>
      <c r="IS483"/>
      <c r="IT483"/>
      <c r="IU483"/>
      <c r="IV483"/>
      <c r="IW483"/>
      <c r="IX483"/>
      <c r="IY483"/>
      <c r="IZ483"/>
      <c r="JA483"/>
      <c r="JB483"/>
      <c r="JC483"/>
      <c r="JD483"/>
      <c r="JE483"/>
      <c r="JF483"/>
      <c r="JG483"/>
      <c r="JH483"/>
      <c r="JI483"/>
      <c r="JJ483"/>
      <c r="JK483"/>
      <c r="JL483"/>
      <c r="JM483"/>
      <c r="JN483"/>
      <c r="JO483"/>
      <c r="JP483"/>
      <c r="JQ483"/>
      <c r="JR483"/>
      <c r="JS483"/>
      <c r="JT483"/>
      <c r="JU483"/>
      <c r="JV483"/>
      <c r="JW483"/>
      <c r="JX483"/>
      <c r="JY483"/>
      <c r="JZ483"/>
      <c r="KA483"/>
      <c r="KB483"/>
      <c r="KC483"/>
      <c r="KD483"/>
      <c r="KE483"/>
      <c r="KF483"/>
      <c r="KG483"/>
      <c r="KH483"/>
      <c r="KI483"/>
      <c r="KJ483"/>
      <c r="KK483"/>
      <c r="KL483"/>
      <c r="KM483"/>
      <c r="KN483"/>
      <c r="KO483"/>
      <c r="KP483"/>
      <c r="KQ483"/>
      <c r="KR483"/>
      <c r="KS483"/>
      <c r="KT483"/>
      <c r="KU483"/>
      <c r="KV483"/>
      <c r="KW483"/>
      <c r="KX483"/>
      <c r="KY483"/>
      <c r="KZ483"/>
      <c r="LA483"/>
      <c r="LB483"/>
      <c r="LC483"/>
      <c r="LD483"/>
      <c r="LE483"/>
      <c r="LF483"/>
      <c r="LG483"/>
      <c r="LH483"/>
      <c r="LI483"/>
      <c r="LJ483"/>
      <c r="LK483"/>
      <c r="LL483"/>
      <c r="LM483"/>
      <c r="LN483"/>
      <c r="LO483"/>
      <c r="LP483"/>
      <c r="LQ483"/>
      <c r="LR483"/>
      <c r="LS483"/>
      <c r="LT483"/>
      <c r="LU483"/>
      <c r="LV483"/>
      <c r="LW483"/>
      <c r="LX483"/>
      <c r="LY483"/>
      <c r="LZ483"/>
      <c r="MA483"/>
      <c r="MB483"/>
      <c r="MC483"/>
      <c r="MD483"/>
      <c r="ME483"/>
      <c r="MF483"/>
      <c r="MG483"/>
      <c r="MH483"/>
      <c r="MI483"/>
      <c r="MJ483"/>
      <c r="MK483"/>
      <c r="ML483"/>
      <c r="MM483"/>
      <c r="MN483"/>
      <c r="MO483"/>
      <c r="MP483"/>
      <c r="MQ483"/>
      <c r="MR483"/>
      <c r="MS483"/>
      <c r="MT483"/>
      <c r="MU483"/>
      <c r="MV483"/>
      <c r="MW483"/>
      <c r="MX483"/>
      <c r="MY483"/>
      <c r="MZ483"/>
      <c r="NA483"/>
      <c r="NB483"/>
      <c r="NC483"/>
      <c r="ND483"/>
      <c r="NE483"/>
      <c r="NF483"/>
      <c r="NG483"/>
      <c r="NH483"/>
      <c r="NI483"/>
      <c r="NJ483"/>
      <c r="NK483"/>
      <c r="NL483"/>
      <c r="NM483"/>
      <c r="NN483"/>
      <c r="NO483"/>
      <c r="NP483"/>
      <c r="NQ483"/>
      <c r="NR483"/>
      <c r="NS483"/>
      <c r="NT483"/>
      <c r="NU483"/>
      <c r="NV483"/>
      <c r="NW483"/>
      <c r="NX483"/>
      <c r="NY483"/>
      <c r="NZ483"/>
      <c r="OA483"/>
      <c r="OB483"/>
      <c r="OC483"/>
      <c r="OD483"/>
      <c r="OE483"/>
      <c r="OF483"/>
      <c r="OG483"/>
      <c r="OH483"/>
      <c r="OI483"/>
      <c r="OJ483"/>
      <c r="OK483"/>
      <c r="OL483"/>
      <c r="OM483"/>
      <c r="ON483"/>
      <c r="OO483"/>
      <c r="OP483"/>
      <c r="OQ483"/>
      <c r="OR483"/>
      <c r="OS483"/>
      <c r="OT483"/>
      <c r="OU483"/>
      <c r="OV483"/>
      <c r="OW483"/>
      <c r="OX483"/>
      <c r="OY483"/>
      <c r="OZ483"/>
      <c r="PA483"/>
      <c r="PB483"/>
      <c r="PC483"/>
      <c r="PD483"/>
      <c r="PE483"/>
      <c r="PF483"/>
      <c r="PG483"/>
      <c r="PH483"/>
      <c r="PI483"/>
      <c r="PJ483"/>
      <c r="PK483"/>
      <c r="PL483"/>
      <c r="PM483"/>
      <c r="PN483"/>
      <c r="PO483"/>
      <c r="PP483"/>
      <c r="PQ483"/>
      <c r="PR483"/>
      <c r="PS483"/>
      <c r="PT483"/>
      <c r="PU483"/>
      <c r="PV483"/>
      <c r="PW483"/>
      <c r="PX483"/>
      <c r="PY483"/>
      <c r="PZ483"/>
      <c r="QA483"/>
      <c r="QB483"/>
      <c r="QC483"/>
      <c r="QD483"/>
      <c r="QE483"/>
      <c r="QF483"/>
      <c r="QG483"/>
      <c r="QH483"/>
      <c r="QI483"/>
      <c r="QJ483"/>
      <c r="QK483"/>
      <c r="QL483"/>
      <c r="QM483"/>
      <c r="QN483"/>
      <c r="QO483"/>
      <c r="QP483"/>
      <c r="QQ483"/>
      <c r="QR483"/>
      <c r="QS483"/>
      <c r="QT483"/>
      <c r="QU483"/>
      <c r="QV483"/>
      <c r="QW483"/>
      <c r="QX483"/>
      <c r="QY483"/>
      <c r="QZ483"/>
      <c r="RA483"/>
      <c r="RB483"/>
      <c r="RC483"/>
      <c r="RD483"/>
      <c r="RE483"/>
      <c r="RF483"/>
      <c r="RG483"/>
      <c r="RH483"/>
      <c r="RI483"/>
      <c r="RJ483"/>
      <c r="RK483"/>
      <c r="RL483"/>
      <c r="RM483"/>
      <c r="RN483"/>
      <c r="RO483"/>
      <c r="RP483"/>
      <c r="RQ483"/>
      <c r="RR483"/>
      <c r="RS483"/>
      <c r="RT483"/>
      <c r="RU483"/>
      <c r="RV483"/>
      <c r="RW483"/>
      <c r="RX483"/>
      <c r="RY483"/>
      <c r="RZ483"/>
      <c r="SA483"/>
      <c r="SB483"/>
      <c r="SC483"/>
      <c r="SD483"/>
      <c r="SE483"/>
      <c r="SF483"/>
      <c r="SG483"/>
      <c r="SH483"/>
      <c r="SI483"/>
      <c r="SJ483"/>
      <c r="SK483"/>
      <c r="SL483"/>
      <c r="SM483"/>
      <c r="SN483"/>
      <c r="SO483"/>
      <c r="SP483"/>
      <c r="SQ483"/>
      <c r="SR483"/>
      <c r="SS483"/>
      <c r="ST483"/>
      <c r="SU483"/>
      <c r="SV483"/>
      <c r="SW483"/>
      <c r="SX483"/>
      <c r="SY483"/>
      <c r="SZ483"/>
      <c r="TA483"/>
      <c r="TB483"/>
      <c r="TC483"/>
      <c r="TD483"/>
      <c r="TE483"/>
      <c r="TF483"/>
      <c r="TG483"/>
      <c r="TH483"/>
      <c r="TI483"/>
      <c r="TJ483"/>
      <c r="TK483"/>
      <c r="TL483"/>
      <c r="TM483"/>
      <c r="TN483"/>
      <c r="TO483"/>
      <c r="TP483"/>
      <c r="TQ483"/>
      <c r="TR483"/>
      <c r="TS483"/>
      <c r="TT483"/>
      <c r="TU483"/>
      <c r="TV483"/>
      <c r="TW483"/>
      <c r="TX483"/>
      <c r="TY483"/>
      <c r="TZ483"/>
      <c r="UA483"/>
      <c r="UB483"/>
      <c r="UC483"/>
      <c r="UD483"/>
      <c r="UE483"/>
      <c r="UF483"/>
      <c r="UG483"/>
      <c r="UH483"/>
      <c r="UI483"/>
      <c r="UJ483"/>
      <c r="UK483"/>
      <c r="UL483"/>
      <c r="UM483"/>
      <c r="UN483"/>
      <c r="UO483"/>
      <c r="UP483"/>
      <c r="UQ483"/>
      <c r="UR483"/>
      <c r="US483"/>
      <c r="UT483"/>
      <c r="UU483"/>
      <c r="UV483"/>
      <c r="UW483"/>
      <c r="UX483"/>
      <c r="UY483"/>
      <c r="UZ483"/>
      <c r="VA483"/>
      <c r="VB483"/>
      <c r="VC483"/>
      <c r="VD483"/>
      <c r="VE483"/>
      <c r="VF483"/>
      <c r="VG483"/>
      <c r="VH483"/>
      <c r="VI483"/>
      <c r="VJ483"/>
      <c r="VK483"/>
      <c r="VL483"/>
      <c r="VM483"/>
      <c r="VN483"/>
      <c r="VO483"/>
      <c r="VP483"/>
      <c r="VQ483"/>
      <c r="VR483"/>
      <c r="VS483"/>
      <c r="VT483"/>
      <c r="VU483"/>
      <c r="VV483"/>
      <c r="VW483"/>
      <c r="VX483"/>
      <c r="VY483"/>
      <c r="VZ483"/>
      <c r="WA483"/>
      <c r="WB483"/>
      <c r="WC483"/>
      <c r="WD483"/>
      <c r="WE483"/>
      <c r="WF483"/>
      <c r="WG483"/>
      <c r="WH483"/>
      <c r="WI483"/>
      <c r="WJ483"/>
      <c r="WK483"/>
      <c r="WL483"/>
      <c r="WM483"/>
      <c r="WN483"/>
      <c r="WO483"/>
      <c r="WP483"/>
      <c r="WQ483"/>
      <c r="WR483"/>
      <c r="WS483"/>
      <c r="WT483"/>
      <c r="WU483"/>
      <c r="WV483"/>
      <c r="WW483"/>
      <c r="WX483"/>
      <c r="WY483"/>
      <c r="WZ483"/>
      <c r="XA483"/>
      <c r="XB483"/>
      <c r="XC483"/>
      <c r="XD483"/>
      <c r="XE483"/>
      <c r="XF483"/>
      <c r="XG483"/>
      <c r="XH483"/>
      <c r="XI483"/>
      <c r="XJ483"/>
      <c r="XK483"/>
      <c r="XL483"/>
      <c r="XM483"/>
      <c r="XN483"/>
      <c r="XO483"/>
      <c r="XP483"/>
      <c r="XQ483"/>
      <c r="XR483"/>
      <c r="XS483"/>
      <c r="XT483"/>
      <c r="XU483"/>
      <c r="XV483"/>
      <c r="XW483"/>
      <c r="XX483"/>
      <c r="XY483"/>
      <c r="XZ483"/>
      <c r="YA483"/>
      <c r="YB483"/>
      <c r="YC483"/>
      <c r="YD483"/>
      <c r="YE483"/>
      <c r="YF483"/>
      <c r="YG483"/>
      <c r="YH483"/>
      <c r="YI483"/>
      <c r="YJ483"/>
      <c r="YK483"/>
      <c r="YL483"/>
      <c r="YM483"/>
      <c r="YN483"/>
      <c r="YO483"/>
      <c r="YP483"/>
      <c r="YQ483"/>
      <c r="YR483"/>
      <c r="YS483"/>
      <c r="YT483"/>
      <c r="YU483"/>
      <c r="YV483"/>
      <c r="YW483"/>
      <c r="YX483"/>
      <c r="YY483"/>
      <c r="YZ483"/>
      <c r="ZA483"/>
      <c r="ZB483"/>
      <c r="ZC483"/>
      <c r="ZD483"/>
      <c r="ZE483"/>
      <c r="ZF483"/>
      <c r="ZG483"/>
      <c r="ZH483"/>
      <c r="ZI483"/>
      <c r="ZJ483"/>
      <c r="ZK483"/>
      <c r="ZL483"/>
      <c r="ZM483"/>
      <c r="ZN483"/>
      <c r="ZO483"/>
      <c r="ZP483"/>
      <c r="ZQ483"/>
      <c r="ZR483"/>
      <c r="ZS483"/>
      <c r="ZT483"/>
      <c r="ZU483"/>
      <c r="ZV483"/>
      <c r="ZW483"/>
      <c r="ZX483"/>
      <c r="ZY483"/>
      <c r="ZZ483"/>
    </row>
    <row r="484" spans="15:702" x14ac:dyDescent="0.35"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  <c r="HB484"/>
      <c r="HC484"/>
      <c r="HD484"/>
      <c r="HE484"/>
      <c r="HF484"/>
      <c r="HG484"/>
      <c r="HH484"/>
      <c r="HI484"/>
      <c r="HJ484"/>
      <c r="HK484"/>
      <c r="HL484"/>
      <c r="HM484"/>
      <c r="HN484"/>
      <c r="HO484"/>
      <c r="HP484"/>
      <c r="HQ484"/>
      <c r="HR484"/>
      <c r="HS484"/>
      <c r="HT484"/>
      <c r="HU484"/>
      <c r="HV484"/>
      <c r="HW484"/>
      <c r="HX484"/>
      <c r="HY484"/>
      <c r="HZ484"/>
      <c r="IA484"/>
      <c r="IB484"/>
      <c r="IC484"/>
      <c r="ID484"/>
      <c r="IE484"/>
      <c r="IF484"/>
      <c r="IG484"/>
      <c r="IH484"/>
      <c r="II484"/>
      <c r="IJ484"/>
      <c r="IK484"/>
      <c r="IL484"/>
      <c r="IM484"/>
      <c r="IN484"/>
      <c r="IO484"/>
      <c r="IP484"/>
      <c r="IQ484"/>
      <c r="IR484"/>
      <c r="IS484"/>
      <c r="IT484"/>
      <c r="IU484"/>
      <c r="IV484"/>
      <c r="IW484"/>
      <c r="IX484"/>
      <c r="IY484"/>
      <c r="IZ484"/>
      <c r="JA484"/>
      <c r="JB484"/>
      <c r="JC484"/>
      <c r="JD484"/>
      <c r="JE484"/>
      <c r="JF484"/>
      <c r="JG484"/>
      <c r="JH484"/>
      <c r="JI484"/>
      <c r="JJ484"/>
      <c r="JK484"/>
      <c r="JL484"/>
      <c r="JM484"/>
      <c r="JN484"/>
      <c r="JO484"/>
      <c r="JP484"/>
      <c r="JQ484"/>
      <c r="JR484"/>
      <c r="JS484"/>
      <c r="JT484"/>
      <c r="JU484"/>
      <c r="JV484"/>
      <c r="JW484"/>
      <c r="JX484"/>
      <c r="JY484"/>
      <c r="JZ484"/>
      <c r="KA484"/>
      <c r="KB484"/>
      <c r="KC484"/>
      <c r="KD484"/>
      <c r="KE484"/>
      <c r="KF484"/>
      <c r="KG484"/>
      <c r="KH484"/>
      <c r="KI484"/>
      <c r="KJ484"/>
      <c r="KK484"/>
      <c r="KL484"/>
      <c r="KM484"/>
      <c r="KN484"/>
      <c r="KO484"/>
      <c r="KP484"/>
      <c r="KQ484"/>
      <c r="KR484"/>
      <c r="KS484"/>
      <c r="KT484"/>
      <c r="KU484"/>
      <c r="KV484"/>
      <c r="KW484"/>
      <c r="KX484"/>
      <c r="KY484"/>
      <c r="KZ484"/>
      <c r="LA484"/>
      <c r="LB484"/>
      <c r="LC484"/>
      <c r="LD484"/>
      <c r="LE484"/>
      <c r="LF484"/>
      <c r="LG484"/>
      <c r="LH484"/>
      <c r="LI484"/>
      <c r="LJ484"/>
      <c r="LK484"/>
      <c r="LL484"/>
      <c r="LM484"/>
      <c r="LN484"/>
      <c r="LO484"/>
      <c r="LP484"/>
      <c r="LQ484"/>
      <c r="LR484"/>
      <c r="LS484"/>
      <c r="LT484"/>
      <c r="LU484"/>
      <c r="LV484"/>
      <c r="LW484"/>
      <c r="LX484"/>
      <c r="LY484"/>
      <c r="LZ484"/>
      <c r="MA484"/>
      <c r="MB484"/>
      <c r="MC484"/>
      <c r="MD484"/>
      <c r="ME484"/>
      <c r="MF484"/>
      <c r="MG484"/>
      <c r="MH484"/>
      <c r="MI484"/>
      <c r="MJ484"/>
      <c r="MK484"/>
      <c r="ML484"/>
      <c r="MM484"/>
      <c r="MN484"/>
      <c r="MO484"/>
      <c r="MP484"/>
      <c r="MQ484"/>
      <c r="MR484"/>
      <c r="MS484"/>
      <c r="MT484"/>
      <c r="MU484"/>
      <c r="MV484"/>
      <c r="MW484"/>
      <c r="MX484"/>
      <c r="MY484"/>
      <c r="MZ484"/>
      <c r="NA484"/>
      <c r="NB484"/>
      <c r="NC484"/>
      <c r="ND484"/>
      <c r="NE484"/>
      <c r="NF484"/>
      <c r="NG484"/>
      <c r="NH484"/>
      <c r="NI484"/>
      <c r="NJ484"/>
      <c r="NK484"/>
      <c r="NL484"/>
      <c r="NM484"/>
      <c r="NN484"/>
      <c r="NO484"/>
      <c r="NP484"/>
      <c r="NQ484"/>
      <c r="NR484"/>
      <c r="NS484"/>
      <c r="NT484"/>
      <c r="NU484"/>
      <c r="NV484"/>
      <c r="NW484"/>
      <c r="NX484"/>
      <c r="NY484"/>
      <c r="NZ484"/>
      <c r="OA484"/>
      <c r="OB484"/>
      <c r="OC484"/>
      <c r="OD484"/>
      <c r="OE484"/>
      <c r="OF484"/>
      <c r="OG484"/>
      <c r="OH484"/>
      <c r="OI484"/>
      <c r="OJ484"/>
      <c r="OK484"/>
      <c r="OL484"/>
      <c r="OM484"/>
      <c r="ON484"/>
      <c r="OO484"/>
      <c r="OP484"/>
      <c r="OQ484"/>
      <c r="OR484"/>
      <c r="OS484"/>
      <c r="OT484"/>
      <c r="OU484"/>
      <c r="OV484"/>
      <c r="OW484"/>
      <c r="OX484"/>
      <c r="OY484"/>
      <c r="OZ484"/>
      <c r="PA484"/>
      <c r="PB484"/>
      <c r="PC484"/>
      <c r="PD484"/>
      <c r="PE484"/>
      <c r="PF484"/>
      <c r="PG484"/>
      <c r="PH484"/>
      <c r="PI484"/>
      <c r="PJ484"/>
      <c r="PK484"/>
      <c r="PL484"/>
      <c r="PM484"/>
      <c r="PN484"/>
      <c r="PO484"/>
      <c r="PP484"/>
      <c r="PQ484"/>
      <c r="PR484"/>
      <c r="PS484"/>
      <c r="PT484"/>
      <c r="PU484"/>
      <c r="PV484"/>
      <c r="PW484"/>
      <c r="PX484"/>
      <c r="PY484"/>
      <c r="PZ484"/>
      <c r="QA484"/>
      <c r="QB484"/>
      <c r="QC484"/>
      <c r="QD484"/>
      <c r="QE484"/>
      <c r="QF484"/>
      <c r="QG484"/>
      <c r="QH484"/>
      <c r="QI484"/>
      <c r="QJ484"/>
      <c r="QK484"/>
      <c r="QL484"/>
      <c r="QM484"/>
      <c r="QN484"/>
      <c r="QO484"/>
      <c r="QP484"/>
      <c r="QQ484"/>
      <c r="QR484"/>
      <c r="QS484"/>
      <c r="QT484"/>
      <c r="QU484"/>
      <c r="QV484"/>
      <c r="QW484"/>
      <c r="QX484"/>
      <c r="QY484"/>
      <c r="QZ484"/>
      <c r="RA484"/>
      <c r="RB484"/>
      <c r="RC484"/>
      <c r="RD484"/>
      <c r="RE484"/>
      <c r="RF484"/>
      <c r="RG484"/>
      <c r="RH484"/>
      <c r="RI484"/>
      <c r="RJ484"/>
      <c r="RK484"/>
      <c r="RL484"/>
      <c r="RM484"/>
      <c r="RN484"/>
      <c r="RO484"/>
      <c r="RP484"/>
      <c r="RQ484"/>
      <c r="RR484"/>
      <c r="RS484"/>
      <c r="RT484"/>
      <c r="RU484"/>
      <c r="RV484"/>
      <c r="RW484"/>
      <c r="RX484"/>
      <c r="RY484"/>
      <c r="RZ484"/>
      <c r="SA484"/>
      <c r="SB484"/>
      <c r="SC484"/>
      <c r="SD484"/>
      <c r="SE484"/>
      <c r="SF484"/>
      <c r="SG484"/>
      <c r="SH484"/>
      <c r="SI484"/>
      <c r="SJ484"/>
      <c r="SK484"/>
      <c r="SL484"/>
      <c r="SM484"/>
      <c r="SN484"/>
      <c r="SO484"/>
      <c r="SP484"/>
      <c r="SQ484"/>
      <c r="SR484"/>
      <c r="SS484"/>
      <c r="ST484"/>
      <c r="SU484"/>
      <c r="SV484"/>
      <c r="SW484"/>
      <c r="SX484"/>
      <c r="SY484"/>
      <c r="SZ484"/>
      <c r="TA484"/>
      <c r="TB484"/>
      <c r="TC484"/>
      <c r="TD484"/>
      <c r="TE484"/>
      <c r="TF484"/>
      <c r="TG484"/>
      <c r="TH484"/>
      <c r="TI484"/>
      <c r="TJ484"/>
      <c r="TK484"/>
      <c r="TL484"/>
      <c r="TM484"/>
      <c r="TN484"/>
      <c r="TO484"/>
      <c r="TP484"/>
      <c r="TQ484"/>
      <c r="TR484"/>
      <c r="TS484"/>
      <c r="TT484"/>
      <c r="TU484"/>
      <c r="TV484"/>
      <c r="TW484"/>
      <c r="TX484"/>
      <c r="TY484"/>
      <c r="TZ484"/>
      <c r="UA484"/>
      <c r="UB484"/>
      <c r="UC484"/>
      <c r="UD484"/>
      <c r="UE484"/>
      <c r="UF484"/>
      <c r="UG484"/>
      <c r="UH484"/>
      <c r="UI484"/>
      <c r="UJ484"/>
      <c r="UK484"/>
      <c r="UL484"/>
      <c r="UM484"/>
      <c r="UN484"/>
      <c r="UO484"/>
      <c r="UP484"/>
      <c r="UQ484"/>
      <c r="UR484"/>
      <c r="US484"/>
      <c r="UT484"/>
      <c r="UU484"/>
      <c r="UV484"/>
      <c r="UW484"/>
      <c r="UX484"/>
      <c r="UY484"/>
      <c r="UZ484"/>
      <c r="VA484"/>
      <c r="VB484"/>
      <c r="VC484"/>
      <c r="VD484"/>
      <c r="VE484"/>
      <c r="VF484"/>
      <c r="VG484"/>
      <c r="VH484"/>
      <c r="VI484"/>
      <c r="VJ484"/>
      <c r="VK484"/>
      <c r="VL484"/>
      <c r="VM484"/>
      <c r="VN484"/>
      <c r="VO484"/>
      <c r="VP484"/>
      <c r="VQ484"/>
      <c r="VR484"/>
      <c r="VS484"/>
      <c r="VT484"/>
      <c r="VU484"/>
      <c r="VV484"/>
      <c r="VW484"/>
      <c r="VX484"/>
      <c r="VY484"/>
      <c r="VZ484"/>
      <c r="WA484"/>
      <c r="WB484"/>
      <c r="WC484"/>
      <c r="WD484"/>
      <c r="WE484"/>
      <c r="WF484"/>
      <c r="WG484"/>
      <c r="WH484"/>
      <c r="WI484"/>
      <c r="WJ484"/>
      <c r="WK484"/>
      <c r="WL484"/>
      <c r="WM484"/>
      <c r="WN484"/>
      <c r="WO484"/>
      <c r="WP484"/>
      <c r="WQ484"/>
      <c r="WR484"/>
      <c r="WS484"/>
      <c r="WT484"/>
      <c r="WU484"/>
      <c r="WV484"/>
      <c r="WW484"/>
      <c r="WX484"/>
      <c r="WY484"/>
      <c r="WZ484"/>
      <c r="XA484"/>
      <c r="XB484"/>
      <c r="XC484"/>
      <c r="XD484"/>
      <c r="XE484"/>
      <c r="XF484"/>
      <c r="XG484"/>
      <c r="XH484"/>
      <c r="XI484"/>
      <c r="XJ484"/>
      <c r="XK484"/>
      <c r="XL484"/>
      <c r="XM484"/>
      <c r="XN484"/>
      <c r="XO484"/>
      <c r="XP484"/>
      <c r="XQ484"/>
      <c r="XR484"/>
      <c r="XS484"/>
      <c r="XT484"/>
      <c r="XU484"/>
      <c r="XV484"/>
      <c r="XW484"/>
      <c r="XX484"/>
      <c r="XY484"/>
      <c r="XZ484"/>
      <c r="YA484"/>
      <c r="YB484"/>
      <c r="YC484"/>
      <c r="YD484"/>
      <c r="YE484"/>
      <c r="YF484"/>
      <c r="YG484"/>
      <c r="YH484"/>
      <c r="YI484"/>
      <c r="YJ484"/>
      <c r="YK484"/>
      <c r="YL484"/>
      <c r="YM484"/>
      <c r="YN484"/>
      <c r="YO484"/>
      <c r="YP484"/>
      <c r="YQ484"/>
      <c r="YR484"/>
      <c r="YS484"/>
      <c r="YT484"/>
      <c r="YU484"/>
      <c r="YV484"/>
      <c r="YW484"/>
      <c r="YX484"/>
      <c r="YY484"/>
      <c r="YZ484"/>
      <c r="ZA484"/>
      <c r="ZB484"/>
      <c r="ZC484"/>
      <c r="ZD484"/>
      <c r="ZE484"/>
      <c r="ZF484"/>
      <c r="ZG484"/>
      <c r="ZH484"/>
      <c r="ZI484"/>
      <c r="ZJ484"/>
      <c r="ZK484"/>
      <c r="ZL484"/>
      <c r="ZM484"/>
      <c r="ZN484"/>
      <c r="ZO484"/>
      <c r="ZP484"/>
      <c r="ZQ484"/>
      <c r="ZR484"/>
      <c r="ZS484"/>
      <c r="ZT484"/>
      <c r="ZU484"/>
      <c r="ZV484"/>
      <c r="ZW484"/>
      <c r="ZX484"/>
      <c r="ZY484"/>
      <c r="ZZ484"/>
    </row>
    <row r="485" spans="15:702" x14ac:dyDescent="0.35"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  <c r="HB485"/>
      <c r="HC485"/>
      <c r="HD485"/>
      <c r="HE485"/>
      <c r="HF485"/>
      <c r="HG485"/>
      <c r="HH485"/>
      <c r="HI485"/>
      <c r="HJ485"/>
      <c r="HK485"/>
      <c r="HL485"/>
      <c r="HM485"/>
      <c r="HN485"/>
      <c r="HO485"/>
      <c r="HP485"/>
      <c r="HQ485"/>
      <c r="HR485"/>
      <c r="HS485"/>
      <c r="HT485"/>
      <c r="HU485"/>
      <c r="HV485"/>
      <c r="HW485"/>
      <c r="HX485"/>
      <c r="HY485"/>
      <c r="HZ485"/>
      <c r="IA485"/>
      <c r="IB485"/>
      <c r="IC485"/>
      <c r="ID485"/>
      <c r="IE485"/>
      <c r="IF485"/>
      <c r="IG485"/>
      <c r="IH485"/>
      <c r="II485"/>
      <c r="IJ485"/>
      <c r="IK485"/>
      <c r="IL485"/>
      <c r="IM485"/>
      <c r="IN485"/>
      <c r="IO485"/>
      <c r="IP485"/>
      <c r="IQ485"/>
      <c r="IR485"/>
      <c r="IS485"/>
      <c r="IT485"/>
      <c r="IU485"/>
      <c r="IV485"/>
      <c r="IW485"/>
      <c r="IX485"/>
      <c r="IY485"/>
      <c r="IZ485"/>
      <c r="JA485"/>
      <c r="JB485"/>
      <c r="JC485"/>
      <c r="JD485"/>
      <c r="JE485"/>
      <c r="JF485"/>
      <c r="JG485"/>
      <c r="JH485"/>
      <c r="JI485"/>
      <c r="JJ485"/>
      <c r="JK485"/>
      <c r="JL485"/>
      <c r="JM485"/>
      <c r="JN485"/>
      <c r="JO485"/>
      <c r="JP485"/>
      <c r="JQ485"/>
      <c r="JR485"/>
      <c r="JS485"/>
      <c r="JT485"/>
      <c r="JU485"/>
      <c r="JV485"/>
      <c r="JW485"/>
      <c r="JX485"/>
      <c r="JY485"/>
      <c r="JZ485"/>
      <c r="KA485"/>
      <c r="KB485"/>
      <c r="KC485"/>
      <c r="KD485"/>
      <c r="KE485"/>
      <c r="KF485"/>
      <c r="KG485"/>
      <c r="KH485"/>
      <c r="KI485"/>
      <c r="KJ485"/>
      <c r="KK485"/>
      <c r="KL485"/>
      <c r="KM485"/>
      <c r="KN485"/>
      <c r="KO485"/>
      <c r="KP485"/>
      <c r="KQ485"/>
      <c r="KR485"/>
      <c r="KS485"/>
      <c r="KT485"/>
      <c r="KU485"/>
      <c r="KV485"/>
      <c r="KW485"/>
      <c r="KX485"/>
      <c r="KY485"/>
      <c r="KZ485"/>
      <c r="LA485"/>
      <c r="LB485"/>
      <c r="LC485"/>
      <c r="LD485"/>
      <c r="LE485"/>
      <c r="LF485"/>
      <c r="LG485"/>
      <c r="LH485"/>
      <c r="LI485"/>
      <c r="LJ485"/>
      <c r="LK485"/>
      <c r="LL485"/>
      <c r="LM485"/>
      <c r="LN485"/>
      <c r="LO485"/>
      <c r="LP485"/>
      <c r="LQ485"/>
      <c r="LR485"/>
      <c r="LS485"/>
      <c r="LT485"/>
      <c r="LU485"/>
      <c r="LV485"/>
      <c r="LW485"/>
      <c r="LX485"/>
      <c r="LY485"/>
      <c r="LZ485"/>
      <c r="MA485"/>
      <c r="MB485"/>
      <c r="MC485"/>
      <c r="MD485"/>
      <c r="ME485"/>
      <c r="MF485"/>
      <c r="MG485"/>
      <c r="MH485"/>
      <c r="MI485"/>
      <c r="MJ485"/>
      <c r="MK485"/>
      <c r="ML485"/>
      <c r="MM485"/>
      <c r="MN485"/>
      <c r="MO485"/>
      <c r="MP485"/>
      <c r="MQ485"/>
      <c r="MR485"/>
      <c r="MS485"/>
      <c r="MT485"/>
      <c r="MU485"/>
      <c r="MV485"/>
      <c r="MW485"/>
      <c r="MX485"/>
      <c r="MY485"/>
      <c r="MZ485"/>
      <c r="NA485"/>
      <c r="NB485"/>
      <c r="NC485"/>
      <c r="ND485"/>
      <c r="NE485"/>
      <c r="NF485"/>
      <c r="NG485"/>
      <c r="NH485"/>
      <c r="NI485"/>
      <c r="NJ485"/>
      <c r="NK485"/>
      <c r="NL485"/>
      <c r="NM485"/>
      <c r="NN485"/>
      <c r="NO485"/>
      <c r="NP485"/>
      <c r="NQ485"/>
      <c r="NR485"/>
      <c r="NS485"/>
      <c r="NT485"/>
      <c r="NU485"/>
      <c r="NV485"/>
      <c r="NW485"/>
      <c r="NX485"/>
      <c r="NY485"/>
      <c r="NZ485"/>
      <c r="OA485"/>
      <c r="OB485"/>
      <c r="OC485"/>
      <c r="OD485"/>
      <c r="OE485"/>
      <c r="OF485"/>
      <c r="OG485"/>
      <c r="OH485"/>
      <c r="OI485"/>
      <c r="OJ485"/>
      <c r="OK485"/>
      <c r="OL485"/>
      <c r="OM485"/>
      <c r="ON485"/>
      <c r="OO485"/>
      <c r="OP485"/>
      <c r="OQ485"/>
      <c r="OR485"/>
      <c r="OS485"/>
      <c r="OT485"/>
      <c r="OU485"/>
      <c r="OV485"/>
      <c r="OW485"/>
      <c r="OX485"/>
      <c r="OY485"/>
      <c r="OZ485"/>
      <c r="PA485"/>
      <c r="PB485"/>
      <c r="PC485"/>
      <c r="PD485"/>
      <c r="PE485"/>
      <c r="PF485"/>
      <c r="PG485"/>
      <c r="PH485"/>
      <c r="PI485"/>
      <c r="PJ485"/>
      <c r="PK485"/>
      <c r="PL485"/>
      <c r="PM485"/>
      <c r="PN485"/>
      <c r="PO485"/>
      <c r="PP485"/>
      <c r="PQ485"/>
      <c r="PR485"/>
      <c r="PS485"/>
      <c r="PT485"/>
      <c r="PU485"/>
      <c r="PV485"/>
      <c r="PW485"/>
      <c r="PX485"/>
      <c r="PY485"/>
      <c r="PZ485"/>
      <c r="QA485"/>
      <c r="QB485"/>
      <c r="QC485"/>
      <c r="QD485"/>
      <c r="QE485"/>
      <c r="QF485"/>
      <c r="QG485"/>
      <c r="QH485"/>
      <c r="QI485"/>
      <c r="QJ485"/>
      <c r="QK485"/>
      <c r="QL485"/>
      <c r="QM485"/>
      <c r="QN485"/>
      <c r="QO485"/>
      <c r="QP485"/>
      <c r="QQ485"/>
      <c r="QR485"/>
      <c r="QS485"/>
      <c r="QT485"/>
      <c r="QU485"/>
      <c r="QV485"/>
      <c r="QW485"/>
      <c r="QX485"/>
      <c r="QY485"/>
      <c r="QZ485"/>
      <c r="RA485"/>
      <c r="RB485"/>
      <c r="RC485"/>
      <c r="RD485"/>
      <c r="RE485"/>
      <c r="RF485"/>
      <c r="RG485"/>
      <c r="RH485"/>
      <c r="RI485"/>
      <c r="RJ485"/>
      <c r="RK485"/>
      <c r="RL485"/>
      <c r="RM485"/>
      <c r="RN485"/>
      <c r="RO485"/>
      <c r="RP485"/>
      <c r="RQ485"/>
      <c r="RR485"/>
      <c r="RS485"/>
      <c r="RT485"/>
      <c r="RU485"/>
      <c r="RV485"/>
      <c r="RW485"/>
      <c r="RX485"/>
      <c r="RY485"/>
      <c r="RZ485"/>
      <c r="SA485"/>
      <c r="SB485"/>
      <c r="SC485"/>
      <c r="SD485"/>
      <c r="SE485"/>
      <c r="SF485"/>
      <c r="SG485"/>
      <c r="SH485"/>
      <c r="SI485"/>
      <c r="SJ485"/>
      <c r="SK485"/>
      <c r="SL485"/>
      <c r="SM485"/>
      <c r="SN485"/>
      <c r="SO485"/>
      <c r="SP485"/>
      <c r="SQ485"/>
      <c r="SR485"/>
      <c r="SS485"/>
      <c r="ST485"/>
      <c r="SU485"/>
      <c r="SV485"/>
      <c r="SW485"/>
      <c r="SX485"/>
      <c r="SY485"/>
      <c r="SZ485"/>
      <c r="TA485"/>
      <c r="TB485"/>
      <c r="TC485"/>
      <c r="TD485"/>
      <c r="TE485"/>
      <c r="TF485"/>
      <c r="TG485"/>
      <c r="TH485"/>
      <c r="TI485"/>
      <c r="TJ485"/>
      <c r="TK485"/>
      <c r="TL485"/>
      <c r="TM485"/>
      <c r="TN485"/>
      <c r="TO485"/>
      <c r="TP485"/>
      <c r="TQ485"/>
      <c r="TR485"/>
      <c r="TS485"/>
      <c r="TT485"/>
      <c r="TU485"/>
      <c r="TV485"/>
      <c r="TW485"/>
      <c r="TX485"/>
      <c r="TY485"/>
      <c r="TZ485"/>
      <c r="UA485"/>
      <c r="UB485"/>
      <c r="UC485"/>
      <c r="UD485"/>
      <c r="UE485"/>
      <c r="UF485"/>
      <c r="UG485"/>
      <c r="UH485"/>
      <c r="UI485"/>
      <c r="UJ485"/>
      <c r="UK485"/>
      <c r="UL485"/>
      <c r="UM485"/>
      <c r="UN485"/>
      <c r="UO485"/>
      <c r="UP485"/>
      <c r="UQ485"/>
      <c r="UR485"/>
      <c r="US485"/>
      <c r="UT485"/>
      <c r="UU485"/>
      <c r="UV485"/>
      <c r="UW485"/>
      <c r="UX485"/>
      <c r="UY485"/>
      <c r="UZ485"/>
      <c r="VA485"/>
      <c r="VB485"/>
      <c r="VC485"/>
      <c r="VD485"/>
      <c r="VE485"/>
      <c r="VF485"/>
      <c r="VG485"/>
      <c r="VH485"/>
      <c r="VI485"/>
      <c r="VJ485"/>
      <c r="VK485"/>
      <c r="VL485"/>
      <c r="VM485"/>
      <c r="VN485"/>
      <c r="VO485"/>
      <c r="VP485"/>
      <c r="VQ485"/>
      <c r="VR485"/>
      <c r="VS485"/>
      <c r="VT485"/>
      <c r="VU485"/>
      <c r="VV485"/>
      <c r="VW485"/>
      <c r="VX485"/>
      <c r="VY485"/>
      <c r="VZ485"/>
      <c r="WA485"/>
      <c r="WB485"/>
      <c r="WC485"/>
      <c r="WD485"/>
      <c r="WE485"/>
      <c r="WF485"/>
      <c r="WG485"/>
      <c r="WH485"/>
      <c r="WI485"/>
      <c r="WJ485"/>
      <c r="WK485"/>
      <c r="WL485"/>
      <c r="WM485"/>
      <c r="WN485"/>
      <c r="WO485"/>
      <c r="WP485"/>
      <c r="WQ485"/>
      <c r="WR485"/>
      <c r="WS485"/>
      <c r="WT485"/>
      <c r="WU485"/>
      <c r="WV485"/>
      <c r="WW485"/>
      <c r="WX485"/>
      <c r="WY485"/>
      <c r="WZ485"/>
      <c r="XA485"/>
      <c r="XB485"/>
      <c r="XC485"/>
      <c r="XD485"/>
      <c r="XE485"/>
      <c r="XF485"/>
      <c r="XG485"/>
      <c r="XH485"/>
      <c r="XI485"/>
      <c r="XJ485"/>
      <c r="XK485"/>
      <c r="XL485"/>
      <c r="XM485"/>
      <c r="XN485"/>
      <c r="XO485"/>
      <c r="XP485"/>
      <c r="XQ485"/>
      <c r="XR485"/>
      <c r="XS485"/>
      <c r="XT485"/>
      <c r="XU485"/>
      <c r="XV485"/>
      <c r="XW485"/>
      <c r="XX485"/>
      <c r="XY485"/>
      <c r="XZ485"/>
      <c r="YA485"/>
      <c r="YB485"/>
      <c r="YC485"/>
      <c r="YD485"/>
      <c r="YE485"/>
      <c r="YF485"/>
      <c r="YG485"/>
      <c r="YH485"/>
      <c r="YI485"/>
      <c r="YJ485"/>
      <c r="YK485"/>
      <c r="YL485"/>
      <c r="YM485"/>
      <c r="YN485"/>
      <c r="YO485"/>
      <c r="YP485"/>
      <c r="YQ485"/>
      <c r="YR485"/>
      <c r="YS485"/>
      <c r="YT485"/>
      <c r="YU485"/>
      <c r="YV485"/>
      <c r="YW485"/>
      <c r="YX485"/>
      <c r="YY485"/>
      <c r="YZ485"/>
      <c r="ZA485"/>
      <c r="ZB485"/>
      <c r="ZC485"/>
      <c r="ZD485"/>
      <c r="ZE485"/>
      <c r="ZF485"/>
      <c r="ZG485"/>
      <c r="ZH485"/>
      <c r="ZI485"/>
      <c r="ZJ485"/>
      <c r="ZK485"/>
      <c r="ZL485"/>
      <c r="ZM485"/>
      <c r="ZN485"/>
      <c r="ZO485"/>
      <c r="ZP485"/>
      <c r="ZQ485"/>
      <c r="ZR485"/>
      <c r="ZS485"/>
      <c r="ZT485"/>
      <c r="ZU485"/>
      <c r="ZV485"/>
      <c r="ZW485"/>
      <c r="ZX485"/>
      <c r="ZY485"/>
      <c r="ZZ485"/>
    </row>
    <row r="486" spans="15:702" x14ac:dyDescent="0.35"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  <c r="HB486"/>
      <c r="HC486"/>
      <c r="HD486"/>
      <c r="HE486"/>
      <c r="HF486"/>
      <c r="HG486"/>
      <c r="HH486"/>
      <c r="HI486"/>
      <c r="HJ486"/>
      <c r="HK486"/>
      <c r="HL486"/>
      <c r="HM486"/>
      <c r="HN486"/>
      <c r="HO486"/>
      <c r="HP486"/>
      <c r="HQ486"/>
      <c r="HR486"/>
      <c r="HS486"/>
      <c r="HT486"/>
      <c r="HU486"/>
      <c r="HV486"/>
      <c r="HW486"/>
      <c r="HX486"/>
      <c r="HY486"/>
      <c r="HZ486"/>
      <c r="IA486"/>
      <c r="IB486"/>
      <c r="IC486"/>
      <c r="ID486"/>
      <c r="IE486"/>
      <c r="IF486"/>
      <c r="IG486"/>
      <c r="IH486"/>
      <c r="II486"/>
      <c r="IJ486"/>
      <c r="IK486"/>
      <c r="IL486"/>
      <c r="IM486"/>
      <c r="IN486"/>
      <c r="IO486"/>
      <c r="IP486"/>
      <c r="IQ486"/>
      <c r="IR486"/>
      <c r="IS486"/>
      <c r="IT486"/>
      <c r="IU486"/>
      <c r="IV486"/>
      <c r="IW486"/>
      <c r="IX486"/>
      <c r="IY486"/>
      <c r="IZ486"/>
      <c r="JA486"/>
      <c r="JB486"/>
      <c r="JC486"/>
      <c r="JD486"/>
      <c r="JE486"/>
      <c r="JF486"/>
      <c r="JG486"/>
      <c r="JH486"/>
      <c r="JI486"/>
      <c r="JJ486"/>
      <c r="JK486"/>
      <c r="JL486"/>
      <c r="JM486"/>
      <c r="JN486"/>
      <c r="JO486"/>
      <c r="JP486"/>
      <c r="JQ486"/>
      <c r="JR486"/>
      <c r="JS486"/>
      <c r="JT486"/>
      <c r="JU486"/>
      <c r="JV486"/>
      <c r="JW486"/>
      <c r="JX486"/>
      <c r="JY486"/>
      <c r="JZ486"/>
      <c r="KA486"/>
      <c r="KB486"/>
      <c r="KC486"/>
      <c r="KD486"/>
      <c r="KE486"/>
      <c r="KF486"/>
      <c r="KG486"/>
      <c r="KH486"/>
      <c r="KI486"/>
      <c r="KJ486"/>
      <c r="KK486"/>
      <c r="KL486"/>
      <c r="KM486"/>
      <c r="KN486"/>
      <c r="KO486"/>
      <c r="KP486"/>
      <c r="KQ486"/>
      <c r="KR486"/>
      <c r="KS486"/>
      <c r="KT486"/>
      <c r="KU486"/>
      <c r="KV486"/>
      <c r="KW486"/>
      <c r="KX486"/>
      <c r="KY486"/>
      <c r="KZ486"/>
      <c r="LA486"/>
      <c r="LB486"/>
      <c r="LC486"/>
      <c r="LD486"/>
      <c r="LE486"/>
      <c r="LF486"/>
      <c r="LG486"/>
      <c r="LH486"/>
      <c r="LI486"/>
      <c r="LJ486"/>
      <c r="LK486"/>
      <c r="LL486"/>
      <c r="LM486"/>
      <c r="LN486"/>
      <c r="LO486"/>
      <c r="LP486"/>
      <c r="LQ486"/>
      <c r="LR486"/>
      <c r="LS486"/>
      <c r="LT486"/>
      <c r="LU486"/>
      <c r="LV486"/>
      <c r="LW486"/>
      <c r="LX486"/>
      <c r="LY486"/>
      <c r="LZ486"/>
      <c r="MA486"/>
      <c r="MB486"/>
      <c r="MC486"/>
      <c r="MD486"/>
      <c r="ME486"/>
      <c r="MF486"/>
      <c r="MG486"/>
      <c r="MH486"/>
      <c r="MI486"/>
      <c r="MJ486"/>
      <c r="MK486"/>
      <c r="ML486"/>
      <c r="MM486"/>
      <c r="MN486"/>
      <c r="MO486"/>
      <c r="MP486"/>
      <c r="MQ486"/>
      <c r="MR486"/>
      <c r="MS486"/>
      <c r="MT486"/>
      <c r="MU486"/>
      <c r="MV486"/>
      <c r="MW486"/>
      <c r="MX486"/>
      <c r="MY486"/>
      <c r="MZ486"/>
      <c r="NA486"/>
      <c r="NB486"/>
      <c r="NC486"/>
      <c r="ND486"/>
      <c r="NE486"/>
      <c r="NF486"/>
      <c r="NG486"/>
      <c r="NH486"/>
      <c r="NI486"/>
      <c r="NJ486"/>
      <c r="NK486"/>
      <c r="NL486"/>
      <c r="NM486"/>
      <c r="NN486"/>
      <c r="NO486"/>
      <c r="NP486"/>
      <c r="NQ486"/>
      <c r="NR486"/>
      <c r="NS486"/>
      <c r="NT486"/>
      <c r="NU486"/>
      <c r="NV486"/>
      <c r="NW486"/>
      <c r="NX486"/>
      <c r="NY486"/>
      <c r="NZ486"/>
      <c r="OA486"/>
      <c r="OB486"/>
      <c r="OC486"/>
      <c r="OD486"/>
      <c r="OE486"/>
      <c r="OF486"/>
      <c r="OG486"/>
      <c r="OH486"/>
      <c r="OI486"/>
      <c r="OJ486"/>
      <c r="OK486"/>
      <c r="OL486"/>
      <c r="OM486"/>
      <c r="ON486"/>
      <c r="OO486"/>
      <c r="OP486"/>
      <c r="OQ486"/>
      <c r="OR486"/>
      <c r="OS486"/>
      <c r="OT486"/>
      <c r="OU486"/>
      <c r="OV486"/>
      <c r="OW486"/>
      <c r="OX486"/>
      <c r="OY486"/>
      <c r="OZ486"/>
      <c r="PA486"/>
      <c r="PB486"/>
      <c r="PC486"/>
      <c r="PD486"/>
      <c r="PE486"/>
      <c r="PF486"/>
      <c r="PG486"/>
      <c r="PH486"/>
      <c r="PI486"/>
      <c r="PJ486"/>
      <c r="PK486"/>
      <c r="PL486"/>
      <c r="PM486"/>
      <c r="PN486"/>
      <c r="PO486"/>
      <c r="PP486"/>
      <c r="PQ486"/>
      <c r="PR486"/>
      <c r="PS486"/>
      <c r="PT486"/>
      <c r="PU486"/>
      <c r="PV486"/>
      <c r="PW486"/>
      <c r="PX486"/>
      <c r="PY486"/>
      <c r="PZ486"/>
      <c r="QA486"/>
      <c r="QB486"/>
      <c r="QC486"/>
      <c r="QD486"/>
      <c r="QE486"/>
      <c r="QF486"/>
      <c r="QG486"/>
      <c r="QH486"/>
      <c r="QI486"/>
      <c r="QJ486"/>
      <c r="QK486"/>
      <c r="QL486"/>
      <c r="QM486"/>
      <c r="QN486"/>
      <c r="QO486"/>
      <c r="QP486"/>
      <c r="QQ486"/>
      <c r="QR486"/>
      <c r="QS486"/>
      <c r="QT486"/>
      <c r="QU486"/>
      <c r="QV486"/>
      <c r="QW486"/>
      <c r="QX486"/>
      <c r="QY486"/>
      <c r="QZ486"/>
      <c r="RA486"/>
      <c r="RB486"/>
      <c r="RC486"/>
      <c r="RD486"/>
      <c r="RE486"/>
      <c r="RF486"/>
      <c r="RG486"/>
      <c r="RH486"/>
      <c r="RI486"/>
      <c r="RJ486"/>
      <c r="RK486"/>
      <c r="RL486"/>
      <c r="RM486"/>
      <c r="RN486"/>
      <c r="RO486"/>
      <c r="RP486"/>
      <c r="RQ486"/>
      <c r="RR486"/>
      <c r="RS486"/>
      <c r="RT486"/>
      <c r="RU486"/>
      <c r="RV486"/>
      <c r="RW486"/>
      <c r="RX486"/>
      <c r="RY486"/>
      <c r="RZ486"/>
      <c r="SA486"/>
      <c r="SB486"/>
      <c r="SC486"/>
      <c r="SD486"/>
      <c r="SE486"/>
      <c r="SF486"/>
      <c r="SG486"/>
      <c r="SH486"/>
      <c r="SI486"/>
      <c r="SJ486"/>
      <c r="SK486"/>
      <c r="SL486"/>
      <c r="SM486"/>
      <c r="SN486"/>
      <c r="SO486"/>
      <c r="SP486"/>
      <c r="SQ486"/>
      <c r="SR486"/>
      <c r="SS486"/>
      <c r="ST486"/>
      <c r="SU486"/>
      <c r="SV486"/>
      <c r="SW486"/>
      <c r="SX486"/>
      <c r="SY486"/>
      <c r="SZ486"/>
      <c r="TA486"/>
      <c r="TB486"/>
      <c r="TC486"/>
      <c r="TD486"/>
      <c r="TE486"/>
      <c r="TF486"/>
      <c r="TG486"/>
      <c r="TH486"/>
      <c r="TI486"/>
      <c r="TJ486"/>
      <c r="TK486"/>
      <c r="TL486"/>
      <c r="TM486"/>
      <c r="TN486"/>
      <c r="TO486"/>
      <c r="TP486"/>
      <c r="TQ486"/>
      <c r="TR486"/>
      <c r="TS486"/>
      <c r="TT486"/>
      <c r="TU486"/>
      <c r="TV486"/>
      <c r="TW486"/>
      <c r="TX486"/>
      <c r="TY486"/>
      <c r="TZ486"/>
      <c r="UA486"/>
      <c r="UB486"/>
      <c r="UC486"/>
      <c r="UD486"/>
      <c r="UE486"/>
      <c r="UF486"/>
      <c r="UG486"/>
      <c r="UH486"/>
      <c r="UI486"/>
      <c r="UJ486"/>
      <c r="UK486"/>
      <c r="UL486"/>
      <c r="UM486"/>
      <c r="UN486"/>
      <c r="UO486"/>
      <c r="UP486"/>
      <c r="UQ486"/>
      <c r="UR486"/>
      <c r="US486"/>
      <c r="UT486"/>
      <c r="UU486"/>
      <c r="UV486"/>
      <c r="UW486"/>
      <c r="UX486"/>
      <c r="UY486"/>
      <c r="UZ486"/>
      <c r="VA486"/>
      <c r="VB486"/>
      <c r="VC486"/>
      <c r="VD486"/>
      <c r="VE486"/>
      <c r="VF486"/>
      <c r="VG486"/>
      <c r="VH486"/>
      <c r="VI486"/>
      <c r="VJ486"/>
      <c r="VK486"/>
      <c r="VL486"/>
      <c r="VM486"/>
      <c r="VN486"/>
      <c r="VO486"/>
      <c r="VP486"/>
      <c r="VQ486"/>
      <c r="VR486"/>
      <c r="VS486"/>
      <c r="VT486"/>
      <c r="VU486"/>
      <c r="VV486"/>
      <c r="VW486"/>
      <c r="VX486"/>
      <c r="VY486"/>
      <c r="VZ486"/>
      <c r="WA486"/>
      <c r="WB486"/>
      <c r="WC486"/>
      <c r="WD486"/>
      <c r="WE486"/>
      <c r="WF486"/>
      <c r="WG486"/>
      <c r="WH486"/>
      <c r="WI486"/>
      <c r="WJ486"/>
      <c r="WK486"/>
      <c r="WL486"/>
      <c r="WM486"/>
      <c r="WN486"/>
      <c r="WO486"/>
      <c r="WP486"/>
      <c r="WQ486"/>
      <c r="WR486"/>
      <c r="WS486"/>
      <c r="WT486"/>
      <c r="WU486"/>
      <c r="WV486"/>
      <c r="WW486"/>
      <c r="WX486"/>
      <c r="WY486"/>
      <c r="WZ486"/>
      <c r="XA486"/>
      <c r="XB486"/>
      <c r="XC486"/>
      <c r="XD486"/>
      <c r="XE486"/>
      <c r="XF486"/>
      <c r="XG486"/>
      <c r="XH486"/>
      <c r="XI486"/>
      <c r="XJ486"/>
      <c r="XK486"/>
      <c r="XL486"/>
      <c r="XM486"/>
      <c r="XN486"/>
      <c r="XO486"/>
      <c r="XP486"/>
      <c r="XQ486"/>
      <c r="XR486"/>
      <c r="XS486"/>
      <c r="XT486"/>
      <c r="XU486"/>
      <c r="XV486"/>
      <c r="XW486"/>
      <c r="XX486"/>
      <c r="XY486"/>
      <c r="XZ486"/>
      <c r="YA486"/>
      <c r="YB486"/>
      <c r="YC486"/>
      <c r="YD486"/>
      <c r="YE486"/>
      <c r="YF486"/>
      <c r="YG486"/>
      <c r="YH486"/>
      <c r="YI486"/>
      <c r="YJ486"/>
      <c r="YK486"/>
      <c r="YL486"/>
      <c r="YM486"/>
      <c r="YN486"/>
      <c r="YO486"/>
      <c r="YP486"/>
      <c r="YQ486"/>
      <c r="YR486"/>
      <c r="YS486"/>
      <c r="YT486"/>
      <c r="YU486"/>
      <c r="YV486"/>
      <c r="YW486"/>
      <c r="YX486"/>
      <c r="YY486"/>
      <c r="YZ486"/>
      <c r="ZA486"/>
      <c r="ZB486"/>
      <c r="ZC486"/>
      <c r="ZD486"/>
      <c r="ZE486"/>
      <c r="ZF486"/>
      <c r="ZG486"/>
      <c r="ZH486"/>
      <c r="ZI486"/>
      <c r="ZJ486"/>
      <c r="ZK486"/>
      <c r="ZL486"/>
      <c r="ZM486"/>
      <c r="ZN486"/>
      <c r="ZO486"/>
      <c r="ZP486"/>
      <c r="ZQ486"/>
      <c r="ZR486"/>
      <c r="ZS486"/>
      <c r="ZT486"/>
      <c r="ZU486"/>
      <c r="ZV486"/>
      <c r="ZW486"/>
      <c r="ZX486"/>
      <c r="ZY486"/>
      <c r="ZZ486"/>
    </row>
    <row r="487" spans="15:702" x14ac:dyDescent="0.35"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  <c r="HB487"/>
      <c r="HC487"/>
      <c r="HD487"/>
      <c r="HE487"/>
      <c r="HF487"/>
      <c r="HG487"/>
      <c r="HH487"/>
      <c r="HI487"/>
      <c r="HJ487"/>
      <c r="HK487"/>
      <c r="HL487"/>
      <c r="HM487"/>
      <c r="HN487"/>
      <c r="HO487"/>
      <c r="HP487"/>
      <c r="HQ487"/>
      <c r="HR487"/>
      <c r="HS487"/>
      <c r="HT487"/>
      <c r="HU487"/>
      <c r="HV487"/>
      <c r="HW487"/>
      <c r="HX487"/>
      <c r="HY487"/>
      <c r="HZ487"/>
      <c r="IA487"/>
      <c r="IB487"/>
      <c r="IC487"/>
      <c r="ID487"/>
      <c r="IE487"/>
      <c r="IF487"/>
      <c r="IG487"/>
      <c r="IH487"/>
      <c r="II487"/>
      <c r="IJ487"/>
      <c r="IK487"/>
      <c r="IL487"/>
      <c r="IM487"/>
      <c r="IN487"/>
      <c r="IO487"/>
      <c r="IP487"/>
      <c r="IQ487"/>
      <c r="IR487"/>
      <c r="IS487"/>
      <c r="IT487"/>
      <c r="IU487"/>
      <c r="IV487"/>
      <c r="IW487"/>
      <c r="IX487"/>
      <c r="IY487"/>
      <c r="IZ487"/>
      <c r="JA487"/>
      <c r="JB487"/>
      <c r="JC487"/>
      <c r="JD487"/>
      <c r="JE487"/>
      <c r="JF487"/>
      <c r="JG487"/>
      <c r="JH487"/>
      <c r="JI487"/>
      <c r="JJ487"/>
      <c r="JK487"/>
      <c r="JL487"/>
      <c r="JM487"/>
      <c r="JN487"/>
      <c r="JO487"/>
      <c r="JP487"/>
      <c r="JQ487"/>
      <c r="JR487"/>
      <c r="JS487"/>
      <c r="JT487"/>
      <c r="JU487"/>
      <c r="JV487"/>
      <c r="JW487"/>
      <c r="JX487"/>
      <c r="JY487"/>
      <c r="JZ487"/>
      <c r="KA487"/>
      <c r="KB487"/>
      <c r="KC487"/>
      <c r="KD487"/>
      <c r="KE487"/>
      <c r="KF487"/>
      <c r="KG487"/>
      <c r="KH487"/>
      <c r="KI487"/>
      <c r="KJ487"/>
      <c r="KK487"/>
      <c r="KL487"/>
      <c r="KM487"/>
      <c r="KN487"/>
      <c r="KO487"/>
      <c r="KP487"/>
      <c r="KQ487"/>
      <c r="KR487"/>
      <c r="KS487"/>
      <c r="KT487"/>
      <c r="KU487"/>
      <c r="KV487"/>
      <c r="KW487"/>
      <c r="KX487"/>
      <c r="KY487"/>
      <c r="KZ487"/>
      <c r="LA487"/>
      <c r="LB487"/>
      <c r="LC487"/>
      <c r="LD487"/>
      <c r="LE487"/>
      <c r="LF487"/>
      <c r="LG487"/>
      <c r="LH487"/>
      <c r="LI487"/>
      <c r="LJ487"/>
      <c r="LK487"/>
      <c r="LL487"/>
      <c r="LM487"/>
      <c r="LN487"/>
      <c r="LO487"/>
      <c r="LP487"/>
      <c r="LQ487"/>
      <c r="LR487"/>
      <c r="LS487"/>
      <c r="LT487"/>
      <c r="LU487"/>
      <c r="LV487"/>
      <c r="LW487"/>
      <c r="LX487"/>
      <c r="LY487"/>
      <c r="LZ487"/>
      <c r="MA487"/>
      <c r="MB487"/>
      <c r="MC487"/>
      <c r="MD487"/>
      <c r="ME487"/>
      <c r="MF487"/>
      <c r="MG487"/>
      <c r="MH487"/>
      <c r="MI487"/>
      <c r="MJ487"/>
      <c r="MK487"/>
      <c r="ML487"/>
      <c r="MM487"/>
      <c r="MN487"/>
      <c r="MO487"/>
      <c r="MP487"/>
      <c r="MQ487"/>
      <c r="MR487"/>
      <c r="MS487"/>
      <c r="MT487"/>
      <c r="MU487"/>
      <c r="MV487"/>
      <c r="MW487"/>
      <c r="MX487"/>
      <c r="MY487"/>
      <c r="MZ487"/>
      <c r="NA487"/>
      <c r="NB487"/>
      <c r="NC487"/>
      <c r="ND487"/>
      <c r="NE487"/>
      <c r="NF487"/>
      <c r="NG487"/>
      <c r="NH487"/>
      <c r="NI487"/>
      <c r="NJ487"/>
      <c r="NK487"/>
      <c r="NL487"/>
      <c r="NM487"/>
      <c r="NN487"/>
      <c r="NO487"/>
      <c r="NP487"/>
      <c r="NQ487"/>
      <c r="NR487"/>
      <c r="NS487"/>
      <c r="NT487"/>
      <c r="NU487"/>
      <c r="NV487"/>
      <c r="NW487"/>
      <c r="NX487"/>
      <c r="NY487"/>
      <c r="NZ487"/>
      <c r="OA487"/>
      <c r="OB487"/>
      <c r="OC487"/>
      <c r="OD487"/>
      <c r="OE487"/>
      <c r="OF487"/>
      <c r="OG487"/>
      <c r="OH487"/>
      <c r="OI487"/>
      <c r="OJ487"/>
      <c r="OK487"/>
      <c r="OL487"/>
      <c r="OM487"/>
      <c r="ON487"/>
      <c r="OO487"/>
      <c r="OP487"/>
      <c r="OQ487"/>
      <c r="OR487"/>
      <c r="OS487"/>
      <c r="OT487"/>
      <c r="OU487"/>
      <c r="OV487"/>
      <c r="OW487"/>
      <c r="OX487"/>
      <c r="OY487"/>
      <c r="OZ487"/>
      <c r="PA487"/>
      <c r="PB487"/>
      <c r="PC487"/>
      <c r="PD487"/>
      <c r="PE487"/>
      <c r="PF487"/>
      <c r="PG487"/>
      <c r="PH487"/>
      <c r="PI487"/>
      <c r="PJ487"/>
      <c r="PK487"/>
      <c r="PL487"/>
      <c r="PM487"/>
      <c r="PN487"/>
      <c r="PO487"/>
      <c r="PP487"/>
      <c r="PQ487"/>
      <c r="PR487"/>
      <c r="PS487"/>
      <c r="PT487"/>
      <c r="PU487"/>
      <c r="PV487"/>
      <c r="PW487"/>
      <c r="PX487"/>
      <c r="PY487"/>
      <c r="PZ487"/>
      <c r="QA487"/>
      <c r="QB487"/>
      <c r="QC487"/>
      <c r="QD487"/>
      <c r="QE487"/>
      <c r="QF487"/>
      <c r="QG487"/>
      <c r="QH487"/>
      <c r="QI487"/>
      <c r="QJ487"/>
      <c r="QK487"/>
      <c r="QL487"/>
      <c r="QM487"/>
      <c r="QN487"/>
      <c r="QO487"/>
      <c r="QP487"/>
      <c r="QQ487"/>
      <c r="QR487"/>
      <c r="QS487"/>
      <c r="QT487"/>
      <c r="QU487"/>
      <c r="QV487"/>
      <c r="QW487"/>
      <c r="QX487"/>
      <c r="QY487"/>
      <c r="QZ487"/>
      <c r="RA487"/>
      <c r="RB487"/>
      <c r="RC487"/>
      <c r="RD487"/>
      <c r="RE487"/>
      <c r="RF487"/>
      <c r="RG487"/>
      <c r="RH487"/>
      <c r="RI487"/>
      <c r="RJ487"/>
      <c r="RK487"/>
      <c r="RL487"/>
      <c r="RM487"/>
      <c r="RN487"/>
      <c r="RO487"/>
      <c r="RP487"/>
      <c r="RQ487"/>
      <c r="RR487"/>
      <c r="RS487"/>
      <c r="RT487"/>
      <c r="RU487"/>
      <c r="RV487"/>
      <c r="RW487"/>
      <c r="RX487"/>
      <c r="RY487"/>
      <c r="RZ487"/>
      <c r="SA487"/>
      <c r="SB487"/>
      <c r="SC487"/>
      <c r="SD487"/>
      <c r="SE487"/>
      <c r="SF487"/>
      <c r="SG487"/>
      <c r="SH487"/>
      <c r="SI487"/>
      <c r="SJ487"/>
      <c r="SK487"/>
      <c r="SL487"/>
      <c r="SM487"/>
      <c r="SN487"/>
      <c r="SO487"/>
      <c r="SP487"/>
      <c r="SQ487"/>
      <c r="SR487"/>
      <c r="SS487"/>
      <c r="ST487"/>
      <c r="SU487"/>
      <c r="SV487"/>
      <c r="SW487"/>
      <c r="SX487"/>
      <c r="SY487"/>
      <c r="SZ487"/>
      <c r="TA487"/>
      <c r="TB487"/>
      <c r="TC487"/>
      <c r="TD487"/>
      <c r="TE487"/>
      <c r="TF487"/>
      <c r="TG487"/>
      <c r="TH487"/>
      <c r="TI487"/>
      <c r="TJ487"/>
      <c r="TK487"/>
      <c r="TL487"/>
      <c r="TM487"/>
      <c r="TN487"/>
      <c r="TO487"/>
      <c r="TP487"/>
      <c r="TQ487"/>
      <c r="TR487"/>
      <c r="TS487"/>
      <c r="TT487"/>
      <c r="TU487"/>
      <c r="TV487"/>
      <c r="TW487"/>
      <c r="TX487"/>
      <c r="TY487"/>
      <c r="TZ487"/>
      <c r="UA487"/>
      <c r="UB487"/>
      <c r="UC487"/>
      <c r="UD487"/>
      <c r="UE487"/>
      <c r="UF487"/>
      <c r="UG487"/>
      <c r="UH487"/>
      <c r="UI487"/>
      <c r="UJ487"/>
      <c r="UK487"/>
      <c r="UL487"/>
      <c r="UM487"/>
      <c r="UN487"/>
      <c r="UO487"/>
      <c r="UP487"/>
      <c r="UQ487"/>
      <c r="UR487"/>
      <c r="US487"/>
      <c r="UT487"/>
      <c r="UU487"/>
      <c r="UV487"/>
      <c r="UW487"/>
      <c r="UX487"/>
      <c r="UY487"/>
      <c r="UZ487"/>
      <c r="VA487"/>
      <c r="VB487"/>
      <c r="VC487"/>
      <c r="VD487"/>
      <c r="VE487"/>
      <c r="VF487"/>
      <c r="VG487"/>
      <c r="VH487"/>
      <c r="VI487"/>
      <c r="VJ487"/>
      <c r="VK487"/>
      <c r="VL487"/>
      <c r="VM487"/>
      <c r="VN487"/>
      <c r="VO487"/>
      <c r="VP487"/>
      <c r="VQ487"/>
      <c r="VR487"/>
      <c r="VS487"/>
      <c r="VT487"/>
      <c r="VU487"/>
      <c r="VV487"/>
      <c r="VW487"/>
      <c r="VX487"/>
      <c r="VY487"/>
      <c r="VZ487"/>
      <c r="WA487"/>
      <c r="WB487"/>
      <c r="WC487"/>
      <c r="WD487"/>
      <c r="WE487"/>
      <c r="WF487"/>
      <c r="WG487"/>
      <c r="WH487"/>
      <c r="WI487"/>
      <c r="WJ487"/>
      <c r="WK487"/>
      <c r="WL487"/>
      <c r="WM487"/>
      <c r="WN487"/>
      <c r="WO487"/>
      <c r="WP487"/>
      <c r="WQ487"/>
      <c r="WR487"/>
      <c r="WS487"/>
      <c r="WT487"/>
      <c r="WU487"/>
      <c r="WV487"/>
      <c r="WW487"/>
      <c r="WX487"/>
      <c r="WY487"/>
      <c r="WZ487"/>
      <c r="XA487"/>
      <c r="XB487"/>
      <c r="XC487"/>
      <c r="XD487"/>
      <c r="XE487"/>
      <c r="XF487"/>
      <c r="XG487"/>
      <c r="XH487"/>
      <c r="XI487"/>
      <c r="XJ487"/>
      <c r="XK487"/>
      <c r="XL487"/>
      <c r="XM487"/>
      <c r="XN487"/>
      <c r="XO487"/>
      <c r="XP487"/>
      <c r="XQ487"/>
      <c r="XR487"/>
      <c r="XS487"/>
      <c r="XT487"/>
      <c r="XU487"/>
      <c r="XV487"/>
      <c r="XW487"/>
      <c r="XX487"/>
      <c r="XY487"/>
      <c r="XZ487"/>
      <c r="YA487"/>
      <c r="YB487"/>
      <c r="YC487"/>
      <c r="YD487"/>
      <c r="YE487"/>
      <c r="YF487"/>
      <c r="YG487"/>
      <c r="YH487"/>
      <c r="YI487"/>
      <c r="YJ487"/>
      <c r="YK487"/>
      <c r="YL487"/>
      <c r="YM487"/>
      <c r="YN487"/>
      <c r="YO487"/>
      <c r="YP487"/>
      <c r="YQ487"/>
      <c r="YR487"/>
      <c r="YS487"/>
      <c r="YT487"/>
      <c r="YU487"/>
      <c r="YV487"/>
      <c r="YW487"/>
      <c r="YX487"/>
      <c r="YY487"/>
      <c r="YZ487"/>
      <c r="ZA487"/>
      <c r="ZB487"/>
      <c r="ZC487"/>
      <c r="ZD487"/>
      <c r="ZE487"/>
      <c r="ZF487"/>
      <c r="ZG487"/>
      <c r="ZH487"/>
      <c r="ZI487"/>
      <c r="ZJ487"/>
      <c r="ZK487"/>
      <c r="ZL487"/>
      <c r="ZM487"/>
      <c r="ZN487"/>
      <c r="ZO487"/>
      <c r="ZP487"/>
      <c r="ZQ487"/>
      <c r="ZR487"/>
      <c r="ZS487"/>
      <c r="ZT487"/>
      <c r="ZU487"/>
      <c r="ZV487"/>
      <c r="ZW487"/>
      <c r="ZX487"/>
      <c r="ZY487"/>
      <c r="ZZ487"/>
    </row>
    <row r="488" spans="15:702" x14ac:dyDescent="0.35"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  <c r="HB488"/>
      <c r="HC488"/>
      <c r="HD488"/>
      <c r="HE488"/>
      <c r="HF488"/>
      <c r="HG488"/>
      <c r="HH488"/>
      <c r="HI488"/>
      <c r="HJ488"/>
      <c r="HK488"/>
      <c r="HL488"/>
      <c r="HM488"/>
      <c r="HN488"/>
      <c r="HO488"/>
      <c r="HP488"/>
      <c r="HQ488"/>
      <c r="HR488"/>
      <c r="HS488"/>
      <c r="HT488"/>
      <c r="HU488"/>
      <c r="HV488"/>
      <c r="HW488"/>
      <c r="HX488"/>
      <c r="HY488"/>
      <c r="HZ488"/>
      <c r="IA488"/>
      <c r="IB488"/>
      <c r="IC488"/>
      <c r="ID488"/>
      <c r="IE488"/>
      <c r="IF488"/>
      <c r="IG488"/>
      <c r="IH488"/>
      <c r="II488"/>
      <c r="IJ488"/>
      <c r="IK488"/>
      <c r="IL488"/>
      <c r="IM488"/>
      <c r="IN488"/>
      <c r="IO488"/>
      <c r="IP488"/>
      <c r="IQ488"/>
      <c r="IR488"/>
      <c r="IS488"/>
      <c r="IT488"/>
      <c r="IU488"/>
      <c r="IV488"/>
      <c r="IW488"/>
      <c r="IX488"/>
      <c r="IY488"/>
      <c r="IZ488"/>
      <c r="JA488"/>
      <c r="JB488"/>
      <c r="JC488"/>
      <c r="JD488"/>
      <c r="JE488"/>
      <c r="JF488"/>
      <c r="JG488"/>
      <c r="JH488"/>
      <c r="JI488"/>
      <c r="JJ488"/>
      <c r="JK488"/>
      <c r="JL488"/>
      <c r="JM488"/>
      <c r="JN488"/>
      <c r="JO488"/>
      <c r="JP488"/>
      <c r="JQ488"/>
      <c r="JR488"/>
      <c r="JS488"/>
      <c r="JT488"/>
      <c r="JU488"/>
      <c r="JV488"/>
      <c r="JW488"/>
      <c r="JX488"/>
      <c r="JY488"/>
      <c r="JZ488"/>
      <c r="KA488"/>
      <c r="KB488"/>
      <c r="KC488"/>
      <c r="KD488"/>
      <c r="KE488"/>
      <c r="KF488"/>
      <c r="KG488"/>
      <c r="KH488"/>
      <c r="KI488"/>
      <c r="KJ488"/>
      <c r="KK488"/>
      <c r="KL488"/>
      <c r="KM488"/>
      <c r="KN488"/>
      <c r="KO488"/>
      <c r="KP488"/>
      <c r="KQ488"/>
      <c r="KR488"/>
      <c r="KS488"/>
      <c r="KT488"/>
      <c r="KU488"/>
      <c r="KV488"/>
      <c r="KW488"/>
      <c r="KX488"/>
      <c r="KY488"/>
      <c r="KZ488"/>
      <c r="LA488"/>
      <c r="LB488"/>
      <c r="LC488"/>
      <c r="LD488"/>
      <c r="LE488"/>
      <c r="LF488"/>
      <c r="LG488"/>
      <c r="LH488"/>
      <c r="LI488"/>
      <c r="LJ488"/>
      <c r="LK488"/>
      <c r="LL488"/>
      <c r="LM488"/>
      <c r="LN488"/>
      <c r="LO488"/>
      <c r="LP488"/>
      <c r="LQ488"/>
      <c r="LR488"/>
      <c r="LS488"/>
      <c r="LT488"/>
      <c r="LU488"/>
      <c r="LV488"/>
      <c r="LW488"/>
      <c r="LX488"/>
      <c r="LY488"/>
      <c r="LZ488"/>
      <c r="MA488"/>
      <c r="MB488"/>
      <c r="MC488"/>
      <c r="MD488"/>
      <c r="ME488"/>
      <c r="MF488"/>
      <c r="MG488"/>
      <c r="MH488"/>
      <c r="MI488"/>
      <c r="MJ488"/>
      <c r="MK488"/>
      <c r="ML488"/>
      <c r="MM488"/>
      <c r="MN488"/>
      <c r="MO488"/>
      <c r="MP488"/>
      <c r="MQ488"/>
      <c r="MR488"/>
      <c r="MS488"/>
      <c r="MT488"/>
      <c r="MU488"/>
      <c r="MV488"/>
      <c r="MW488"/>
      <c r="MX488"/>
      <c r="MY488"/>
      <c r="MZ488"/>
      <c r="NA488"/>
      <c r="NB488"/>
      <c r="NC488"/>
      <c r="ND488"/>
      <c r="NE488"/>
      <c r="NF488"/>
      <c r="NG488"/>
      <c r="NH488"/>
      <c r="NI488"/>
      <c r="NJ488"/>
      <c r="NK488"/>
      <c r="NL488"/>
      <c r="NM488"/>
      <c r="NN488"/>
      <c r="NO488"/>
      <c r="NP488"/>
      <c r="NQ488"/>
      <c r="NR488"/>
      <c r="NS488"/>
      <c r="NT488"/>
      <c r="NU488"/>
      <c r="NV488"/>
      <c r="NW488"/>
      <c r="NX488"/>
      <c r="NY488"/>
      <c r="NZ488"/>
      <c r="OA488"/>
      <c r="OB488"/>
      <c r="OC488"/>
      <c r="OD488"/>
      <c r="OE488"/>
      <c r="OF488"/>
      <c r="OG488"/>
      <c r="OH488"/>
      <c r="OI488"/>
      <c r="OJ488"/>
      <c r="OK488"/>
      <c r="OL488"/>
      <c r="OM488"/>
      <c r="ON488"/>
      <c r="OO488"/>
      <c r="OP488"/>
      <c r="OQ488"/>
      <c r="OR488"/>
      <c r="OS488"/>
      <c r="OT488"/>
      <c r="OU488"/>
      <c r="OV488"/>
      <c r="OW488"/>
      <c r="OX488"/>
      <c r="OY488"/>
      <c r="OZ488"/>
      <c r="PA488"/>
      <c r="PB488"/>
      <c r="PC488"/>
      <c r="PD488"/>
      <c r="PE488"/>
      <c r="PF488"/>
      <c r="PG488"/>
      <c r="PH488"/>
      <c r="PI488"/>
      <c r="PJ488"/>
      <c r="PK488"/>
      <c r="PL488"/>
      <c r="PM488"/>
      <c r="PN488"/>
      <c r="PO488"/>
      <c r="PP488"/>
      <c r="PQ488"/>
      <c r="PR488"/>
      <c r="PS488"/>
      <c r="PT488"/>
      <c r="PU488"/>
      <c r="PV488"/>
      <c r="PW488"/>
      <c r="PX488"/>
      <c r="PY488"/>
      <c r="PZ488"/>
      <c r="QA488"/>
      <c r="QB488"/>
      <c r="QC488"/>
      <c r="QD488"/>
      <c r="QE488"/>
      <c r="QF488"/>
      <c r="QG488"/>
      <c r="QH488"/>
      <c r="QI488"/>
      <c r="QJ488"/>
      <c r="QK488"/>
      <c r="QL488"/>
      <c r="QM488"/>
      <c r="QN488"/>
      <c r="QO488"/>
      <c r="QP488"/>
      <c r="QQ488"/>
      <c r="QR488"/>
      <c r="QS488"/>
      <c r="QT488"/>
      <c r="QU488"/>
      <c r="QV488"/>
      <c r="QW488"/>
      <c r="QX488"/>
      <c r="QY488"/>
      <c r="QZ488"/>
      <c r="RA488"/>
      <c r="RB488"/>
      <c r="RC488"/>
      <c r="RD488"/>
      <c r="RE488"/>
      <c r="RF488"/>
      <c r="RG488"/>
      <c r="RH488"/>
      <c r="RI488"/>
      <c r="RJ488"/>
      <c r="RK488"/>
      <c r="RL488"/>
      <c r="RM488"/>
      <c r="RN488"/>
      <c r="RO488"/>
      <c r="RP488"/>
      <c r="RQ488"/>
      <c r="RR488"/>
      <c r="RS488"/>
      <c r="RT488"/>
      <c r="RU488"/>
      <c r="RV488"/>
      <c r="RW488"/>
      <c r="RX488"/>
      <c r="RY488"/>
      <c r="RZ488"/>
      <c r="SA488"/>
      <c r="SB488"/>
      <c r="SC488"/>
      <c r="SD488"/>
      <c r="SE488"/>
      <c r="SF488"/>
      <c r="SG488"/>
      <c r="SH488"/>
      <c r="SI488"/>
      <c r="SJ488"/>
      <c r="SK488"/>
      <c r="SL488"/>
      <c r="SM488"/>
      <c r="SN488"/>
      <c r="SO488"/>
      <c r="SP488"/>
      <c r="SQ488"/>
      <c r="SR488"/>
      <c r="SS488"/>
      <c r="ST488"/>
      <c r="SU488"/>
      <c r="SV488"/>
      <c r="SW488"/>
      <c r="SX488"/>
      <c r="SY488"/>
      <c r="SZ488"/>
      <c r="TA488"/>
      <c r="TB488"/>
      <c r="TC488"/>
      <c r="TD488"/>
      <c r="TE488"/>
      <c r="TF488"/>
      <c r="TG488"/>
      <c r="TH488"/>
      <c r="TI488"/>
      <c r="TJ488"/>
      <c r="TK488"/>
      <c r="TL488"/>
      <c r="TM488"/>
      <c r="TN488"/>
      <c r="TO488"/>
      <c r="TP488"/>
      <c r="TQ488"/>
      <c r="TR488"/>
      <c r="TS488"/>
      <c r="TT488"/>
      <c r="TU488"/>
      <c r="TV488"/>
      <c r="TW488"/>
      <c r="TX488"/>
      <c r="TY488"/>
      <c r="TZ488"/>
      <c r="UA488"/>
      <c r="UB488"/>
      <c r="UC488"/>
      <c r="UD488"/>
      <c r="UE488"/>
      <c r="UF488"/>
      <c r="UG488"/>
      <c r="UH488"/>
      <c r="UI488"/>
      <c r="UJ488"/>
      <c r="UK488"/>
      <c r="UL488"/>
      <c r="UM488"/>
      <c r="UN488"/>
      <c r="UO488"/>
      <c r="UP488"/>
      <c r="UQ488"/>
      <c r="UR488"/>
      <c r="US488"/>
      <c r="UT488"/>
      <c r="UU488"/>
      <c r="UV488"/>
      <c r="UW488"/>
      <c r="UX488"/>
      <c r="UY488"/>
      <c r="UZ488"/>
      <c r="VA488"/>
      <c r="VB488"/>
      <c r="VC488"/>
      <c r="VD488"/>
      <c r="VE488"/>
      <c r="VF488"/>
      <c r="VG488"/>
      <c r="VH488"/>
      <c r="VI488"/>
      <c r="VJ488"/>
      <c r="VK488"/>
      <c r="VL488"/>
      <c r="VM488"/>
      <c r="VN488"/>
      <c r="VO488"/>
      <c r="VP488"/>
      <c r="VQ488"/>
      <c r="VR488"/>
      <c r="VS488"/>
      <c r="VT488"/>
      <c r="VU488"/>
      <c r="VV488"/>
      <c r="VW488"/>
      <c r="VX488"/>
      <c r="VY488"/>
      <c r="VZ488"/>
      <c r="WA488"/>
      <c r="WB488"/>
      <c r="WC488"/>
      <c r="WD488"/>
      <c r="WE488"/>
      <c r="WF488"/>
      <c r="WG488"/>
      <c r="WH488"/>
      <c r="WI488"/>
      <c r="WJ488"/>
      <c r="WK488"/>
      <c r="WL488"/>
      <c r="WM488"/>
      <c r="WN488"/>
      <c r="WO488"/>
      <c r="WP488"/>
      <c r="WQ488"/>
      <c r="WR488"/>
      <c r="WS488"/>
      <c r="WT488"/>
      <c r="WU488"/>
      <c r="WV488"/>
      <c r="WW488"/>
      <c r="WX488"/>
      <c r="WY488"/>
      <c r="WZ488"/>
      <c r="XA488"/>
      <c r="XB488"/>
      <c r="XC488"/>
      <c r="XD488"/>
      <c r="XE488"/>
      <c r="XF488"/>
      <c r="XG488"/>
      <c r="XH488"/>
      <c r="XI488"/>
      <c r="XJ488"/>
      <c r="XK488"/>
      <c r="XL488"/>
      <c r="XM488"/>
      <c r="XN488"/>
      <c r="XO488"/>
      <c r="XP488"/>
      <c r="XQ488"/>
      <c r="XR488"/>
      <c r="XS488"/>
      <c r="XT488"/>
      <c r="XU488"/>
      <c r="XV488"/>
      <c r="XW488"/>
      <c r="XX488"/>
      <c r="XY488"/>
      <c r="XZ488"/>
      <c r="YA488"/>
      <c r="YB488"/>
      <c r="YC488"/>
      <c r="YD488"/>
      <c r="YE488"/>
      <c r="YF488"/>
      <c r="YG488"/>
      <c r="YH488"/>
      <c r="YI488"/>
      <c r="YJ488"/>
      <c r="YK488"/>
      <c r="YL488"/>
      <c r="YM488"/>
      <c r="YN488"/>
      <c r="YO488"/>
      <c r="YP488"/>
      <c r="YQ488"/>
      <c r="YR488"/>
      <c r="YS488"/>
      <c r="YT488"/>
      <c r="YU488"/>
      <c r="YV488"/>
      <c r="YW488"/>
      <c r="YX488"/>
      <c r="YY488"/>
      <c r="YZ488"/>
      <c r="ZA488"/>
      <c r="ZB488"/>
      <c r="ZC488"/>
      <c r="ZD488"/>
      <c r="ZE488"/>
      <c r="ZF488"/>
      <c r="ZG488"/>
      <c r="ZH488"/>
      <c r="ZI488"/>
      <c r="ZJ488"/>
      <c r="ZK488"/>
      <c r="ZL488"/>
      <c r="ZM488"/>
      <c r="ZN488"/>
      <c r="ZO488"/>
      <c r="ZP488"/>
      <c r="ZQ488"/>
      <c r="ZR488"/>
      <c r="ZS488"/>
      <c r="ZT488"/>
      <c r="ZU488"/>
      <c r="ZV488"/>
      <c r="ZW488"/>
      <c r="ZX488"/>
      <c r="ZY488"/>
      <c r="ZZ488"/>
    </row>
    <row r="489" spans="15:702" x14ac:dyDescent="0.35"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  <c r="HB489"/>
      <c r="HC489"/>
      <c r="HD489"/>
      <c r="HE489"/>
      <c r="HF489"/>
      <c r="HG489"/>
      <c r="HH489"/>
      <c r="HI489"/>
      <c r="HJ489"/>
      <c r="HK489"/>
      <c r="HL489"/>
      <c r="HM489"/>
      <c r="HN489"/>
      <c r="HO489"/>
      <c r="HP489"/>
      <c r="HQ489"/>
      <c r="HR489"/>
      <c r="HS489"/>
      <c r="HT489"/>
      <c r="HU489"/>
      <c r="HV489"/>
      <c r="HW489"/>
      <c r="HX489"/>
      <c r="HY489"/>
      <c r="HZ489"/>
      <c r="IA489"/>
      <c r="IB489"/>
      <c r="IC489"/>
      <c r="ID489"/>
      <c r="IE489"/>
      <c r="IF489"/>
      <c r="IG489"/>
      <c r="IH489"/>
      <c r="II489"/>
      <c r="IJ489"/>
      <c r="IK489"/>
      <c r="IL489"/>
      <c r="IM489"/>
      <c r="IN489"/>
      <c r="IO489"/>
      <c r="IP489"/>
      <c r="IQ489"/>
      <c r="IR489"/>
      <c r="IS489"/>
      <c r="IT489"/>
      <c r="IU489"/>
      <c r="IV489"/>
      <c r="IW489"/>
      <c r="IX489"/>
      <c r="IY489"/>
      <c r="IZ489"/>
      <c r="JA489"/>
      <c r="JB489"/>
      <c r="JC489"/>
      <c r="JD489"/>
      <c r="JE489"/>
      <c r="JF489"/>
      <c r="JG489"/>
      <c r="JH489"/>
      <c r="JI489"/>
      <c r="JJ489"/>
      <c r="JK489"/>
      <c r="JL489"/>
      <c r="JM489"/>
      <c r="JN489"/>
      <c r="JO489"/>
      <c r="JP489"/>
      <c r="JQ489"/>
      <c r="JR489"/>
      <c r="JS489"/>
      <c r="JT489"/>
      <c r="JU489"/>
      <c r="JV489"/>
      <c r="JW489"/>
      <c r="JX489"/>
      <c r="JY489"/>
      <c r="JZ489"/>
      <c r="KA489"/>
      <c r="KB489"/>
      <c r="KC489"/>
      <c r="KD489"/>
      <c r="KE489"/>
      <c r="KF489"/>
      <c r="KG489"/>
      <c r="KH489"/>
      <c r="KI489"/>
      <c r="KJ489"/>
      <c r="KK489"/>
      <c r="KL489"/>
      <c r="KM489"/>
      <c r="KN489"/>
      <c r="KO489"/>
      <c r="KP489"/>
      <c r="KQ489"/>
      <c r="KR489"/>
      <c r="KS489"/>
      <c r="KT489"/>
      <c r="KU489"/>
      <c r="KV489"/>
      <c r="KW489"/>
      <c r="KX489"/>
      <c r="KY489"/>
      <c r="KZ489"/>
      <c r="LA489"/>
      <c r="LB489"/>
      <c r="LC489"/>
      <c r="LD489"/>
      <c r="LE489"/>
      <c r="LF489"/>
      <c r="LG489"/>
      <c r="LH489"/>
      <c r="LI489"/>
      <c r="LJ489"/>
      <c r="LK489"/>
      <c r="LL489"/>
      <c r="LM489"/>
      <c r="LN489"/>
      <c r="LO489"/>
      <c r="LP489"/>
      <c r="LQ489"/>
      <c r="LR489"/>
      <c r="LS489"/>
      <c r="LT489"/>
      <c r="LU489"/>
      <c r="LV489"/>
      <c r="LW489"/>
      <c r="LX489"/>
      <c r="LY489"/>
      <c r="LZ489"/>
      <c r="MA489"/>
      <c r="MB489"/>
      <c r="MC489"/>
      <c r="MD489"/>
      <c r="ME489"/>
      <c r="MF489"/>
      <c r="MG489"/>
      <c r="MH489"/>
      <c r="MI489"/>
      <c r="MJ489"/>
      <c r="MK489"/>
      <c r="ML489"/>
      <c r="MM489"/>
      <c r="MN489"/>
      <c r="MO489"/>
      <c r="MP489"/>
      <c r="MQ489"/>
      <c r="MR489"/>
      <c r="MS489"/>
      <c r="MT489"/>
      <c r="MU489"/>
      <c r="MV489"/>
      <c r="MW489"/>
      <c r="MX489"/>
      <c r="MY489"/>
      <c r="MZ489"/>
      <c r="NA489"/>
      <c r="NB489"/>
      <c r="NC489"/>
      <c r="ND489"/>
      <c r="NE489"/>
      <c r="NF489"/>
      <c r="NG489"/>
      <c r="NH489"/>
      <c r="NI489"/>
      <c r="NJ489"/>
      <c r="NK489"/>
      <c r="NL489"/>
      <c r="NM489"/>
      <c r="NN489"/>
      <c r="NO489"/>
      <c r="NP489"/>
      <c r="NQ489"/>
      <c r="NR489"/>
      <c r="NS489"/>
      <c r="NT489"/>
      <c r="NU489"/>
      <c r="NV489"/>
      <c r="NW489"/>
      <c r="NX489"/>
      <c r="NY489"/>
      <c r="NZ489"/>
      <c r="OA489"/>
      <c r="OB489"/>
      <c r="OC489"/>
      <c r="OD489"/>
      <c r="OE489"/>
      <c r="OF489"/>
      <c r="OG489"/>
      <c r="OH489"/>
      <c r="OI489"/>
      <c r="OJ489"/>
      <c r="OK489"/>
      <c r="OL489"/>
      <c r="OM489"/>
      <c r="ON489"/>
      <c r="OO489"/>
      <c r="OP489"/>
      <c r="OQ489"/>
      <c r="OR489"/>
      <c r="OS489"/>
      <c r="OT489"/>
      <c r="OU489"/>
      <c r="OV489"/>
      <c r="OW489"/>
      <c r="OX489"/>
      <c r="OY489"/>
      <c r="OZ489"/>
      <c r="PA489"/>
      <c r="PB489"/>
      <c r="PC489"/>
      <c r="PD489"/>
      <c r="PE489"/>
      <c r="PF489"/>
      <c r="PG489"/>
      <c r="PH489"/>
      <c r="PI489"/>
      <c r="PJ489"/>
      <c r="PK489"/>
      <c r="PL489"/>
      <c r="PM489"/>
      <c r="PN489"/>
      <c r="PO489"/>
      <c r="PP489"/>
      <c r="PQ489"/>
      <c r="PR489"/>
      <c r="PS489"/>
      <c r="PT489"/>
      <c r="PU489"/>
      <c r="PV489"/>
      <c r="PW489"/>
      <c r="PX489"/>
      <c r="PY489"/>
      <c r="PZ489"/>
      <c r="QA489"/>
      <c r="QB489"/>
      <c r="QC489"/>
      <c r="QD489"/>
      <c r="QE489"/>
      <c r="QF489"/>
      <c r="QG489"/>
      <c r="QH489"/>
      <c r="QI489"/>
      <c r="QJ489"/>
      <c r="QK489"/>
      <c r="QL489"/>
      <c r="QM489"/>
      <c r="QN489"/>
      <c r="QO489"/>
      <c r="QP489"/>
      <c r="QQ489"/>
      <c r="QR489"/>
      <c r="QS489"/>
      <c r="QT489"/>
      <c r="QU489"/>
      <c r="QV489"/>
      <c r="QW489"/>
      <c r="QX489"/>
      <c r="QY489"/>
      <c r="QZ489"/>
      <c r="RA489"/>
      <c r="RB489"/>
      <c r="RC489"/>
      <c r="RD489"/>
      <c r="RE489"/>
      <c r="RF489"/>
      <c r="RG489"/>
      <c r="RH489"/>
      <c r="RI489"/>
      <c r="RJ489"/>
      <c r="RK489"/>
      <c r="RL489"/>
      <c r="RM489"/>
      <c r="RN489"/>
      <c r="RO489"/>
      <c r="RP489"/>
      <c r="RQ489"/>
      <c r="RR489"/>
      <c r="RS489"/>
      <c r="RT489"/>
      <c r="RU489"/>
      <c r="RV489"/>
      <c r="RW489"/>
      <c r="RX489"/>
      <c r="RY489"/>
      <c r="RZ489"/>
      <c r="SA489"/>
      <c r="SB489"/>
      <c r="SC489"/>
      <c r="SD489"/>
      <c r="SE489"/>
      <c r="SF489"/>
      <c r="SG489"/>
      <c r="SH489"/>
      <c r="SI489"/>
      <c r="SJ489"/>
      <c r="SK489"/>
      <c r="SL489"/>
      <c r="SM489"/>
      <c r="SN489"/>
      <c r="SO489"/>
      <c r="SP489"/>
      <c r="SQ489"/>
      <c r="SR489"/>
      <c r="SS489"/>
      <c r="ST489"/>
      <c r="SU489"/>
      <c r="SV489"/>
      <c r="SW489"/>
      <c r="SX489"/>
      <c r="SY489"/>
      <c r="SZ489"/>
      <c r="TA489"/>
      <c r="TB489"/>
      <c r="TC489"/>
      <c r="TD489"/>
      <c r="TE489"/>
      <c r="TF489"/>
      <c r="TG489"/>
      <c r="TH489"/>
      <c r="TI489"/>
      <c r="TJ489"/>
      <c r="TK489"/>
      <c r="TL489"/>
      <c r="TM489"/>
      <c r="TN489"/>
      <c r="TO489"/>
      <c r="TP489"/>
      <c r="TQ489"/>
      <c r="TR489"/>
      <c r="TS489"/>
      <c r="TT489"/>
      <c r="TU489"/>
      <c r="TV489"/>
      <c r="TW489"/>
      <c r="TX489"/>
      <c r="TY489"/>
      <c r="TZ489"/>
      <c r="UA489"/>
      <c r="UB489"/>
      <c r="UC489"/>
      <c r="UD489"/>
      <c r="UE489"/>
      <c r="UF489"/>
      <c r="UG489"/>
      <c r="UH489"/>
      <c r="UI489"/>
      <c r="UJ489"/>
      <c r="UK489"/>
      <c r="UL489"/>
      <c r="UM489"/>
      <c r="UN489"/>
      <c r="UO489"/>
      <c r="UP489"/>
      <c r="UQ489"/>
      <c r="UR489"/>
      <c r="US489"/>
      <c r="UT489"/>
      <c r="UU489"/>
      <c r="UV489"/>
      <c r="UW489"/>
      <c r="UX489"/>
      <c r="UY489"/>
      <c r="UZ489"/>
      <c r="VA489"/>
      <c r="VB489"/>
      <c r="VC489"/>
      <c r="VD489"/>
      <c r="VE489"/>
      <c r="VF489"/>
      <c r="VG489"/>
      <c r="VH489"/>
      <c r="VI489"/>
      <c r="VJ489"/>
      <c r="VK489"/>
      <c r="VL489"/>
      <c r="VM489"/>
      <c r="VN489"/>
      <c r="VO489"/>
      <c r="VP489"/>
      <c r="VQ489"/>
      <c r="VR489"/>
      <c r="VS489"/>
      <c r="VT489"/>
      <c r="VU489"/>
      <c r="VV489"/>
      <c r="VW489"/>
      <c r="VX489"/>
      <c r="VY489"/>
      <c r="VZ489"/>
      <c r="WA489"/>
      <c r="WB489"/>
      <c r="WC489"/>
      <c r="WD489"/>
      <c r="WE489"/>
      <c r="WF489"/>
      <c r="WG489"/>
      <c r="WH489"/>
      <c r="WI489"/>
      <c r="WJ489"/>
      <c r="WK489"/>
      <c r="WL489"/>
      <c r="WM489"/>
      <c r="WN489"/>
      <c r="WO489"/>
      <c r="WP489"/>
      <c r="WQ489"/>
      <c r="WR489"/>
      <c r="WS489"/>
      <c r="WT489"/>
      <c r="WU489"/>
      <c r="WV489"/>
      <c r="WW489"/>
      <c r="WX489"/>
      <c r="WY489"/>
      <c r="WZ489"/>
      <c r="XA489"/>
      <c r="XB489"/>
      <c r="XC489"/>
      <c r="XD489"/>
      <c r="XE489"/>
      <c r="XF489"/>
      <c r="XG489"/>
      <c r="XH489"/>
      <c r="XI489"/>
      <c r="XJ489"/>
      <c r="XK489"/>
      <c r="XL489"/>
      <c r="XM489"/>
      <c r="XN489"/>
      <c r="XO489"/>
      <c r="XP489"/>
      <c r="XQ489"/>
      <c r="XR489"/>
      <c r="XS489"/>
      <c r="XT489"/>
      <c r="XU489"/>
      <c r="XV489"/>
      <c r="XW489"/>
      <c r="XX489"/>
      <c r="XY489"/>
      <c r="XZ489"/>
      <c r="YA489"/>
      <c r="YB489"/>
      <c r="YC489"/>
      <c r="YD489"/>
      <c r="YE489"/>
      <c r="YF489"/>
      <c r="YG489"/>
      <c r="YH489"/>
      <c r="YI489"/>
      <c r="YJ489"/>
      <c r="YK489"/>
      <c r="YL489"/>
      <c r="YM489"/>
      <c r="YN489"/>
      <c r="YO489"/>
      <c r="YP489"/>
      <c r="YQ489"/>
      <c r="YR489"/>
      <c r="YS489"/>
      <c r="YT489"/>
      <c r="YU489"/>
      <c r="YV489"/>
      <c r="YW489"/>
      <c r="YX489"/>
      <c r="YY489"/>
      <c r="YZ489"/>
      <c r="ZA489"/>
      <c r="ZB489"/>
      <c r="ZC489"/>
      <c r="ZD489"/>
      <c r="ZE489"/>
      <c r="ZF489"/>
      <c r="ZG489"/>
      <c r="ZH489"/>
      <c r="ZI489"/>
      <c r="ZJ489"/>
      <c r="ZK489"/>
      <c r="ZL489"/>
      <c r="ZM489"/>
      <c r="ZN489"/>
      <c r="ZO489"/>
      <c r="ZP489"/>
      <c r="ZQ489"/>
      <c r="ZR489"/>
      <c r="ZS489"/>
      <c r="ZT489"/>
      <c r="ZU489"/>
      <c r="ZV489"/>
      <c r="ZW489"/>
      <c r="ZX489"/>
      <c r="ZY489"/>
      <c r="ZZ489"/>
    </row>
    <row r="490" spans="15:702" x14ac:dyDescent="0.35"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  <c r="HB490"/>
      <c r="HC490"/>
      <c r="HD490"/>
      <c r="HE490"/>
      <c r="HF490"/>
      <c r="HG490"/>
      <c r="HH490"/>
      <c r="HI490"/>
      <c r="HJ490"/>
      <c r="HK490"/>
      <c r="HL490"/>
      <c r="HM490"/>
      <c r="HN490"/>
      <c r="HO490"/>
      <c r="HP490"/>
      <c r="HQ490"/>
      <c r="HR490"/>
      <c r="HS490"/>
      <c r="HT490"/>
      <c r="HU490"/>
      <c r="HV490"/>
      <c r="HW490"/>
      <c r="HX490"/>
      <c r="HY490"/>
      <c r="HZ490"/>
      <c r="IA490"/>
      <c r="IB490"/>
      <c r="IC490"/>
      <c r="ID490"/>
      <c r="IE490"/>
      <c r="IF490"/>
      <c r="IG490"/>
      <c r="IH490"/>
      <c r="II490"/>
      <c r="IJ490"/>
      <c r="IK490"/>
      <c r="IL490"/>
      <c r="IM490"/>
      <c r="IN490"/>
      <c r="IO490"/>
      <c r="IP490"/>
      <c r="IQ490"/>
      <c r="IR490"/>
      <c r="IS490"/>
      <c r="IT490"/>
      <c r="IU490"/>
      <c r="IV490"/>
      <c r="IW490"/>
      <c r="IX490"/>
      <c r="IY490"/>
      <c r="IZ490"/>
      <c r="JA490"/>
      <c r="JB490"/>
      <c r="JC490"/>
      <c r="JD490"/>
      <c r="JE490"/>
      <c r="JF490"/>
      <c r="JG490"/>
      <c r="JH490"/>
      <c r="JI490"/>
      <c r="JJ490"/>
      <c r="JK490"/>
      <c r="JL490"/>
      <c r="JM490"/>
      <c r="JN490"/>
      <c r="JO490"/>
      <c r="JP490"/>
      <c r="JQ490"/>
      <c r="JR490"/>
      <c r="JS490"/>
      <c r="JT490"/>
      <c r="JU490"/>
      <c r="JV490"/>
      <c r="JW490"/>
      <c r="JX490"/>
      <c r="JY490"/>
      <c r="JZ490"/>
      <c r="KA490"/>
      <c r="KB490"/>
      <c r="KC490"/>
      <c r="KD490"/>
      <c r="KE490"/>
      <c r="KF490"/>
      <c r="KG490"/>
      <c r="KH490"/>
      <c r="KI490"/>
      <c r="KJ490"/>
      <c r="KK490"/>
      <c r="KL490"/>
      <c r="KM490"/>
      <c r="KN490"/>
      <c r="KO490"/>
      <c r="KP490"/>
      <c r="KQ490"/>
      <c r="KR490"/>
      <c r="KS490"/>
      <c r="KT490"/>
      <c r="KU490"/>
      <c r="KV490"/>
      <c r="KW490"/>
      <c r="KX490"/>
      <c r="KY490"/>
      <c r="KZ490"/>
      <c r="LA490"/>
      <c r="LB490"/>
      <c r="LC490"/>
      <c r="LD490"/>
      <c r="LE490"/>
      <c r="LF490"/>
      <c r="LG490"/>
      <c r="LH490"/>
      <c r="LI490"/>
      <c r="LJ490"/>
      <c r="LK490"/>
      <c r="LL490"/>
      <c r="LM490"/>
      <c r="LN490"/>
      <c r="LO490"/>
      <c r="LP490"/>
      <c r="LQ490"/>
      <c r="LR490"/>
      <c r="LS490"/>
      <c r="LT490"/>
      <c r="LU490"/>
      <c r="LV490"/>
      <c r="LW490"/>
      <c r="LX490"/>
      <c r="LY490"/>
      <c r="LZ490"/>
      <c r="MA490"/>
      <c r="MB490"/>
      <c r="MC490"/>
      <c r="MD490"/>
      <c r="ME490"/>
      <c r="MF490"/>
      <c r="MG490"/>
      <c r="MH490"/>
      <c r="MI490"/>
      <c r="MJ490"/>
      <c r="MK490"/>
      <c r="ML490"/>
      <c r="MM490"/>
      <c r="MN490"/>
      <c r="MO490"/>
      <c r="MP490"/>
      <c r="MQ490"/>
      <c r="MR490"/>
      <c r="MS490"/>
      <c r="MT490"/>
      <c r="MU490"/>
      <c r="MV490"/>
      <c r="MW490"/>
      <c r="MX490"/>
      <c r="MY490"/>
      <c r="MZ490"/>
      <c r="NA490"/>
      <c r="NB490"/>
      <c r="NC490"/>
      <c r="ND490"/>
      <c r="NE490"/>
      <c r="NF490"/>
      <c r="NG490"/>
      <c r="NH490"/>
      <c r="NI490"/>
      <c r="NJ490"/>
      <c r="NK490"/>
      <c r="NL490"/>
      <c r="NM490"/>
      <c r="NN490"/>
      <c r="NO490"/>
      <c r="NP490"/>
      <c r="NQ490"/>
      <c r="NR490"/>
      <c r="NS490"/>
      <c r="NT490"/>
      <c r="NU490"/>
      <c r="NV490"/>
      <c r="NW490"/>
      <c r="NX490"/>
      <c r="NY490"/>
      <c r="NZ490"/>
      <c r="OA490"/>
      <c r="OB490"/>
      <c r="OC490"/>
      <c r="OD490"/>
      <c r="OE490"/>
      <c r="OF490"/>
      <c r="OG490"/>
      <c r="OH490"/>
      <c r="OI490"/>
      <c r="OJ490"/>
      <c r="OK490"/>
      <c r="OL490"/>
      <c r="OM490"/>
      <c r="ON490"/>
      <c r="OO490"/>
      <c r="OP490"/>
      <c r="OQ490"/>
      <c r="OR490"/>
      <c r="OS490"/>
      <c r="OT490"/>
      <c r="OU490"/>
      <c r="OV490"/>
      <c r="OW490"/>
      <c r="OX490"/>
      <c r="OY490"/>
      <c r="OZ490"/>
      <c r="PA490"/>
      <c r="PB490"/>
      <c r="PC490"/>
      <c r="PD490"/>
      <c r="PE490"/>
      <c r="PF490"/>
      <c r="PG490"/>
      <c r="PH490"/>
      <c r="PI490"/>
      <c r="PJ490"/>
      <c r="PK490"/>
      <c r="PL490"/>
      <c r="PM490"/>
      <c r="PN490"/>
      <c r="PO490"/>
      <c r="PP490"/>
      <c r="PQ490"/>
      <c r="PR490"/>
      <c r="PS490"/>
      <c r="PT490"/>
      <c r="PU490"/>
      <c r="PV490"/>
      <c r="PW490"/>
      <c r="PX490"/>
      <c r="PY490"/>
      <c r="PZ490"/>
      <c r="QA490"/>
      <c r="QB490"/>
      <c r="QC490"/>
      <c r="QD490"/>
      <c r="QE490"/>
      <c r="QF490"/>
      <c r="QG490"/>
      <c r="QH490"/>
      <c r="QI490"/>
      <c r="QJ490"/>
      <c r="QK490"/>
      <c r="QL490"/>
      <c r="QM490"/>
      <c r="QN490"/>
      <c r="QO490"/>
      <c r="QP490"/>
      <c r="QQ490"/>
      <c r="QR490"/>
      <c r="QS490"/>
      <c r="QT490"/>
      <c r="QU490"/>
      <c r="QV490"/>
      <c r="QW490"/>
      <c r="QX490"/>
      <c r="QY490"/>
      <c r="QZ490"/>
      <c r="RA490"/>
      <c r="RB490"/>
      <c r="RC490"/>
      <c r="RD490"/>
      <c r="RE490"/>
      <c r="RF490"/>
      <c r="RG490"/>
      <c r="RH490"/>
      <c r="RI490"/>
      <c r="RJ490"/>
      <c r="RK490"/>
      <c r="RL490"/>
      <c r="RM490"/>
      <c r="RN490"/>
      <c r="RO490"/>
      <c r="RP490"/>
      <c r="RQ490"/>
      <c r="RR490"/>
      <c r="RS490"/>
      <c r="RT490"/>
      <c r="RU490"/>
      <c r="RV490"/>
      <c r="RW490"/>
      <c r="RX490"/>
      <c r="RY490"/>
      <c r="RZ490"/>
      <c r="SA490"/>
      <c r="SB490"/>
      <c r="SC490"/>
      <c r="SD490"/>
      <c r="SE490"/>
      <c r="SF490"/>
      <c r="SG490"/>
      <c r="SH490"/>
      <c r="SI490"/>
      <c r="SJ490"/>
      <c r="SK490"/>
      <c r="SL490"/>
      <c r="SM490"/>
      <c r="SN490"/>
      <c r="SO490"/>
      <c r="SP490"/>
      <c r="SQ490"/>
      <c r="SR490"/>
      <c r="SS490"/>
      <c r="ST490"/>
      <c r="SU490"/>
      <c r="SV490"/>
      <c r="SW490"/>
      <c r="SX490"/>
      <c r="SY490"/>
      <c r="SZ490"/>
      <c r="TA490"/>
      <c r="TB490"/>
      <c r="TC490"/>
      <c r="TD490"/>
      <c r="TE490"/>
      <c r="TF490"/>
      <c r="TG490"/>
      <c r="TH490"/>
      <c r="TI490"/>
      <c r="TJ490"/>
      <c r="TK490"/>
      <c r="TL490"/>
      <c r="TM490"/>
      <c r="TN490"/>
      <c r="TO490"/>
      <c r="TP490"/>
      <c r="TQ490"/>
      <c r="TR490"/>
      <c r="TS490"/>
      <c r="TT490"/>
      <c r="TU490"/>
      <c r="TV490"/>
      <c r="TW490"/>
      <c r="TX490"/>
      <c r="TY490"/>
      <c r="TZ490"/>
      <c r="UA490"/>
      <c r="UB490"/>
      <c r="UC490"/>
      <c r="UD490"/>
      <c r="UE490"/>
      <c r="UF490"/>
      <c r="UG490"/>
      <c r="UH490"/>
      <c r="UI490"/>
      <c r="UJ490"/>
      <c r="UK490"/>
      <c r="UL490"/>
      <c r="UM490"/>
      <c r="UN490"/>
      <c r="UO490"/>
      <c r="UP490"/>
      <c r="UQ490"/>
      <c r="UR490"/>
      <c r="US490"/>
      <c r="UT490"/>
      <c r="UU490"/>
      <c r="UV490"/>
      <c r="UW490"/>
      <c r="UX490"/>
      <c r="UY490"/>
      <c r="UZ490"/>
      <c r="VA490"/>
      <c r="VB490"/>
      <c r="VC490"/>
      <c r="VD490"/>
      <c r="VE490"/>
      <c r="VF490"/>
      <c r="VG490"/>
      <c r="VH490"/>
      <c r="VI490"/>
      <c r="VJ490"/>
      <c r="VK490"/>
      <c r="VL490"/>
      <c r="VM490"/>
      <c r="VN490"/>
      <c r="VO490"/>
      <c r="VP490"/>
      <c r="VQ490"/>
      <c r="VR490"/>
      <c r="VS490"/>
      <c r="VT490"/>
      <c r="VU490"/>
      <c r="VV490"/>
      <c r="VW490"/>
      <c r="VX490"/>
      <c r="VY490"/>
      <c r="VZ490"/>
      <c r="WA490"/>
      <c r="WB490"/>
      <c r="WC490"/>
      <c r="WD490"/>
      <c r="WE490"/>
      <c r="WF490"/>
      <c r="WG490"/>
      <c r="WH490"/>
      <c r="WI490"/>
      <c r="WJ490"/>
      <c r="WK490"/>
      <c r="WL490"/>
      <c r="WM490"/>
      <c r="WN490"/>
      <c r="WO490"/>
      <c r="WP490"/>
      <c r="WQ490"/>
      <c r="WR490"/>
      <c r="WS490"/>
      <c r="WT490"/>
      <c r="WU490"/>
      <c r="WV490"/>
      <c r="WW490"/>
      <c r="WX490"/>
      <c r="WY490"/>
      <c r="WZ490"/>
      <c r="XA490"/>
      <c r="XB490"/>
      <c r="XC490"/>
      <c r="XD490"/>
      <c r="XE490"/>
      <c r="XF490"/>
      <c r="XG490"/>
      <c r="XH490"/>
      <c r="XI490"/>
      <c r="XJ490"/>
      <c r="XK490"/>
      <c r="XL490"/>
      <c r="XM490"/>
      <c r="XN490"/>
      <c r="XO490"/>
      <c r="XP490"/>
      <c r="XQ490"/>
      <c r="XR490"/>
      <c r="XS490"/>
      <c r="XT490"/>
      <c r="XU490"/>
      <c r="XV490"/>
      <c r="XW490"/>
      <c r="XX490"/>
      <c r="XY490"/>
      <c r="XZ490"/>
      <c r="YA490"/>
      <c r="YB490"/>
      <c r="YC490"/>
      <c r="YD490"/>
      <c r="YE490"/>
      <c r="YF490"/>
      <c r="YG490"/>
      <c r="YH490"/>
      <c r="YI490"/>
      <c r="YJ490"/>
      <c r="YK490"/>
      <c r="YL490"/>
      <c r="YM490"/>
      <c r="YN490"/>
      <c r="YO490"/>
      <c r="YP490"/>
      <c r="YQ490"/>
      <c r="YR490"/>
      <c r="YS490"/>
      <c r="YT490"/>
      <c r="YU490"/>
      <c r="YV490"/>
      <c r="YW490"/>
      <c r="YX490"/>
      <c r="YY490"/>
      <c r="YZ490"/>
      <c r="ZA490"/>
      <c r="ZB490"/>
      <c r="ZC490"/>
      <c r="ZD490"/>
      <c r="ZE490"/>
      <c r="ZF490"/>
      <c r="ZG490"/>
      <c r="ZH490"/>
      <c r="ZI490"/>
      <c r="ZJ490"/>
      <c r="ZK490"/>
      <c r="ZL490"/>
      <c r="ZM490"/>
      <c r="ZN490"/>
      <c r="ZO490"/>
      <c r="ZP490"/>
      <c r="ZQ490"/>
      <c r="ZR490"/>
      <c r="ZS490"/>
      <c r="ZT490"/>
      <c r="ZU490"/>
      <c r="ZV490"/>
      <c r="ZW490"/>
      <c r="ZX490"/>
      <c r="ZY490"/>
      <c r="ZZ490"/>
    </row>
    <row r="491" spans="15:702" x14ac:dyDescent="0.35"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  <c r="HB491"/>
      <c r="HC491"/>
      <c r="HD491"/>
      <c r="HE491"/>
      <c r="HF491"/>
      <c r="HG491"/>
      <c r="HH491"/>
      <c r="HI491"/>
      <c r="HJ491"/>
      <c r="HK491"/>
      <c r="HL491"/>
      <c r="HM491"/>
      <c r="HN491"/>
      <c r="HO491"/>
      <c r="HP491"/>
      <c r="HQ491"/>
      <c r="HR491"/>
      <c r="HS491"/>
      <c r="HT491"/>
      <c r="HU491"/>
      <c r="HV491"/>
      <c r="HW491"/>
      <c r="HX491"/>
      <c r="HY491"/>
      <c r="HZ491"/>
      <c r="IA491"/>
      <c r="IB491"/>
      <c r="IC491"/>
      <c r="ID491"/>
      <c r="IE491"/>
      <c r="IF491"/>
      <c r="IG491"/>
      <c r="IH491"/>
      <c r="II491"/>
      <c r="IJ491"/>
      <c r="IK491"/>
      <c r="IL491"/>
      <c r="IM491"/>
      <c r="IN491"/>
      <c r="IO491"/>
      <c r="IP491"/>
      <c r="IQ491"/>
      <c r="IR491"/>
      <c r="IS491"/>
      <c r="IT491"/>
      <c r="IU491"/>
      <c r="IV491"/>
      <c r="IW491"/>
      <c r="IX491"/>
      <c r="IY491"/>
      <c r="IZ491"/>
      <c r="JA491"/>
      <c r="JB491"/>
      <c r="JC491"/>
      <c r="JD491"/>
      <c r="JE491"/>
      <c r="JF491"/>
      <c r="JG491"/>
      <c r="JH491"/>
      <c r="JI491"/>
      <c r="JJ491"/>
      <c r="JK491"/>
      <c r="JL491"/>
      <c r="JM491"/>
      <c r="JN491"/>
      <c r="JO491"/>
      <c r="JP491"/>
      <c r="JQ491"/>
      <c r="JR491"/>
      <c r="JS491"/>
      <c r="JT491"/>
      <c r="JU491"/>
      <c r="JV491"/>
      <c r="JW491"/>
      <c r="JX491"/>
      <c r="JY491"/>
      <c r="JZ491"/>
      <c r="KA491"/>
      <c r="KB491"/>
      <c r="KC491"/>
      <c r="KD491"/>
      <c r="KE491"/>
      <c r="KF491"/>
      <c r="KG491"/>
      <c r="KH491"/>
      <c r="KI491"/>
      <c r="KJ491"/>
      <c r="KK491"/>
      <c r="KL491"/>
      <c r="KM491"/>
      <c r="KN491"/>
      <c r="KO491"/>
      <c r="KP491"/>
      <c r="KQ491"/>
      <c r="KR491"/>
      <c r="KS491"/>
      <c r="KT491"/>
      <c r="KU491"/>
      <c r="KV491"/>
      <c r="KW491"/>
      <c r="KX491"/>
      <c r="KY491"/>
      <c r="KZ491"/>
      <c r="LA491"/>
      <c r="LB491"/>
      <c r="LC491"/>
      <c r="LD491"/>
      <c r="LE491"/>
      <c r="LF491"/>
      <c r="LG491"/>
      <c r="LH491"/>
      <c r="LI491"/>
      <c r="LJ491"/>
      <c r="LK491"/>
      <c r="LL491"/>
      <c r="LM491"/>
      <c r="LN491"/>
      <c r="LO491"/>
      <c r="LP491"/>
      <c r="LQ491"/>
      <c r="LR491"/>
      <c r="LS491"/>
      <c r="LT491"/>
      <c r="LU491"/>
      <c r="LV491"/>
      <c r="LW491"/>
      <c r="LX491"/>
      <c r="LY491"/>
      <c r="LZ491"/>
      <c r="MA491"/>
      <c r="MB491"/>
      <c r="MC491"/>
      <c r="MD491"/>
      <c r="ME491"/>
      <c r="MF491"/>
      <c r="MG491"/>
      <c r="MH491"/>
      <c r="MI491"/>
      <c r="MJ491"/>
      <c r="MK491"/>
      <c r="ML491"/>
      <c r="MM491"/>
      <c r="MN491"/>
      <c r="MO491"/>
      <c r="MP491"/>
      <c r="MQ491"/>
      <c r="MR491"/>
      <c r="MS491"/>
      <c r="MT491"/>
      <c r="MU491"/>
      <c r="MV491"/>
      <c r="MW491"/>
      <c r="MX491"/>
      <c r="MY491"/>
      <c r="MZ491"/>
      <c r="NA491"/>
      <c r="NB491"/>
      <c r="NC491"/>
      <c r="ND491"/>
      <c r="NE491"/>
      <c r="NF491"/>
      <c r="NG491"/>
      <c r="NH491"/>
      <c r="NI491"/>
      <c r="NJ491"/>
      <c r="NK491"/>
      <c r="NL491"/>
      <c r="NM491"/>
      <c r="NN491"/>
      <c r="NO491"/>
      <c r="NP491"/>
      <c r="NQ491"/>
      <c r="NR491"/>
      <c r="NS491"/>
      <c r="NT491"/>
      <c r="NU491"/>
      <c r="NV491"/>
      <c r="NW491"/>
      <c r="NX491"/>
      <c r="NY491"/>
      <c r="NZ491"/>
      <c r="OA491"/>
      <c r="OB491"/>
      <c r="OC491"/>
      <c r="OD491"/>
      <c r="OE491"/>
      <c r="OF491"/>
      <c r="OG491"/>
      <c r="OH491"/>
      <c r="OI491"/>
      <c r="OJ491"/>
      <c r="OK491"/>
      <c r="OL491"/>
      <c r="OM491"/>
      <c r="ON491"/>
      <c r="OO491"/>
      <c r="OP491"/>
      <c r="OQ491"/>
      <c r="OR491"/>
      <c r="OS491"/>
      <c r="OT491"/>
      <c r="OU491"/>
      <c r="OV491"/>
      <c r="OW491"/>
      <c r="OX491"/>
      <c r="OY491"/>
      <c r="OZ491"/>
      <c r="PA491"/>
      <c r="PB491"/>
      <c r="PC491"/>
      <c r="PD491"/>
      <c r="PE491"/>
      <c r="PF491"/>
      <c r="PG491"/>
      <c r="PH491"/>
      <c r="PI491"/>
      <c r="PJ491"/>
      <c r="PK491"/>
      <c r="PL491"/>
      <c r="PM491"/>
      <c r="PN491"/>
      <c r="PO491"/>
      <c r="PP491"/>
      <c r="PQ491"/>
      <c r="PR491"/>
      <c r="PS491"/>
      <c r="PT491"/>
      <c r="PU491"/>
      <c r="PV491"/>
      <c r="PW491"/>
      <c r="PX491"/>
      <c r="PY491"/>
      <c r="PZ491"/>
      <c r="QA491"/>
      <c r="QB491"/>
      <c r="QC491"/>
      <c r="QD491"/>
      <c r="QE491"/>
      <c r="QF491"/>
      <c r="QG491"/>
      <c r="QH491"/>
      <c r="QI491"/>
      <c r="QJ491"/>
      <c r="QK491"/>
      <c r="QL491"/>
      <c r="QM491"/>
      <c r="QN491"/>
      <c r="QO491"/>
      <c r="QP491"/>
      <c r="QQ491"/>
      <c r="QR491"/>
      <c r="QS491"/>
      <c r="QT491"/>
      <c r="QU491"/>
      <c r="QV491"/>
      <c r="QW491"/>
      <c r="QX491"/>
      <c r="QY491"/>
      <c r="QZ491"/>
      <c r="RA491"/>
      <c r="RB491"/>
      <c r="RC491"/>
      <c r="RD491"/>
      <c r="RE491"/>
      <c r="RF491"/>
      <c r="RG491"/>
      <c r="RH491"/>
      <c r="RI491"/>
      <c r="RJ491"/>
      <c r="RK491"/>
      <c r="RL491"/>
      <c r="RM491"/>
      <c r="RN491"/>
      <c r="RO491"/>
      <c r="RP491"/>
      <c r="RQ491"/>
      <c r="RR491"/>
      <c r="RS491"/>
      <c r="RT491"/>
      <c r="RU491"/>
      <c r="RV491"/>
      <c r="RW491"/>
      <c r="RX491"/>
      <c r="RY491"/>
      <c r="RZ491"/>
      <c r="SA491"/>
      <c r="SB491"/>
      <c r="SC491"/>
      <c r="SD491"/>
      <c r="SE491"/>
      <c r="SF491"/>
      <c r="SG491"/>
      <c r="SH491"/>
      <c r="SI491"/>
      <c r="SJ491"/>
      <c r="SK491"/>
      <c r="SL491"/>
      <c r="SM491"/>
      <c r="SN491"/>
      <c r="SO491"/>
      <c r="SP491"/>
      <c r="SQ491"/>
      <c r="SR491"/>
      <c r="SS491"/>
      <c r="ST491"/>
      <c r="SU491"/>
      <c r="SV491"/>
      <c r="SW491"/>
      <c r="SX491"/>
      <c r="SY491"/>
      <c r="SZ491"/>
      <c r="TA491"/>
      <c r="TB491"/>
      <c r="TC491"/>
      <c r="TD491"/>
      <c r="TE491"/>
      <c r="TF491"/>
      <c r="TG491"/>
      <c r="TH491"/>
      <c r="TI491"/>
      <c r="TJ491"/>
      <c r="TK491"/>
      <c r="TL491"/>
      <c r="TM491"/>
      <c r="TN491"/>
      <c r="TO491"/>
      <c r="TP491"/>
      <c r="TQ491"/>
      <c r="TR491"/>
      <c r="TS491"/>
      <c r="TT491"/>
      <c r="TU491"/>
      <c r="TV491"/>
      <c r="TW491"/>
      <c r="TX491"/>
      <c r="TY491"/>
      <c r="TZ491"/>
      <c r="UA491"/>
      <c r="UB491"/>
      <c r="UC491"/>
      <c r="UD491"/>
      <c r="UE491"/>
      <c r="UF491"/>
      <c r="UG491"/>
      <c r="UH491"/>
      <c r="UI491"/>
      <c r="UJ491"/>
      <c r="UK491"/>
      <c r="UL491"/>
      <c r="UM491"/>
      <c r="UN491"/>
      <c r="UO491"/>
      <c r="UP491"/>
      <c r="UQ491"/>
      <c r="UR491"/>
      <c r="US491"/>
      <c r="UT491"/>
      <c r="UU491"/>
      <c r="UV491"/>
      <c r="UW491"/>
      <c r="UX491"/>
      <c r="UY491"/>
      <c r="UZ491"/>
      <c r="VA491"/>
      <c r="VB491"/>
      <c r="VC491"/>
      <c r="VD491"/>
      <c r="VE491"/>
      <c r="VF491"/>
      <c r="VG491"/>
      <c r="VH491"/>
      <c r="VI491"/>
      <c r="VJ491"/>
      <c r="VK491"/>
      <c r="VL491"/>
      <c r="VM491"/>
      <c r="VN491"/>
      <c r="VO491"/>
      <c r="VP491"/>
      <c r="VQ491"/>
      <c r="VR491"/>
      <c r="VS491"/>
      <c r="VT491"/>
      <c r="VU491"/>
      <c r="VV491"/>
      <c r="VW491"/>
      <c r="VX491"/>
      <c r="VY491"/>
      <c r="VZ491"/>
      <c r="WA491"/>
      <c r="WB491"/>
      <c r="WC491"/>
      <c r="WD491"/>
      <c r="WE491"/>
      <c r="WF491"/>
      <c r="WG491"/>
      <c r="WH491"/>
      <c r="WI491"/>
      <c r="WJ491"/>
      <c r="WK491"/>
      <c r="WL491"/>
      <c r="WM491"/>
      <c r="WN491"/>
      <c r="WO491"/>
      <c r="WP491"/>
      <c r="WQ491"/>
      <c r="WR491"/>
      <c r="WS491"/>
      <c r="WT491"/>
      <c r="WU491"/>
      <c r="WV491"/>
      <c r="WW491"/>
      <c r="WX491"/>
      <c r="WY491"/>
      <c r="WZ491"/>
      <c r="XA491"/>
      <c r="XB491"/>
      <c r="XC491"/>
      <c r="XD491"/>
      <c r="XE491"/>
      <c r="XF491"/>
      <c r="XG491"/>
      <c r="XH491"/>
      <c r="XI491"/>
      <c r="XJ491"/>
      <c r="XK491"/>
      <c r="XL491"/>
      <c r="XM491"/>
      <c r="XN491"/>
      <c r="XO491"/>
      <c r="XP491"/>
      <c r="XQ491"/>
      <c r="XR491"/>
      <c r="XS491"/>
      <c r="XT491"/>
      <c r="XU491"/>
      <c r="XV491"/>
      <c r="XW491"/>
      <c r="XX491"/>
      <c r="XY491"/>
      <c r="XZ491"/>
      <c r="YA491"/>
      <c r="YB491"/>
      <c r="YC491"/>
      <c r="YD491"/>
      <c r="YE491"/>
      <c r="YF491"/>
      <c r="YG491"/>
      <c r="YH491"/>
      <c r="YI491"/>
      <c r="YJ491"/>
      <c r="YK491"/>
      <c r="YL491"/>
      <c r="YM491"/>
      <c r="YN491"/>
      <c r="YO491"/>
      <c r="YP491"/>
      <c r="YQ491"/>
      <c r="YR491"/>
      <c r="YS491"/>
      <c r="YT491"/>
      <c r="YU491"/>
      <c r="YV491"/>
      <c r="YW491"/>
      <c r="YX491"/>
      <c r="YY491"/>
      <c r="YZ491"/>
      <c r="ZA491"/>
      <c r="ZB491"/>
      <c r="ZC491"/>
      <c r="ZD491"/>
      <c r="ZE491"/>
      <c r="ZF491"/>
      <c r="ZG491"/>
      <c r="ZH491"/>
      <c r="ZI491"/>
      <c r="ZJ491"/>
      <c r="ZK491"/>
      <c r="ZL491"/>
      <c r="ZM491"/>
      <c r="ZN491"/>
      <c r="ZO491"/>
      <c r="ZP491"/>
      <c r="ZQ491"/>
      <c r="ZR491"/>
      <c r="ZS491"/>
      <c r="ZT491"/>
      <c r="ZU491"/>
      <c r="ZV491"/>
      <c r="ZW491"/>
      <c r="ZX491"/>
      <c r="ZY491"/>
      <c r="ZZ491"/>
    </row>
    <row r="492" spans="15:702" x14ac:dyDescent="0.35"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  <c r="HB492"/>
      <c r="HC492"/>
      <c r="HD492"/>
      <c r="HE492"/>
      <c r="HF492"/>
      <c r="HG492"/>
      <c r="HH492"/>
      <c r="HI492"/>
      <c r="HJ492"/>
      <c r="HK492"/>
      <c r="HL492"/>
      <c r="HM492"/>
      <c r="HN492"/>
      <c r="HO492"/>
      <c r="HP492"/>
      <c r="HQ492"/>
      <c r="HR492"/>
      <c r="HS492"/>
      <c r="HT492"/>
      <c r="HU492"/>
      <c r="HV492"/>
      <c r="HW492"/>
      <c r="HX492"/>
      <c r="HY492"/>
      <c r="HZ492"/>
      <c r="IA492"/>
      <c r="IB492"/>
      <c r="IC492"/>
      <c r="ID492"/>
      <c r="IE492"/>
      <c r="IF492"/>
      <c r="IG492"/>
      <c r="IH492"/>
      <c r="II492"/>
      <c r="IJ492"/>
      <c r="IK492"/>
      <c r="IL492"/>
      <c r="IM492"/>
      <c r="IN492"/>
      <c r="IO492"/>
      <c r="IP492"/>
      <c r="IQ492"/>
      <c r="IR492"/>
      <c r="IS492"/>
      <c r="IT492"/>
      <c r="IU492"/>
      <c r="IV492"/>
      <c r="IW492"/>
      <c r="IX492"/>
      <c r="IY492"/>
      <c r="IZ492"/>
      <c r="JA492"/>
      <c r="JB492"/>
      <c r="JC492"/>
      <c r="JD492"/>
      <c r="JE492"/>
      <c r="JF492"/>
      <c r="JG492"/>
      <c r="JH492"/>
      <c r="JI492"/>
      <c r="JJ492"/>
      <c r="JK492"/>
      <c r="JL492"/>
      <c r="JM492"/>
      <c r="JN492"/>
      <c r="JO492"/>
      <c r="JP492"/>
      <c r="JQ492"/>
      <c r="JR492"/>
      <c r="JS492"/>
      <c r="JT492"/>
      <c r="JU492"/>
      <c r="JV492"/>
      <c r="JW492"/>
      <c r="JX492"/>
      <c r="JY492"/>
      <c r="JZ492"/>
      <c r="KA492"/>
      <c r="KB492"/>
      <c r="KC492"/>
      <c r="KD492"/>
      <c r="KE492"/>
      <c r="KF492"/>
      <c r="KG492"/>
      <c r="KH492"/>
      <c r="KI492"/>
      <c r="KJ492"/>
      <c r="KK492"/>
      <c r="KL492"/>
      <c r="KM492"/>
      <c r="KN492"/>
      <c r="KO492"/>
      <c r="KP492"/>
      <c r="KQ492"/>
      <c r="KR492"/>
      <c r="KS492"/>
      <c r="KT492"/>
      <c r="KU492"/>
      <c r="KV492"/>
      <c r="KW492"/>
      <c r="KX492"/>
      <c r="KY492"/>
      <c r="KZ492"/>
      <c r="LA492"/>
      <c r="LB492"/>
      <c r="LC492"/>
      <c r="LD492"/>
      <c r="LE492"/>
      <c r="LF492"/>
      <c r="LG492"/>
      <c r="LH492"/>
      <c r="LI492"/>
      <c r="LJ492"/>
      <c r="LK492"/>
      <c r="LL492"/>
      <c r="LM492"/>
      <c r="LN492"/>
      <c r="LO492"/>
      <c r="LP492"/>
      <c r="LQ492"/>
      <c r="LR492"/>
      <c r="LS492"/>
      <c r="LT492"/>
      <c r="LU492"/>
      <c r="LV492"/>
      <c r="LW492"/>
      <c r="LX492"/>
      <c r="LY492"/>
      <c r="LZ492"/>
      <c r="MA492"/>
      <c r="MB492"/>
      <c r="MC492"/>
      <c r="MD492"/>
      <c r="ME492"/>
      <c r="MF492"/>
      <c r="MG492"/>
      <c r="MH492"/>
      <c r="MI492"/>
      <c r="MJ492"/>
      <c r="MK492"/>
      <c r="ML492"/>
      <c r="MM492"/>
      <c r="MN492"/>
      <c r="MO492"/>
      <c r="MP492"/>
      <c r="MQ492"/>
      <c r="MR492"/>
      <c r="MS492"/>
      <c r="MT492"/>
      <c r="MU492"/>
      <c r="MV492"/>
      <c r="MW492"/>
      <c r="MX492"/>
      <c r="MY492"/>
      <c r="MZ492"/>
      <c r="NA492"/>
      <c r="NB492"/>
      <c r="NC492"/>
      <c r="ND492"/>
      <c r="NE492"/>
      <c r="NF492"/>
      <c r="NG492"/>
      <c r="NH492"/>
      <c r="NI492"/>
      <c r="NJ492"/>
      <c r="NK492"/>
      <c r="NL492"/>
      <c r="NM492"/>
      <c r="NN492"/>
      <c r="NO492"/>
      <c r="NP492"/>
      <c r="NQ492"/>
      <c r="NR492"/>
      <c r="NS492"/>
      <c r="NT492"/>
      <c r="NU492"/>
      <c r="NV492"/>
      <c r="NW492"/>
      <c r="NX492"/>
      <c r="NY492"/>
      <c r="NZ492"/>
      <c r="OA492"/>
      <c r="OB492"/>
      <c r="OC492"/>
      <c r="OD492"/>
      <c r="OE492"/>
      <c r="OF492"/>
      <c r="OG492"/>
      <c r="OH492"/>
      <c r="OI492"/>
      <c r="OJ492"/>
      <c r="OK492"/>
      <c r="OL492"/>
      <c r="OM492"/>
      <c r="ON492"/>
      <c r="OO492"/>
      <c r="OP492"/>
      <c r="OQ492"/>
      <c r="OR492"/>
      <c r="OS492"/>
      <c r="OT492"/>
      <c r="OU492"/>
      <c r="OV492"/>
      <c r="OW492"/>
      <c r="OX492"/>
      <c r="OY492"/>
      <c r="OZ492"/>
      <c r="PA492"/>
      <c r="PB492"/>
      <c r="PC492"/>
      <c r="PD492"/>
      <c r="PE492"/>
      <c r="PF492"/>
      <c r="PG492"/>
      <c r="PH492"/>
      <c r="PI492"/>
      <c r="PJ492"/>
      <c r="PK492"/>
      <c r="PL492"/>
      <c r="PM492"/>
      <c r="PN492"/>
      <c r="PO492"/>
      <c r="PP492"/>
      <c r="PQ492"/>
      <c r="PR492"/>
      <c r="PS492"/>
      <c r="PT492"/>
      <c r="PU492"/>
      <c r="PV492"/>
      <c r="PW492"/>
      <c r="PX492"/>
      <c r="PY492"/>
      <c r="PZ492"/>
      <c r="QA492"/>
      <c r="QB492"/>
      <c r="QC492"/>
      <c r="QD492"/>
      <c r="QE492"/>
      <c r="QF492"/>
      <c r="QG492"/>
      <c r="QH492"/>
      <c r="QI492"/>
      <c r="QJ492"/>
      <c r="QK492"/>
      <c r="QL492"/>
      <c r="QM492"/>
      <c r="QN492"/>
      <c r="QO492"/>
      <c r="QP492"/>
      <c r="QQ492"/>
      <c r="QR492"/>
      <c r="QS492"/>
      <c r="QT492"/>
      <c r="QU492"/>
      <c r="QV492"/>
      <c r="QW492"/>
      <c r="QX492"/>
      <c r="QY492"/>
      <c r="QZ492"/>
      <c r="RA492"/>
      <c r="RB492"/>
      <c r="RC492"/>
      <c r="RD492"/>
      <c r="RE492"/>
      <c r="RF492"/>
      <c r="RG492"/>
      <c r="RH492"/>
      <c r="RI492"/>
      <c r="RJ492"/>
      <c r="RK492"/>
      <c r="RL492"/>
      <c r="RM492"/>
      <c r="RN492"/>
      <c r="RO492"/>
      <c r="RP492"/>
      <c r="RQ492"/>
      <c r="RR492"/>
      <c r="RS492"/>
      <c r="RT492"/>
      <c r="RU492"/>
      <c r="RV492"/>
      <c r="RW492"/>
      <c r="RX492"/>
      <c r="RY492"/>
      <c r="RZ492"/>
      <c r="SA492"/>
      <c r="SB492"/>
      <c r="SC492"/>
      <c r="SD492"/>
      <c r="SE492"/>
      <c r="SF492"/>
      <c r="SG492"/>
      <c r="SH492"/>
      <c r="SI492"/>
      <c r="SJ492"/>
      <c r="SK492"/>
      <c r="SL492"/>
      <c r="SM492"/>
      <c r="SN492"/>
      <c r="SO492"/>
      <c r="SP492"/>
      <c r="SQ492"/>
      <c r="SR492"/>
      <c r="SS492"/>
      <c r="ST492"/>
      <c r="SU492"/>
      <c r="SV492"/>
      <c r="SW492"/>
      <c r="SX492"/>
      <c r="SY492"/>
      <c r="SZ492"/>
      <c r="TA492"/>
      <c r="TB492"/>
      <c r="TC492"/>
      <c r="TD492"/>
      <c r="TE492"/>
      <c r="TF492"/>
      <c r="TG492"/>
      <c r="TH492"/>
      <c r="TI492"/>
      <c r="TJ492"/>
      <c r="TK492"/>
      <c r="TL492"/>
      <c r="TM492"/>
      <c r="TN492"/>
      <c r="TO492"/>
      <c r="TP492"/>
      <c r="TQ492"/>
      <c r="TR492"/>
      <c r="TS492"/>
      <c r="TT492"/>
      <c r="TU492"/>
      <c r="TV492"/>
      <c r="TW492"/>
      <c r="TX492"/>
      <c r="TY492"/>
      <c r="TZ492"/>
      <c r="UA492"/>
      <c r="UB492"/>
      <c r="UC492"/>
      <c r="UD492"/>
      <c r="UE492"/>
      <c r="UF492"/>
      <c r="UG492"/>
      <c r="UH492"/>
      <c r="UI492"/>
      <c r="UJ492"/>
      <c r="UK492"/>
      <c r="UL492"/>
      <c r="UM492"/>
      <c r="UN492"/>
      <c r="UO492"/>
      <c r="UP492"/>
      <c r="UQ492"/>
      <c r="UR492"/>
      <c r="US492"/>
      <c r="UT492"/>
      <c r="UU492"/>
      <c r="UV492"/>
      <c r="UW492"/>
      <c r="UX492"/>
      <c r="UY492"/>
      <c r="UZ492"/>
      <c r="VA492"/>
      <c r="VB492"/>
      <c r="VC492"/>
      <c r="VD492"/>
      <c r="VE492"/>
      <c r="VF492"/>
      <c r="VG492"/>
      <c r="VH492"/>
      <c r="VI492"/>
      <c r="VJ492"/>
      <c r="VK492"/>
      <c r="VL492"/>
      <c r="VM492"/>
      <c r="VN492"/>
      <c r="VO492"/>
      <c r="VP492"/>
      <c r="VQ492"/>
      <c r="VR492"/>
      <c r="VS492"/>
      <c r="VT492"/>
      <c r="VU492"/>
      <c r="VV492"/>
      <c r="VW492"/>
      <c r="VX492"/>
      <c r="VY492"/>
      <c r="VZ492"/>
      <c r="WA492"/>
      <c r="WB492"/>
      <c r="WC492"/>
      <c r="WD492"/>
      <c r="WE492"/>
      <c r="WF492"/>
      <c r="WG492"/>
      <c r="WH492"/>
      <c r="WI492"/>
      <c r="WJ492"/>
      <c r="WK492"/>
      <c r="WL492"/>
      <c r="WM492"/>
      <c r="WN492"/>
      <c r="WO492"/>
      <c r="WP492"/>
      <c r="WQ492"/>
      <c r="WR492"/>
      <c r="WS492"/>
      <c r="WT492"/>
      <c r="WU492"/>
      <c r="WV492"/>
      <c r="WW492"/>
      <c r="WX492"/>
      <c r="WY492"/>
      <c r="WZ492"/>
      <c r="XA492"/>
      <c r="XB492"/>
      <c r="XC492"/>
      <c r="XD492"/>
      <c r="XE492"/>
      <c r="XF492"/>
      <c r="XG492"/>
      <c r="XH492"/>
      <c r="XI492"/>
      <c r="XJ492"/>
      <c r="XK492"/>
      <c r="XL492"/>
      <c r="XM492"/>
      <c r="XN492"/>
      <c r="XO492"/>
      <c r="XP492"/>
      <c r="XQ492"/>
      <c r="XR492"/>
      <c r="XS492"/>
      <c r="XT492"/>
      <c r="XU492"/>
      <c r="XV492"/>
      <c r="XW492"/>
      <c r="XX492"/>
      <c r="XY492"/>
      <c r="XZ492"/>
      <c r="YA492"/>
      <c r="YB492"/>
      <c r="YC492"/>
      <c r="YD492"/>
      <c r="YE492"/>
      <c r="YF492"/>
      <c r="YG492"/>
      <c r="YH492"/>
      <c r="YI492"/>
      <c r="YJ492"/>
      <c r="YK492"/>
      <c r="YL492"/>
      <c r="YM492"/>
      <c r="YN492"/>
      <c r="YO492"/>
      <c r="YP492"/>
      <c r="YQ492"/>
      <c r="YR492"/>
      <c r="YS492"/>
      <c r="YT492"/>
      <c r="YU492"/>
      <c r="YV492"/>
      <c r="YW492"/>
      <c r="YX492"/>
      <c r="YY492"/>
      <c r="YZ492"/>
      <c r="ZA492"/>
      <c r="ZB492"/>
      <c r="ZC492"/>
      <c r="ZD492"/>
      <c r="ZE492"/>
      <c r="ZF492"/>
      <c r="ZG492"/>
      <c r="ZH492"/>
      <c r="ZI492"/>
      <c r="ZJ492"/>
      <c r="ZK492"/>
      <c r="ZL492"/>
      <c r="ZM492"/>
      <c r="ZN492"/>
      <c r="ZO492"/>
      <c r="ZP492"/>
      <c r="ZQ492"/>
      <c r="ZR492"/>
      <c r="ZS492"/>
      <c r="ZT492"/>
      <c r="ZU492"/>
      <c r="ZV492"/>
      <c r="ZW492"/>
      <c r="ZX492"/>
      <c r="ZY492"/>
      <c r="ZZ492"/>
    </row>
    <row r="493" spans="15:702" x14ac:dyDescent="0.35"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  <c r="HB493"/>
      <c r="HC493"/>
      <c r="HD493"/>
      <c r="HE493"/>
      <c r="HF493"/>
      <c r="HG493"/>
      <c r="HH493"/>
      <c r="HI493"/>
      <c r="HJ493"/>
      <c r="HK493"/>
      <c r="HL493"/>
      <c r="HM493"/>
      <c r="HN493"/>
      <c r="HO493"/>
      <c r="HP493"/>
      <c r="HQ493"/>
      <c r="HR493"/>
      <c r="HS493"/>
      <c r="HT493"/>
      <c r="HU493"/>
      <c r="HV493"/>
      <c r="HW493"/>
      <c r="HX493"/>
      <c r="HY493"/>
      <c r="HZ493"/>
      <c r="IA493"/>
      <c r="IB493"/>
      <c r="IC493"/>
      <c r="ID493"/>
      <c r="IE493"/>
      <c r="IF493"/>
      <c r="IG493"/>
      <c r="IH493"/>
      <c r="II493"/>
      <c r="IJ493"/>
      <c r="IK493"/>
      <c r="IL493"/>
      <c r="IM493"/>
      <c r="IN493"/>
      <c r="IO493"/>
      <c r="IP493"/>
      <c r="IQ493"/>
      <c r="IR493"/>
      <c r="IS493"/>
      <c r="IT493"/>
      <c r="IU493"/>
      <c r="IV493"/>
      <c r="IW493"/>
      <c r="IX493"/>
      <c r="IY493"/>
      <c r="IZ493"/>
      <c r="JA493"/>
      <c r="JB493"/>
      <c r="JC493"/>
      <c r="JD493"/>
      <c r="JE493"/>
      <c r="JF493"/>
      <c r="JG493"/>
      <c r="JH493"/>
      <c r="JI493"/>
      <c r="JJ493"/>
      <c r="JK493"/>
      <c r="JL493"/>
      <c r="JM493"/>
      <c r="JN493"/>
      <c r="JO493"/>
      <c r="JP493"/>
      <c r="JQ493"/>
      <c r="JR493"/>
      <c r="JS493"/>
      <c r="JT493"/>
      <c r="JU493"/>
      <c r="JV493"/>
      <c r="JW493"/>
      <c r="JX493"/>
      <c r="JY493"/>
      <c r="JZ493"/>
      <c r="KA493"/>
      <c r="KB493"/>
      <c r="KC493"/>
      <c r="KD493"/>
      <c r="KE493"/>
      <c r="KF493"/>
      <c r="KG493"/>
      <c r="KH493"/>
      <c r="KI493"/>
      <c r="KJ493"/>
      <c r="KK493"/>
      <c r="KL493"/>
      <c r="KM493"/>
      <c r="KN493"/>
      <c r="KO493"/>
      <c r="KP493"/>
      <c r="KQ493"/>
      <c r="KR493"/>
      <c r="KS493"/>
      <c r="KT493"/>
      <c r="KU493"/>
      <c r="KV493"/>
      <c r="KW493"/>
      <c r="KX493"/>
      <c r="KY493"/>
      <c r="KZ493"/>
      <c r="LA493"/>
      <c r="LB493"/>
      <c r="LC493"/>
      <c r="LD493"/>
      <c r="LE493"/>
      <c r="LF493"/>
      <c r="LG493"/>
      <c r="LH493"/>
      <c r="LI493"/>
      <c r="LJ493"/>
      <c r="LK493"/>
      <c r="LL493"/>
      <c r="LM493"/>
      <c r="LN493"/>
      <c r="LO493"/>
      <c r="LP493"/>
      <c r="LQ493"/>
      <c r="LR493"/>
      <c r="LS493"/>
      <c r="LT493"/>
      <c r="LU493"/>
      <c r="LV493"/>
      <c r="LW493"/>
      <c r="LX493"/>
      <c r="LY493"/>
      <c r="LZ493"/>
      <c r="MA493"/>
      <c r="MB493"/>
      <c r="MC493"/>
      <c r="MD493"/>
      <c r="ME493"/>
      <c r="MF493"/>
      <c r="MG493"/>
      <c r="MH493"/>
      <c r="MI493"/>
      <c r="MJ493"/>
      <c r="MK493"/>
      <c r="ML493"/>
      <c r="MM493"/>
      <c r="MN493"/>
      <c r="MO493"/>
      <c r="MP493"/>
      <c r="MQ493"/>
      <c r="MR493"/>
      <c r="MS493"/>
      <c r="MT493"/>
      <c r="MU493"/>
      <c r="MV493"/>
      <c r="MW493"/>
      <c r="MX493"/>
      <c r="MY493"/>
      <c r="MZ493"/>
      <c r="NA493"/>
      <c r="NB493"/>
      <c r="NC493"/>
      <c r="ND493"/>
      <c r="NE493"/>
      <c r="NF493"/>
      <c r="NG493"/>
      <c r="NH493"/>
      <c r="NI493"/>
      <c r="NJ493"/>
      <c r="NK493"/>
      <c r="NL493"/>
      <c r="NM493"/>
      <c r="NN493"/>
      <c r="NO493"/>
      <c r="NP493"/>
      <c r="NQ493"/>
      <c r="NR493"/>
      <c r="NS493"/>
      <c r="NT493"/>
      <c r="NU493"/>
      <c r="NV493"/>
      <c r="NW493"/>
      <c r="NX493"/>
      <c r="NY493"/>
      <c r="NZ493"/>
      <c r="OA493"/>
      <c r="OB493"/>
      <c r="OC493"/>
      <c r="OD493"/>
      <c r="OE493"/>
      <c r="OF493"/>
      <c r="OG493"/>
      <c r="OH493"/>
      <c r="OI493"/>
      <c r="OJ493"/>
      <c r="OK493"/>
      <c r="OL493"/>
      <c r="OM493"/>
      <c r="ON493"/>
      <c r="OO493"/>
      <c r="OP493"/>
      <c r="OQ493"/>
      <c r="OR493"/>
      <c r="OS493"/>
      <c r="OT493"/>
      <c r="OU493"/>
      <c r="OV493"/>
      <c r="OW493"/>
      <c r="OX493"/>
      <c r="OY493"/>
      <c r="OZ493"/>
      <c r="PA493"/>
      <c r="PB493"/>
      <c r="PC493"/>
      <c r="PD493"/>
      <c r="PE493"/>
      <c r="PF493"/>
      <c r="PG493"/>
      <c r="PH493"/>
      <c r="PI493"/>
      <c r="PJ493"/>
      <c r="PK493"/>
      <c r="PL493"/>
      <c r="PM493"/>
      <c r="PN493"/>
      <c r="PO493"/>
      <c r="PP493"/>
      <c r="PQ493"/>
      <c r="PR493"/>
      <c r="PS493"/>
      <c r="PT493"/>
      <c r="PU493"/>
      <c r="PV493"/>
      <c r="PW493"/>
      <c r="PX493"/>
      <c r="PY493"/>
      <c r="PZ493"/>
      <c r="QA493"/>
      <c r="QB493"/>
      <c r="QC493"/>
      <c r="QD493"/>
      <c r="QE493"/>
      <c r="QF493"/>
      <c r="QG493"/>
      <c r="QH493"/>
      <c r="QI493"/>
      <c r="QJ493"/>
      <c r="QK493"/>
      <c r="QL493"/>
      <c r="QM493"/>
      <c r="QN493"/>
      <c r="QO493"/>
      <c r="QP493"/>
      <c r="QQ493"/>
      <c r="QR493"/>
      <c r="QS493"/>
      <c r="QT493"/>
      <c r="QU493"/>
      <c r="QV493"/>
      <c r="QW493"/>
      <c r="QX493"/>
      <c r="QY493"/>
      <c r="QZ493"/>
      <c r="RA493"/>
      <c r="RB493"/>
      <c r="RC493"/>
      <c r="RD493"/>
      <c r="RE493"/>
      <c r="RF493"/>
      <c r="RG493"/>
      <c r="RH493"/>
      <c r="RI493"/>
      <c r="RJ493"/>
      <c r="RK493"/>
      <c r="RL493"/>
      <c r="RM493"/>
      <c r="RN493"/>
      <c r="RO493"/>
      <c r="RP493"/>
      <c r="RQ493"/>
      <c r="RR493"/>
      <c r="RS493"/>
      <c r="RT493"/>
      <c r="RU493"/>
      <c r="RV493"/>
      <c r="RW493"/>
      <c r="RX493"/>
      <c r="RY493"/>
      <c r="RZ493"/>
      <c r="SA493"/>
      <c r="SB493"/>
      <c r="SC493"/>
      <c r="SD493"/>
      <c r="SE493"/>
      <c r="SF493"/>
      <c r="SG493"/>
      <c r="SH493"/>
      <c r="SI493"/>
      <c r="SJ493"/>
      <c r="SK493"/>
      <c r="SL493"/>
      <c r="SM493"/>
      <c r="SN493"/>
      <c r="SO493"/>
      <c r="SP493"/>
      <c r="SQ493"/>
      <c r="SR493"/>
      <c r="SS493"/>
      <c r="ST493"/>
      <c r="SU493"/>
      <c r="SV493"/>
      <c r="SW493"/>
      <c r="SX493"/>
      <c r="SY493"/>
      <c r="SZ493"/>
      <c r="TA493"/>
      <c r="TB493"/>
      <c r="TC493"/>
      <c r="TD493"/>
      <c r="TE493"/>
      <c r="TF493"/>
      <c r="TG493"/>
      <c r="TH493"/>
      <c r="TI493"/>
      <c r="TJ493"/>
      <c r="TK493"/>
      <c r="TL493"/>
      <c r="TM493"/>
      <c r="TN493"/>
      <c r="TO493"/>
      <c r="TP493"/>
      <c r="TQ493"/>
      <c r="TR493"/>
      <c r="TS493"/>
      <c r="TT493"/>
      <c r="TU493"/>
      <c r="TV493"/>
      <c r="TW493"/>
      <c r="TX493"/>
      <c r="TY493"/>
      <c r="TZ493"/>
      <c r="UA493"/>
      <c r="UB493"/>
      <c r="UC493"/>
      <c r="UD493"/>
      <c r="UE493"/>
      <c r="UF493"/>
      <c r="UG493"/>
      <c r="UH493"/>
      <c r="UI493"/>
      <c r="UJ493"/>
      <c r="UK493"/>
      <c r="UL493"/>
      <c r="UM493"/>
      <c r="UN493"/>
      <c r="UO493"/>
      <c r="UP493"/>
      <c r="UQ493"/>
      <c r="UR493"/>
      <c r="US493"/>
      <c r="UT493"/>
      <c r="UU493"/>
      <c r="UV493"/>
      <c r="UW493"/>
      <c r="UX493"/>
      <c r="UY493"/>
      <c r="UZ493"/>
      <c r="VA493"/>
      <c r="VB493"/>
      <c r="VC493"/>
      <c r="VD493"/>
      <c r="VE493"/>
      <c r="VF493"/>
      <c r="VG493"/>
      <c r="VH493"/>
      <c r="VI493"/>
      <c r="VJ493"/>
      <c r="VK493"/>
      <c r="VL493"/>
      <c r="VM493"/>
      <c r="VN493"/>
      <c r="VO493"/>
      <c r="VP493"/>
      <c r="VQ493"/>
      <c r="VR493"/>
      <c r="VS493"/>
      <c r="VT493"/>
      <c r="VU493"/>
      <c r="VV493"/>
      <c r="VW493"/>
      <c r="VX493"/>
      <c r="VY493"/>
      <c r="VZ493"/>
      <c r="WA493"/>
      <c r="WB493"/>
      <c r="WC493"/>
      <c r="WD493"/>
      <c r="WE493"/>
      <c r="WF493"/>
      <c r="WG493"/>
      <c r="WH493"/>
      <c r="WI493"/>
      <c r="WJ493"/>
      <c r="WK493"/>
      <c r="WL493"/>
      <c r="WM493"/>
      <c r="WN493"/>
      <c r="WO493"/>
      <c r="WP493"/>
      <c r="WQ493"/>
      <c r="WR493"/>
      <c r="WS493"/>
      <c r="WT493"/>
      <c r="WU493"/>
      <c r="WV493"/>
      <c r="WW493"/>
      <c r="WX493"/>
      <c r="WY493"/>
      <c r="WZ493"/>
      <c r="XA493"/>
      <c r="XB493"/>
      <c r="XC493"/>
      <c r="XD493"/>
      <c r="XE493"/>
      <c r="XF493"/>
      <c r="XG493"/>
      <c r="XH493"/>
      <c r="XI493"/>
      <c r="XJ493"/>
      <c r="XK493"/>
      <c r="XL493"/>
      <c r="XM493"/>
      <c r="XN493"/>
      <c r="XO493"/>
      <c r="XP493"/>
      <c r="XQ493"/>
      <c r="XR493"/>
      <c r="XS493"/>
      <c r="XT493"/>
      <c r="XU493"/>
      <c r="XV493"/>
      <c r="XW493"/>
      <c r="XX493"/>
      <c r="XY493"/>
      <c r="XZ493"/>
      <c r="YA493"/>
      <c r="YB493"/>
      <c r="YC493"/>
      <c r="YD493"/>
      <c r="YE493"/>
      <c r="YF493"/>
      <c r="YG493"/>
      <c r="YH493"/>
      <c r="YI493"/>
      <c r="YJ493"/>
      <c r="YK493"/>
      <c r="YL493"/>
      <c r="YM493"/>
      <c r="YN493"/>
      <c r="YO493"/>
      <c r="YP493"/>
      <c r="YQ493"/>
      <c r="YR493"/>
      <c r="YS493"/>
      <c r="YT493"/>
      <c r="YU493"/>
      <c r="YV493"/>
      <c r="YW493"/>
      <c r="YX493"/>
      <c r="YY493"/>
      <c r="YZ493"/>
      <c r="ZA493"/>
      <c r="ZB493"/>
      <c r="ZC493"/>
      <c r="ZD493"/>
      <c r="ZE493"/>
      <c r="ZF493"/>
      <c r="ZG493"/>
      <c r="ZH493"/>
      <c r="ZI493"/>
      <c r="ZJ493"/>
      <c r="ZK493"/>
      <c r="ZL493"/>
      <c r="ZM493"/>
      <c r="ZN493"/>
      <c r="ZO493"/>
      <c r="ZP493"/>
      <c r="ZQ493"/>
      <c r="ZR493"/>
      <c r="ZS493"/>
      <c r="ZT493"/>
      <c r="ZU493"/>
      <c r="ZV493"/>
      <c r="ZW493"/>
      <c r="ZX493"/>
      <c r="ZY493"/>
      <c r="ZZ493"/>
    </row>
    <row r="494" spans="15:702" x14ac:dyDescent="0.35"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  <c r="HB494"/>
      <c r="HC494"/>
      <c r="HD494"/>
      <c r="HE494"/>
      <c r="HF494"/>
      <c r="HG494"/>
      <c r="HH494"/>
      <c r="HI494"/>
      <c r="HJ494"/>
      <c r="HK494"/>
      <c r="HL494"/>
      <c r="HM494"/>
      <c r="HN494"/>
      <c r="HO494"/>
      <c r="HP494"/>
      <c r="HQ494"/>
      <c r="HR494"/>
      <c r="HS494"/>
      <c r="HT494"/>
      <c r="HU494"/>
      <c r="HV494"/>
      <c r="HW494"/>
      <c r="HX494"/>
      <c r="HY494"/>
      <c r="HZ494"/>
      <c r="IA494"/>
      <c r="IB494"/>
      <c r="IC494"/>
      <c r="ID494"/>
      <c r="IE494"/>
      <c r="IF494"/>
      <c r="IG494"/>
      <c r="IH494"/>
      <c r="II494"/>
      <c r="IJ494"/>
      <c r="IK494"/>
      <c r="IL494"/>
      <c r="IM494"/>
      <c r="IN494"/>
      <c r="IO494"/>
      <c r="IP494"/>
      <c r="IQ494"/>
      <c r="IR494"/>
      <c r="IS494"/>
      <c r="IT494"/>
      <c r="IU494"/>
      <c r="IV494"/>
      <c r="IW494"/>
      <c r="IX494"/>
      <c r="IY494"/>
      <c r="IZ494"/>
      <c r="JA494"/>
      <c r="JB494"/>
      <c r="JC494"/>
      <c r="JD494"/>
      <c r="JE494"/>
      <c r="JF494"/>
      <c r="JG494"/>
      <c r="JH494"/>
      <c r="JI494"/>
      <c r="JJ494"/>
      <c r="JK494"/>
      <c r="JL494"/>
      <c r="JM494"/>
      <c r="JN494"/>
      <c r="JO494"/>
      <c r="JP494"/>
      <c r="JQ494"/>
      <c r="JR494"/>
      <c r="JS494"/>
      <c r="JT494"/>
      <c r="JU494"/>
      <c r="JV494"/>
      <c r="JW494"/>
      <c r="JX494"/>
      <c r="JY494"/>
      <c r="JZ494"/>
      <c r="KA494"/>
      <c r="KB494"/>
      <c r="KC494"/>
      <c r="KD494"/>
      <c r="KE494"/>
      <c r="KF494"/>
      <c r="KG494"/>
      <c r="KH494"/>
      <c r="KI494"/>
      <c r="KJ494"/>
      <c r="KK494"/>
      <c r="KL494"/>
      <c r="KM494"/>
      <c r="KN494"/>
      <c r="KO494"/>
      <c r="KP494"/>
      <c r="KQ494"/>
      <c r="KR494"/>
      <c r="KS494"/>
      <c r="KT494"/>
      <c r="KU494"/>
      <c r="KV494"/>
      <c r="KW494"/>
      <c r="KX494"/>
      <c r="KY494"/>
      <c r="KZ494"/>
      <c r="LA494"/>
      <c r="LB494"/>
      <c r="LC494"/>
      <c r="LD494"/>
      <c r="LE494"/>
      <c r="LF494"/>
      <c r="LG494"/>
      <c r="LH494"/>
      <c r="LI494"/>
      <c r="LJ494"/>
      <c r="LK494"/>
      <c r="LL494"/>
      <c r="LM494"/>
      <c r="LN494"/>
      <c r="LO494"/>
      <c r="LP494"/>
      <c r="LQ494"/>
      <c r="LR494"/>
      <c r="LS494"/>
      <c r="LT494"/>
      <c r="LU494"/>
      <c r="LV494"/>
      <c r="LW494"/>
      <c r="LX494"/>
      <c r="LY494"/>
      <c r="LZ494"/>
      <c r="MA494"/>
      <c r="MB494"/>
      <c r="MC494"/>
      <c r="MD494"/>
      <c r="ME494"/>
      <c r="MF494"/>
      <c r="MG494"/>
      <c r="MH494"/>
      <c r="MI494"/>
      <c r="MJ494"/>
      <c r="MK494"/>
      <c r="ML494"/>
      <c r="MM494"/>
      <c r="MN494"/>
      <c r="MO494"/>
      <c r="MP494"/>
      <c r="MQ494"/>
      <c r="MR494"/>
      <c r="MS494"/>
      <c r="MT494"/>
      <c r="MU494"/>
      <c r="MV494"/>
      <c r="MW494"/>
      <c r="MX494"/>
      <c r="MY494"/>
      <c r="MZ494"/>
      <c r="NA494"/>
      <c r="NB494"/>
      <c r="NC494"/>
      <c r="ND494"/>
      <c r="NE494"/>
      <c r="NF494"/>
      <c r="NG494"/>
      <c r="NH494"/>
      <c r="NI494"/>
      <c r="NJ494"/>
      <c r="NK494"/>
      <c r="NL494"/>
      <c r="NM494"/>
      <c r="NN494"/>
      <c r="NO494"/>
      <c r="NP494"/>
      <c r="NQ494"/>
      <c r="NR494"/>
      <c r="NS494"/>
      <c r="NT494"/>
      <c r="NU494"/>
      <c r="NV494"/>
      <c r="NW494"/>
      <c r="NX494"/>
      <c r="NY494"/>
      <c r="NZ494"/>
      <c r="OA494"/>
      <c r="OB494"/>
      <c r="OC494"/>
      <c r="OD494"/>
      <c r="OE494"/>
      <c r="OF494"/>
      <c r="OG494"/>
      <c r="OH494"/>
      <c r="OI494"/>
      <c r="OJ494"/>
      <c r="OK494"/>
      <c r="OL494"/>
      <c r="OM494"/>
      <c r="ON494"/>
      <c r="OO494"/>
      <c r="OP494"/>
      <c r="OQ494"/>
      <c r="OR494"/>
      <c r="OS494"/>
      <c r="OT494"/>
      <c r="OU494"/>
      <c r="OV494"/>
      <c r="OW494"/>
      <c r="OX494"/>
      <c r="OY494"/>
      <c r="OZ494"/>
      <c r="PA494"/>
      <c r="PB494"/>
      <c r="PC494"/>
      <c r="PD494"/>
      <c r="PE494"/>
      <c r="PF494"/>
      <c r="PG494"/>
      <c r="PH494"/>
      <c r="PI494"/>
      <c r="PJ494"/>
      <c r="PK494"/>
      <c r="PL494"/>
      <c r="PM494"/>
      <c r="PN494"/>
      <c r="PO494"/>
      <c r="PP494"/>
      <c r="PQ494"/>
      <c r="PR494"/>
      <c r="PS494"/>
      <c r="PT494"/>
      <c r="PU494"/>
      <c r="PV494"/>
      <c r="PW494"/>
      <c r="PX494"/>
      <c r="PY494"/>
      <c r="PZ494"/>
      <c r="QA494"/>
      <c r="QB494"/>
      <c r="QC494"/>
      <c r="QD494"/>
      <c r="QE494"/>
      <c r="QF494"/>
      <c r="QG494"/>
      <c r="QH494"/>
      <c r="QI494"/>
      <c r="QJ494"/>
      <c r="QK494"/>
      <c r="QL494"/>
      <c r="QM494"/>
      <c r="QN494"/>
      <c r="QO494"/>
      <c r="QP494"/>
      <c r="QQ494"/>
      <c r="QR494"/>
      <c r="QS494"/>
      <c r="QT494"/>
      <c r="QU494"/>
      <c r="QV494"/>
      <c r="QW494"/>
      <c r="QX494"/>
      <c r="QY494"/>
      <c r="QZ494"/>
      <c r="RA494"/>
      <c r="RB494"/>
      <c r="RC494"/>
      <c r="RD494"/>
      <c r="RE494"/>
      <c r="RF494"/>
      <c r="RG494"/>
      <c r="RH494"/>
      <c r="RI494"/>
      <c r="RJ494"/>
      <c r="RK494"/>
      <c r="RL494"/>
      <c r="RM494"/>
      <c r="RN494"/>
      <c r="RO494"/>
      <c r="RP494"/>
      <c r="RQ494"/>
      <c r="RR494"/>
      <c r="RS494"/>
      <c r="RT494"/>
      <c r="RU494"/>
      <c r="RV494"/>
      <c r="RW494"/>
      <c r="RX494"/>
      <c r="RY494"/>
      <c r="RZ494"/>
      <c r="SA494"/>
      <c r="SB494"/>
      <c r="SC494"/>
      <c r="SD494"/>
      <c r="SE494"/>
      <c r="SF494"/>
      <c r="SG494"/>
      <c r="SH494"/>
      <c r="SI494"/>
      <c r="SJ494"/>
      <c r="SK494"/>
      <c r="SL494"/>
      <c r="SM494"/>
      <c r="SN494"/>
      <c r="SO494"/>
      <c r="SP494"/>
      <c r="SQ494"/>
      <c r="SR494"/>
      <c r="SS494"/>
      <c r="ST494"/>
      <c r="SU494"/>
      <c r="SV494"/>
      <c r="SW494"/>
      <c r="SX494"/>
      <c r="SY494"/>
      <c r="SZ494"/>
      <c r="TA494"/>
      <c r="TB494"/>
      <c r="TC494"/>
      <c r="TD494"/>
      <c r="TE494"/>
      <c r="TF494"/>
      <c r="TG494"/>
      <c r="TH494"/>
      <c r="TI494"/>
      <c r="TJ494"/>
      <c r="TK494"/>
      <c r="TL494"/>
      <c r="TM494"/>
      <c r="TN494"/>
      <c r="TO494"/>
      <c r="TP494"/>
      <c r="TQ494"/>
      <c r="TR494"/>
      <c r="TS494"/>
      <c r="TT494"/>
      <c r="TU494"/>
      <c r="TV494"/>
      <c r="TW494"/>
      <c r="TX494"/>
      <c r="TY494"/>
      <c r="TZ494"/>
      <c r="UA494"/>
      <c r="UB494"/>
      <c r="UC494"/>
      <c r="UD494"/>
      <c r="UE494"/>
      <c r="UF494"/>
      <c r="UG494"/>
      <c r="UH494"/>
      <c r="UI494"/>
      <c r="UJ494"/>
      <c r="UK494"/>
      <c r="UL494"/>
      <c r="UM494"/>
      <c r="UN494"/>
      <c r="UO494"/>
      <c r="UP494"/>
      <c r="UQ494"/>
      <c r="UR494"/>
      <c r="US494"/>
      <c r="UT494"/>
      <c r="UU494"/>
      <c r="UV494"/>
      <c r="UW494"/>
      <c r="UX494"/>
      <c r="UY494"/>
      <c r="UZ494"/>
      <c r="VA494"/>
      <c r="VB494"/>
      <c r="VC494"/>
      <c r="VD494"/>
      <c r="VE494"/>
      <c r="VF494"/>
      <c r="VG494"/>
      <c r="VH494"/>
      <c r="VI494"/>
      <c r="VJ494"/>
      <c r="VK494"/>
      <c r="VL494"/>
      <c r="VM494"/>
      <c r="VN494"/>
      <c r="VO494"/>
      <c r="VP494"/>
      <c r="VQ494"/>
      <c r="VR494"/>
      <c r="VS494"/>
      <c r="VT494"/>
      <c r="VU494"/>
      <c r="VV494"/>
      <c r="VW494"/>
      <c r="VX494"/>
      <c r="VY494"/>
      <c r="VZ494"/>
      <c r="WA494"/>
      <c r="WB494"/>
      <c r="WC494"/>
      <c r="WD494"/>
      <c r="WE494"/>
      <c r="WF494"/>
      <c r="WG494"/>
      <c r="WH494"/>
      <c r="WI494"/>
      <c r="WJ494"/>
      <c r="WK494"/>
      <c r="WL494"/>
      <c r="WM494"/>
      <c r="WN494"/>
      <c r="WO494"/>
      <c r="WP494"/>
      <c r="WQ494"/>
      <c r="WR494"/>
      <c r="WS494"/>
      <c r="WT494"/>
      <c r="WU494"/>
      <c r="WV494"/>
      <c r="WW494"/>
      <c r="WX494"/>
      <c r="WY494"/>
      <c r="WZ494"/>
      <c r="XA494"/>
      <c r="XB494"/>
      <c r="XC494"/>
      <c r="XD494"/>
      <c r="XE494"/>
      <c r="XF494"/>
      <c r="XG494"/>
      <c r="XH494"/>
      <c r="XI494"/>
      <c r="XJ494"/>
      <c r="XK494"/>
      <c r="XL494"/>
      <c r="XM494"/>
      <c r="XN494"/>
      <c r="XO494"/>
      <c r="XP494"/>
      <c r="XQ494"/>
      <c r="XR494"/>
      <c r="XS494"/>
      <c r="XT494"/>
      <c r="XU494"/>
      <c r="XV494"/>
      <c r="XW494"/>
      <c r="XX494"/>
      <c r="XY494"/>
      <c r="XZ494"/>
      <c r="YA494"/>
      <c r="YB494"/>
      <c r="YC494"/>
      <c r="YD494"/>
      <c r="YE494"/>
      <c r="YF494"/>
      <c r="YG494"/>
      <c r="YH494"/>
      <c r="YI494"/>
      <c r="YJ494"/>
      <c r="YK494"/>
      <c r="YL494"/>
      <c r="YM494"/>
      <c r="YN494"/>
      <c r="YO494"/>
      <c r="YP494"/>
      <c r="YQ494"/>
      <c r="YR494"/>
      <c r="YS494"/>
      <c r="YT494"/>
      <c r="YU494"/>
      <c r="YV494"/>
      <c r="YW494"/>
      <c r="YX494"/>
      <c r="YY494"/>
      <c r="YZ494"/>
      <c r="ZA494"/>
      <c r="ZB494"/>
      <c r="ZC494"/>
      <c r="ZD494"/>
      <c r="ZE494"/>
      <c r="ZF494"/>
      <c r="ZG494"/>
      <c r="ZH494"/>
      <c r="ZI494"/>
      <c r="ZJ494"/>
      <c r="ZK494"/>
      <c r="ZL494"/>
      <c r="ZM494"/>
      <c r="ZN494"/>
      <c r="ZO494"/>
      <c r="ZP494"/>
      <c r="ZQ494"/>
      <c r="ZR494"/>
      <c r="ZS494"/>
      <c r="ZT494"/>
      <c r="ZU494"/>
      <c r="ZV494"/>
      <c r="ZW494"/>
      <c r="ZX494"/>
      <c r="ZY494"/>
      <c r="ZZ494"/>
    </row>
    <row r="495" spans="15:702" x14ac:dyDescent="0.35"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  <c r="HB495"/>
      <c r="HC495"/>
      <c r="HD495"/>
      <c r="HE495"/>
      <c r="HF495"/>
      <c r="HG495"/>
      <c r="HH495"/>
      <c r="HI495"/>
      <c r="HJ495"/>
      <c r="HK495"/>
      <c r="HL495"/>
      <c r="HM495"/>
      <c r="HN495"/>
      <c r="HO495"/>
      <c r="HP495"/>
      <c r="HQ495"/>
      <c r="HR495"/>
      <c r="HS495"/>
      <c r="HT495"/>
      <c r="HU495"/>
      <c r="HV495"/>
      <c r="HW495"/>
      <c r="HX495"/>
      <c r="HY495"/>
      <c r="HZ495"/>
      <c r="IA495"/>
      <c r="IB495"/>
      <c r="IC495"/>
      <c r="ID495"/>
      <c r="IE495"/>
      <c r="IF495"/>
      <c r="IG495"/>
      <c r="IH495"/>
      <c r="II495"/>
      <c r="IJ495"/>
      <c r="IK495"/>
      <c r="IL495"/>
      <c r="IM495"/>
      <c r="IN495"/>
      <c r="IO495"/>
      <c r="IP495"/>
      <c r="IQ495"/>
      <c r="IR495"/>
      <c r="IS495"/>
      <c r="IT495"/>
      <c r="IU495"/>
      <c r="IV495"/>
      <c r="IW495"/>
      <c r="IX495"/>
      <c r="IY495"/>
      <c r="IZ495"/>
      <c r="JA495"/>
      <c r="JB495"/>
      <c r="JC495"/>
      <c r="JD495"/>
      <c r="JE495"/>
      <c r="JF495"/>
      <c r="JG495"/>
      <c r="JH495"/>
      <c r="JI495"/>
      <c r="JJ495"/>
      <c r="JK495"/>
      <c r="JL495"/>
      <c r="JM495"/>
      <c r="JN495"/>
      <c r="JO495"/>
      <c r="JP495"/>
      <c r="JQ495"/>
      <c r="JR495"/>
      <c r="JS495"/>
      <c r="JT495"/>
      <c r="JU495"/>
      <c r="JV495"/>
      <c r="JW495"/>
      <c r="JX495"/>
      <c r="JY495"/>
      <c r="JZ495"/>
      <c r="KA495"/>
      <c r="KB495"/>
      <c r="KC495"/>
      <c r="KD495"/>
      <c r="KE495"/>
      <c r="KF495"/>
      <c r="KG495"/>
      <c r="KH495"/>
      <c r="KI495"/>
      <c r="KJ495"/>
      <c r="KK495"/>
      <c r="KL495"/>
      <c r="KM495"/>
      <c r="KN495"/>
      <c r="KO495"/>
      <c r="KP495"/>
      <c r="KQ495"/>
      <c r="KR495"/>
      <c r="KS495"/>
      <c r="KT495"/>
      <c r="KU495"/>
      <c r="KV495"/>
      <c r="KW495"/>
      <c r="KX495"/>
      <c r="KY495"/>
      <c r="KZ495"/>
      <c r="LA495"/>
      <c r="LB495"/>
      <c r="LC495"/>
      <c r="LD495"/>
      <c r="LE495"/>
      <c r="LF495"/>
      <c r="LG495"/>
      <c r="LH495"/>
      <c r="LI495"/>
      <c r="LJ495"/>
      <c r="LK495"/>
      <c r="LL495"/>
      <c r="LM495"/>
      <c r="LN495"/>
      <c r="LO495"/>
      <c r="LP495"/>
      <c r="LQ495"/>
      <c r="LR495"/>
      <c r="LS495"/>
      <c r="LT495"/>
      <c r="LU495"/>
      <c r="LV495"/>
      <c r="LW495"/>
      <c r="LX495"/>
      <c r="LY495"/>
      <c r="LZ495"/>
      <c r="MA495"/>
      <c r="MB495"/>
      <c r="MC495"/>
      <c r="MD495"/>
      <c r="ME495"/>
      <c r="MF495"/>
      <c r="MG495"/>
      <c r="MH495"/>
      <c r="MI495"/>
      <c r="MJ495"/>
      <c r="MK495"/>
      <c r="ML495"/>
      <c r="MM495"/>
      <c r="MN495"/>
      <c r="MO495"/>
      <c r="MP495"/>
      <c r="MQ495"/>
      <c r="MR495"/>
      <c r="MS495"/>
      <c r="MT495"/>
      <c r="MU495"/>
      <c r="MV495"/>
      <c r="MW495"/>
      <c r="MX495"/>
      <c r="MY495"/>
      <c r="MZ495"/>
      <c r="NA495"/>
      <c r="NB495"/>
      <c r="NC495"/>
      <c r="ND495"/>
      <c r="NE495"/>
      <c r="NF495"/>
      <c r="NG495"/>
      <c r="NH495"/>
      <c r="NI495"/>
      <c r="NJ495"/>
      <c r="NK495"/>
      <c r="NL495"/>
      <c r="NM495"/>
      <c r="NN495"/>
      <c r="NO495"/>
      <c r="NP495"/>
      <c r="NQ495"/>
      <c r="NR495"/>
      <c r="NS495"/>
      <c r="NT495"/>
      <c r="NU495"/>
      <c r="NV495"/>
      <c r="NW495"/>
      <c r="NX495"/>
      <c r="NY495"/>
      <c r="NZ495"/>
      <c r="OA495"/>
      <c r="OB495"/>
      <c r="OC495"/>
      <c r="OD495"/>
      <c r="OE495"/>
      <c r="OF495"/>
      <c r="OG495"/>
      <c r="OH495"/>
      <c r="OI495"/>
      <c r="OJ495"/>
      <c r="OK495"/>
      <c r="OL495"/>
      <c r="OM495"/>
      <c r="ON495"/>
      <c r="OO495"/>
      <c r="OP495"/>
      <c r="OQ495"/>
      <c r="OR495"/>
      <c r="OS495"/>
      <c r="OT495"/>
      <c r="OU495"/>
      <c r="OV495"/>
      <c r="OW495"/>
      <c r="OX495"/>
      <c r="OY495"/>
      <c r="OZ495"/>
      <c r="PA495"/>
      <c r="PB495"/>
      <c r="PC495"/>
      <c r="PD495"/>
      <c r="PE495"/>
      <c r="PF495"/>
      <c r="PG495"/>
      <c r="PH495"/>
      <c r="PI495"/>
      <c r="PJ495"/>
      <c r="PK495"/>
      <c r="PL495"/>
      <c r="PM495"/>
      <c r="PN495"/>
      <c r="PO495"/>
      <c r="PP495"/>
      <c r="PQ495"/>
      <c r="PR495"/>
      <c r="PS495"/>
      <c r="PT495"/>
      <c r="PU495"/>
      <c r="PV495"/>
      <c r="PW495"/>
      <c r="PX495"/>
      <c r="PY495"/>
      <c r="PZ495"/>
      <c r="QA495"/>
      <c r="QB495"/>
      <c r="QC495"/>
      <c r="QD495"/>
      <c r="QE495"/>
      <c r="QF495"/>
      <c r="QG495"/>
      <c r="QH495"/>
      <c r="QI495"/>
      <c r="QJ495"/>
      <c r="QK495"/>
      <c r="QL495"/>
      <c r="QM495"/>
      <c r="QN495"/>
      <c r="QO495"/>
      <c r="QP495"/>
      <c r="QQ495"/>
      <c r="QR495"/>
      <c r="QS495"/>
      <c r="QT495"/>
      <c r="QU495"/>
      <c r="QV495"/>
      <c r="QW495"/>
      <c r="QX495"/>
      <c r="QY495"/>
      <c r="QZ495"/>
      <c r="RA495"/>
      <c r="RB495"/>
      <c r="RC495"/>
      <c r="RD495"/>
      <c r="RE495"/>
      <c r="RF495"/>
      <c r="RG495"/>
      <c r="RH495"/>
      <c r="RI495"/>
      <c r="RJ495"/>
      <c r="RK495"/>
      <c r="RL495"/>
      <c r="RM495"/>
      <c r="RN495"/>
      <c r="RO495"/>
      <c r="RP495"/>
      <c r="RQ495"/>
      <c r="RR495"/>
      <c r="RS495"/>
      <c r="RT495"/>
      <c r="RU495"/>
      <c r="RV495"/>
      <c r="RW495"/>
      <c r="RX495"/>
      <c r="RY495"/>
      <c r="RZ495"/>
      <c r="SA495"/>
      <c r="SB495"/>
      <c r="SC495"/>
      <c r="SD495"/>
      <c r="SE495"/>
      <c r="SF495"/>
      <c r="SG495"/>
      <c r="SH495"/>
      <c r="SI495"/>
      <c r="SJ495"/>
      <c r="SK495"/>
      <c r="SL495"/>
      <c r="SM495"/>
      <c r="SN495"/>
      <c r="SO495"/>
      <c r="SP495"/>
      <c r="SQ495"/>
      <c r="SR495"/>
      <c r="SS495"/>
      <c r="ST495"/>
      <c r="SU495"/>
      <c r="SV495"/>
      <c r="SW495"/>
      <c r="SX495"/>
      <c r="SY495"/>
      <c r="SZ495"/>
      <c r="TA495"/>
      <c r="TB495"/>
      <c r="TC495"/>
      <c r="TD495"/>
      <c r="TE495"/>
      <c r="TF495"/>
      <c r="TG495"/>
      <c r="TH495"/>
      <c r="TI495"/>
      <c r="TJ495"/>
      <c r="TK495"/>
      <c r="TL495"/>
      <c r="TM495"/>
      <c r="TN495"/>
      <c r="TO495"/>
      <c r="TP495"/>
      <c r="TQ495"/>
      <c r="TR495"/>
      <c r="TS495"/>
      <c r="TT495"/>
      <c r="TU495"/>
      <c r="TV495"/>
      <c r="TW495"/>
      <c r="TX495"/>
      <c r="TY495"/>
      <c r="TZ495"/>
      <c r="UA495"/>
      <c r="UB495"/>
      <c r="UC495"/>
      <c r="UD495"/>
      <c r="UE495"/>
      <c r="UF495"/>
      <c r="UG495"/>
      <c r="UH495"/>
      <c r="UI495"/>
      <c r="UJ495"/>
      <c r="UK495"/>
      <c r="UL495"/>
      <c r="UM495"/>
      <c r="UN495"/>
      <c r="UO495"/>
      <c r="UP495"/>
      <c r="UQ495"/>
      <c r="UR495"/>
      <c r="US495"/>
      <c r="UT495"/>
      <c r="UU495"/>
      <c r="UV495"/>
      <c r="UW495"/>
      <c r="UX495"/>
      <c r="UY495"/>
      <c r="UZ495"/>
      <c r="VA495"/>
      <c r="VB495"/>
      <c r="VC495"/>
      <c r="VD495"/>
      <c r="VE495"/>
      <c r="VF495"/>
      <c r="VG495"/>
      <c r="VH495"/>
      <c r="VI495"/>
      <c r="VJ495"/>
      <c r="VK495"/>
      <c r="VL495"/>
      <c r="VM495"/>
      <c r="VN495"/>
      <c r="VO495"/>
      <c r="VP495"/>
      <c r="VQ495"/>
      <c r="VR495"/>
      <c r="VS495"/>
      <c r="VT495"/>
      <c r="VU495"/>
      <c r="VV495"/>
      <c r="VW495"/>
      <c r="VX495"/>
      <c r="VY495"/>
      <c r="VZ495"/>
      <c r="WA495"/>
      <c r="WB495"/>
      <c r="WC495"/>
      <c r="WD495"/>
      <c r="WE495"/>
      <c r="WF495"/>
      <c r="WG495"/>
      <c r="WH495"/>
      <c r="WI495"/>
      <c r="WJ495"/>
      <c r="WK495"/>
      <c r="WL495"/>
      <c r="WM495"/>
      <c r="WN495"/>
      <c r="WO495"/>
      <c r="WP495"/>
      <c r="WQ495"/>
      <c r="WR495"/>
      <c r="WS495"/>
      <c r="WT495"/>
      <c r="WU495"/>
      <c r="WV495"/>
      <c r="WW495"/>
      <c r="WX495"/>
      <c r="WY495"/>
      <c r="WZ495"/>
      <c r="XA495"/>
      <c r="XB495"/>
      <c r="XC495"/>
      <c r="XD495"/>
      <c r="XE495"/>
      <c r="XF495"/>
      <c r="XG495"/>
      <c r="XH495"/>
      <c r="XI495"/>
      <c r="XJ495"/>
      <c r="XK495"/>
      <c r="XL495"/>
      <c r="XM495"/>
      <c r="XN495"/>
      <c r="XO495"/>
      <c r="XP495"/>
      <c r="XQ495"/>
      <c r="XR495"/>
      <c r="XS495"/>
      <c r="XT495"/>
      <c r="XU495"/>
      <c r="XV495"/>
      <c r="XW495"/>
      <c r="XX495"/>
      <c r="XY495"/>
      <c r="XZ495"/>
      <c r="YA495"/>
      <c r="YB495"/>
      <c r="YC495"/>
      <c r="YD495"/>
      <c r="YE495"/>
      <c r="YF495"/>
      <c r="YG495"/>
      <c r="YH495"/>
      <c r="YI495"/>
      <c r="YJ495"/>
      <c r="YK495"/>
      <c r="YL495"/>
      <c r="YM495"/>
      <c r="YN495"/>
      <c r="YO495"/>
      <c r="YP495"/>
      <c r="YQ495"/>
      <c r="YR495"/>
      <c r="YS495"/>
      <c r="YT495"/>
      <c r="YU495"/>
      <c r="YV495"/>
      <c r="YW495"/>
      <c r="YX495"/>
      <c r="YY495"/>
      <c r="YZ495"/>
      <c r="ZA495"/>
      <c r="ZB495"/>
      <c r="ZC495"/>
      <c r="ZD495"/>
      <c r="ZE495"/>
      <c r="ZF495"/>
      <c r="ZG495"/>
      <c r="ZH495"/>
      <c r="ZI495"/>
      <c r="ZJ495"/>
      <c r="ZK495"/>
      <c r="ZL495"/>
      <c r="ZM495"/>
      <c r="ZN495"/>
      <c r="ZO495"/>
      <c r="ZP495"/>
      <c r="ZQ495"/>
      <c r="ZR495"/>
      <c r="ZS495"/>
      <c r="ZT495"/>
      <c r="ZU495"/>
      <c r="ZV495"/>
      <c r="ZW495"/>
      <c r="ZX495"/>
      <c r="ZY495"/>
      <c r="ZZ495"/>
    </row>
    <row r="496" spans="15:702" x14ac:dyDescent="0.35"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  <c r="HB496"/>
      <c r="HC496"/>
      <c r="HD496"/>
      <c r="HE496"/>
      <c r="HF496"/>
      <c r="HG496"/>
      <c r="HH496"/>
      <c r="HI496"/>
      <c r="HJ496"/>
      <c r="HK496"/>
      <c r="HL496"/>
      <c r="HM496"/>
      <c r="HN496"/>
      <c r="HO496"/>
      <c r="HP496"/>
      <c r="HQ496"/>
      <c r="HR496"/>
      <c r="HS496"/>
      <c r="HT496"/>
      <c r="HU496"/>
      <c r="HV496"/>
      <c r="HW496"/>
      <c r="HX496"/>
      <c r="HY496"/>
      <c r="HZ496"/>
      <c r="IA496"/>
      <c r="IB496"/>
      <c r="IC496"/>
      <c r="ID496"/>
      <c r="IE496"/>
      <c r="IF496"/>
      <c r="IG496"/>
      <c r="IH496"/>
      <c r="II496"/>
      <c r="IJ496"/>
      <c r="IK496"/>
      <c r="IL496"/>
      <c r="IM496"/>
      <c r="IN496"/>
      <c r="IO496"/>
      <c r="IP496"/>
      <c r="IQ496"/>
      <c r="IR496"/>
      <c r="IS496"/>
      <c r="IT496"/>
      <c r="IU496"/>
      <c r="IV496"/>
      <c r="IW496"/>
      <c r="IX496"/>
      <c r="IY496"/>
      <c r="IZ496"/>
      <c r="JA496"/>
      <c r="JB496"/>
      <c r="JC496"/>
      <c r="JD496"/>
      <c r="JE496"/>
      <c r="JF496"/>
      <c r="JG496"/>
      <c r="JH496"/>
      <c r="JI496"/>
      <c r="JJ496"/>
      <c r="JK496"/>
      <c r="JL496"/>
      <c r="JM496"/>
      <c r="JN496"/>
      <c r="JO496"/>
      <c r="JP496"/>
      <c r="JQ496"/>
      <c r="JR496"/>
      <c r="JS496"/>
      <c r="JT496"/>
      <c r="JU496"/>
      <c r="JV496"/>
      <c r="JW496"/>
      <c r="JX496"/>
      <c r="JY496"/>
      <c r="JZ496"/>
      <c r="KA496"/>
      <c r="KB496"/>
      <c r="KC496"/>
      <c r="KD496"/>
      <c r="KE496"/>
      <c r="KF496"/>
      <c r="KG496"/>
      <c r="KH496"/>
      <c r="KI496"/>
      <c r="KJ496"/>
      <c r="KK496"/>
      <c r="KL496"/>
      <c r="KM496"/>
      <c r="KN496"/>
      <c r="KO496"/>
      <c r="KP496"/>
      <c r="KQ496"/>
      <c r="KR496"/>
      <c r="KS496"/>
      <c r="KT496"/>
      <c r="KU496"/>
      <c r="KV496"/>
      <c r="KW496"/>
      <c r="KX496"/>
      <c r="KY496"/>
      <c r="KZ496"/>
      <c r="LA496"/>
      <c r="LB496"/>
      <c r="LC496"/>
      <c r="LD496"/>
      <c r="LE496"/>
      <c r="LF496"/>
      <c r="LG496"/>
      <c r="LH496"/>
      <c r="LI496"/>
      <c r="LJ496"/>
      <c r="LK496"/>
      <c r="LL496"/>
      <c r="LM496"/>
      <c r="LN496"/>
      <c r="LO496"/>
      <c r="LP496"/>
      <c r="LQ496"/>
      <c r="LR496"/>
      <c r="LS496"/>
      <c r="LT496"/>
      <c r="LU496"/>
      <c r="LV496"/>
      <c r="LW496"/>
      <c r="LX496"/>
      <c r="LY496"/>
      <c r="LZ496"/>
      <c r="MA496"/>
      <c r="MB496"/>
      <c r="MC496"/>
      <c r="MD496"/>
      <c r="ME496"/>
      <c r="MF496"/>
      <c r="MG496"/>
      <c r="MH496"/>
      <c r="MI496"/>
      <c r="MJ496"/>
      <c r="MK496"/>
      <c r="ML496"/>
      <c r="MM496"/>
      <c r="MN496"/>
      <c r="MO496"/>
      <c r="MP496"/>
      <c r="MQ496"/>
      <c r="MR496"/>
      <c r="MS496"/>
      <c r="MT496"/>
      <c r="MU496"/>
      <c r="MV496"/>
      <c r="MW496"/>
      <c r="MX496"/>
      <c r="MY496"/>
      <c r="MZ496"/>
      <c r="NA496"/>
      <c r="NB496"/>
      <c r="NC496"/>
      <c r="ND496"/>
      <c r="NE496"/>
      <c r="NF496"/>
      <c r="NG496"/>
      <c r="NH496"/>
      <c r="NI496"/>
      <c r="NJ496"/>
      <c r="NK496"/>
      <c r="NL496"/>
      <c r="NM496"/>
      <c r="NN496"/>
      <c r="NO496"/>
      <c r="NP496"/>
      <c r="NQ496"/>
      <c r="NR496"/>
      <c r="NS496"/>
      <c r="NT496"/>
      <c r="NU496"/>
      <c r="NV496"/>
      <c r="NW496"/>
      <c r="NX496"/>
      <c r="NY496"/>
      <c r="NZ496"/>
      <c r="OA496"/>
      <c r="OB496"/>
      <c r="OC496"/>
      <c r="OD496"/>
      <c r="OE496"/>
      <c r="OF496"/>
      <c r="OG496"/>
      <c r="OH496"/>
      <c r="OI496"/>
      <c r="OJ496"/>
      <c r="OK496"/>
      <c r="OL496"/>
      <c r="OM496"/>
      <c r="ON496"/>
      <c r="OO496"/>
      <c r="OP496"/>
      <c r="OQ496"/>
      <c r="OR496"/>
      <c r="OS496"/>
      <c r="OT496"/>
      <c r="OU496"/>
      <c r="OV496"/>
      <c r="OW496"/>
      <c r="OX496"/>
      <c r="OY496"/>
      <c r="OZ496"/>
      <c r="PA496"/>
      <c r="PB496"/>
      <c r="PC496"/>
      <c r="PD496"/>
      <c r="PE496"/>
      <c r="PF496"/>
      <c r="PG496"/>
      <c r="PH496"/>
      <c r="PI496"/>
      <c r="PJ496"/>
      <c r="PK496"/>
      <c r="PL496"/>
      <c r="PM496"/>
      <c r="PN496"/>
      <c r="PO496"/>
      <c r="PP496"/>
      <c r="PQ496"/>
      <c r="PR496"/>
      <c r="PS496"/>
      <c r="PT496"/>
      <c r="PU496"/>
      <c r="PV496"/>
      <c r="PW496"/>
      <c r="PX496"/>
      <c r="PY496"/>
      <c r="PZ496"/>
      <c r="QA496"/>
      <c r="QB496"/>
      <c r="QC496"/>
      <c r="QD496"/>
      <c r="QE496"/>
      <c r="QF496"/>
      <c r="QG496"/>
      <c r="QH496"/>
      <c r="QI496"/>
      <c r="QJ496"/>
      <c r="QK496"/>
      <c r="QL496"/>
      <c r="QM496"/>
      <c r="QN496"/>
      <c r="QO496"/>
      <c r="QP496"/>
      <c r="QQ496"/>
      <c r="QR496"/>
      <c r="QS496"/>
      <c r="QT496"/>
      <c r="QU496"/>
      <c r="QV496"/>
      <c r="QW496"/>
      <c r="QX496"/>
      <c r="QY496"/>
      <c r="QZ496"/>
      <c r="RA496"/>
      <c r="RB496"/>
      <c r="RC496"/>
      <c r="RD496"/>
      <c r="RE496"/>
      <c r="RF496"/>
      <c r="RG496"/>
      <c r="RH496"/>
      <c r="RI496"/>
      <c r="RJ496"/>
      <c r="RK496"/>
      <c r="RL496"/>
      <c r="RM496"/>
      <c r="RN496"/>
      <c r="RO496"/>
      <c r="RP496"/>
      <c r="RQ496"/>
      <c r="RR496"/>
      <c r="RS496"/>
      <c r="RT496"/>
      <c r="RU496"/>
      <c r="RV496"/>
      <c r="RW496"/>
      <c r="RX496"/>
      <c r="RY496"/>
      <c r="RZ496"/>
      <c r="SA496"/>
      <c r="SB496"/>
      <c r="SC496"/>
      <c r="SD496"/>
      <c r="SE496"/>
      <c r="SF496"/>
      <c r="SG496"/>
      <c r="SH496"/>
      <c r="SI496"/>
      <c r="SJ496"/>
      <c r="SK496"/>
      <c r="SL496"/>
      <c r="SM496"/>
      <c r="SN496"/>
      <c r="SO496"/>
      <c r="SP496"/>
      <c r="SQ496"/>
      <c r="SR496"/>
      <c r="SS496"/>
      <c r="ST496"/>
      <c r="SU496"/>
      <c r="SV496"/>
      <c r="SW496"/>
      <c r="SX496"/>
      <c r="SY496"/>
      <c r="SZ496"/>
      <c r="TA496"/>
      <c r="TB496"/>
      <c r="TC496"/>
      <c r="TD496"/>
      <c r="TE496"/>
      <c r="TF496"/>
      <c r="TG496"/>
      <c r="TH496"/>
      <c r="TI496"/>
      <c r="TJ496"/>
      <c r="TK496"/>
      <c r="TL496"/>
      <c r="TM496"/>
      <c r="TN496"/>
      <c r="TO496"/>
      <c r="TP496"/>
      <c r="TQ496"/>
      <c r="TR496"/>
      <c r="TS496"/>
      <c r="TT496"/>
      <c r="TU496"/>
      <c r="TV496"/>
      <c r="TW496"/>
      <c r="TX496"/>
      <c r="TY496"/>
      <c r="TZ496"/>
      <c r="UA496"/>
      <c r="UB496"/>
      <c r="UC496"/>
      <c r="UD496"/>
      <c r="UE496"/>
      <c r="UF496"/>
      <c r="UG496"/>
      <c r="UH496"/>
      <c r="UI496"/>
      <c r="UJ496"/>
      <c r="UK496"/>
      <c r="UL496"/>
      <c r="UM496"/>
      <c r="UN496"/>
      <c r="UO496"/>
      <c r="UP496"/>
      <c r="UQ496"/>
      <c r="UR496"/>
      <c r="US496"/>
      <c r="UT496"/>
      <c r="UU496"/>
      <c r="UV496"/>
      <c r="UW496"/>
      <c r="UX496"/>
      <c r="UY496"/>
      <c r="UZ496"/>
      <c r="VA496"/>
      <c r="VB496"/>
      <c r="VC496"/>
      <c r="VD496"/>
      <c r="VE496"/>
      <c r="VF496"/>
      <c r="VG496"/>
      <c r="VH496"/>
      <c r="VI496"/>
      <c r="VJ496"/>
      <c r="VK496"/>
      <c r="VL496"/>
      <c r="VM496"/>
      <c r="VN496"/>
      <c r="VO496"/>
      <c r="VP496"/>
      <c r="VQ496"/>
      <c r="VR496"/>
      <c r="VS496"/>
      <c r="VT496"/>
      <c r="VU496"/>
      <c r="VV496"/>
      <c r="VW496"/>
      <c r="VX496"/>
      <c r="VY496"/>
      <c r="VZ496"/>
      <c r="WA496"/>
      <c r="WB496"/>
      <c r="WC496"/>
      <c r="WD496"/>
      <c r="WE496"/>
      <c r="WF496"/>
      <c r="WG496"/>
      <c r="WH496"/>
      <c r="WI496"/>
      <c r="WJ496"/>
      <c r="WK496"/>
      <c r="WL496"/>
      <c r="WM496"/>
      <c r="WN496"/>
      <c r="WO496"/>
      <c r="WP496"/>
      <c r="WQ496"/>
      <c r="WR496"/>
      <c r="WS496"/>
      <c r="WT496"/>
      <c r="WU496"/>
      <c r="WV496"/>
      <c r="WW496"/>
      <c r="WX496"/>
      <c r="WY496"/>
      <c r="WZ496"/>
      <c r="XA496"/>
      <c r="XB496"/>
      <c r="XC496"/>
      <c r="XD496"/>
      <c r="XE496"/>
      <c r="XF496"/>
      <c r="XG496"/>
      <c r="XH496"/>
      <c r="XI496"/>
      <c r="XJ496"/>
      <c r="XK496"/>
      <c r="XL496"/>
      <c r="XM496"/>
      <c r="XN496"/>
      <c r="XO496"/>
      <c r="XP496"/>
      <c r="XQ496"/>
      <c r="XR496"/>
      <c r="XS496"/>
      <c r="XT496"/>
      <c r="XU496"/>
      <c r="XV496"/>
      <c r="XW496"/>
      <c r="XX496"/>
      <c r="XY496"/>
      <c r="XZ496"/>
      <c r="YA496"/>
      <c r="YB496"/>
      <c r="YC496"/>
      <c r="YD496"/>
      <c r="YE496"/>
      <c r="YF496"/>
      <c r="YG496"/>
      <c r="YH496"/>
      <c r="YI496"/>
      <c r="YJ496"/>
      <c r="YK496"/>
      <c r="YL496"/>
      <c r="YM496"/>
      <c r="YN496"/>
      <c r="YO496"/>
      <c r="YP496"/>
      <c r="YQ496"/>
      <c r="YR496"/>
      <c r="YS496"/>
      <c r="YT496"/>
      <c r="YU496"/>
      <c r="YV496"/>
      <c r="YW496"/>
      <c r="YX496"/>
      <c r="YY496"/>
      <c r="YZ496"/>
      <c r="ZA496"/>
      <c r="ZB496"/>
      <c r="ZC496"/>
      <c r="ZD496"/>
      <c r="ZE496"/>
      <c r="ZF496"/>
      <c r="ZG496"/>
      <c r="ZH496"/>
      <c r="ZI496"/>
      <c r="ZJ496"/>
      <c r="ZK496"/>
      <c r="ZL496"/>
      <c r="ZM496"/>
      <c r="ZN496"/>
      <c r="ZO496"/>
      <c r="ZP496"/>
      <c r="ZQ496"/>
      <c r="ZR496"/>
      <c r="ZS496"/>
      <c r="ZT496"/>
      <c r="ZU496"/>
      <c r="ZV496"/>
      <c r="ZW496"/>
      <c r="ZX496"/>
      <c r="ZY496"/>
      <c r="ZZ496"/>
    </row>
    <row r="497" spans="15:702" x14ac:dyDescent="0.35"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  <c r="HB497"/>
      <c r="HC497"/>
      <c r="HD497"/>
      <c r="HE497"/>
      <c r="HF497"/>
      <c r="HG497"/>
      <c r="HH497"/>
      <c r="HI497"/>
      <c r="HJ497"/>
      <c r="HK497"/>
      <c r="HL497"/>
      <c r="HM497"/>
      <c r="HN497"/>
      <c r="HO497"/>
      <c r="HP497"/>
      <c r="HQ497"/>
      <c r="HR497"/>
      <c r="HS497"/>
      <c r="HT497"/>
      <c r="HU497"/>
      <c r="HV497"/>
      <c r="HW497"/>
      <c r="HX497"/>
      <c r="HY497"/>
      <c r="HZ497"/>
      <c r="IA497"/>
      <c r="IB497"/>
      <c r="IC497"/>
      <c r="ID497"/>
      <c r="IE497"/>
      <c r="IF497"/>
      <c r="IG497"/>
      <c r="IH497"/>
      <c r="II497"/>
      <c r="IJ497"/>
      <c r="IK497"/>
      <c r="IL497"/>
      <c r="IM497"/>
      <c r="IN497"/>
      <c r="IO497"/>
      <c r="IP497"/>
      <c r="IQ497"/>
      <c r="IR497"/>
      <c r="IS497"/>
      <c r="IT497"/>
      <c r="IU497"/>
      <c r="IV497"/>
      <c r="IW497"/>
      <c r="IX497"/>
      <c r="IY497"/>
      <c r="IZ497"/>
      <c r="JA497"/>
      <c r="JB497"/>
      <c r="JC497"/>
      <c r="JD497"/>
      <c r="JE497"/>
      <c r="JF497"/>
      <c r="JG497"/>
      <c r="JH497"/>
      <c r="JI497"/>
      <c r="JJ497"/>
      <c r="JK497"/>
      <c r="JL497"/>
      <c r="JM497"/>
      <c r="JN497"/>
      <c r="JO497"/>
      <c r="JP497"/>
      <c r="JQ497"/>
      <c r="JR497"/>
      <c r="JS497"/>
      <c r="JT497"/>
      <c r="JU497"/>
      <c r="JV497"/>
      <c r="JW497"/>
      <c r="JX497"/>
      <c r="JY497"/>
      <c r="JZ497"/>
      <c r="KA497"/>
      <c r="KB497"/>
      <c r="KC497"/>
      <c r="KD497"/>
      <c r="KE497"/>
      <c r="KF497"/>
      <c r="KG497"/>
      <c r="KH497"/>
      <c r="KI497"/>
      <c r="KJ497"/>
      <c r="KK497"/>
      <c r="KL497"/>
      <c r="KM497"/>
      <c r="KN497"/>
      <c r="KO497"/>
      <c r="KP497"/>
      <c r="KQ497"/>
      <c r="KR497"/>
      <c r="KS497"/>
      <c r="KT497"/>
      <c r="KU497"/>
      <c r="KV497"/>
      <c r="KW497"/>
      <c r="KX497"/>
      <c r="KY497"/>
      <c r="KZ497"/>
      <c r="LA497"/>
      <c r="LB497"/>
      <c r="LC497"/>
      <c r="LD497"/>
      <c r="LE497"/>
      <c r="LF497"/>
      <c r="LG497"/>
      <c r="LH497"/>
      <c r="LI497"/>
      <c r="LJ497"/>
      <c r="LK497"/>
      <c r="LL497"/>
      <c r="LM497"/>
      <c r="LN497"/>
      <c r="LO497"/>
      <c r="LP497"/>
      <c r="LQ497"/>
      <c r="LR497"/>
      <c r="LS497"/>
      <c r="LT497"/>
      <c r="LU497"/>
      <c r="LV497"/>
      <c r="LW497"/>
      <c r="LX497"/>
      <c r="LY497"/>
      <c r="LZ497"/>
      <c r="MA497"/>
      <c r="MB497"/>
      <c r="MC497"/>
      <c r="MD497"/>
      <c r="ME497"/>
      <c r="MF497"/>
      <c r="MG497"/>
      <c r="MH497"/>
      <c r="MI497"/>
      <c r="MJ497"/>
      <c r="MK497"/>
      <c r="ML497"/>
      <c r="MM497"/>
      <c r="MN497"/>
      <c r="MO497"/>
      <c r="MP497"/>
      <c r="MQ497"/>
      <c r="MR497"/>
      <c r="MS497"/>
      <c r="MT497"/>
      <c r="MU497"/>
      <c r="MV497"/>
      <c r="MW497"/>
      <c r="MX497"/>
      <c r="MY497"/>
      <c r="MZ497"/>
      <c r="NA497"/>
      <c r="NB497"/>
      <c r="NC497"/>
      <c r="ND497"/>
      <c r="NE497"/>
      <c r="NF497"/>
      <c r="NG497"/>
      <c r="NH497"/>
      <c r="NI497"/>
      <c r="NJ497"/>
      <c r="NK497"/>
      <c r="NL497"/>
      <c r="NM497"/>
      <c r="NN497"/>
      <c r="NO497"/>
      <c r="NP497"/>
      <c r="NQ497"/>
      <c r="NR497"/>
      <c r="NS497"/>
      <c r="NT497"/>
      <c r="NU497"/>
      <c r="NV497"/>
      <c r="NW497"/>
      <c r="NX497"/>
      <c r="NY497"/>
      <c r="NZ497"/>
      <c r="OA497"/>
      <c r="OB497"/>
      <c r="OC497"/>
      <c r="OD497"/>
      <c r="OE497"/>
      <c r="OF497"/>
      <c r="OG497"/>
      <c r="OH497"/>
      <c r="OI497"/>
      <c r="OJ497"/>
      <c r="OK497"/>
      <c r="OL497"/>
      <c r="OM497"/>
      <c r="ON497"/>
      <c r="OO497"/>
      <c r="OP497"/>
      <c r="OQ497"/>
      <c r="OR497"/>
      <c r="OS497"/>
      <c r="OT497"/>
      <c r="OU497"/>
      <c r="OV497"/>
      <c r="OW497"/>
      <c r="OX497"/>
      <c r="OY497"/>
      <c r="OZ497"/>
      <c r="PA497"/>
      <c r="PB497"/>
      <c r="PC497"/>
      <c r="PD497"/>
      <c r="PE497"/>
      <c r="PF497"/>
      <c r="PG497"/>
      <c r="PH497"/>
      <c r="PI497"/>
      <c r="PJ497"/>
      <c r="PK497"/>
      <c r="PL497"/>
      <c r="PM497"/>
      <c r="PN497"/>
      <c r="PO497"/>
      <c r="PP497"/>
      <c r="PQ497"/>
      <c r="PR497"/>
      <c r="PS497"/>
      <c r="PT497"/>
      <c r="PU497"/>
      <c r="PV497"/>
      <c r="PW497"/>
      <c r="PX497"/>
      <c r="PY497"/>
      <c r="PZ497"/>
      <c r="QA497"/>
      <c r="QB497"/>
      <c r="QC497"/>
      <c r="QD497"/>
      <c r="QE497"/>
      <c r="QF497"/>
      <c r="QG497"/>
      <c r="QH497"/>
      <c r="QI497"/>
      <c r="QJ497"/>
      <c r="QK497"/>
      <c r="QL497"/>
      <c r="QM497"/>
      <c r="QN497"/>
      <c r="QO497"/>
      <c r="QP497"/>
      <c r="QQ497"/>
      <c r="QR497"/>
      <c r="QS497"/>
      <c r="QT497"/>
      <c r="QU497"/>
      <c r="QV497"/>
      <c r="QW497"/>
      <c r="QX497"/>
      <c r="QY497"/>
      <c r="QZ497"/>
      <c r="RA497"/>
      <c r="RB497"/>
      <c r="RC497"/>
      <c r="RD497"/>
      <c r="RE497"/>
      <c r="RF497"/>
      <c r="RG497"/>
      <c r="RH497"/>
      <c r="RI497"/>
      <c r="RJ497"/>
      <c r="RK497"/>
      <c r="RL497"/>
      <c r="RM497"/>
      <c r="RN497"/>
      <c r="RO497"/>
      <c r="RP497"/>
      <c r="RQ497"/>
      <c r="RR497"/>
      <c r="RS497"/>
      <c r="RT497"/>
      <c r="RU497"/>
      <c r="RV497"/>
      <c r="RW497"/>
      <c r="RX497"/>
      <c r="RY497"/>
      <c r="RZ497"/>
      <c r="SA497"/>
      <c r="SB497"/>
      <c r="SC497"/>
      <c r="SD497"/>
      <c r="SE497"/>
      <c r="SF497"/>
      <c r="SG497"/>
      <c r="SH497"/>
      <c r="SI497"/>
      <c r="SJ497"/>
      <c r="SK497"/>
      <c r="SL497"/>
      <c r="SM497"/>
      <c r="SN497"/>
      <c r="SO497"/>
      <c r="SP497"/>
      <c r="SQ497"/>
      <c r="SR497"/>
      <c r="SS497"/>
      <c r="ST497"/>
      <c r="SU497"/>
      <c r="SV497"/>
      <c r="SW497"/>
      <c r="SX497"/>
      <c r="SY497"/>
      <c r="SZ497"/>
      <c r="TA497"/>
      <c r="TB497"/>
      <c r="TC497"/>
      <c r="TD497"/>
      <c r="TE497"/>
      <c r="TF497"/>
      <c r="TG497"/>
      <c r="TH497"/>
      <c r="TI497"/>
      <c r="TJ497"/>
      <c r="TK497"/>
      <c r="TL497"/>
      <c r="TM497"/>
      <c r="TN497"/>
      <c r="TO497"/>
      <c r="TP497"/>
      <c r="TQ497"/>
      <c r="TR497"/>
      <c r="TS497"/>
      <c r="TT497"/>
      <c r="TU497"/>
      <c r="TV497"/>
      <c r="TW497"/>
      <c r="TX497"/>
      <c r="TY497"/>
      <c r="TZ497"/>
      <c r="UA497"/>
      <c r="UB497"/>
      <c r="UC497"/>
      <c r="UD497"/>
      <c r="UE497"/>
      <c r="UF497"/>
      <c r="UG497"/>
      <c r="UH497"/>
      <c r="UI497"/>
      <c r="UJ497"/>
      <c r="UK497"/>
      <c r="UL497"/>
      <c r="UM497"/>
      <c r="UN497"/>
      <c r="UO497"/>
      <c r="UP497"/>
      <c r="UQ497"/>
      <c r="UR497"/>
      <c r="US497"/>
      <c r="UT497"/>
      <c r="UU497"/>
      <c r="UV497"/>
      <c r="UW497"/>
      <c r="UX497"/>
      <c r="UY497"/>
      <c r="UZ497"/>
      <c r="VA497"/>
      <c r="VB497"/>
      <c r="VC497"/>
      <c r="VD497"/>
      <c r="VE497"/>
      <c r="VF497"/>
      <c r="VG497"/>
      <c r="VH497"/>
      <c r="VI497"/>
      <c r="VJ497"/>
      <c r="VK497"/>
      <c r="VL497"/>
      <c r="VM497"/>
      <c r="VN497"/>
      <c r="VO497"/>
      <c r="VP497"/>
      <c r="VQ497"/>
      <c r="VR497"/>
      <c r="VS497"/>
      <c r="VT497"/>
      <c r="VU497"/>
      <c r="VV497"/>
      <c r="VW497"/>
      <c r="VX497"/>
      <c r="VY497"/>
      <c r="VZ497"/>
      <c r="WA497"/>
      <c r="WB497"/>
      <c r="WC497"/>
      <c r="WD497"/>
      <c r="WE497"/>
      <c r="WF497"/>
      <c r="WG497"/>
      <c r="WH497"/>
      <c r="WI497"/>
      <c r="WJ497"/>
      <c r="WK497"/>
      <c r="WL497"/>
      <c r="WM497"/>
      <c r="WN497"/>
      <c r="WO497"/>
      <c r="WP497"/>
      <c r="WQ497"/>
      <c r="WR497"/>
      <c r="WS497"/>
      <c r="WT497"/>
      <c r="WU497"/>
      <c r="WV497"/>
      <c r="WW497"/>
      <c r="WX497"/>
      <c r="WY497"/>
      <c r="WZ497"/>
      <c r="XA497"/>
      <c r="XB497"/>
      <c r="XC497"/>
      <c r="XD497"/>
      <c r="XE497"/>
      <c r="XF497"/>
      <c r="XG497"/>
      <c r="XH497"/>
      <c r="XI497"/>
      <c r="XJ497"/>
      <c r="XK497"/>
      <c r="XL497"/>
      <c r="XM497"/>
      <c r="XN497"/>
      <c r="XO497"/>
      <c r="XP497"/>
      <c r="XQ497"/>
      <c r="XR497"/>
      <c r="XS497"/>
      <c r="XT497"/>
      <c r="XU497"/>
      <c r="XV497"/>
      <c r="XW497"/>
      <c r="XX497"/>
      <c r="XY497"/>
      <c r="XZ497"/>
      <c r="YA497"/>
      <c r="YB497"/>
      <c r="YC497"/>
      <c r="YD497"/>
      <c r="YE497"/>
      <c r="YF497"/>
      <c r="YG497"/>
      <c r="YH497"/>
      <c r="YI497"/>
      <c r="YJ497"/>
      <c r="YK497"/>
      <c r="YL497"/>
      <c r="YM497"/>
      <c r="YN497"/>
      <c r="YO497"/>
      <c r="YP497"/>
      <c r="YQ497"/>
      <c r="YR497"/>
      <c r="YS497"/>
      <c r="YT497"/>
      <c r="YU497"/>
      <c r="YV497"/>
      <c r="YW497"/>
      <c r="YX497"/>
      <c r="YY497"/>
      <c r="YZ497"/>
      <c r="ZA497"/>
      <c r="ZB497"/>
      <c r="ZC497"/>
      <c r="ZD497"/>
      <c r="ZE497"/>
      <c r="ZF497"/>
      <c r="ZG497"/>
      <c r="ZH497"/>
      <c r="ZI497"/>
      <c r="ZJ497"/>
      <c r="ZK497"/>
      <c r="ZL497"/>
      <c r="ZM497"/>
      <c r="ZN497"/>
      <c r="ZO497"/>
      <c r="ZP497"/>
      <c r="ZQ497"/>
      <c r="ZR497"/>
      <c r="ZS497"/>
      <c r="ZT497"/>
      <c r="ZU497"/>
      <c r="ZV497"/>
      <c r="ZW497"/>
      <c r="ZX497"/>
      <c r="ZY497"/>
      <c r="ZZ497"/>
    </row>
  </sheetData>
  <mergeCells count="136">
    <mergeCell ref="K1:N1"/>
    <mergeCell ref="D10:E10"/>
    <mergeCell ref="D11:E11"/>
    <mergeCell ref="D12:E12"/>
    <mergeCell ref="D13:E13"/>
    <mergeCell ref="B5:G5"/>
    <mergeCell ref="B4:G4"/>
    <mergeCell ref="A34:C34"/>
    <mergeCell ref="A35:C35"/>
    <mergeCell ref="A36:C36"/>
    <mergeCell ref="D34:E34"/>
    <mergeCell ref="A32:C32"/>
    <mergeCell ref="A33:C33"/>
    <mergeCell ref="D33:E33"/>
    <mergeCell ref="A22:C22"/>
    <mergeCell ref="A23:C23"/>
    <mergeCell ref="A24:C24"/>
    <mergeCell ref="A25:C25"/>
    <mergeCell ref="A29:C29"/>
    <mergeCell ref="A30:C30"/>
    <mergeCell ref="A31:C31"/>
    <mergeCell ref="A10:C10"/>
    <mergeCell ref="A11:C11"/>
    <mergeCell ref="A12:C12"/>
    <mergeCell ref="A13:C13"/>
    <mergeCell ref="A52:C52"/>
    <mergeCell ref="D52:E52"/>
    <mergeCell ref="A53:C53"/>
    <mergeCell ref="D53:E53"/>
    <mergeCell ref="A47:C47"/>
    <mergeCell ref="D47:E47"/>
    <mergeCell ref="A48:C48"/>
    <mergeCell ref="D48:E48"/>
    <mergeCell ref="A42:C42"/>
    <mergeCell ref="D42:E42"/>
    <mergeCell ref="A43:C43"/>
    <mergeCell ref="D43:E43"/>
    <mergeCell ref="A49:C49"/>
    <mergeCell ref="D49:E49"/>
    <mergeCell ref="A50:C50"/>
    <mergeCell ref="D50:E50"/>
    <mergeCell ref="A51:C51"/>
    <mergeCell ref="D51:E51"/>
    <mergeCell ref="A44:C44"/>
    <mergeCell ref="D44:E44"/>
    <mergeCell ref="A45:C45"/>
    <mergeCell ref="D45:E45"/>
    <mergeCell ref="A46:C46"/>
    <mergeCell ref="D46:E46"/>
    <mergeCell ref="A70:C70"/>
    <mergeCell ref="D70:E70"/>
    <mergeCell ref="A71:C71"/>
    <mergeCell ref="D71:E71"/>
    <mergeCell ref="A65:C65"/>
    <mergeCell ref="D65:E65"/>
    <mergeCell ref="A66:C66"/>
    <mergeCell ref="D66:E66"/>
    <mergeCell ref="A60:C60"/>
    <mergeCell ref="D60:E60"/>
    <mergeCell ref="A61:C61"/>
    <mergeCell ref="D61:E61"/>
    <mergeCell ref="D20:E20"/>
    <mergeCell ref="D27:E27"/>
    <mergeCell ref="D28:E28"/>
    <mergeCell ref="D29:E29"/>
    <mergeCell ref="D30:E30"/>
    <mergeCell ref="D31:E31"/>
    <mergeCell ref="A14:C14"/>
    <mergeCell ref="A15:C15"/>
    <mergeCell ref="A16:C16"/>
    <mergeCell ref="A17:C17"/>
    <mergeCell ref="A18:C18"/>
    <mergeCell ref="A19:C19"/>
    <mergeCell ref="A20:C20"/>
    <mergeCell ref="A21:C21"/>
    <mergeCell ref="D14:E14"/>
    <mergeCell ref="D15:E15"/>
    <mergeCell ref="D16:E16"/>
    <mergeCell ref="D17:E17"/>
    <mergeCell ref="D18:E18"/>
    <mergeCell ref="D19:E19"/>
    <mergeCell ref="D32:E32"/>
    <mergeCell ref="D21:E21"/>
    <mergeCell ref="D22:E22"/>
    <mergeCell ref="D23:E23"/>
    <mergeCell ref="D24:E24"/>
    <mergeCell ref="D25:E25"/>
    <mergeCell ref="D26:E26"/>
    <mergeCell ref="A39:C39"/>
    <mergeCell ref="D39:E39"/>
    <mergeCell ref="A26:C26"/>
    <mergeCell ref="A27:C27"/>
    <mergeCell ref="A28:C28"/>
    <mergeCell ref="A40:C40"/>
    <mergeCell ref="D40:E40"/>
    <mergeCell ref="A41:C41"/>
    <mergeCell ref="D41:E41"/>
    <mergeCell ref="D35:E35"/>
    <mergeCell ref="D36:E36"/>
    <mergeCell ref="D37:E37"/>
    <mergeCell ref="D38:E38"/>
    <mergeCell ref="A37:C37"/>
    <mergeCell ref="A38:C38"/>
    <mergeCell ref="A58:C58"/>
    <mergeCell ref="D58:E58"/>
    <mergeCell ref="A59:C59"/>
    <mergeCell ref="D59:E59"/>
    <mergeCell ref="A54:C54"/>
    <mergeCell ref="D54:E54"/>
    <mergeCell ref="A55:C55"/>
    <mergeCell ref="D55:E55"/>
    <mergeCell ref="A56:C56"/>
    <mergeCell ref="D56:E56"/>
    <mergeCell ref="A75:C75"/>
    <mergeCell ref="D75:E75"/>
    <mergeCell ref="A9:E9"/>
    <mergeCell ref="A72:C72"/>
    <mergeCell ref="D72:E72"/>
    <mergeCell ref="A73:C73"/>
    <mergeCell ref="D73:E73"/>
    <mergeCell ref="A74:C74"/>
    <mergeCell ref="D74:E74"/>
    <mergeCell ref="A67:C67"/>
    <mergeCell ref="D67:E67"/>
    <mergeCell ref="A68:C68"/>
    <mergeCell ref="D68:E68"/>
    <mergeCell ref="A69:C69"/>
    <mergeCell ref="D69:E69"/>
    <mergeCell ref="A62:C62"/>
    <mergeCell ref="D62:E62"/>
    <mergeCell ref="A63:C63"/>
    <mergeCell ref="D63:E63"/>
    <mergeCell ref="A64:C64"/>
    <mergeCell ref="D64:E64"/>
    <mergeCell ref="A57:C57"/>
    <mergeCell ref="D57:E57"/>
  </mergeCells>
  <conditionalFormatting sqref="D10:E1048576">
    <cfRule type="expression" dxfId="6" priority="2">
      <formula>FIND("Exitosa",$D10)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Reporter_PATHF">
                <anchor>
                  <from>
                    <xdr:col>0</xdr:col>
                    <xdr:colOff>12700</xdr:colOff>
                    <xdr:row>3</xdr:row>
                    <xdr:rowOff>171450</xdr:rowOff>
                  </from>
                  <to>
                    <xdr:col>0</xdr:col>
                    <xdr:colOff>628650</xdr:colOff>
                    <xdr:row>5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IMPODetailColumnReport_Status">
                <anchor>
                  <from>
                    <xdr:col>4</xdr:col>
                    <xdr:colOff>228600</xdr:colOff>
                    <xdr:row>0</xdr:row>
                    <xdr:rowOff>44450</xdr:rowOff>
                  </from>
                  <to>
                    <xdr:col>6</xdr:col>
                    <xdr:colOff>285750</xdr:colOff>
                    <xdr:row>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CONS_ARRIVE">
                <anchor moveWithCells="1" sizeWithCells="1">
                  <from>
                    <xdr:col>9</xdr:col>
                    <xdr:colOff>749300</xdr:colOff>
                    <xdr:row>3</xdr:row>
                    <xdr:rowOff>95250</xdr:rowOff>
                  </from>
                  <to>
                    <xdr:col>11</xdr:col>
                    <xdr:colOff>19050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Button 4">
              <controlPr defaultSize="0" print="0" autoFill="0" autoPict="0" macro="[0]!CONS_VESSEL">
                <anchor moveWithCells="1" sizeWithCells="1">
                  <from>
                    <xdr:col>11</xdr:col>
                    <xdr:colOff>76200</xdr:colOff>
                    <xdr:row>3</xdr:row>
                    <xdr:rowOff>95250</xdr:rowOff>
                  </from>
                  <to>
                    <xdr:col>11</xdr:col>
                    <xdr:colOff>1155700</xdr:colOff>
                    <xdr:row>4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A14DA-3B8F-4F63-860D-9C59F5641F55}">
  <sheetPr codeName="Hoja2"/>
  <dimension ref="A1:AE32"/>
  <sheetViews>
    <sheetView topLeftCell="A4" zoomScale="85" zoomScaleNormal="85" workbookViewId="0">
      <selection activeCell="D6" sqref="D6"/>
    </sheetView>
  </sheetViews>
  <sheetFormatPr baseColWidth="10" defaultColWidth="10.90625" defaultRowHeight="14.5" x14ac:dyDescent="0.35"/>
  <cols>
    <col min="1" max="1" width="6.36328125" bestFit="1" customWidth="1"/>
    <col min="2" max="2" width="12.81640625" bestFit="1" customWidth="1"/>
    <col min="3" max="3" width="7.453125" bestFit="1" customWidth="1"/>
    <col min="4" max="4" width="15.1796875" bestFit="1" customWidth="1"/>
    <col min="5" max="5" width="36.90625" hidden="1" customWidth="1"/>
    <col min="6" max="6" width="33.1796875" hidden="1" customWidth="1"/>
    <col min="7" max="7" width="10.1796875" bestFit="1" customWidth="1"/>
    <col min="8" max="8" width="14.1796875" bestFit="1" customWidth="1"/>
    <col min="9" max="9" width="12.08984375" bestFit="1" customWidth="1"/>
    <col min="10" max="10" width="9.6328125" bestFit="1" customWidth="1"/>
    <col min="11" max="11" width="51.1796875" bestFit="1" customWidth="1"/>
    <col min="12" max="12" width="12.81640625" bestFit="1" customWidth="1"/>
    <col min="13" max="13" width="14" bestFit="1" customWidth="1"/>
    <col min="14" max="14" width="11.81640625" bestFit="1" customWidth="1"/>
    <col min="15" max="16" width="9.1796875" bestFit="1" customWidth="1"/>
    <col min="17" max="17" width="8.81640625" bestFit="1" customWidth="1"/>
    <col min="18" max="18" width="8.36328125" bestFit="1" customWidth="1"/>
    <col min="19" max="21" width="11.1796875" bestFit="1" customWidth="1"/>
    <col min="24" max="24" width="12.81640625" style="50" bestFit="1" customWidth="1"/>
    <col min="25" max="25" width="9.1796875" style="53" bestFit="1" customWidth="1"/>
    <col min="26" max="26" width="11.453125" style="53" bestFit="1" customWidth="1"/>
    <col min="27" max="27" width="12.90625" style="53" bestFit="1" customWidth="1"/>
    <col min="28" max="28" width="11.1796875" bestFit="1" customWidth="1"/>
    <col min="29" max="29" width="11.6328125" bestFit="1" customWidth="1"/>
    <col min="30" max="30" width="11.1796875" bestFit="1" customWidth="1"/>
  </cols>
  <sheetData>
    <row r="1" spans="1:31" s="47" customFormat="1" hidden="1" x14ac:dyDescent="0.35">
      <c r="X1" s="51"/>
      <c r="Y1" s="54"/>
      <c r="Z1" s="54"/>
      <c r="AA1" s="54"/>
    </row>
    <row r="2" spans="1:31" s="47" customFormat="1" hidden="1" x14ac:dyDescent="0.35">
      <c r="X2" s="51"/>
      <c r="Y2" s="54"/>
      <c r="Z2" s="54"/>
      <c r="AA2" s="54"/>
    </row>
    <row r="3" spans="1:31" s="47" customFormat="1" ht="15" hidden="1" thickBot="1" x14ac:dyDescent="0.4">
      <c r="X3" s="51"/>
      <c r="Y3" s="54"/>
      <c r="Z3" s="54"/>
      <c r="AA3" s="54"/>
    </row>
    <row r="4" spans="1:31" ht="15.5" x14ac:dyDescent="0.35">
      <c r="A4" s="38" t="s">
        <v>13</v>
      </c>
      <c r="B4" s="38"/>
      <c r="C4" s="38"/>
      <c r="D4" s="38"/>
      <c r="E4" s="38"/>
      <c r="F4" s="38"/>
      <c r="G4" s="38"/>
      <c r="H4" s="32" t="s">
        <v>14</v>
      </c>
      <c r="I4" s="33"/>
      <c r="J4" s="33"/>
      <c r="K4" s="33"/>
      <c r="L4" s="33"/>
      <c r="M4" s="33"/>
      <c r="N4" s="33"/>
      <c r="O4" s="33"/>
      <c r="P4" s="33"/>
      <c r="Q4" s="33"/>
      <c r="R4" s="34"/>
      <c r="S4" s="35" t="s">
        <v>40</v>
      </c>
      <c r="T4" s="36"/>
      <c r="U4" s="37"/>
      <c r="X4" s="55" t="s">
        <v>77</v>
      </c>
      <c r="Y4" s="56" t="s">
        <v>80</v>
      </c>
      <c r="Z4" s="56" t="s">
        <v>71</v>
      </c>
      <c r="AA4" s="56" t="s">
        <v>72</v>
      </c>
      <c r="AB4" s="57" t="s">
        <v>73</v>
      </c>
      <c r="AC4" s="57" t="s">
        <v>74</v>
      </c>
      <c r="AD4" s="57" t="s">
        <v>75</v>
      </c>
      <c r="AE4" s="57" t="s">
        <v>76</v>
      </c>
    </row>
    <row r="5" spans="1:31" ht="15" thickBot="1" x14ac:dyDescent="0.4">
      <c r="A5" s="39" t="s">
        <v>10</v>
      </c>
      <c r="B5" s="40" t="s">
        <v>11</v>
      </c>
      <c r="C5" s="40" t="s">
        <v>12</v>
      </c>
      <c r="D5" s="40" t="s">
        <v>7</v>
      </c>
      <c r="E5" s="40" t="s">
        <v>5</v>
      </c>
      <c r="F5" s="40" t="s">
        <v>6</v>
      </c>
      <c r="G5" s="40" t="s">
        <v>0</v>
      </c>
      <c r="H5" s="49" t="s">
        <v>50</v>
      </c>
      <c r="I5" s="48" t="s">
        <v>39</v>
      </c>
      <c r="J5" s="42" t="s">
        <v>51</v>
      </c>
      <c r="K5" s="48" t="s">
        <v>45</v>
      </c>
      <c r="L5" s="41" t="s">
        <v>38</v>
      </c>
      <c r="M5" s="41" t="s">
        <v>46</v>
      </c>
      <c r="N5" s="41" t="s">
        <v>48</v>
      </c>
      <c r="O5" s="41" t="s">
        <v>4</v>
      </c>
      <c r="P5" s="42" t="s">
        <v>47</v>
      </c>
      <c r="Q5" s="42" t="s">
        <v>49</v>
      </c>
      <c r="R5" s="43" t="s">
        <v>37</v>
      </c>
      <c r="S5" s="44" t="s">
        <v>81</v>
      </c>
      <c r="T5" s="44" t="s">
        <v>82</v>
      </c>
      <c r="U5" s="45" t="s">
        <v>83</v>
      </c>
      <c r="X5" s="50">
        <f t="array" ref="X5:X12">_xlfn.UNIQUE(RDA_CHARGES[TRACKNUM])</f>
        <v>437902874775</v>
      </c>
      <c r="Z5" s="53">
        <f>SUMIF(RDA_CHARGES[TRACKNUM],X5,RDA_CHARGES[RATED USD])</f>
        <v>721.51720799999998</v>
      </c>
      <c r="AA5" s="53">
        <f>SUMIF(RDA_CHARGES[TRACKNUM],X5,RDA_CHARGES[RATED LOC])</f>
        <v>739.56</v>
      </c>
      <c r="AB5" s="52">
        <f>_xlfn.MINIFS(RDA_CHARGES[RATED ExR],RDA_CHARGES[TRACKNUM],X5)</f>
        <v>1.0249696383172076</v>
      </c>
      <c r="AC5" s="52">
        <f>_xlfn.MAXIFS(RDA_CHARGES[RATED ExR],RDA_CHARGES[TRACKNUM],X5)</f>
        <v>1.0250197586157761</v>
      </c>
      <c r="AD5" s="52">
        <f>AVERAGEIF(RDA_CHARGES[TRACKNUM],X5,RDA_CHARGES[RATED ExR])</f>
        <v>1.0249989518038753</v>
      </c>
      <c r="AE5" s="52">
        <f>AA5/Z5</f>
        <v>1.0250067383008279</v>
      </c>
    </row>
    <row r="6" spans="1:31" x14ac:dyDescent="0.35">
      <c r="A6" s="58" t="s">
        <v>42</v>
      </c>
      <c r="B6" s="59">
        <v>46090</v>
      </c>
      <c r="C6" s="58">
        <v>8132</v>
      </c>
      <c r="D6" s="60">
        <v>437902874775</v>
      </c>
      <c r="E6" s="58" t="s">
        <v>56</v>
      </c>
      <c r="F6" s="58" t="s">
        <v>57</v>
      </c>
      <c r="G6" s="58" t="s">
        <v>55</v>
      </c>
      <c r="H6" s="61">
        <v>46090</v>
      </c>
      <c r="I6" s="62" t="s">
        <v>41</v>
      </c>
      <c r="J6" s="63">
        <v>50</v>
      </c>
      <c r="K6" s="58" t="s">
        <v>53</v>
      </c>
      <c r="L6" s="64">
        <v>393.98559799999998</v>
      </c>
      <c r="M6" s="64">
        <v>403.84</v>
      </c>
      <c r="N6" s="65">
        <v>1.0250120868631345</v>
      </c>
      <c r="O6" s="64"/>
      <c r="P6" s="64"/>
      <c r="Q6" s="64"/>
      <c r="R6" s="58"/>
      <c r="S6" s="58"/>
      <c r="T6" s="58"/>
      <c r="U6" s="58"/>
      <c r="X6" s="50">
        <v>462842237765</v>
      </c>
      <c r="Z6" s="53">
        <f>SUMIF(RDA_CHARGES[TRACKNUM],X6,RDA_CHARGES[RATED USD])</f>
        <v>88.651360999999994</v>
      </c>
      <c r="AA6" s="53">
        <f>SUMIF(RDA_CHARGES[TRACKNUM],X6,RDA_CHARGES[RATED LOC])</f>
        <v>90.199999999999989</v>
      </c>
      <c r="AB6" s="52">
        <f>_xlfn.MINIFS(RDA_CHARGES[RATED ExR],RDA_CHARGES[TRACKNUM],X6)</f>
        <v>1.0174454601740905</v>
      </c>
      <c r="AC6" s="52">
        <f>_xlfn.MAXIFS(RDA_CHARGES[RATED ExR],RDA_CHARGES[TRACKNUM],X6)</f>
        <v>1.0174744878832971</v>
      </c>
      <c r="AD6" s="52">
        <f>AVERAGEIF(RDA_CHARGES[TRACKNUM],X6,RDA_CHARGES[RATED ExR])</f>
        <v>1.0174599740286938</v>
      </c>
      <c r="AE6" s="52">
        <f t="shared" ref="AE6:AE10" si="0">AA6/Z6</f>
        <v>1.0174688688648559</v>
      </c>
    </row>
    <row r="7" spans="1:31" x14ac:dyDescent="0.35">
      <c r="A7" s="58" t="s">
        <v>42</v>
      </c>
      <c r="B7" s="59">
        <v>46090</v>
      </c>
      <c r="C7" s="58">
        <v>8132</v>
      </c>
      <c r="D7" s="60">
        <v>437902874775</v>
      </c>
      <c r="E7" s="58" t="s">
        <v>56</v>
      </c>
      <c r="F7" s="58" t="s">
        <v>57</v>
      </c>
      <c r="G7" s="58" t="s">
        <v>55</v>
      </c>
      <c r="H7" s="61">
        <v>46090</v>
      </c>
      <c r="I7" s="62" t="s">
        <v>41</v>
      </c>
      <c r="J7" s="63">
        <v>10</v>
      </c>
      <c r="K7" s="58" t="s">
        <v>65</v>
      </c>
      <c r="L7" s="64">
        <v>99.727897999999996</v>
      </c>
      <c r="M7" s="64">
        <v>102.22</v>
      </c>
      <c r="N7" s="65">
        <v>1.0249890156112587</v>
      </c>
      <c r="O7" s="64"/>
      <c r="P7" s="64"/>
      <c r="Q7" s="64"/>
      <c r="R7" s="58"/>
      <c r="S7" s="58"/>
      <c r="T7" s="58"/>
      <c r="U7" s="58"/>
      <c r="X7" s="50">
        <v>477856094033</v>
      </c>
      <c r="Z7" s="53">
        <f>SUMIF(RDA_CHARGES[TRACKNUM],X7,RDA_CHARGES[RATED USD])</f>
        <v>418.35259100000002</v>
      </c>
      <c r="AA7" s="53">
        <f>SUMIF(RDA_CHARGES[TRACKNUM],X7,RDA_CHARGES[RATED LOC])</f>
        <v>425.68</v>
      </c>
      <c r="AB7" s="52">
        <f>_xlfn.MINIFS(RDA_CHARGES[RATED ExR],RDA_CHARGES[TRACKNUM],X7)</f>
        <v>1.0175125381470131</v>
      </c>
      <c r="AC7" s="52">
        <f>_xlfn.MAXIFS(RDA_CHARGES[RATED ExR],RDA_CHARGES[TRACKNUM],X7)</f>
        <v>1.0175248053935952</v>
      </c>
      <c r="AD7" s="52">
        <f>AVERAGEIF(RDA_CHARGES[TRACKNUM],X7,RDA_CHARGES[RATED ExR])</f>
        <v>1.0175186717703042</v>
      </c>
      <c r="AE7" s="52">
        <f t="shared" si="0"/>
        <v>1.0175149124390148</v>
      </c>
    </row>
    <row r="8" spans="1:31" x14ac:dyDescent="0.35">
      <c r="A8" s="58" t="s">
        <v>42</v>
      </c>
      <c r="B8" s="59">
        <v>46090</v>
      </c>
      <c r="C8" s="58">
        <v>8132</v>
      </c>
      <c r="D8" s="60">
        <v>437902874775</v>
      </c>
      <c r="E8" s="58" t="s">
        <v>56</v>
      </c>
      <c r="F8" s="58" t="s">
        <v>57</v>
      </c>
      <c r="G8" s="58" t="s">
        <v>55</v>
      </c>
      <c r="H8" s="61">
        <v>46090</v>
      </c>
      <c r="I8" s="62" t="s">
        <v>41</v>
      </c>
      <c r="J8" s="63">
        <v>912</v>
      </c>
      <c r="K8" s="58" t="s">
        <v>66</v>
      </c>
      <c r="L8" s="64">
        <v>117.285544</v>
      </c>
      <c r="M8" s="64">
        <v>120.22</v>
      </c>
      <c r="N8" s="65">
        <v>1.0250197586157761</v>
      </c>
      <c r="O8" s="64"/>
      <c r="P8" s="64"/>
      <c r="Q8" s="64"/>
      <c r="R8" s="58"/>
      <c r="S8" s="58"/>
      <c r="T8" s="58"/>
      <c r="U8" s="58"/>
      <c r="X8" s="50">
        <v>477856095224</v>
      </c>
      <c r="Z8" s="53">
        <f>SUMIF(RDA_CHARGES[TRACKNUM],X8,RDA_CHARGES[RATED USD])</f>
        <v>58.869120999999993</v>
      </c>
      <c r="AA8" s="53">
        <f>SUMIF(RDA_CHARGES[TRACKNUM],X8,RDA_CHARGES[RATED LOC])</f>
        <v>59.900000000000006</v>
      </c>
      <c r="AB8" s="52">
        <f>_xlfn.MINIFS(RDA_CHARGES[RATED ExR],RDA_CHARGES[TRACKNUM],X8)</f>
        <v>1.0171748079413356</v>
      </c>
      <c r="AC8" s="52">
        <f>_xlfn.MAXIFS(RDA_CHARGES[RATED ExR],RDA_CHARGES[TRACKNUM],X8)</f>
        <v>1.0175921482244399</v>
      </c>
      <c r="AD8" s="52">
        <f>AVERAGEIF(RDA_CHARGES[TRACKNUM],X8,RDA_CHARGES[RATED ExR])</f>
        <v>1.0173834780828876</v>
      </c>
      <c r="AE8" s="52">
        <f t="shared" si="0"/>
        <v>1.0175113706895678</v>
      </c>
    </row>
    <row r="9" spans="1:31" x14ac:dyDescent="0.35">
      <c r="A9" s="58" t="s">
        <v>42</v>
      </c>
      <c r="B9" s="59">
        <v>46090</v>
      </c>
      <c r="C9" s="58">
        <v>8132</v>
      </c>
      <c r="D9" s="60">
        <v>437902874775</v>
      </c>
      <c r="E9" s="58" t="s">
        <v>56</v>
      </c>
      <c r="F9" s="58" t="s">
        <v>57</v>
      </c>
      <c r="G9" s="58" t="s">
        <v>55</v>
      </c>
      <c r="H9" s="61">
        <v>46090</v>
      </c>
      <c r="I9" s="62" t="s">
        <v>41</v>
      </c>
      <c r="J9" s="63">
        <v>892</v>
      </c>
      <c r="K9" s="58" t="s">
        <v>67</v>
      </c>
      <c r="L9" s="64">
        <v>64.507048999999995</v>
      </c>
      <c r="M9" s="64">
        <v>66.12</v>
      </c>
      <c r="N9" s="65">
        <v>1.0250042596120001</v>
      </c>
      <c r="O9" s="64"/>
      <c r="P9" s="64"/>
      <c r="Q9" s="64"/>
      <c r="R9" s="58"/>
      <c r="S9" s="58"/>
      <c r="T9" s="58"/>
      <c r="U9" s="58"/>
      <c r="X9" s="50">
        <v>493596383069</v>
      </c>
      <c r="Z9" s="53">
        <f>SUMIF(RDA_CHARGES[TRACKNUM],X9,RDA_CHARGES[RATED USD])</f>
        <v>120.979978</v>
      </c>
      <c r="AA9" s="53">
        <f>SUMIF(RDA_CHARGES[TRACKNUM],X9,RDA_CHARGES[RATED LOC])</f>
        <v>124.47</v>
      </c>
      <c r="AB9" s="52">
        <f>_xlfn.MINIFS(RDA_CHARGES[RATED ExR],RDA_CHARGES[TRACKNUM],X9)</f>
        <v>1</v>
      </c>
      <c r="AC9" s="52">
        <f>_xlfn.MAXIFS(RDA_CHARGES[RATED ExR],RDA_CHARGES[TRACKNUM],X9)</f>
        <v>1.0175172442894473</v>
      </c>
      <c r="AD9" s="52">
        <f>AVERAGEIF(RDA_CHARGES[TRACKNUM],X9,RDA_CHARGES[RATED ExR])</f>
        <v>1.0130192405445082</v>
      </c>
      <c r="AE9" s="52">
        <f t="shared" si="0"/>
        <v>1.0288479305228506</v>
      </c>
    </row>
    <row r="10" spans="1:31" x14ac:dyDescent="0.35">
      <c r="A10" s="58" t="s">
        <v>42</v>
      </c>
      <c r="B10" s="59">
        <v>46090</v>
      </c>
      <c r="C10" s="58">
        <v>8132</v>
      </c>
      <c r="D10" s="60">
        <v>437902874775</v>
      </c>
      <c r="E10" s="58" t="s">
        <v>56</v>
      </c>
      <c r="F10" s="58" t="s">
        <v>57</v>
      </c>
      <c r="G10" s="58" t="s">
        <v>55</v>
      </c>
      <c r="H10" s="61">
        <v>46090</v>
      </c>
      <c r="I10" s="62" t="s">
        <v>41</v>
      </c>
      <c r="J10" s="63">
        <v>10</v>
      </c>
      <c r="K10" s="58" t="s">
        <v>65</v>
      </c>
      <c r="L10" s="64">
        <v>46.011119000000001</v>
      </c>
      <c r="M10" s="64">
        <v>47.16</v>
      </c>
      <c r="N10" s="65">
        <v>1.0249696383172076</v>
      </c>
      <c r="O10" s="64"/>
      <c r="P10" s="64"/>
      <c r="Q10" s="64"/>
      <c r="R10" s="58"/>
      <c r="S10" s="58"/>
      <c r="T10" s="58"/>
      <c r="U10" s="58"/>
      <c r="X10" s="50">
        <v>889286783551</v>
      </c>
      <c r="Z10" s="53">
        <f>SUMIF(RDA_CHARGES[TRACKNUM],X10,RDA_CHARGES[RATED USD])</f>
        <v>226.72254000000001</v>
      </c>
      <c r="AA10" s="53">
        <f>SUMIF(RDA_CHARGES[TRACKNUM],X10,RDA_CHARGES[RATED LOC])</f>
        <v>234.68</v>
      </c>
      <c r="AB10" s="52">
        <f>_xlfn.MINIFS(RDA_CHARGES[RATED ExR],RDA_CHARGES[TRACKNUM],X10)</f>
        <v>1</v>
      </c>
      <c r="AC10" s="52">
        <f>_xlfn.MAXIFS(RDA_CHARGES[RATED ExR],RDA_CHARGES[TRACKNUM],X10)</f>
        <v>1.0175511500145427</v>
      </c>
      <c r="AD10" s="52">
        <f>AVERAGEIF(RDA_CHARGES[TRACKNUM],X10,RDA_CHARGES[RATED ExR])</f>
        <v>1.0116867332014747</v>
      </c>
      <c r="AE10" s="52">
        <f t="shared" si="0"/>
        <v>1.0350977895713411</v>
      </c>
    </row>
    <row r="11" spans="1:31" x14ac:dyDescent="0.35">
      <c r="A11" s="58" t="s">
        <v>42</v>
      </c>
      <c r="B11" s="59">
        <v>46090</v>
      </c>
      <c r="C11" s="58">
        <v>8135</v>
      </c>
      <c r="D11" s="60">
        <v>462842237765</v>
      </c>
      <c r="E11" s="58" t="s">
        <v>56</v>
      </c>
      <c r="F11" s="58" t="s">
        <v>57</v>
      </c>
      <c r="G11" s="58" t="s">
        <v>52</v>
      </c>
      <c r="H11" s="61">
        <v>46090</v>
      </c>
      <c r="I11" s="62" t="s">
        <v>41</v>
      </c>
      <c r="J11" s="63">
        <v>50</v>
      </c>
      <c r="K11" s="58" t="s">
        <v>53</v>
      </c>
      <c r="L11" s="64">
        <v>71.490735999999998</v>
      </c>
      <c r="M11" s="64">
        <v>72.739999999999995</v>
      </c>
      <c r="N11" s="65">
        <v>1.0174744878832971</v>
      </c>
      <c r="O11" s="64"/>
      <c r="P11" s="64"/>
      <c r="Q11" s="64"/>
      <c r="R11" s="58"/>
      <c r="S11" s="58"/>
      <c r="T11" s="58"/>
      <c r="U11" s="58"/>
      <c r="X11" s="50">
        <v>398972290347</v>
      </c>
      <c r="Y11" s="53">
        <v>61.38</v>
      </c>
      <c r="Z11" s="53">
        <f>SUMIF(RDA_CHARGES[TRACKNUM],X11,RDA_CHARGES[RATED USD])</f>
        <v>73.321578000000031</v>
      </c>
      <c r="AA11" s="53">
        <f>SUMIF(RDA_CHARGES[TRACKNUM],X11,RDA_CHARGES[RATED LOC])</f>
        <v>6652.1000000000013</v>
      </c>
      <c r="AB11" s="52">
        <f>_xlfn.MINIFS(RDA_CHARGES[RATED ExR],RDA_CHARGES[TRACKNUM],X11)</f>
        <v>90.724992872757213</v>
      </c>
      <c r="AC11" s="52">
        <f>_xlfn.MAXIFS(RDA_CHARGES[RATED ExR],RDA_CHARGES[TRACKNUM],X11)</f>
        <v>90.724999858686559</v>
      </c>
      <c r="AD11" s="52">
        <f>AVERAGEIF(RDA_CHARGES[TRACKNUM],X11,RDA_CHARGES[RATED ExR])</f>
        <v>90.724996733825463</v>
      </c>
      <c r="AE11" s="52">
        <f t="shared" ref="AE11" si="1">AA11/Z11</f>
        <v>90.724997762595862</v>
      </c>
    </row>
    <row r="12" spans="1:31" x14ac:dyDescent="0.35">
      <c r="A12" s="58" t="s">
        <v>42</v>
      </c>
      <c r="B12" s="59">
        <v>46090</v>
      </c>
      <c r="C12" s="58">
        <v>8135</v>
      </c>
      <c r="D12" s="60">
        <v>462842237765</v>
      </c>
      <c r="E12" s="58" t="s">
        <v>56</v>
      </c>
      <c r="F12" s="58" t="s">
        <v>57</v>
      </c>
      <c r="G12" s="58" t="s">
        <v>52</v>
      </c>
      <c r="H12" s="61">
        <v>46090</v>
      </c>
      <c r="I12" s="62" t="s">
        <v>41</v>
      </c>
      <c r="J12" s="63">
        <v>10</v>
      </c>
      <c r="K12" s="58" t="s">
        <v>65</v>
      </c>
      <c r="L12" s="64">
        <v>17.160625</v>
      </c>
      <c r="M12" s="64">
        <v>17.46</v>
      </c>
      <c r="N12" s="65">
        <v>1.0174454601740905</v>
      </c>
      <c r="O12" s="64"/>
      <c r="P12" s="64"/>
      <c r="Q12" s="64"/>
      <c r="R12" s="58"/>
      <c r="S12" s="58"/>
      <c r="T12" s="58"/>
      <c r="U12" s="58"/>
      <c r="X12" s="50">
        <v>888710228833</v>
      </c>
    </row>
    <row r="13" spans="1:31" x14ac:dyDescent="0.35">
      <c r="A13" s="58" t="s">
        <v>42</v>
      </c>
      <c r="B13" s="59">
        <v>46090</v>
      </c>
      <c r="C13" s="58">
        <v>8135</v>
      </c>
      <c r="D13" s="60">
        <v>477856094033</v>
      </c>
      <c r="E13" s="58" t="s">
        <v>58</v>
      </c>
      <c r="F13" s="58" t="s">
        <v>59</v>
      </c>
      <c r="G13" s="58" t="s">
        <v>52</v>
      </c>
      <c r="H13" s="61">
        <v>46090</v>
      </c>
      <c r="I13" s="62" t="s">
        <v>41</v>
      </c>
      <c r="J13" s="63">
        <v>50</v>
      </c>
      <c r="K13" s="58" t="s">
        <v>53</v>
      </c>
      <c r="L13" s="64">
        <v>337.38159200000001</v>
      </c>
      <c r="M13" s="64">
        <v>343.29</v>
      </c>
      <c r="N13" s="65">
        <v>1.0175125381470131</v>
      </c>
      <c r="O13" s="64"/>
      <c r="P13" s="64"/>
      <c r="Q13" s="64"/>
      <c r="R13" s="58"/>
      <c r="S13" s="58"/>
      <c r="T13" s="58"/>
      <c r="U13" s="58"/>
    </row>
    <row r="14" spans="1:31" x14ac:dyDescent="0.35">
      <c r="A14" s="58" t="s">
        <v>42</v>
      </c>
      <c r="B14" s="59">
        <v>46090</v>
      </c>
      <c r="C14" s="58">
        <v>8135</v>
      </c>
      <c r="D14" s="60">
        <v>477856094033</v>
      </c>
      <c r="E14" s="58" t="s">
        <v>58</v>
      </c>
      <c r="F14" s="58" t="s">
        <v>59</v>
      </c>
      <c r="G14" s="58" t="s">
        <v>52</v>
      </c>
      <c r="H14" s="61">
        <v>46090</v>
      </c>
      <c r="I14" s="62" t="s">
        <v>41</v>
      </c>
      <c r="J14" s="63">
        <v>10</v>
      </c>
      <c r="K14" s="58" t="s">
        <v>65</v>
      </c>
      <c r="L14" s="64">
        <v>80.970999000000006</v>
      </c>
      <c r="M14" s="64">
        <v>82.39</v>
      </c>
      <c r="N14" s="65">
        <v>1.0175248053935952</v>
      </c>
      <c r="O14" s="64"/>
      <c r="P14" s="64"/>
      <c r="Q14" s="64"/>
      <c r="R14" s="58"/>
      <c r="S14" s="58"/>
      <c r="T14" s="58"/>
      <c r="U14" s="58"/>
    </row>
    <row r="15" spans="1:31" x14ac:dyDescent="0.35">
      <c r="A15" s="58" t="s">
        <v>42</v>
      </c>
      <c r="B15" s="59">
        <v>46090</v>
      </c>
      <c r="C15" s="58">
        <v>8135</v>
      </c>
      <c r="D15" s="60">
        <v>477856095224</v>
      </c>
      <c r="E15" s="58" t="s">
        <v>56</v>
      </c>
      <c r="F15" s="58" t="s">
        <v>57</v>
      </c>
      <c r="G15" s="58" t="s">
        <v>52</v>
      </c>
      <c r="H15" s="61">
        <v>46090</v>
      </c>
      <c r="I15" s="62" t="s">
        <v>41</v>
      </c>
      <c r="J15" s="63">
        <v>50</v>
      </c>
      <c r="K15" s="58" t="s">
        <v>53</v>
      </c>
      <c r="L15" s="64">
        <v>47.474815999999997</v>
      </c>
      <c r="M15" s="64">
        <v>48.31</v>
      </c>
      <c r="N15" s="65">
        <v>1.0175921482244399</v>
      </c>
      <c r="O15" s="64"/>
      <c r="P15" s="64"/>
      <c r="Q15" s="64"/>
      <c r="R15" s="58"/>
      <c r="S15" s="58"/>
      <c r="T15" s="58"/>
      <c r="U15" s="58"/>
    </row>
    <row r="16" spans="1:31" x14ac:dyDescent="0.35">
      <c r="A16" s="58" t="s">
        <v>42</v>
      </c>
      <c r="B16" s="59">
        <v>46090</v>
      </c>
      <c r="C16" s="58">
        <v>8135</v>
      </c>
      <c r="D16" s="60">
        <v>477856095224</v>
      </c>
      <c r="E16" s="58" t="s">
        <v>56</v>
      </c>
      <c r="F16" s="58" t="s">
        <v>57</v>
      </c>
      <c r="G16" s="58" t="s">
        <v>52</v>
      </c>
      <c r="H16" s="61">
        <v>46090</v>
      </c>
      <c r="I16" s="62" t="s">
        <v>41</v>
      </c>
      <c r="J16" s="63">
        <v>10</v>
      </c>
      <c r="K16" s="58" t="s">
        <v>65</v>
      </c>
      <c r="L16" s="64">
        <v>11.394304999999999</v>
      </c>
      <c r="M16" s="64">
        <v>11.59</v>
      </c>
      <c r="N16" s="65">
        <v>1.0171748079413356</v>
      </c>
      <c r="O16" s="64"/>
      <c r="P16" s="64"/>
      <c r="Q16" s="64"/>
      <c r="R16" s="58"/>
      <c r="S16" s="58"/>
      <c r="T16" s="58"/>
      <c r="U16" s="58"/>
    </row>
    <row r="17" spans="1:21" x14ac:dyDescent="0.35">
      <c r="A17" s="58" t="s">
        <v>42</v>
      </c>
      <c r="B17" s="59">
        <v>46090</v>
      </c>
      <c r="C17" s="58">
        <v>8135</v>
      </c>
      <c r="D17" s="60">
        <v>493596383069</v>
      </c>
      <c r="E17" s="58" t="s">
        <v>60</v>
      </c>
      <c r="F17" s="58" t="s">
        <v>61</v>
      </c>
      <c r="G17" s="58" t="s">
        <v>52</v>
      </c>
      <c r="H17" s="61">
        <v>46090</v>
      </c>
      <c r="I17" s="62" t="s">
        <v>41</v>
      </c>
      <c r="J17" s="63">
        <v>50</v>
      </c>
      <c r="K17" s="58" t="s">
        <v>53</v>
      </c>
      <c r="L17" s="64">
        <v>171.623627</v>
      </c>
      <c r="M17" s="64">
        <v>174.63</v>
      </c>
      <c r="N17" s="65">
        <v>1.0175172442894473</v>
      </c>
      <c r="O17" s="64"/>
      <c r="P17" s="64"/>
      <c r="Q17" s="64"/>
      <c r="R17" s="58"/>
      <c r="S17" s="58"/>
      <c r="T17" s="58"/>
      <c r="U17" s="58"/>
    </row>
    <row r="18" spans="1:21" x14ac:dyDescent="0.35">
      <c r="A18" s="58" t="s">
        <v>42</v>
      </c>
      <c r="B18" s="59">
        <v>46090</v>
      </c>
      <c r="C18" s="58">
        <v>8135</v>
      </c>
      <c r="D18" s="60">
        <v>493596383069</v>
      </c>
      <c r="E18" s="58" t="s">
        <v>60</v>
      </c>
      <c r="F18" s="58" t="s">
        <v>61</v>
      </c>
      <c r="G18" s="58" t="s">
        <v>52</v>
      </c>
      <c r="H18" s="61">
        <v>46090</v>
      </c>
      <c r="I18" s="62" t="s">
        <v>41</v>
      </c>
      <c r="J18" s="63">
        <v>185</v>
      </c>
      <c r="K18" s="58" t="s">
        <v>68</v>
      </c>
      <c r="L18" s="64">
        <v>-78.58</v>
      </c>
      <c r="M18" s="64">
        <v>-78.58</v>
      </c>
      <c r="N18" s="65">
        <v>1</v>
      </c>
      <c r="O18" s="64"/>
      <c r="P18" s="64"/>
      <c r="Q18" s="64"/>
      <c r="R18" s="58"/>
      <c r="S18" s="58"/>
      <c r="T18" s="58"/>
      <c r="U18" s="58"/>
    </row>
    <row r="19" spans="1:21" x14ac:dyDescent="0.35">
      <c r="A19" s="58" t="s">
        <v>42</v>
      </c>
      <c r="B19" s="59">
        <v>46090</v>
      </c>
      <c r="C19" s="58">
        <v>8135</v>
      </c>
      <c r="D19" s="60">
        <v>493596383069</v>
      </c>
      <c r="E19" s="58" t="s">
        <v>60</v>
      </c>
      <c r="F19" s="58" t="s">
        <v>61</v>
      </c>
      <c r="G19" s="58" t="s">
        <v>52</v>
      </c>
      <c r="H19" s="61">
        <v>46090</v>
      </c>
      <c r="I19" s="62" t="s">
        <v>41</v>
      </c>
      <c r="J19" s="63" t="s">
        <v>69</v>
      </c>
      <c r="K19" s="58" t="s">
        <v>70</v>
      </c>
      <c r="L19" s="64">
        <v>3.3915410000000001</v>
      </c>
      <c r="M19" s="64">
        <v>3.45</v>
      </c>
      <c r="N19" s="65">
        <v>1.0172367074436075</v>
      </c>
      <c r="O19" s="64"/>
      <c r="P19" s="64"/>
      <c r="Q19" s="64"/>
      <c r="R19" s="58"/>
      <c r="S19" s="58"/>
      <c r="T19" s="58"/>
      <c r="U19" s="58"/>
    </row>
    <row r="20" spans="1:21" x14ac:dyDescent="0.35">
      <c r="A20" s="58" t="s">
        <v>42</v>
      </c>
      <c r="B20" s="59">
        <v>46090</v>
      </c>
      <c r="C20" s="58">
        <v>8135</v>
      </c>
      <c r="D20" s="60">
        <v>493596383069</v>
      </c>
      <c r="E20" s="58" t="s">
        <v>60</v>
      </c>
      <c r="F20" s="58" t="s">
        <v>61</v>
      </c>
      <c r="G20" s="58" t="s">
        <v>52</v>
      </c>
      <c r="H20" s="61">
        <v>46090</v>
      </c>
      <c r="I20" s="62" t="s">
        <v>41</v>
      </c>
      <c r="J20" s="63">
        <v>10</v>
      </c>
      <c r="K20" s="58" t="s">
        <v>65</v>
      </c>
      <c r="L20" s="64">
        <v>24.544809999999998</v>
      </c>
      <c r="M20" s="64">
        <v>24.97</v>
      </c>
      <c r="N20" s="65">
        <v>1.017323010444978</v>
      </c>
      <c r="O20" s="64"/>
      <c r="P20" s="64"/>
      <c r="Q20" s="64"/>
      <c r="R20" s="58"/>
      <c r="S20" s="58"/>
      <c r="T20" s="58"/>
      <c r="U20" s="58"/>
    </row>
    <row r="21" spans="1:21" x14ac:dyDescent="0.35">
      <c r="A21" s="58" t="s">
        <v>42</v>
      </c>
      <c r="B21" s="59">
        <v>46090</v>
      </c>
      <c r="C21" s="58">
        <v>8135</v>
      </c>
      <c r="D21" s="60">
        <v>889286783551</v>
      </c>
      <c r="E21" s="58"/>
      <c r="F21" s="58" t="s">
        <v>62</v>
      </c>
      <c r="G21" s="58" t="s">
        <v>43</v>
      </c>
      <c r="H21" s="61">
        <v>46090</v>
      </c>
      <c r="I21" s="62" t="s">
        <v>41</v>
      </c>
      <c r="J21" s="63">
        <v>50</v>
      </c>
      <c r="K21" s="58" t="s">
        <v>53</v>
      </c>
      <c r="L21" s="64">
        <v>406.76788099999999</v>
      </c>
      <c r="M21" s="64">
        <v>413.89</v>
      </c>
      <c r="N21" s="65">
        <v>1.0175090495898815</v>
      </c>
      <c r="O21" s="64"/>
      <c r="P21" s="64"/>
      <c r="Q21" s="64"/>
      <c r="R21" s="58"/>
      <c r="S21" s="58"/>
      <c r="T21" s="58"/>
      <c r="U21" s="58"/>
    </row>
    <row r="22" spans="1:21" x14ac:dyDescent="0.35">
      <c r="A22" s="58" t="s">
        <v>42</v>
      </c>
      <c r="B22" s="59">
        <v>46090</v>
      </c>
      <c r="C22" s="58">
        <v>8135</v>
      </c>
      <c r="D22" s="60">
        <v>889286783551</v>
      </c>
      <c r="E22" s="58"/>
      <c r="F22" s="58" t="s">
        <v>62</v>
      </c>
      <c r="G22" s="58" t="s">
        <v>43</v>
      </c>
      <c r="H22" s="61">
        <v>46090</v>
      </c>
      <c r="I22" s="62" t="s">
        <v>41</v>
      </c>
      <c r="J22" s="63">
        <v>185</v>
      </c>
      <c r="K22" s="58" t="s">
        <v>68</v>
      </c>
      <c r="L22" s="64">
        <v>-227.64</v>
      </c>
      <c r="M22" s="64">
        <v>-227.64</v>
      </c>
      <c r="N22" s="65">
        <v>1</v>
      </c>
      <c r="O22" s="64"/>
      <c r="P22" s="64"/>
      <c r="Q22" s="64"/>
      <c r="R22" s="58"/>
      <c r="S22" s="58"/>
      <c r="T22" s="58"/>
      <c r="U22" s="58"/>
    </row>
    <row r="23" spans="1:21" x14ac:dyDescent="0.35">
      <c r="A23" s="58" t="s">
        <v>42</v>
      </c>
      <c r="B23" s="59">
        <v>46090</v>
      </c>
      <c r="C23" s="58">
        <v>8135</v>
      </c>
      <c r="D23" s="60">
        <v>889286783551</v>
      </c>
      <c r="E23" s="58"/>
      <c r="F23" s="58" t="s">
        <v>62</v>
      </c>
      <c r="G23" s="58" t="s">
        <v>43</v>
      </c>
      <c r="H23" s="61">
        <v>46090</v>
      </c>
      <c r="I23" s="62" t="s">
        <v>41</v>
      </c>
      <c r="J23" s="63">
        <v>10</v>
      </c>
      <c r="K23" s="58" t="s">
        <v>65</v>
      </c>
      <c r="L23" s="64">
        <v>47.594659</v>
      </c>
      <c r="M23" s="64">
        <v>48.43</v>
      </c>
      <c r="N23" s="65">
        <v>1.0175511500145427</v>
      </c>
      <c r="O23" s="64"/>
      <c r="P23" s="64"/>
      <c r="Q23" s="64"/>
      <c r="R23" s="58"/>
      <c r="S23" s="58"/>
      <c r="T23" s="58"/>
      <c r="U23" s="58"/>
    </row>
    <row r="24" spans="1:21" x14ac:dyDescent="0.35">
      <c r="A24" s="58" t="s">
        <v>42</v>
      </c>
      <c r="B24" s="59">
        <v>46090</v>
      </c>
      <c r="C24" s="58">
        <v>8132</v>
      </c>
      <c r="D24" s="60">
        <v>398972290347</v>
      </c>
      <c r="E24" s="58" t="s">
        <v>56</v>
      </c>
      <c r="F24" s="58" t="s">
        <v>57</v>
      </c>
      <c r="G24" s="58" t="s">
        <v>55</v>
      </c>
      <c r="H24" s="61">
        <v>46090</v>
      </c>
      <c r="I24" s="62" t="s">
        <v>63</v>
      </c>
      <c r="J24" s="63">
        <v>50</v>
      </c>
      <c r="K24" s="58" t="s">
        <v>53</v>
      </c>
      <c r="L24" s="64">
        <v>275.09506800000003</v>
      </c>
      <c r="M24" s="64">
        <v>24958</v>
      </c>
      <c r="N24" s="65">
        <v>90.724999838964749</v>
      </c>
      <c r="O24" s="64"/>
      <c r="P24" s="64"/>
      <c r="Q24" s="64"/>
      <c r="R24" s="58"/>
      <c r="S24" s="58"/>
      <c r="T24" s="58"/>
      <c r="U24" s="58"/>
    </row>
    <row r="25" spans="1:21" x14ac:dyDescent="0.35">
      <c r="A25" s="58" t="s">
        <v>42</v>
      </c>
      <c r="B25" s="59">
        <v>46090</v>
      </c>
      <c r="C25" s="58">
        <v>8132</v>
      </c>
      <c r="D25" s="60">
        <v>398972290347</v>
      </c>
      <c r="E25" s="58" t="s">
        <v>56</v>
      </c>
      <c r="F25" s="58" t="s">
        <v>57</v>
      </c>
      <c r="G25" s="58" t="s">
        <v>55</v>
      </c>
      <c r="H25" s="61">
        <v>46090</v>
      </c>
      <c r="I25" s="62" t="s">
        <v>63</v>
      </c>
      <c r="J25" s="63">
        <v>185</v>
      </c>
      <c r="K25" s="58" t="s">
        <v>68</v>
      </c>
      <c r="L25" s="64">
        <v>-225.38550599999999</v>
      </c>
      <c r="M25" s="64">
        <v>-20448.099999999999</v>
      </c>
      <c r="N25" s="65">
        <v>90.724999858686559</v>
      </c>
      <c r="O25" s="64"/>
      <c r="P25" s="64"/>
      <c r="Q25" s="64"/>
      <c r="R25" s="58"/>
      <c r="S25" s="58"/>
      <c r="T25" s="58"/>
      <c r="U25" s="58"/>
    </row>
    <row r="26" spans="1:21" x14ac:dyDescent="0.35">
      <c r="A26" s="58" t="s">
        <v>42</v>
      </c>
      <c r="B26" s="59">
        <v>46090</v>
      </c>
      <c r="C26" s="58">
        <v>8132</v>
      </c>
      <c r="D26" s="60">
        <v>398972290347</v>
      </c>
      <c r="E26" s="58" t="s">
        <v>56</v>
      </c>
      <c r="F26" s="58" t="s">
        <v>57</v>
      </c>
      <c r="G26" s="58" t="s">
        <v>55</v>
      </c>
      <c r="H26" s="61">
        <v>46090</v>
      </c>
      <c r="I26" s="62" t="s">
        <v>63</v>
      </c>
      <c r="J26" s="63" t="s">
        <v>69</v>
      </c>
      <c r="K26" s="58" t="s">
        <v>70</v>
      </c>
      <c r="L26" s="64">
        <v>0</v>
      </c>
      <c r="M26" s="64">
        <v>0</v>
      </c>
      <c r="N26" s="65"/>
      <c r="O26" s="64"/>
      <c r="P26" s="64"/>
      <c r="Q26" s="64"/>
      <c r="R26" s="58"/>
      <c r="S26" s="58"/>
      <c r="T26" s="58"/>
      <c r="U26" s="58"/>
    </row>
    <row r="27" spans="1:21" x14ac:dyDescent="0.35">
      <c r="A27" s="58" t="s">
        <v>42</v>
      </c>
      <c r="B27" s="59">
        <v>46090</v>
      </c>
      <c r="C27" s="58">
        <v>8132</v>
      </c>
      <c r="D27" s="60">
        <v>398972290347</v>
      </c>
      <c r="E27" s="58" t="s">
        <v>56</v>
      </c>
      <c r="F27" s="58" t="s">
        <v>57</v>
      </c>
      <c r="G27" s="58" t="s">
        <v>55</v>
      </c>
      <c r="H27" s="61">
        <v>46090</v>
      </c>
      <c r="I27" s="62" t="s">
        <v>63</v>
      </c>
      <c r="J27" s="63">
        <v>10</v>
      </c>
      <c r="K27" s="58" t="s">
        <v>65</v>
      </c>
      <c r="L27" s="64">
        <v>12.427667</v>
      </c>
      <c r="M27" s="64">
        <v>1127.5</v>
      </c>
      <c r="N27" s="65">
        <v>90.724992872757213</v>
      </c>
      <c r="O27" s="64"/>
      <c r="P27" s="64"/>
      <c r="Q27" s="64"/>
      <c r="R27" s="58"/>
      <c r="S27" s="58"/>
      <c r="T27" s="58"/>
      <c r="U27" s="58"/>
    </row>
    <row r="28" spans="1:21" x14ac:dyDescent="0.35">
      <c r="A28" s="66" t="s">
        <v>42</v>
      </c>
      <c r="B28" s="67">
        <v>46090</v>
      </c>
      <c r="C28" s="66">
        <v>8132</v>
      </c>
      <c r="D28" s="68">
        <v>398972290347</v>
      </c>
      <c r="E28" s="66" t="s">
        <v>56</v>
      </c>
      <c r="F28" s="66" t="s">
        <v>57</v>
      </c>
      <c r="G28" s="66" t="s">
        <v>55</v>
      </c>
      <c r="H28" s="69">
        <v>46090</v>
      </c>
      <c r="I28" s="70" t="s">
        <v>63</v>
      </c>
      <c r="J28" s="71" t="s">
        <v>78</v>
      </c>
      <c r="K28" s="66" t="s">
        <v>79</v>
      </c>
      <c r="L28" s="72">
        <v>11.184348999999999</v>
      </c>
      <c r="M28" s="72">
        <v>1014.7</v>
      </c>
      <c r="N28" s="73">
        <v>90.724994364893305</v>
      </c>
      <c r="O28" s="72"/>
      <c r="P28" s="72"/>
      <c r="Q28" s="72"/>
      <c r="R28" s="66"/>
      <c r="S28" s="66"/>
      <c r="T28" s="66"/>
      <c r="U28" s="66"/>
    </row>
    <row r="29" spans="1:21" x14ac:dyDescent="0.35">
      <c r="A29" s="66" t="s">
        <v>42</v>
      </c>
      <c r="B29" s="67">
        <v>46090</v>
      </c>
      <c r="C29" s="66">
        <v>8132</v>
      </c>
      <c r="D29" s="68">
        <v>888710228833</v>
      </c>
      <c r="E29" s="66" t="s">
        <v>56</v>
      </c>
      <c r="F29" s="66" t="s">
        <v>57</v>
      </c>
      <c r="G29" s="66" t="s">
        <v>55</v>
      </c>
      <c r="H29" s="69">
        <v>46090</v>
      </c>
      <c r="I29" s="70" t="s">
        <v>64</v>
      </c>
      <c r="J29" s="71">
        <v>50</v>
      </c>
      <c r="K29" s="66" t="s">
        <v>53</v>
      </c>
      <c r="L29" s="72">
        <v>3173.315697</v>
      </c>
      <c r="M29" s="72">
        <v>24804</v>
      </c>
      <c r="N29" s="73">
        <v>7.8164299957452359</v>
      </c>
      <c r="O29" s="72"/>
      <c r="P29" s="72"/>
      <c r="Q29" s="72"/>
      <c r="R29" s="66"/>
      <c r="S29" s="66"/>
      <c r="T29" s="66"/>
      <c r="U29" s="66"/>
    </row>
    <row r="30" spans="1:21" x14ac:dyDescent="0.35">
      <c r="A30" s="66" t="s">
        <v>42</v>
      </c>
      <c r="B30" s="67">
        <v>46090</v>
      </c>
      <c r="C30" s="66">
        <v>8132</v>
      </c>
      <c r="D30" s="68">
        <v>888710228833</v>
      </c>
      <c r="E30" s="66" t="s">
        <v>56</v>
      </c>
      <c r="F30" s="66" t="s">
        <v>57</v>
      </c>
      <c r="G30" s="66" t="s">
        <v>55</v>
      </c>
      <c r="H30" s="69">
        <v>46090</v>
      </c>
      <c r="I30" s="70" t="s">
        <v>64</v>
      </c>
      <c r="J30" s="71">
        <v>185</v>
      </c>
      <c r="K30" s="66" t="s">
        <v>68</v>
      </c>
      <c r="L30" s="72">
        <v>-2813.1448770000002</v>
      </c>
      <c r="M30" s="72">
        <v>-21988.75</v>
      </c>
      <c r="N30" s="73">
        <v>7.8164299961149846</v>
      </c>
      <c r="O30" s="72"/>
      <c r="P30" s="72"/>
      <c r="Q30" s="72"/>
      <c r="R30" s="66"/>
      <c r="S30" s="66"/>
      <c r="T30" s="66"/>
      <c r="U30" s="66"/>
    </row>
    <row r="31" spans="1:21" x14ac:dyDescent="0.35">
      <c r="A31" s="66" t="s">
        <v>42</v>
      </c>
      <c r="B31" s="67">
        <v>46090</v>
      </c>
      <c r="C31" s="66">
        <v>8132</v>
      </c>
      <c r="D31" s="68">
        <v>888710228833</v>
      </c>
      <c r="E31" s="66" t="s">
        <v>56</v>
      </c>
      <c r="F31" s="66" t="s">
        <v>57</v>
      </c>
      <c r="G31" s="66" t="s">
        <v>55</v>
      </c>
      <c r="H31" s="69">
        <v>46090</v>
      </c>
      <c r="I31" s="70" t="s">
        <v>64</v>
      </c>
      <c r="J31" s="71" t="s">
        <v>84</v>
      </c>
      <c r="K31" s="66" t="s">
        <v>85</v>
      </c>
      <c r="L31" s="72">
        <v>237.99867800000001</v>
      </c>
      <c r="M31" s="72">
        <v>1860.3</v>
      </c>
      <c r="N31" s="73">
        <v>7.8164299719345491</v>
      </c>
      <c r="O31" s="72"/>
      <c r="P31" s="72"/>
      <c r="Q31" s="72"/>
      <c r="R31" s="66"/>
      <c r="S31" s="66"/>
      <c r="T31" s="66"/>
      <c r="U31" s="66"/>
    </row>
    <row r="32" spans="1:21" x14ac:dyDescent="0.35">
      <c r="A32" s="66" t="s">
        <v>42</v>
      </c>
      <c r="B32" s="67">
        <v>46090</v>
      </c>
      <c r="C32" s="66">
        <v>8132</v>
      </c>
      <c r="D32" s="68">
        <v>888710228833</v>
      </c>
      <c r="E32" s="66" t="s">
        <v>56</v>
      </c>
      <c r="F32" s="66" t="s">
        <v>57</v>
      </c>
      <c r="G32" s="66" t="s">
        <v>55</v>
      </c>
      <c r="H32" s="69">
        <v>46090</v>
      </c>
      <c r="I32" s="70" t="s">
        <v>64</v>
      </c>
      <c r="J32" s="71">
        <v>10</v>
      </c>
      <c r="K32" s="66" t="s">
        <v>65</v>
      </c>
      <c r="L32" s="72">
        <v>185.432481</v>
      </c>
      <c r="M32" s="72">
        <v>1449.42</v>
      </c>
      <c r="N32" s="73">
        <v>7.816429959754462</v>
      </c>
      <c r="O32" s="72"/>
      <c r="P32" s="72"/>
      <c r="Q32" s="72"/>
      <c r="R32" s="66"/>
      <c r="S32" s="66"/>
      <c r="T32" s="66"/>
      <c r="U32" s="66"/>
    </row>
  </sheetData>
  <conditionalFormatting sqref="AB5:AC5">
    <cfRule type="expression" dxfId="5" priority="2">
      <formula>$AB5=$AC5</formula>
    </cfRule>
  </conditionalFormatting>
  <conditionalFormatting sqref="A6:U32">
    <cfRule type="expression" dxfId="4" priority="1">
      <formula>$D5&lt;&gt;$D6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3C58E-5BD1-4312-9B79-C07C5F6CD900}">
  <sheetPr codeName="Hoja3"/>
  <dimension ref="A1:T250"/>
  <sheetViews>
    <sheetView topLeftCell="E1" workbookViewId="0">
      <selection activeCell="L8" sqref="L8:L9"/>
    </sheetView>
  </sheetViews>
  <sheetFormatPr baseColWidth="10" defaultColWidth="10.90625" defaultRowHeight="14.5" x14ac:dyDescent="0.35"/>
  <cols>
    <col min="1" max="1" width="11.36328125" customWidth="1"/>
    <col min="7" max="7" width="8.81640625" bestFit="1" customWidth="1"/>
    <col min="8" max="8" width="44.81640625" bestFit="1" customWidth="1"/>
    <col min="9" max="9" width="10.90625" style="75"/>
    <col min="11" max="11" width="12.36328125" bestFit="1" customWidth="1"/>
    <col min="15" max="15" width="12.81640625" bestFit="1" customWidth="1"/>
    <col min="16" max="16" width="15.453125" bestFit="1" customWidth="1"/>
    <col min="17" max="17" width="9" customWidth="1"/>
    <col min="18" max="18" width="9.08984375" bestFit="1" customWidth="1"/>
    <col min="19" max="19" width="8.54296875" bestFit="1" customWidth="1"/>
  </cols>
  <sheetData>
    <row r="1" spans="1:20" x14ac:dyDescent="0.35">
      <c r="A1" t="s">
        <v>86</v>
      </c>
      <c r="B1" t="s">
        <v>87</v>
      </c>
      <c r="G1" t="s">
        <v>424</v>
      </c>
      <c r="H1" t="s">
        <v>425</v>
      </c>
    </row>
    <row r="2" spans="1:20" x14ac:dyDescent="0.35">
      <c r="A2" t="s">
        <v>7696</v>
      </c>
      <c r="B2" t="s">
        <v>7697</v>
      </c>
      <c r="G2" t="s">
        <v>129</v>
      </c>
      <c r="H2" t="s">
        <v>130</v>
      </c>
    </row>
    <row r="3" spans="1:20" x14ac:dyDescent="0.35">
      <c r="A3" t="s">
        <v>7987</v>
      </c>
      <c r="B3" t="s">
        <v>7993</v>
      </c>
      <c r="G3" t="s">
        <v>97</v>
      </c>
      <c r="H3" t="s">
        <v>426</v>
      </c>
    </row>
    <row r="4" spans="1:20" x14ac:dyDescent="0.35">
      <c r="A4" t="s">
        <v>7987</v>
      </c>
      <c r="B4" t="s">
        <v>7994</v>
      </c>
      <c r="G4" t="s">
        <v>131</v>
      </c>
      <c r="H4" t="s">
        <v>427</v>
      </c>
    </row>
    <row r="5" spans="1:20" x14ac:dyDescent="0.35">
      <c r="A5" t="s">
        <v>42</v>
      </c>
      <c r="B5" t="s">
        <v>42</v>
      </c>
      <c r="G5" t="s">
        <v>132</v>
      </c>
      <c r="H5" t="s">
        <v>428</v>
      </c>
    </row>
    <row r="6" spans="1:20" x14ac:dyDescent="0.35">
      <c r="A6" t="s">
        <v>7698</v>
      </c>
      <c r="B6" t="s">
        <v>7699</v>
      </c>
      <c r="G6" t="s">
        <v>133</v>
      </c>
      <c r="H6" t="s">
        <v>429</v>
      </c>
      <c r="T6" s="53"/>
    </row>
    <row r="7" spans="1:20" x14ac:dyDescent="0.35">
      <c r="A7" t="s">
        <v>7700</v>
      </c>
      <c r="B7" t="s">
        <v>7701</v>
      </c>
      <c r="G7" t="s">
        <v>134</v>
      </c>
      <c r="H7" t="s">
        <v>135</v>
      </c>
    </row>
    <row r="8" spans="1:20" x14ac:dyDescent="0.35">
      <c r="G8" t="s">
        <v>136</v>
      </c>
      <c r="H8" t="s">
        <v>137</v>
      </c>
    </row>
    <row r="9" spans="1:20" x14ac:dyDescent="0.35">
      <c r="G9" t="s">
        <v>138</v>
      </c>
      <c r="H9" t="s">
        <v>139</v>
      </c>
    </row>
    <row r="10" spans="1:20" x14ac:dyDescent="0.35">
      <c r="G10" t="s">
        <v>140</v>
      </c>
      <c r="H10" t="s">
        <v>430</v>
      </c>
      <c r="P10" s="76"/>
    </row>
    <row r="11" spans="1:20" x14ac:dyDescent="0.35">
      <c r="G11" t="s">
        <v>103</v>
      </c>
      <c r="H11" t="s">
        <v>141</v>
      </c>
      <c r="P11" s="76"/>
    </row>
    <row r="12" spans="1:20" x14ac:dyDescent="0.35">
      <c r="G12" t="s">
        <v>142</v>
      </c>
      <c r="H12" t="s">
        <v>431</v>
      </c>
      <c r="P12" s="76"/>
    </row>
    <row r="13" spans="1:20" x14ac:dyDescent="0.35">
      <c r="G13" t="s">
        <v>101</v>
      </c>
      <c r="H13" t="s">
        <v>143</v>
      </c>
      <c r="P13" s="76"/>
    </row>
    <row r="14" spans="1:20" x14ac:dyDescent="0.35">
      <c r="G14" t="s">
        <v>144</v>
      </c>
      <c r="H14" t="s">
        <v>145</v>
      </c>
      <c r="P14" s="76"/>
    </row>
    <row r="15" spans="1:20" x14ac:dyDescent="0.35">
      <c r="G15" t="s">
        <v>146</v>
      </c>
      <c r="H15" t="s">
        <v>147</v>
      </c>
      <c r="P15" s="76"/>
    </row>
    <row r="16" spans="1:20" x14ac:dyDescent="0.35">
      <c r="G16" t="s">
        <v>148</v>
      </c>
      <c r="H16" t="s">
        <v>432</v>
      </c>
    </row>
    <row r="17" spans="7:8" x14ac:dyDescent="0.35">
      <c r="G17" t="s">
        <v>149</v>
      </c>
      <c r="H17" t="s">
        <v>433</v>
      </c>
    </row>
    <row r="18" spans="7:8" x14ac:dyDescent="0.35">
      <c r="G18" t="s">
        <v>150</v>
      </c>
      <c r="H18" t="s">
        <v>434</v>
      </c>
    </row>
    <row r="19" spans="7:8" x14ac:dyDescent="0.35">
      <c r="G19" t="s">
        <v>151</v>
      </c>
      <c r="H19" t="s">
        <v>152</v>
      </c>
    </row>
    <row r="20" spans="7:8" x14ac:dyDescent="0.35">
      <c r="G20" t="s">
        <v>153</v>
      </c>
      <c r="H20" t="s">
        <v>435</v>
      </c>
    </row>
    <row r="21" spans="7:8" x14ac:dyDescent="0.35">
      <c r="G21" t="s">
        <v>109</v>
      </c>
      <c r="H21" t="s">
        <v>436</v>
      </c>
    </row>
    <row r="22" spans="7:8" x14ac:dyDescent="0.35">
      <c r="G22" t="s">
        <v>154</v>
      </c>
      <c r="H22" t="s">
        <v>155</v>
      </c>
    </row>
    <row r="23" spans="7:8" x14ac:dyDescent="0.35">
      <c r="G23" t="s">
        <v>126</v>
      </c>
      <c r="H23" t="s">
        <v>156</v>
      </c>
    </row>
    <row r="24" spans="7:8" x14ac:dyDescent="0.35">
      <c r="G24" t="s">
        <v>157</v>
      </c>
      <c r="H24" t="s">
        <v>437</v>
      </c>
    </row>
    <row r="25" spans="7:8" x14ac:dyDescent="0.35">
      <c r="G25" t="s">
        <v>158</v>
      </c>
      <c r="H25" t="s">
        <v>159</v>
      </c>
    </row>
    <row r="26" spans="7:8" x14ac:dyDescent="0.35">
      <c r="G26" t="s">
        <v>160</v>
      </c>
      <c r="H26" t="s">
        <v>438</v>
      </c>
    </row>
    <row r="27" spans="7:8" x14ac:dyDescent="0.35">
      <c r="G27" t="s">
        <v>161</v>
      </c>
      <c r="H27" t="s">
        <v>439</v>
      </c>
    </row>
    <row r="28" spans="7:8" x14ac:dyDescent="0.35">
      <c r="G28" t="s">
        <v>162</v>
      </c>
      <c r="H28" t="s">
        <v>163</v>
      </c>
    </row>
    <row r="29" spans="7:8" x14ac:dyDescent="0.35">
      <c r="G29" t="s">
        <v>164</v>
      </c>
      <c r="H29" t="s">
        <v>165</v>
      </c>
    </row>
    <row r="30" spans="7:8" x14ac:dyDescent="0.35">
      <c r="G30" t="s">
        <v>166</v>
      </c>
      <c r="H30" t="s">
        <v>440</v>
      </c>
    </row>
    <row r="31" spans="7:8" x14ac:dyDescent="0.35">
      <c r="G31" t="s">
        <v>167</v>
      </c>
      <c r="H31" t="s">
        <v>441</v>
      </c>
    </row>
    <row r="32" spans="7:8" x14ac:dyDescent="0.35">
      <c r="G32" t="s">
        <v>112</v>
      </c>
      <c r="H32" t="s">
        <v>442</v>
      </c>
    </row>
    <row r="33" spans="7:8" x14ac:dyDescent="0.35">
      <c r="G33" t="s">
        <v>168</v>
      </c>
      <c r="H33" t="s">
        <v>443</v>
      </c>
    </row>
    <row r="34" spans="7:8" x14ac:dyDescent="0.35">
      <c r="G34" t="s">
        <v>169</v>
      </c>
      <c r="H34" t="s">
        <v>444</v>
      </c>
    </row>
    <row r="35" spans="7:8" x14ac:dyDescent="0.35">
      <c r="G35" t="s">
        <v>170</v>
      </c>
      <c r="H35" t="s">
        <v>445</v>
      </c>
    </row>
    <row r="36" spans="7:8" x14ac:dyDescent="0.35">
      <c r="G36" t="s">
        <v>171</v>
      </c>
      <c r="H36" t="s">
        <v>446</v>
      </c>
    </row>
    <row r="37" spans="7:8" x14ac:dyDescent="0.35">
      <c r="G37" t="s">
        <v>172</v>
      </c>
      <c r="H37" t="s">
        <v>447</v>
      </c>
    </row>
    <row r="38" spans="7:8" x14ac:dyDescent="0.35">
      <c r="G38" t="s">
        <v>173</v>
      </c>
      <c r="H38" t="s">
        <v>448</v>
      </c>
    </row>
    <row r="39" spans="7:8" x14ac:dyDescent="0.35">
      <c r="G39" t="s">
        <v>93</v>
      </c>
      <c r="H39" t="s">
        <v>449</v>
      </c>
    </row>
    <row r="40" spans="7:8" x14ac:dyDescent="0.35">
      <c r="G40" t="s">
        <v>174</v>
      </c>
      <c r="H40" t="s">
        <v>450</v>
      </c>
    </row>
    <row r="41" spans="7:8" x14ac:dyDescent="0.35">
      <c r="G41" t="s">
        <v>175</v>
      </c>
      <c r="H41" t="s">
        <v>451</v>
      </c>
    </row>
    <row r="42" spans="7:8" x14ac:dyDescent="0.35">
      <c r="G42" t="s">
        <v>176</v>
      </c>
      <c r="H42" t="s">
        <v>452</v>
      </c>
    </row>
    <row r="43" spans="7:8" x14ac:dyDescent="0.35">
      <c r="G43" t="s">
        <v>177</v>
      </c>
      <c r="H43" t="s">
        <v>453</v>
      </c>
    </row>
    <row r="44" spans="7:8" x14ac:dyDescent="0.35">
      <c r="G44" t="s">
        <v>102</v>
      </c>
      <c r="H44" t="s">
        <v>454</v>
      </c>
    </row>
    <row r="45" spans="7:8" x14ac:dyDescent="0.35">
      <c r="G45" t="s">
        <v>178</v>
      </c>
      <c r="H45" t="s">
        <v>455</v>
      </c>
    </row>
    <row r="46" spans="7:8" x14ac:dyDescent="0.35">
      <c r="G46" t="s">
        <v>179</v>
      </c>
      <c r="H46" t="s">
        <v>456</v>
      </c>
    </row>
    <row r="47" spans="7:8" x14ac:dyDescent="0.35">
      <c r="G47" t="s">
        <v>104</v>
      </c>
      <c r="H47" t="s">
        <v>180</v>
      </c>
    </row>
    <row r="48" spans="7:8" x14ac:dyDescent="0.35">
      <c r="G48" t="s">
        <v>181</v>
      </c>
      <c r="H48" t="s">
        <v>457</v>
      </c>
    </row>
    <row r="49" spans="7:8" x14ac:dyDescent="0.35">
      <c r="G49" t="s">
        <v>95</v>
      </c>
      <c r="H49" t="s">
        <v>182</v>
      </c>
    </row>
    <row r="50" spans="7:8" x14ac:dyDescent="0.35">
      <c r="G50" t="s">
        <v>105</v>
      </c>
      <c r="H50" t="s">
        <v>183</v>
      </c>
    </row>
    <row r="51" spans="7:8" x14ac:dyDescent="0.35">
      <c r="G51" t="s">
        <v>121</v>
      </c>
      <c r="H51" t="s">
        <v>184</v>
      </c>
    </row>
    <row r="52" spans="7:8" x14ac:dyDescent="0.35">
      <c r="G52" t="s">
        <v>185</v>
      </c>
      <c r="H52" t="s">
        <v>186</v>
      </c>
    </row>
    <row r="53" spans="7:8" x14ac:dyDescent="0.35">
      <c r="G53" t="s">
        <v>187</v>
      </c>
      <c r="H53" t="s">
        <v>188</v>
      </c>
    </row>
    <row r="54" spans="7:8" x14ac:dyDescent="0.35">
      <c r="G54" t="s">
        <v>189</v>
      </c>
      <c r="H54" t="s">
        <v>458</v>
      </c>
    </row>
    <row r="55" spans="7:8" x14ac:dyDescent="0.35">
      <c r="G55" t="s">
        <v>190</v>
      </c>
      <c r="H55" t="s">
        <v>459</v>
      </c>
    </row>
    <row r="56" spans="7:8" x14ac:dyDescent="0.35">
      <c r="G56" t="s">
        <v>191</v>
      </c>
      <c r="H56" t="s">
        <v>460</v>
      </c>
    </row>
    <row r="57" spans="7:8" x14ac:dyDescent="0.35">
      <c r="G57" t="s">
        <v>192</v>
      </c>
      <c r="H57" t="s">
        <v>461</v>
      </c>
    </row>
    <row r="58" spans="7:8" x14ac:dyDescent="0.35">
      <c r="G58" t="s">
        <v>90</v>
      </c>
      <c r="H58" t="s">
        <v>462</v>
      </c>
    </row>
    <row r="59" spans="7:8" x14ac:dyDescent="0.35">
      <c r="G59" t="s">
        <v>193</v>
      </c>
      <c r="H59" t="s">
        <v>463</v>
      </c>
    </row>
    <row r="60" spans="7:8" x14ac:dyDescent="0.35">
      <c r="G60" t="s">
        <v>194</v>
      </c>
      <c r="H60" t="s">
        <v>464</v>
      </c>
    </row>
    <row r="61" spans="7:8" x14ac:dyDescent="0.35">
      <c r="G61" t="s">
        <v>195</v>
      </c>
      <c r="H61" t="s">
        <v>196</v>
      </c>
    </row>
    <row r="62" spans="7:8" x14ac:dyDescent="0.35">
      <c r="G62" t="s">
        <v>122</v>
      </c>
      <c r="H62" t="s">
        <v>465</v>
      </c>
    </row>
    <row r="63" spans="7:8" x14ac:dyDescent="0.35">
      <c r="G63" t="s">
        <v>197</v>
      </c>
      <c r="H63" t="s">
        <v>466</v>
      </c>
    </row>
    <row r="64" spans="7:8" x14ac:dyDescent="0.35">
      <c r="G64" t="s">
        <v>198</v>
      </c>
      <c r="H64" t="s">
        <v>199</v>
      </c>
    </row>
    <row r="65" spans="7:8" x14ac:dyDescent="0.35">
      <c r="G65" t="s">
        <v>106</v>
      </c>
      <c r="H65" t="s">
        <v>200</v>
      </c>
    </row>
    <row r="66" spans="7:8" x14ac:dyDescent="0.35">
      <c r="G66" t="s">
        <v>201</v>
      </c>
      <c r="H66" t="s">
        <v>467</v>
      </c>
    </row>
    <row r="67" spans="7:8" x14ac:dyDescent="0.35">
      <c r="G67" t="s">
        <v>202</v>
      </c>
      <c r="H67" t="s">
        <v>468</v>
      </c>
    </row>
    <row r="68" spans="7:8" x14ac:dyDescent="0.35">
      <c r="G68" t="s">
        <v>203</v>
      </c>
      <c r="H68" t="s">
        <v>204</v>
      </c>
    </row>
    <row r="69" spans="7:8" x14ac:dyDescent="0.35">
      <c r="G69" t="s">
        <v>92</v>
      </c>
      <c r="H69" t="s">
        <v>469</v>
      </c>
    </row>
    <row r="70" spans="7:8" x14ac:dyDescent="0.35">
      <c r="G70" t="s">
        <v>205</v>
      </c>
      <c r="H70" t="s">
        <v>470</v>
      </c>
    </row>
    <row r="71" spans="7:8" x14ac:dyDescent="0.35">
      <c r="G71" t="s">
        <v>206</v>
      </c>
      <c r="H71" t="s">
        <v>471</v>
      </c>
    </row>
    <row r="72" spans="7:8" x14ac:dyDescent="0.35">
      <c r="G72" t="s">
        <v>207</v>
      </c>
      <c r="H72" t="s">
        <v>472</v>
      </c>
    </row>
    <row r="73" spans="7:8" x14ac:dyDescent="0.35">
      <c r="G73" t="s">
        <v>208</v>
      </c>
      <c r="H73" t="s">
        <v>473</v>
      </c>
    </row>
    <row r="74" spans="7:8" x14ac:dyDescent="0.35">
      <c r="G74" t="s">
        <v>209</v>
      </c>
      <c r="H74" t="s">
        <v>474</v>
      </c>
    </row>
    <row r="75" spans="7:8" x14ac:dyDescent="0.35">
      <c r="G75" t="s">
        <v>210</v>
      </c>
      <c r="H75" t="s">
        <v>475</v>
      </c>
    </row>
    <row r="76" spans="7:8" x14ac:dyDescent="0.35">
      <c r="G76" t="s">
        <v>117</v>
      </c>
      <c r="H76" t="s">
        <v>476</v>
      </c>
    </row>
    <row r="77" spans="7:8" x14ac:dyDescent="0.35">
      <c r="G77" t="s">
        <v>211</v>
      </c>
      <c r="H77" t="s">
        <v>477</v>
      </c>
    </row>
    <row r="78" spans="7:8" x14ac:dyDescent="0.35">
      <c r="G78" t="s">
        <v>91</v>
      </c>
      <c r="H78" t="s">
        <v>478</v>
      </c>
    </row>
    <row r="79" spans="7:8" x14ac:dyDescent="0.35">
      <c r="G79" t="s">
        <v>212</v>
      </c>
      <c r="H79" t="s">
        <v>479</v>
      </c>
    </row>
    <row r="80" spans="7:8" x14ac:dyDescent="0.35">
      <c r="G80" t="s">
        <v>213</v>
      </c>
      <c r="H80" t="s">
        <v>214</v>
      </c>
    </row>
    <row r="81" spans="7:8" x14ac:dyDescent="0.35">
      <c r="G81" t="s">
        <v>215</v>
      </c>
      <c r="H81" t="s">
        <v>480</v>
      </c>
    </row>
    <row r="82" spans="7:8" x14ac:dyDescent="0.35">
      <c r="G82" t="s">
        <v>216</v>
      </c>
      <c r="H82" t="s">
        <v>217</v>
      </c>
    </row>
    <row r="83" spans="7:8" x14ac:dyDescent="0.35">
      <c r="G83" t="s">
        <v>218</v>
      </c>
      <c r="H83" t="s">
        <v>219</v>
      </c>
    </row>
    <row r="84" spans="7:8" x14ac:dyDescent="0.35">
      <c r="G84" t="s">
        <v>220</v>
      </c>
      <c r="H84" t="s">
        <v>221</v>
      </c>
    </row>
    <row r="85" spans="7:8" x14ac:dyDescent="0.35">
      <c r="G85" t="s">
        <v>222</v>
      </c>
      <c r="H85" t="s">
        <v>481</v>
      </c>
    </row>
    <row r="86" spans="7:8" x14ac:dyDescent="0.35">
      <c r="G86" t="s">
        <v>223</v>
      </c>
      <c r="H86" t="s">
        <v>482</v>
      </c>
    </row>
    <row r="87" spans="7:8" x14ac:dyDescent="0.35">
      <c r="G87" t="s">
        <v>224</v>
      </c>
      <c r="H87" t="s">
        <v>225</v>
      </c>
    </row>
    <row r="88" spans="7:8" x14ac:dyDescent="0.35">
      <c r="G88" t="s">
        <v>226</v>
      </c>
      <c r="H88" t="s">
        <v>483</v>
      </c>
    </row>
    <row r="89" spans="7:8" x14ac:dyDescent="0.35">
      <c r="G89" t="s">
        <v>227</v>
      </c>
      <c r="H89" t="s">
        <v>484</v>
      </c>
    </row>
    <row r="90" spans="7:8" x14ac:dyDescent="0.35">
      <c r="G90" t="s">
        <v>119</v>
      </c>
      <c r="H90" t="s">
        <v>485</v>
      </c>
    </row>
    <row r="91" spans="7:8" x14ac:dyDescent="0.35">
      <c r="G91" t="s">
        <v>228</v>
      </c>
      <c r="H91" t="s">
        <v>486</v>
      </c>
    </row>
    <row r="92" spans="7:8" x14ac:dyDescent="0.35">
      <c r="G92" t="s">
        <v>229</v>
      </c>
      <c r="H92" t="s">
        <v>230</v>
      </c>
    </row>
    <row r="93" spans="7:8" x14ac:dyDescent="0.35">
      <c r="G93" t="s">
        <v>231</v>
      </c>
      <c r="H93" t="s">
        <v>232</v>
      </c>
    </row>
    <row r="94" spans="7:8" x14ac:dyDescent="0.35">
      <c r="G94" t="s">
        <v>233</v>
      </c>
      <c r="H94" t="s">
        <v>234</v>
      </c>
    </row>
    <row r="95" spans="7:8" x14ac:dyDescent="0.35">
      <c r="G95" t="s">
        <v>235</v>
      </c>
      <c r="H95" t="s">
        <v>236</v>
      </c>
    </row>
    <row r="96" spans="7:8" x14ac:dyDescent="0.35">
      <c r="G96" t="s">
        <v>115</v>
      </c>
      <c r="H96" t="s">
        <v>237</v>
      </c>
    </row>
    <row r="97" spans="7:8" x14ac:dyDescent="0.35">
      <c r="G97" t="s">
        <v>238</v>
      </c>
      <c r="H97" t="s">
        <v>487</v>
      </c>
    </row>
    <row r="98" spans="7:8" x14ac:dyDescent="0.35">
      <c r="G98" t="s">
        <v>108</v>
      </c>
      <c r="H98" t="s">
        <v>239</v>
      </c>
    </row>
    <row r="99" spans="7:8" x14ac:dyDescent="0.35">
      <c r="G99" t="s">
        <v>240</v>
      </c>
      <c r="H99" t="s">
        <v>488</v>
      </c>
    </row>
    <row r="100" spans="7:8" x14ac:dyDescent="0.35">
      <c r="G100" t="s">
        <v>241</v>
      </c>
      <c r="H100" t="s">
        <v>489</v>
      </c>
    </row>
    <row r="101" spans="7:8" x14ac:dyDescent="0.35">
      <c r="G101" t="s">
        <v>242</v>
      </c>
      <c r="H101" t="s">
        <v>490</v>
      </c>
    </row>
    <row r="102" spans="7:8" x14ac:dyDescent="0.35">
      <c r="G102" t="s">
        <v>243</v>
      </c>
      <c r="H102" t="s">
        <v>244</v>
      </c>
    </row>
    <row r="103" spans="7:8" x14ac:dyDescent="0.35">
      <c r="G103" t="s">
        <v>245</v>
      </c>
      <c r="H103" t="s">
        <v>491</v>
      </c>
    </row>
    <row r="104" spans="7:8" x14ac:dyDescent="0.35">
      <c r="G104" t="s">
        <v>246</v>
      </c>
      <c r="H104" t="s">
        <v>247</v>
      </c>
    </row>
    <row r="105" spans="7:8" x14ac:dyDescent="0.35">
      <c r="G105" t="s">
        <v>248</v>
      </c>
      <c r="H105" t="s">
        <v>492</v>
      </c>
    </row>
    <row r="106" spans="7:8" x14ac:dyDescent="0.35">
      <c r="G106" t="s">
        <v>89</v>
      </c>
      <c r="H106" t="s">
        <v>249</v>
      </c>
    </row>
    <row r="107" spans="7:8" x14ac:dyDescent="0.35">
      <c r="G107" t="s">
        <v>250</v>
      </c>
      <c r="H107" t="s">
        <v>493</v>
      </c>
    </row>
    <row r="108" spans="7:8" x14ac:dyDescent="0.35">
      <c r="G108" t="s">
        <v>251</v>
      </c>
      <c r="H108" t="s">
        <v>494</v>
      </c>
    </row>
    <row r="109" spans="7:8" x14ac:dyDescent="0.35">
      <c r="G109" t="s">
        <v>252</v>
      </c>
      <c r="H109" t="s">
        <v>495</v>
      </c>
    </row>
    <row r="110" spans="7:8" x14ac:dyDescent="0.35">
      <c r="G110" t="s">
        <v>253</v>
      </c>
      <c r="H110" t="s">
        <v>496</v>
      </c>
    </row>
    <row r="111" spans="7:8" x14ac:dyDescent="0.35">
      <c r="G111" t="s">
        <v>94</v>
      </c>
      <c r="H111" t="s">
        <v>497</v>
      </c>
    </row>
    <row r="112" spans="7:8" x14ac:dyDescent="0.35">
      <c r="G112" t="s">
        <v>254</v>
      </c>
      <c r="H112" t="s">
        <v>255</v>
      </c>
    </row>
    <row r="113" spans="7:8" x14ac:dyDescent="0.35">
      <c r="G113" t="s">
        <v>256</v>
      </c>
      <c r="H113" t="s">
        <v>257</v>
      </c>
    </row>
    <row r="114" spans="7:8" x14ac:dyDescent="0.35">
      <c r="G114" t="s">
        <v>258</v>
      </c>
      <c r="H114" t="s">
        <v>498</v>
      </c>
    </row>
    <row r="115" spans="7:8" x14ac:dyDescent="0.35">
      <c r="G115" t="s">
        <v>96</v>
      </c>
      <c r="H115" t="s">
        <v>499</v>
      </c>
    </row>
    <row r="116" spans="7:8" x14ac:dyDescent="0.35">
      <c r="G116" t="s">
        <v>259</v>
      </c>
      <c r="H116" t="s">
        <v>500</v>
      </c>
    </row>
    <row r="117" spans="7:8" x14ac:dyDescent="0.35">
      <c r="G117" t="s">
        <v>260</v>
      </c>
      <c r="H117" t="s">
        <v>501</v>
      </c>
    </row>
    <row r="118" spans="7:8" x14ac:dyDescent="0.35">
      <c r="G118" t="s">
        <v>261</v>
      </c>
      <c r="H118" t="s">
        <v>502</v>
      </c>
    </row>
    <row r="119" spans="7:8" x14ac:dyDescent="0.35">
      <c r="G119" t="s">
        <v>262</v>
      </c>
      <c r="H119" t="s">
        <v>263</v>
      </c>
    </row>
    <row r="120" spans="7:8" x14ac:dyDescent="0.35">
      <c r="G120" t="s">
        <v>264</v>
      </c>
      <c r="H120" t="s">
        <v>503</v>
      </c>
    </row>
    <row r="121" spans="7:8" x14ac:dyDescent="0.35">
      <c r="G121" t="s">
        <v>265</v>
      </c>
      <c r="H121" t="s">
        <v>504</v>
      </c>
    </row>
    <row r="122" spans="7:8" x14ac:dyDescent="0.35">
      <c r="G122" t="s">
        <v>266</v>
      </c>
      <c r="H122" t="s">
        <v>505</v>
      </c>
    </row>
    <row r="123" spans="7:8" x14ac:dyDescent="0.35">
      <c r="G123" t="s">
        <v>98</v>
      </c>
      <c r="H123" t="s">
        <v>506</v>
      </c>
    </row>
    <row r="124" spans="7:8" x14ac:dyDescent="0.35">
      <c r="G124" t="s">
        <v>127</v>
      </c>
      <c r="H124" t="s">
        <v>267</v>
      </c>
    </row>
    <row r="125" spans="7:8" x14ac:dyDescent="0.35">
      <c r="G125" t="s">
        <v>268</v>
      </c>
      <c r="H125" t="s">
        <v>507</v>
      </c>
    </row>
    <row r="126" spans="7:8" x14ac:dyDescent="0.35">
      <c r="G126" t="s">
        <v>269</v>
      </c>
      <c r="H126" t="s">
        <v>508</v>
      </c>
    </row>
    <row r="127" spans="7:8" x14ac:dyDescent="0.35">
      <c r="G127" t="s">
        <v>270</v>
      </c>
      <c r="H127" t="s">
        <v>509</v>
      </c>
    </row>
    <row r="128" spans="7:8" x14ac:dyDescent="0.35">
      <c r="G128" t="s">
        <v>271</v>
      </c>
      <c r="H128" t="s">
        <v>510</v>
      </c>
    </row>
    <row r="129" spans="7:8" x14ac:dyDescent="0.35">
      <c r="G129" t="s">
        <v>272</v>
      </c>
      <c r="H129" t="s">
        <v>511</v>
      </c>
    </row>
    <row r="130" spans="7:8" x14ac:dyDescent="0.35">
      <c r="G130" t="s">
        <v>273</v>
      </c>
      <c r="H130" t="s">
        <v>274</v>
      </c>
    </row>
    <row r="131" spans="7:8" x14ac:dyDescent="0.35">
      <c r="G131" t="s">
        <v>275</v>
      </c>
      <c r="H131" t="s">
        <v>276</v>
      </c>
    </row>
    <row r="132" spans="7:8" x14ac:dyDescent="0.35">
      <c r="G132" t="s">
        <v>277</v>
      </c>
      <c r="H132" t="s">
        <v>278</v>
      </c>
    </row>
    <row r="133" spans="7:8" x14ac:dyDescent="0.35">
      <c r="G133" t="s">
        <v>279</v>
      </c>
      <c r="H133" t="s">
        <v>512</v>
      </c>
    </row>
    <row r="134" spans="7:8" x14ac:dyDescent="0.35">
      <c r="G134" t="s">
        <v>280</v>
      </c>
      <c r="H134" t="s">
        <v>513</v>
      </c>
    </row>
    <row r="135" spans="7:8" x14ac:dyDescent="0.35">
      <c r="G135" t="s">
        <v>281</v>
      </c>
      <c r="H135" t="s">
        <v>514</v>
      </c>
    </row>
    <row r="136" spans="7:8" x14ac:dyDescent="0.35">
      <c r="G136" t="s">
        <v>282</v>
      </c>
      <c r="H136" t="s">
        <v>515</v>
      </c>
    </row>
    <row r="137" spans="7:8" x14ac:dyDescent="0.35">
      <c r="G137" t="s">
        <v>283</v>
      </c>
      <c r="H137" t="s">
        <v>516</v>
      </c>
    </row>
    <row r="138" spans="7:8" x14ac:dyDescent="0.35">
      <c r="G138" t="s">
        <v>284</v>
      </c>
      <c r="H138" t="s">
        <v>517</v>
      </c>
    </row>
    <row r="139" spans="7:8" x14ac:dyDescent="0.35">
      <c r="G139" t="s">
        <v>285</v>
      </c>
      <c r="H139" t="s">
        <v>518</v>
      </c>
    </row>
    <row r="140" spans="7:8" x14ac:dyDescent="0.35">
      <c r="G140" t="s">
        <v>286</v>
      </c>
      <c r="H140" t="s">
        <v>519</v>
      </c>
    </row>
    <row r="141" spans="7:8" x14ac:dyDescent="0.35">
      <c r="G141" t="s">
        <v>287</v>
      </c>
      <c r="H141" t="s">
        <v>288</v>
      </c>
    </row>
    <row r="142" spans="7:8" x14ac:dyDescent="0.35">
      <c r="G142" t="s">
        <v>289</v>
      </c>
      <c r="H142" t="s">
        <v>520</v>
      </c>
    </row>
    <row r="143" spans="7:8" x14ac:dyDescent="0.35">
      <c r="G143" t="s">
        <v>290</v>
      </c>
      <c r="H143" t="s">
        <v>291</v>
      </c>
    </row>
    <row r="144" spans="7:8" x14ac:dyDescent="0.35">
      <c r="G144" t="s">
        <v>292</v>
      </c>
      <c r="H144" t="s">
        <v>521</v>
      </c>
    </row>
    <row r="145" spans="7:8" x14ac:dyDescent="0.35">
      <c r="G145" t="s">
        <v>293</v>
      </c>
      <c r="H145" t="s">
        <v>522</v>
      </c>
    </row>
    <row r="146" spans="7:8" x14ac:dyDescent="0.35">
      <c r="G146" t="s">
        <v>294</v>
      </c>
      <c r="H146" t="s">
        <v>523</v>
      </c>
    </row>
    <row r="147" spans="7:8" x14ac:dyDescent="0.35">
      <c r="G147" t="s">
        <v>295</v>
      </c>
      <c r="H147" t="s">
        <v>296</v>
      </c>
    </row>
    <row r="148" spans="7:8" x14ac:dyDescent="0.35">
      <c r="G148" t="s">
        <v>297</v>
      </c>
      <c r="H148" t="s">
        <v>298</v>
      </c>
    </row>
    <row r="149" spans="7:8" x14ac:dyDescent="0.35">
      <c r="G149" t="s">
        <v>299</v>
      </c>
      <c r="H149" t="s">
        <v>300</v>
      </c>
    </row>
    <row r="150" spans="7:8" x14ac:dyDescent="0.35">
      <c r="G150" t="s">
        <v>301</v>
      </c>
      <c r="H150" t="s">
        <v>524</v>
      </c>
    </row>
    <row r="151" spans="7:8" x14ac:dyDescent="0.35">
      <c r="G151" t="s">
        <v>124</v>
      </c>
      <c r="H151" t="s">
        <v>525</v>
      </c>
    </row>
    <row r="152" spans="7:8" x14ac:dyDescent="0.35">
      <c r="G152" t="s">
        <v>302</v>
      </c>
      <c r="H152" t="s">
        <v>303</v>
      </c>
    </row>
    <row r="153" spans="7:8" x14ac:dyDescent="0.35">
      <c r="G153" t="s">
        <v>304</v>
      </c>
      <c r="H153" t="s">
        <v>305</v>
      </c>
    </row>
    <row r="154" spans="7:8" x14ac:dyDescent="0.35">
      <c r="G154" t="s">
        <v>306</v>
      </c>
      <c r="H154" t="s">
        <v>307</v>
      </c>
    </row>
    <row r="155" spans="7:8" x14ac:dyDescent="0.35">
      <c r="G155" t="s">
        <v>308</v>
      </c>
      <c r="H155" t="s">
        <v>526</v>
      </c>
    </row>
    <row r="156" spans="7:8" x14ac:dyDescent="0.35">
      <c r="G156" t="s">
        <v>309</v>
      </c>
      <c r="H156" t="s">
        <v>527</v>
      </c>
    </row>
    <row r="157" spans="7:8" x14ac:dyDescent="0.35">
      <c r="G157" t="s">
        <v>310</v>
      </c>
      <c r="H157" t="s">
        <v>528</v>
      </c>
    </row>
    <row r="158" spans="7:8" x14ac:dyDescent="0.35">
      <c r="G158" t="s">
        <v>311</v>
      </c>
      <c r="H158" t="s">
        <v>529</v>
      </c>
    </row>
    <row r="159" spans="7:8" x14ac:dyDescent="0.35">
      <c r="G159" t="s">
        <v>113</v>
      </c>
      <c r="H159" t="s">
        <v>530</v>
      </c>
    </row>
    <row r="160" spans="7:8" x14ac:dyDescent="0.35">
      <c r="G160" t="s">
        <v>312</v>
      </c>
      <c r="H160" t="s">
        <v>313</v>
      </c>
    </row>
    <row r="161" spans="7:8" x14ac:dyDescent="0.35">
      <c r="G161" t="s">
        <v>314</v>
      </c>
      <c r="H161" t="s">
        <v>315</v>
      </c>
    </row>
    <row r="162" spans="7:8" x14ac:dyDescent="0.35">
      <c r="G162" t="s">
        <v>316</v>
      </c>
      <c r="H162" t="s">
        <v>531</v>
      </c>
    </row>
    <row r="163" spans="7:8" x14ac:dyDescent="0.35">
      <c r="G163" t="s">
        <v>317</v>
      </c>
      <c r="H163" t="s">
        <v>532</v>
      </c>
    </row>
    <row r="164" spans="7:8" x14ac:dyDescent="0.35">
      <c r="G164" t="s">
        <v>318</v>
      </c>
      <c r="H164" t="s">
        <v>533</v>
      </c>
    </row>
    <row r="165" spans="7:8" x14ac:dyDescent="0.35">
      <c r="G165" t="s">
        <v>319</v>
      </c>
      <c r="H165" t="s">
        <v>320</v>
      </c>
    </row>
    <row r="166" spans="7:8" x14ac:dyDescent="0.35">
      <c r="G166" t="s">
        <v>321</v>
      </c>
      <c r="H166" t="s">
        <v>322</v>
      </c>
    </row>
    <row r="167" spans="7:8" x14ac:dyDescent="0.35">
      <c r="G167" t="s">
        <v>114</v>
      </c>
      <c r="H167" t="s">
        <v>534</v>
      </c>
    </row>
    <row r="168" spans="7:8" x14ac:dyDescent="0.35">
      <c r="G168" t="s">
        <v>323</v>
      </c>
      <c r="H168" t="s">
        <v>535</v>
      </c>
    </row>
    <row r="169" spans="7:8" x14ac:dyDescent="0.35">
      <c r="G169" t="s">
        <v>324</v>
      </c>
      <c r="H169" t="s">
        <v>325</v>
      </c>
    </row>
    <row r="170" spans="7:8" x14ac:dyDescent="0.35">
      <c r="G170" t="s">
        <v>326</v>
      </c>
      <c r="H170" t="s">
        <v>327</v>
      </c>
    </row>
    <row r="171" spans="7:8" x14ac:dyDescent="0.35">
      <c r="G171" t="s">
        <v>328</v>
      </c>
      <c r="H171" t="s">
        <v>329</v>
      </c>
    </row>
    <row r="172" spans="7:8" x14ac:dyDescent="0.35">
      <c r="G172" t="s">
        <v>330</v>
      </c>
      <c r="H172" t="s">
        <v>536</v>
      </c>
    </row>
    <row r="173" spans="7:8" x14ac:dyDescent="0.35">
      <c r="G173" t="s">
        <v>331</v>
      </c>
      <c r="H173" t="s">
        <v>537</v>
      </c>
    </row>
    <row r="174" spans="7:8" x14ac:dyDescent="0.35">
      <c r="G174" t="s">
        <v>107</v>
      </c>
      <c r="H174" t="s">
        <v>538</v>
      </c>
    </row>
    <row r="175" spans="7:8" x14ac:dyDescent="0.35">
      <c r="G175" t="s">
        <v>332</v>
      </c>
      <c r="H175" t="s">
        <v>539</v>
      </c>
    </row>
    <row r="176" spans="7:8" x14ac:dyDescent="0.35">
      <c r="G176" t="s">
        <v>333</v>
      </c>
      <c r="H176" t="s">
        <v>540</v>
      </c>
    </row>
    <row r="177" spans="7:8" x14ac:dyDescent="0.35">
      <c r="G177" t="s">
        <v>334</v>
      </c>
      <c r="H177" t="s">
        <v>541</v>
      </c>
    </row>
    <row r="178" spans="7:8" x14ac:dyDescent="0.35">
      <c r="G178" t="s">
        <v>335</v>
      </c>
      <c r="H178" t="s">
        <v>542</v>
      </c>
    </row>
    <row r="179" spans="7:8" x14ac:dyDescent="0.35">
      <c r="G179" t="s">
        <v>336</v>
      </c>
      <c r="H179" t="s">
        <v>543</v>
      </c>
    </row>
    <row r="180" spans="7:8" x14ac:dyDescent="0.35">
      <c r="G180" t="s">
        <v>111</v>
      </c>
      <c r="H180" t="s">
        <v>544</v>
      </c>
    </row>
    <row r="181" spans="7:8" x14ac:dyDescent="0.35">
      <c r="G181" t="s">
        <v>337</v>
      </c>
      <c r="H181" t="s">
        <v>545</v>
      </c>
    </row>
    <row r="182" spans="7:8" x14ac:dyDescent="0.35">
      <c r="G182" t="s">
        <v>338</v>
      </c>
      <c r="H182" t="s">
        <v>339</v>
      </c>
    </row>
    <row r="183" spans="7:8" x14ac:dyDescent="0.35">
      <c r="G183" t="s">
        <v>340</v>
      </c>
      <c r="H183" t="s">
        <v>341</v>
      </c>
    </row>
    <row r="184" spans="7:8" x14ac:dyDescent="0.35">
      <c r="G184" t="s">
        <v>342</v>
      </c>
      <c r="H184" t="s">
        <v>546</v>
      </c>
    </row>
    <row r="185" spans="7:8" x14ac:dyDescent="0.35">
      <c r="G185" t="s">
        <v>116</v>
      </c>
      <c r="H185" t="s">
        <v>343</v>
      </c>
    </row>
    <row r="186" spans="7:8" x14ac:dyDescent="0.35">
      <c r="G186" t="s">
        <v>344</v>
      </c>
      <c r="H186" t="s">
        <v>547</v>
      </c>
    </row>
    <row r="187" spans="7:8" x14ac:dyDescent="0.35">
      <c r="G187" t="s">
        <v>345</v>
      </c>
      <c r="H187" t="s">
        <v>346</v>
      </c>
    </row>
    <row r="188" spans="7:8" x14ac:dyDescent="0.35">
      <c r="G188" t="s">
        <v>347</v>
      </c>
      <c r="H188" t="s">
        <v>548</v>
      </c>
    </row>
    <row r="189" spans="7:8" x14ac:dyDescent="0.35">
      <c r="G189" t="s">
        <v>348</v>
      </c>
      <c r="H189" t="s">
        <v>549</v>
      </c>
    </row>
    <row r="190" spans="7:8" x14ac:dyDescent="0.35">
      <c r="G190" t="s">
        <v>125</v>
      </c>
      <c r="H190" t="s">
        <v>550</v>
      </c>
    </row>
    <row r="191" spans="7:8" x14ac:dyDescent="0.35">
      <c r="G191" t="s">
        <v>349</v>
      </c>
      <c r="H191" t="s">
        <v>350</v>
      </c>
    </row>
    <row r="192" spans="7:8" x14ac:dyDescent="0.35">
      <c r="G192" t="s">
        <v>351</v>
      </c>
      <c r="H192" t="s">
        <v>551</v>
      </c>
    </row>
    <row r="193" spans="7:8" x14ac:dyDescent="0.35">
      <c r="G193" t="s">
        <v>352</v>
      </c>
      <c r="H193" t="s">
        <v>552</v>
      </c>
    </row>
    <row r="194" spans="7:8" x14ac:dyDescent="0.35">
      <c r="G194" t="s">
        <v>110</v>
      </c>
      <c r="H194" t="s">
        <v>553</v>
      </c>
    </row>
    <row r="195" spans="7:8" x14ac:dyDescent="0.35">
      <c r="G195" t="s">
        <v>353</v>
      </c>
      <c r="H195" t="s">
        <v>554</v>
      </c>
    </row>
    <row r="196" spans="7:8" x14ac:dyDescent="0.35">
      <c r="G196" t="s">
        <v>354</v>
      </c>
      <c r="H196" t="s">
        <v>355</v>
      </c>
    </row>
    <row r="197" spans="7:8" x14ac:dyDescent="0.35">
      <c r="G197" t="s">
        <v>356</v>
      </c>
      <c r="H197" t="s">
        <v>555</v>
      </c>
    </row>
    <row r="198" spans="7:8" x14ac:dyDescent="0.35">
      <c r="G198" t="s">
        <v>357</v>
      </c>
      <c r="H198" t="s">
        <v>556</v>
      </c>
    </row>
    <row r="199" spans="7:8" x14ac:dyDescent="0.35">
      <c r="G199" t="s">
        <v>100</v>
      </c>
      <c r="H199" t="s">
        <v>557</v>
      </c>
    </row>
    <row r="200" spans="7:8" x14ac:dyDescent="0.35">
      <c r="G200" t="s">
        <v>358</v>
      </c>
      <c r="H200" t="s">
        <v>558</v>
      </c>
    </row>
    <row r="201" spans="7:8" x14ac:dyDescent="0.35">
      <c r="G201" t="s">
        <v>359</v>
      </c>
      <c r="H201" t="s">
        <v>559</v>
      </c>
    </row>
    <row r="202" spans="7:8" x14ac:dyDescent="0.35">
      <c r="G202" t="s">
        <v>360</v>
      </c>
      <c r="H202" t="s">
        <v>560</v>
      </c>
    </row>
    <row r="203" spans="7:8" x14ac:dyDescent="0.35">
      <c r="G203" t="s">
        <v>361</v>
      </c>
      <c r="H203" t="s">
        <v>561</v>
      </c>
    </row>
    <row r="204" spans="7:8" x14ac:dyDescent="0.35">
      <c r="G204" t="s">
        <v>362</v>
      </c>
      <c r="H204" t="s">
        <v>562</v>
      </c>
    </row>
    <row r="205" spans="7:8" x14ac:dyDescent="0.35">
      <c r="G205" t="s">
        <v>363</v>
      </c>
      <c r="H205" t="s">
        <v>364</v>
      </c>
    </row>
    <row r="206" spans="7:8" x14ac:dyDescent="0.35">
      <c r="G206" t="s">
        <v>365</v>
      </c>
      <c r="H206" t="s">
        <v>366</v>
      </c>
    </row>
    <row r="207" spans="7:8" x14ac:dyDescent="0.35">
      <c r="G207" t="s">
        <v>367</v>
      </c>
      <c r="H207" t="s">
        <v>368</v>
      </c>
    </row>
    <row r="208" spans="7:8" x14ac:dyDescent="0.35">
      <c r="G208" t="s">
        <v>369</v>
      </c>
      <c r="H208" t="s">
        <v>370</v>
      </c>
    </row>
    <row r="209" spans="7:8" x14ac:dyDescent="0.35">
      <c r="G209" t="s">
        <v>371</v>
      </c>
      <c r="H209" t="s">
        <v>563</v>
      </c>
    </row>
    <row r="210" spans="7:8" x14ac:dyDescent="0.35">
      <c r="G210" t="s">
        <v>372</v>
      </c>
      <c r="H210" t="s">
        <v>564</v>
      </c>
    </row>
    <row r="211" spans="7:8" x14ac:dyDescent="0.35">
      <c r="G211" t="s">
        <v>373</v>
      </c>
      <c r="H211" t="s">
        <v>374</v>
      </c>
    </row>
    <row r="212" spans="7:8" x14ac:dyDescent="0.35">
      <c r="G212" t="s">
        <v>375</v>
      </c>
      <c r="H212" t="s">
        <v>565</v>
      </c>
    </row>
    <row r="213" spans="7:8" x14ac:dyDescent="0.35">
      <c r="G213" t="s">
        <v>376</v>
      </c>
      <c r="H213" t="s">
        <v>566</v>
      </c>
    </row>
    <row r="214" spans="7:8" x14ac:dyDescent="0.35">
      <c r="G214" t="s">
        <v>377</v>
      </c>
      <c r="H214" t="s">
        <v>567</v>
      </c>
    </row>
    <row r="215" spans="7:8" x14ac:dyDescent="0.35">
      <c r="G215" t="s">
        <v>378</v>
      </c>
      <c r="H215" t="s">
        <v>568</v>
      </c>
    </row>
    <row r="216" spans="7:8" x14ac:dyDescent="0.35">
      <c r="G216" t="s">
        <v>379</v>
      </c>
      <c r="H216" t="s">
        <v>380</v>
      </c>
    </row>
    <row r="217" spans="7:8" x14ac:dyDescent="0.35">
      <c r="G217" t="s">
        <v>381</v>
      </c>
      <c r="H217" t="s">
        <v>569</v>
      </c>
    </row>
    <row r="218" spans="7:8" x14ac:dyDescent="0.35">
      <c r="G218" t="s">
        <v>382</v>
      </c>
      <c r="H218" t="s">
        <v>383</v>
      </c>
    </row>
    <row r="219" spans="7:8" x14ac:dyDescent="0.35">
      <c r="G219" t="s">
        <v>120</v>
      </c>
      <c r="H219" t="s">
        <v>570</v>
      </c>
    </row>
    <row r="220" spans="7:8" x14ac:dyDescent="0.35">
      <c r="G220" t="s">
        <v>384</v>
      </c>
      <c r="H220" t="s">
        <v>571</v>
      </c>
    </row>
    <row r="221" spans="7:8" x14ac:dyDescent="0.35">
      <c r="G221" t="s">
        <v>385</v>
      </c>
      <c r="H221" t="s">
        <v>386</v>
      </c>
    </row>
    <row r="222" spans="7:8" x14ac:dyDescent="0.35">
      <c r="G222" t="s">
        <v>387</v>
      </c>
      <c r="H222" t="s">
        <v>388</v>
      </c>
    </row>
    <row r="223" spans="7:8" x14ac:dyDescent="0.35">
      <c r="G223" t="s">
        <v>389</v>
      </c>
      <c r="H223" t="s">
        <v>572</v>
      </c>
    </row>
    <row r="224" spans="7:8" x14ac:dyDescent="0.35">
      <c r="G224" t="s">
        <v>390</v>
      </c>
      <c r="H224" t="s">
        <v>573</v>
      </c>
    </row>
    <row r="225" spans="7:8" x14ac:dyDescent="0.35">
      <c r="G225" t="s">
        <v>391</v>
      </c>
      <c r="H225" t="s">
        <v>392</v>
      </c>
    </row>
    <row r="226" spans="7:8" x14ac:dyDescent="0.35">
      <c r="G226" t="s">
        <v>118</v>
      </c>
      <c r="H226" t="s">
        <v>574</v>
      </c>
    </row>
    <row r="227" spans="7:8" x14ac:dyDescent="0.35">
      <c r="G227" t="s">
        <v>393</v>
      </c>
      <c r="H227" t="s">
        <v>575</v>
      </c>
    </row>
    <row r="228" spans="7:8" x14ac:dyDescent="0.35">
      <c r="G228" t="s">
        <v>394</v>
      </c>
      <c r="H228" t="s">
        <v>395</v>
      </c>
    </row>
    <row r="229" spans="7:8" x14ac:dyDescent="0.35">
      <c r="G229" t="s">
        <v>99</v>
      </c>
      <c r="H229" t="s">
        <v>576</v>
      </c>
    </row>
    <row r="230" spans="7:8" x14ac:dyDescent="0.35">
      <c r="G230" t="s">
        <v>396</v>
      </c>
      <c r="H230" t="s">
        <v>577</v>
      </c>
    </row>
    <row r="231" spans="7:8" x14ac:dyDescent="0.35">
      <c r="G231" t="s">
        <v>397</v>
      </c>
      <c r="H231" t="s">
        <v>578</v>
      </c>
    </row>
    <row r="232" spans="7:8" x14ac:dyDescent="0.35">
      <c r="G232" t="s">
        <v>398</v>
      </c>
      <c r="H232" t="s">
        <v>399</v>
      </c>
    </row>
    <row r="233" spans="7:8" x14ac:dyDescent="0.35">
      <c r="G233" t="s">
        <v>400</v>
      </c>
      <c r="H233" t="s">
        <v>579</v>
      </c>
    </row>
    <row r="234" spans="7:8" x14ac:dyDescent="0.35">
      <c r="G234" t="s">
        <v>88</v>
      </c>
      <c r="H234" t="s">
        <v>580</v>
      </c>
    </row>
    <row r="235" spans="7:8" x14ac:dyDescent="0.35">
      <c r="G235" t="s">
        <v>401</v>
      </c>
      <c r="H235" t="s">
        <v>402</v>
      </c>
    </row>
    <row r="236" spans="7:8" x14ac:dyDescent="0.35">
      <c r="G236" t="s">
        <v>403</v>
      </c>
      <c r="H236" t="s">
        <v>581</v>
      </c>
    </row>
    <row r="237" spans="7:8" x14ac:dyDescent="0.35">
      <c r="G237" t="s">
        <v>404</v>
      </c>
      <c r="H237" t="s">
        <v>582</v>
      </c>
    </row>
    <row r="238" spans="7:8" x14ac:dyDescent="0.35">
      <c r="G238" t="s">
        <v>405</v>
      </c>
      <c r="H238" t="s">
        <v>583</v>
      </c>
    </row>
    <row r="239" spans="7:8" x14ac:dyDescent="0.35">
      <c r="G239" t="s">
        <v>406</v>
      </c>
      <c r="H239" t="s">
        <v>584</v>
      </c>
    </row>
    <row r="240" spans="7:8" x14ac:dyDescent="0.35">
      <c r="G240" t="s">
        <v>407</v>
      </c>
      <c r="H240" t="s">
        <v>585</v>
      </c>
    </row>
    <row r="241" spans="7:8" x14ac:dyDescent="0.35">
      <c r="G241" t="s">
        <v>408</v>
      </c>
      <c r="H241" t="s">
        <v>586</v>
      </c>
    </row>
    <row r="242" spans="7:8" x14ac:dyDescent="0.35">
      <c r="G242" t="s">
        <v>409</v>
      </c>
      <c r="H242" t="s">
        <v>410</v>
      </c>
    </row>
    <row r="243" spans="7:8" x14ac:dyDescent="0.35">
      <c r="G243" t="s">
        <v>411</v>
      </c>
      <c r="H243" t="s">
        <v>412</v>
      </c>
    </row>
    <row r="244" spans="7:8" x14ac:dyDescent="0.35">
      <c r="G244" t="s">
        <v>413</v>
      </c>
      <c r="H244" t="s">
        <v>587</v>
      </c>
    </row>
    <row r="245" spans="7:8" x14ac:dyDescent="0.35">
      <c r="G245" t="s">
        <v>414</v>
      </c>
      <c r="H245" t="s">
        <v>415</v>
      </c>
    </row>
    <row r="246" spans="7:8" x14ac:dyDescent="0.35">
      <c r="G246" t="s">
        <v>416</v>
      </c>
      <c r="H246" t="s">
        <v>417</v>
      </c>
    </row>
    <row r="247" spans="7:8" x14ac:dyDescent="0.35">
      <c r="G247" t="s">
        <v>418</v>
      </c>
      <c r="H247" t="s">
        <v>419</v>
      </c>
    </row>
    <row r="248" spans="7:8" x14ac:dyDescent="0.35">
      <c r="G248" t="s">
        <v>420</v>
      </c>
      <c r="H248" t="s">
        <v>588</v>
      </c>
    </row>
    <row r="249" spans="7:8" x14ac:dyDescent="0.35">
      <c r="G249" t="s">
        <v>421</v>
      </c>
      <c r="H249" t="s">
        <v>422</v>
      </c>
    </row>
    <row r="250" spans="7:8" x14ac:dyDescent="0.35">
      <c r="G250" t="s">
        <v>423</v>
      </c>
      <c r="H250" t="s">
        <v>589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02D2B-E8BD-480E-80A7-E2DF57DA5C65}">
  <sheetPr codeName="Hoja9"/>
  <dimension ref="A3:L6501"/>
  <sheetViews>
    <sheetView topLeftCell="E6203" workbookViewId="0">
      <selection activeCell="K6212" sqref="K6212:L6501"/>
    </sheetView>
  </sheetViews>
  <sheetFormatPr baseColWidth="10" defaultColWidth="12.81640625" defaultRowHeight="14.5" x14ac:dyDescent="0.35"/>
  <cols>
    <col min="1" max="1" width="15" bestFit="1" customWidth="1"/>
    <col min="2" max="2" width="39.1796875" bestFit="1" customWidth="1"/>
    <col min="3" max="3" width="16.08984375" bestFit="1" customWidth="1"/>
    <col min="4" max="4" width="39.6328125" bestFit="1" customWidth="1"/>
    <col min="5" max="5" width="38.36328125" bestFit="1" customWidth="1"/>
    <col min="6" max="6" width="12.90625" bestFit="1" customWidth="1"/>
    <col min="8" max="8" width="12.81640625" bestFit="1" customWidth="1"/>
    <col min="9" max="9" width="33" bestFit="1" customWidth="1"/>
    <col min="11" max="11" width="11.36328125" bestFit="1" customWidth="1"/>
    <col min="12" max="12" width="36.90625" bestFit="1" customWidth="1"/>
  </cols>
  <sheetData>
    <row r="3" spans="1:12" x14ac:dyDescent="0.35">
      <c r="H3" s="137" t="s">
        <v>7703</v>
      </c>
      <c r="I3" s="137"/>
    </row>
    <row r="4" spans="1:12" x14ac:dyDescent="0.35">
      <c r="A4" t="s">
        <v>591</v>
      </c>
      <c r="B4" t="s">
        <v>1802</v>
      </c>
      <c r="C4" t="s">
        <v>1803</v>
      </c>
      <c r="D4" t="s">
        <v>1804</v>
      </c>
      <c r="E4" t="s">
        <v>1805</v>
      </c>
      <c r="F4" t="s">
        <v>1806</v>
      </c>
    </row>
    <row r="5" spans="1:12" x14ac:dyDescent="0.35">
      <c r="A5" t="s">
        <v>598</v>
      </c>
      <c r="B5" t="s">
        <v>600</v>
      </c>
      <c r="C5" t="s">
        <v>601</v>
      </c>
      <c r="D5" t="s">
        <v>602</v>
      </c>
      <c r="E5" t="s">
        <v>603</v>
      </c>
      <c r="H5" t="s">
        <v>1808</v>
      </c>
      <c r="I5" t="s">
        <v>1807</v>
      </c>
      <c r="K5" t="s">
        <v>1808</v>
      </c>
      <c r="L5" t="s">
        <v>1807</v>
      </c>
    </row>
    <row r="6" spans="1:12" x14ac:dyDescent="0.35">
      <c r="A6" s="50">
        <v>888881425700</v>
      </c>
      <c r="B6" s="77" t="s">
        <v>671</v>
      </c>
      <c r="C6">
        <v>201814544</v>
      </c>
      <c r="D6" s="53" t="s">
        <v>672</v>
      </c>
      <c r="E6" t="s">
        <v>673</v>
      </c>
      <c r="H6" s="79">
        <v>2144263</v>
      </c>
      <c r="I6" t="s">
        <v>7704</v>
      </c>
      <c r="K6" s="78">
        <v>201794946</v>
      </c>
      <c r="L6" t="s">
        <v>3172</v>
      </c>
    </row>
    <row r="7" spans="1:12" x14ac:dyDescent="0.35">
      <c r="A7" s="50">
        <v>888881677860</v>
      </c>
      <c r="B7" t="s">
        <v>671</v>
      </c>
      <c r="C7">
        <v>201814544</v>
      </c>
      <c r="D7" s="53" t="s">
        <v>672</v>
      </c>
      <c r="E7" t="s">
        <v>673</v>
      </c>
      <c r="H7" s="79">
        <v>32600000</v>
      </c>
      <c r="I7" t="s">
        <v>7662</v>
      </c>
      <c r="K7" s="78">
        <v>501628140</v>
      </c>
      <c r="L7" t="s">
        <v>5685</v>
      </c>
    </row>
    <row r="8" spans="1:12" x14ac:dyDescent="0.35">
      <c r="A8" s="50">
        <v>889056588928</v>
      </c>
      <c r="B8" t="s">
        <v>674</v>
      </c>
      <c r="C8">
        <v>201156007</v>
      </c>
      <c r="D8" s="53" t="s">
        <v>675</v>
      </c>
      <c r="E8" t="s">
        <v>676</v>
      </c>
      <c r="H8" s="79">
        <v>44501821</v>
      </c>
      <c r="I8" t="s">
        <v>7705</v>
      </c>
      <c r="K8" s="78">
        <v>868754630</v>
      </c>
      <c r="L8" t="s">
        <v>7137</v>
      </c>
    </row>
    <row r="9" spans="1:12" x14ac:dyDescent="0.35">
      <c r="A9" s="50">
        <v>399054386166</v>
      </c>
      <c r="C9">
        <v>527759420</v>
      </c>
      <c r="D9" s="53"/>
      <c r="E9" t="s">
        <v>677</v>
      </c>
      <c r="H9" s="79">
        <v>63033162</v>
      </c>
      <c r="I9" t="s">
        <v>7706</v>
      </c>
      <c r="K9" s="78">
        <v>729252760</v>
      </c>
      <c r="L9" t="s">
        <v>6598</v>
      </c>
    </row>
    <row r="10" spans="1:12" x14ac:dyDescent="0.35">
      <c r="A10" s="50">
        <v>889053423458</v>
      </c>
      <c r="B10" t="s">
        <v>678</v>
      </c>
      <c r="C10">
        <v>984363958</v>
      </c>
      <c r="D10" s="53" t="s">
        <v>679</v>
      </c>
      <c r="E10" t="s">
        <v>680</v>
      </c>
      <c r="H10" s="79">
        <v>71200000</v>
      </c>
      <c r="I10" t="s">
        <v>1992</v>
      </c>
      <c r="K10" s="78">
        <v>201811895</v>
      </c>
      <c r="L10" t="s">
        <v>3175</v>
      </c>
    </row>
    <row r="11" spans="1:12" x14ac:dyDescent="0.35">
      <c r="A11" s="50">
        <v>399010570509</v>
      </c>
      <c r="B11" t="s">
        <v>681</v>
      </c>
      <c r="C11">
        <v>447652340</v>
      </c>
      <c r="D11" s="53"/>
      <c r="E11" t="s">
        <v>682</v>
      </c>
      <c r="H11" s="79">
        <v>80900007</v>
      </c>
      <c r="I11" t="s">
        <v>7707</v>
      </c>
      <c r="K11" s="78">
        <v>729246220</v>
      </c>
      <c r="L11" t="s">
        <v>6595</v>
      </c>
    </row>
    <row r="12" spans="1:12" x14ac:dyDescent="0.35">
      <c r="A12" s="50">
        <v>889052496012</v>
      </c>
      <c r="B12" t="s">
        <v>683</v>
      </c>
      <c r="C12">
        <v>201304684</v>
      </c>
      <c r="D12" s="53"/>
      <c r="E12" t="s">
        <v>684</v>
      </c>
      <c r="H12" s="79">
        <v>87103790</v>
      </c>
      <c r="I12" t="s">
        <v>7708</v>
      </c>
      <c r="K12" s="78">
        <v>731242291</v>
      </c>
      <c r="L12" t="s">
        <v>6621</v>
      </c>
    </row>
    <row r="13" spans="1:12" x14ac:dyDescent="0.35">
      <c r="A13" s="50">
        <v>889111476804</v>
      </c>
      <c r="B13" t="s">
        <v>685</v>
      </c>
      <c r="C13">
        <v>201304684</v>
      </c>
      <c r="D13" s="53"/>
      <c r="E13" t="s">
        <v>686</v>
      </c>
      <c r="H13" s="79">
        <v>87112144</v>
      </c>
      <c r="I13" t="s">
        <v>7709</v>
      </c>
      <c r="K13" s="78">
        <v>731242577</v>
      </c>
      <c r="L13" t="s">
        <v>6622</v>
      </c>
    </row>
    <row r="14" spans="1:12" x14ac:dyDescent="0.35">
      <c r="A14" s="50">
        <v>888894331974</v>
      </c>
      <c r="B14" t="s">
        <v>687</v>
      </c>
      <c r="C14">
        <v>201304684</v>
      </c>
      <c r="D14" s="53"/>
      <c r="E14" t="s">
        <v>688</v>
      </c>
      <c r="H14" s="79">
        <v>100172747</v>
      </c>
      <c r="I14" t="s">
        <v>7710</v>
      </c>
      <c r="K14" s="78">
        <v>729247880</v>
      </c>
      <c r="L14" t="s">
        <v>6597</v>
      </c>
    </row>
    <row r="15" spans="1:12" x14ac:dyDescent="0.35">
      <c r="A15" s="50">
        <v>399170201715</v>
      </c>
      <c r="B15" t="s">
        <v>689</v>
      </c>
      <c r="C15">
        <v>910115758</v>
      </c>
      <c r="D15" s="53"/>
      <c r="E15" t="s">
        <v>690</v>
      </c>
      <c r="H15" s="79">
        <v>102705360</v>
      </c>
      <c r="I15" t="s">
        <v>7711</v>
      </c>
      <c r="K15" s="78">
        <v>722147138</v>
      </c>
      <c r="L15" t="s">
        <v>6539</v>
      </c>
    </row>
    <row r="16" spans="1:12" x14ac:dyDescent="0.35">
      <c r="A16" s="50">
        <v>398927860852</v>
      </c>
      <c r="B16" t="s">
        <v>691</v>
      </c>
      <c r="C16">
        <v>306410075</v>
      </c>
      <c r="D16" s="53" t="s">
        <v>692</v>
      </c>
      <c r="E16" t="s">
        <v>693</v>
      </c>
      <c r="H16" s="79">
        <v>103784182</v>
      </c>
      <c r="I16" t="s">
        <v>7712</v>
      </c>
      <c r="K16" s="78">
        <v>669752040</v>
      </c>
      <c r="L16" t="s">
        <v>6205</v>
      </c>
    </row>
    <row r="17" spans="1:12" x14ac:dyDescent="0.35">
      <c r="A17" s="50">
        <v>889118433585</v>
      </c>
      <c r="B17" t="s">
        <v>694</v>
      </c>
      <c r="C17">
        <v>205934246</v>
      </c>
      <c r="D17" s="53" t="s">
        <v>695</v>
      </c>
      <c r="H17" s="79">
        <v>105300204</v>
      </c>
      <c r="I17" t="s">
        <v>7713</v>
      </c>
      <c r="K17" s="78">
        <v>732208038</v>
      </c>
      <c r="L17" t="s">
        <v>6627</v>
      </c>
    </row>
    <row r="18" spans="1:12" x14ac:dyDescent="0.35">
      <c r="A18" s="50">
        <v>889096607184</v>
      </c>
      <c r="B18" t="s">
        <v>674</v>
      </c>
      <c r="C18">
        <v>201156007</v>
      </c>
      <c r="D18" s="53" t="s">
        <v>696</v>
      </c>
      <c r="E18" t="s">
        <v>697</v>
      </c>
      <c r="H18" s="79">
        <v>106707065</v>
      </c>
      <c r="I18" t="s">
        <v>7714</v>
      </c>
      <c r="K18" s="78">
        <v>727285520</v>
      </c>
      <c r="L18" t="s">
        <v>6579</v>
      </c>
    </row>
    <row r="19" spans="1:12" x14ac:dyDescent="0.35">
      <c r="A19" s="50">
        <v>398978513345</v>
      </c>
      <c r="C19">
        <v>205273052</v>
      </c>
      <c r="D19" s="53"/>
      <c r="E19" t="s">
        <v>698</v>
      </c>
      <c r="H19" s="79">
        <v>108338989</v>
      </c>
      <c r="I19" t="s">
        <v>7715</v>
      </c>
      <c r="K19" s="78">
        <v>729124320</v>
      </c>
      <c r="L19" t="s">
        <v>6588</v>
      </c>
    </row>
    <row r="20" spans="1:12" x14ac:dyDescent="0.35">
      <c r="A20" s="50">
        <v>398906567850</v>
      </c>
      <c r="C20">
        <v>780971754</v>
      </c>
      <c r="D20" s="53"/>
      <c r="E20" t="s">
        <v>699</v>
      </c>
      <c r="H20" s="79">
        <v>109012041</v>
      </c>
      <c r="I20" t="s">
        <v>7716</v>
      </c>
      <c r="K20" s="78">
        <v>729126420</v>
      </c>
      <c r="L20" t="s">
        <v>6589</v>
      </c>
    </row>
    <row r="21" spans="1:12" x14ac:dyDescent="0.35">
      <c r="A21" s="50">
        <v>888955996594</v>
      </c>
      <c r="B21" t="s">
        <v>700</v>
      </c>
      <c r="C21">
        <v>221548078</v>
      </c>
      <c r="D21" s="53"/>
      <c r="E21" t="s">
        <v>701</v>
      </c>
      <c r="H21" s="79">
        <v>109725307</v>
      </c>
      <c r="I21" t="s">
        <v>7717</v>
      </c>
      <c r="K21" s="78">
        <v>729246700</v>
      </c>
      <c r="L21" t="s">
        <v>6596</v>
      </c>
    </row>
    <row r="22" spans="1:12" x14ac:dyDescent="0.35">
      <c r="A22" s="50">
        <v>889166462550</v>
      </c>
      <c r="B22" t="s">
        <v>702</v>
      </c>
      <c r="C22">
        <v>674305451</v>
      </c>
      <c r="D22" s="53"/>
      <c r="E22" t="s">
        <v>703</v>
      </c>
      <c r="H22" s="79">
        <v>110856695</v>
      </c>
      <c r="I22" t="s">
        <v>7718</v>
      </c>
      <c r="K22" s="78">
        <v>729256340</v>
      </c>
      <c r="L22" t="s">
        <v>6599</v>
      </c>
    </row>
    <row r="23" spans="1:12" x14ac:dyDescent="0.35">
      <c r="A23" s="50">
        <v>399130505531</v>
      </c>
      <c r="B23" t="s">
        <v>681</v>
      </c>
      <c r="C23">
        <v>447652340</v>
      </c>
      <c r="D23" s="53"/>
      <c r="E23" t="s">
        <v>704</v>
      </c>
      <c r="H23" s="79">
        <v>110963963</v>
      </c>
      <c r="I23" t="s">
        <v>7719</v>
      </c>
      <c r="K23" s="78">
        <v>669422180</v>
      </c>
      <c r="L23" t="s">
        <v>6202</v>
      </c>
    </row>
    <row r="24" spans="1:12" x14ac:dyDescent="0.35">
      <c r="A24" s="50">
        <v>399265403853</v>
      </c>
      <c r="B24" t="s">
        <v>705</v>
      </c>
      <c r="C24">
        <v>867028463</v>
      </c>
      <c r="D24" s="53"/>
      <c r="E24" t="s">
        <v>706</v>
      </c>
      <c r="H24" s="79">
        <v>112168559</v>
      </c>
      <c r="I24" t="s">
        <v>7720</v>
      </c>
      <c r="K24" s="78">
        <v>730183380</v>
      </c>
      <c r="L24" t="s">
        <v>6607</v>
      </c>
    </row>
    <row r="25" spans="1:12" x14ac:dyDescent="0.35">
      <c r="A25" s="50">
        <v>491791004141</v>
      </c>
      <c r="B25" t="s">
        <v>707</v>
      </c>
      <c r="C25">
        <v>204949330</v>
      </c>
      <c r="D25" s="53" t="s">
        <v>708</v>
      </c>
      <c r="E25" t="s">
        <v>708</v>
      </c>
      <c r="H25" s="79">
        <v>112484701</v>
      </c>
      <c r="I25" t="s">
        <v>7721</v>
      </c>
      <c r="K25" s="78">
        <v>729127400</v>
      </c>
      <c r="L25" t="s">
        <v>6591</v>
      </c>
    </row>
    <row r="26" spans="1:12" x14ac:dyDescent="0.35">
      <c r="A26" s="50">
        <v>459923641840</v>
      </c>
      <c r="B26" t="s">
        <v>709</v>
      </c>
      <c r="C26">
        <v>204949385</v>
      </c>
      <c r="D26" s="53" t="s">
        <v>710</v>
      </c>
      <c r="E26" t="s">
        <v>710</v>
      </c>
      <c r="H26" s="79">
        <v>112864997</v>
      </c>
      <c r="I26" t="s">
        <v>7722</v>
      </c>
      <c r="K26" s="78">
        <v>730769652</v>
      </c>
      <c r="L26" t="s">
        <v>6611</v>
      </c>
    </row>
    <row r="27" spans="1:12" x14ac:dyDescent="0.35">
      <c r="A27" s="50">
        <v>889129485248</v>
      </c>
      <c r="B27" t="s">
        <v>711</v>
      </c>
      <c r="C27">
        <v>584562080</v>
      </c>
      <c r="D27" s="53"/>
      <c r="E27" t="s">
        <v>712</v>
      </c>
      <c r="H27" s="79">
        <v>113172355</v>
      </c>
      <c r="I27" t="s">
        <v>7723</v>
      </c>
      <c r="K27" s="78">
        <v>727087060</v>
      </c>
      <c r="L27" t="s">
        <v>6575</v>
      </c>
    </row>
    <row r="28" spans="1:12" x14ac:dyDescent="0.35">
      <c r="A28" s="50">
        <v>889018649164</v>
      </c>
      <c r="B28" t="s">
        <v>711</v>
      </c>
      <c r="C28">
        <v>584562080</v>
      </c>
      <c r="D28" s="53"/>
      <c r="E28" t="s">
        <v>713</v>
      </c>
      <c r="H28" s="79">
        <v>113465689</v>
      </c>
      <c r="I28" t="s">
        <v>7724</v>
      </c>
      <c r="K28" s="78">
        <v>777788710</v>
      </c>
      <c r="L28" t="s">
        <v>6842</v>
      </c>
    </row>
    <row r="29" spans="1:12" x14ac:dyDescent="0.35">
      <c r="A29" s="50">
        <v>889054612095</v>
      </c>
      <c r="B29" t="s">
        <v>714</v>
      </c>
      <c r="C29">
        <v>793273410</v>
      </c>
      <c r="D29" s="53"/>
      <c r="E29" t="s">
        <v>715</v>
      </c>
      <c r="H29" s="79">
        <v>114119830</v>
      </c>
      <c r="I29" t="s">
        <v>7725</v>
      </c>
      <c r="K29" s="78">
        <v>903067870</v>
      </c>
      <c r="L29" t="s">
        <v>7284</v>
      </c>
    </row>
    <row r="30" spans="1:12" x14ac:dyDescent="0.35">
      <c r="A30" s="50">
        <v>399192989989</v>
      </c>
      <c r="B30" t="s">
        <v>716</v>
      </c>
      <c r="C30">
        <v>910115758</v>
      </c>
      <c r="D30" s="53"/>
      <c r="E30" t="s">
        <v>717</v>
      </c>
      <c r="H30" s="79">
        <v>115394550</v>
      </c>
      <c r="I30" t="s">
        <v>7726</v>
      </c>
      <c r="K30" s="78">
        <v>339417105</v>
      </c>
      <c r="L30" t="s">
        <v>5009</v>
      </c>
    </row>
    <row r="31" spans="1:12" x14ac:dyDescent="0.35">
      <c r="A31" s="50">
        <v>889096487175</v>
      </c>
      <c r="B31" t="s">
        <v>718</v>
      </c>
      <c r="C31">
        <v>348920529</v>
      </c>
      <c r="D31" s="53"/>
      <c r="E31" t="s">
        <v>719</v>
      </c>
      <c r="H31" s="79">
        <v>115783556</v>
      </c>
      <c r="I31" t="s">
        <v>7727</v>
      </c>
      <c r="K31" s="78">
        <v>263626338</v>
      </c>
      <c r="L31" t="s">
        <v>4375</v>
      </c>
    </row>
    <row r="32" spans="1:12" x14ac:dyDescent="0.35">
      <c r="A32" s="50">
        <v>398921814855</v>
      </c>
      <c r="B32" t="s">
        <v>720</v>
      </c>
      <c r="C32">
        <v>357226732</v>
      </c>
      <c r="D32" s="53" t="s">
        <v>721</v>
      </c>
      <c r="E32" t="s">
        <v>722</v>
      </c>
      <c r="H32" s="79">
        <v>117054900</v>
      </c>
      <c r="I32" t="s">
        <v>7728</v>
      </c>
      <c r="K32" s="78">
        <v>271342314</v>
      </c>
      <c r="L32" t="s">
        <v>4469</v>
      </c>
    </row>
    <row r="33" spans="1:12" x14ac:dyDescent="0.35">
      <c r="A33" s="50">
        <v>398884568631</v>
      </c>
      <c r="B33" t="s">
        <v>723</v>
      </c>
      <c r="C33">
        <v>354450739</v>
      </c>
      <c r="D33" s="53" t="s">
        <v>724</v>
      </c>
      <c r="E33" t="s">
        <v>725</v>
      </c>
      <c r="H33" s="79">
        <v>119142784</v>
      </c>
      <c r="I33" t="s">
        <v>7729</v>
      </c>
      <c r="K33" s="78">
        <v>273401709</v>
      </c>
      <c r="L33" t="s">
        <v>4493</v>
      </c>
    </row>
    <row r="34" spans="1:12" x14ac:dyDescent="0.35">
      <c r="A34" s="50">
        <v>483911220246</v>
      </c>
      <c r="B34" t="s">
        <v>726</v>
      </c>
      <c r="C34">
        <v>120883755</v>
      </c>
      <c r="D34" s="53"/>
      <c r="E34" t="s">
        <v>727</v>
      </c>
      <c r="H34" s="79">
        <v>124302323</v>
      </c>
      <c r="I34" t="s">
        <v>7730</v>
      </c>
      <c r="K34" s="78">
        <v>868372630</v>
      </c>
      <c r="L34" t="s">
        <v>7135</v>
      </c>
    </row>
    <row r="35" spans="1:12" x14ac:dyDescent="0.35">
      <c r="A35" s="50">
        <v>888894609570</v>
      </c>
      <c r="C35">
        <v>201609952</v>
      </c>
      <c r="D35" s="53"/>
      <c r="E35" t="s">
        <v>728</v>
      </c>
      <c r="H35" s="79">
        <v>126970145</v>
      </c>
      <c r="I35" t="s">
        <v>7731</v>
      </c>
      <c r="K35" s="78">
        <v>129324732</v>
      </c>
      <c r="L35" t="s">
        <v>2343</v>
      </c>
    </row>
    <row r="36" spans="1:12" x14ac:dyDescent="0.35">
      <c r="A36" s="50">
        <v>399251599591</v>
      </c>
      <c r="C36">
        <v>980456315</v>
      </c>
      <c r="D36" s="53"/>
      <c r="E36" t="s">
        <v>729</v>
      </c>
      <c r="H36" s="79">
        <v>129706708</v>
      </c>
      <c r="I36" t="s">
        <v>7732</v>
      </c>
      <c r="K36" s="78">
        <v>904670774</v>
      </c>
      <c r="L36" t="s">
        <v>7291</v>
      </c>
    </row>
    <row r="37" spans="1:12" x14ac:dyDescent="0.35">
      <c r="A37" s="50">
        <v>888813473237</v>
      </c>
      <c r="B37" t="s">
        <v>730</v>
      </c>
      <c r="C37">
        <v>204983845</v>
      </c>
      <c r="D37" s="53" t="s">
        <v>731</v>
      </c>
      <c r="E37" t="s">
        <v>732</v>
      </c>
      <c r="H37" s="79">
        <v>130034799</v>
      </c>
      <c r="I37" t="s">
        <v>7733</v>
      </c>
      <c r="K37" s="78">
        <v>369777092</v>
      </c>
      <c r="L37" t="s">
        <v>5256</v>
      </c>
    </row>
    <row r="38" spans="1:12" x14ac:dyDescent="0.35">
      <c r="A38" s="50">
        <v>889172196328</v>
      </c>
      <c r="B38" t="s">
        <v>733</v>
      </c>
      <c r="C38">
        <v>205934246</v>
      </c>
      <c r="D38" s="53" t="s">
        <v>734</v>
      </c>
      <c r="H38" s="79">
        <v>130101542</v>
      </c>
      <c r="I38" t="s">
        <v>7734</v>
      </c>
      <c r="K38" s="78">
        <v>200125971</v>
      </c>
      <c r="L38" t="s">
        <v>3006</v>
      </c>
    </row>
    <row r="39" spans="1:12" x14ac:dyDescent="0.35">
      <c r="A39" s="50">
        <v>889232867503</v>
      </c>
      <c r="B39" t="s">
        <v>735</v>
      </c>
      <c r="C39">
        <v>206838745</v>
      </c>
      <c r="D39" s="53"/>
      <c r="E39" t="s">
        <v>736</v>
      </c>
      <c r="H39" s="79">
        <v>133172238</v>
      </c>
      <c r="I39" t="s">
        <v>7735</v>
      </c>
      <c r="K39" s="78">
        <v>171254078</v>
      </c>
      <c r="L39" t="s">
        <v>2730</v>
      </c>
    </row>
    <row r="40" spans="1:12" x14ac:dyDescent="0.35">
      <c r="A40" s="50">
        <v>398929379540</v>
      </c>
      <c r="B40" t="s">
        <v>737</v>
      </c>
      <c r="C40">
        <v>453002969</v>
      </c>
      <c r="D40" s="53" t="s">
        <v>738</v>
      </c>
      <c r="E40" t="s">
        <v>738</v>
      </c>
      <c r="H40" s="79">
        <v>134618655</v>
      </c>
      <c r="I40" t="s">
        <v>7736</v>
      </c>
      <c r="K40" s="78">
        <v>648974639</v>
      </c>
      <c r="L40" t="s">
        <v>6119</v>
      </c>
    </row>
    <row r="41" spans="1:12" x14ac:dyDescent="0.35">
      <c r="A41" s="50">
        <v>398981399890</v>
      </c>
      <c r="B41" t="s">
        <v>739</v>
      </c>
      <c r="C41">
        <v>204105017</v>
      </c>
      <c r="D41" s="53"/>
      <c r="E41" t="s">
        <v>740</v>
      </c>
      <c r="H41" s="79">
        <v>135399639</v>
      </c>
      <c r="I41" t="s">
        <v>7737</v>
      </c>
      <c r="K41" s="78">
        <v>979116438</v>
      </c>
      <c r="L41" t="s">
        <v>7527</v>
      </c>
    </row>
    <row r="42" spans="1:12" x14ac:dyDescent="0.35">
      <c r="A42" s="50">
        <v>399078895702</v>
      </c>
      <c r="C42">
        <v>801345603</v>
      </c>
      <c r="D42" s="53"/>
      <c r="E42" t="s">
        <v>741</v>
      </c>
      <c r="H42" s="79">
        <v>135409880</v>
      </c>
      <c r="I42" t="s">
        <v>7738</v>
      </c>
      <c r="K42" s="78">
        <v>979117310</v>
      </c>
      <c r="L42" t="s">
        <v>7528</v>
      </c>
    </row>
    <row r="43" spans="1:12" x14ac:dyDescent="0.35">
      <c r="A43" s="50">
        <v>888976021247</v>
      </c>
      <c r="B43" t="s">
        <v>742</v>
      </c>
      <c r="C43">
        <v>313763978</v>
      </c>
      <c r="D43" s="53" t="s">
        <v>743</v>
      </c>
      <c r="E43" t="s">
        <v>744</v>
      </c>
      <c r="H43" s="79">
        <v>135894800</v>
      </c>
      <c r="I43" t="s">
        <v>7739</v>
      </c>
      <c r="K43" s="78">
        <v>648873298</v>
      </c>
      <c r="L43" t="s">
        <v>6118</v>
      </c>
    </row>
    <row r="44" spans="1:12" x14ac:dyDescent="0.35">
      <c r="A44" s="50">
        <v>889041132965</v>
      </c>
      <c r="B44" t="s">
        <v>745</v>
      </c>
      <c r="C44">
        <v>201241624</v>
      </c>
      <c r="D44" s="53"/>
      <c r="E44" t="s">
        <v>746</v>
      </c>
      <c r="H44" s="79">
        <v>140486760</v>
      </c>
      <c r="I44" t="s">
        <v>7740</v>
      </c>
      <c r="K44" s="78">
        <v>204175284</v>
      </c>
      <c r="L44" t="s">
        <v>3415</v>
      </c>
    </row>
    <row r="45" spans="1:12" x14ac:dyDescent="0.35">
      <c r="A45" s="50">
        <v>889097221172</v>
      </c>
      <c r="B45" t="s">
        <v>747</v>
      </c>
      <c r="C45">
        <v>200637191</v>
      </c>
      <c r="D45" s="53"/>
      <c r="E45" t="s">
        <v>748</v>
      </c>
      <c r="H45" s="79">
        <v>142313677</v>
      </c>
      <c r="I45" t="s">
        <v>7741</v>
      </c>
      <c r="K45" s="78">
        <v>805282290</v>
      </c>
      <c r="L45" t="s">
        <v>6992</v>
      </c>
    </row>
    <row r="46" spans="1:12" x14ac:dyDescent="0.35">
      <c r="A46" s="50">
        <v>398900683943</v>
      </c>
      <c r="C46">
        <v>106651019</v>
      </c>
      <c r="D46" s="53"/>
      <c r="E46" t="s">
        <v>749</v>
      </c>
      <c r="H46" s="79">
        <v>143438171</v>
      </c>
      <c r="I46" t="s">
        <v>7742</v>
      </c>
      <c r="K46" s="78">
        <v>782738216</v>
      </c>
      <c r="L46" t="s">
        <v>6883</v>
      </c>
    </row>
    <row r="47" spans="1:12" x14ac:dyDescent="0.35">
      <c r="A47" s="50">
        <v>399123688241</v>
      </c>
      <c r="B47" t="s">
        <v>705</v>
      </c>
      <c r="C47">
        <v>867028463</v>
      </c>
      <c r="D47" s="53"/>
      <c r="E47" t="s">
        <v>750</v>
      </c>
      <c r="H47" s="79">
        <v>144290070</v>
      </c>
      <c r="I47" t="s">
        <v>7743</v>
      </c>
      <c r="K47" s="78">
        <v>357539820</v>
      </c>
      <c r="L47" t="s">
        <v>5155</v>
      </c>
    </row>
    <row r="48" spans="1:12" x14ac:dyDescent="0.35">
      <c r="A48" s="50">
        <v>889091916792</v>
      </c>
      <c r="B48" t="s">
        <v>711</v>
      </c>
      <c r="C48">
        <v>584562080</v>
      </c>
      <c r="D48" s="53"/>
      <c r="E48" t="s">
        <v>751</v>
      </c>
      <c r="H48" s="79">
        <v>148318409</v>
      </c>
      <c r="I48" t="s">
        <v>7744</v>
      </c>
      <c r="K48" s="78">
        <v>902639217</v>
      </c>
      <c r="L48" t="s">
        <v>7280</v>
      </c>
    </row>
    <row r="49" spans="1:12" x14ac:dyDescent="0.35">
      <c r="A49" s="50">
        <v>888929969674</v>
      </c>
      <c r="B49" t="s">
        <v>752</v>
      </c>
      <c r="C49">
        <v>201304684</v>
      </c>
      <c r="D49" s="53"/>
      <c r="E49" t="s">
        <v>753</v>
      </c>
      <c r="H49" s="79">
        <v>150384478</v>
      </c>
      <c r="I49" t="s">
        <v>7745</v>
      </c>
      <c r="K49" s="78">
        <v>209633430</v>
      </c>
      <c r="L49" t="s">
        <v>3832</v>
      </c>
    </row>
    <row r="50" spans="1:12" x14ac:dyDescent="0.35">
      <c r="A50" s="50">
        <v>888925883257</v>
      </c>
      <c r="B50" t="s">
        <v>754</v>
      </c>
      <c r="C50">
        <v>957079490</v>
      </c>
      <c r="D50" s="53"/>
      <c r="E50" t="s">
        <v>755</v>
      </c>
      <c r="H50" s="79">
        <v>160812443</v>
      </c>
      <c r="I50" t="s">
        <v>7746</v>
      </c>
      <c r="K50" s="78">
        <v>267655219</v>
      </c>
      <c r="L50" t="s">
        <v>4425</v>
      </c>
    </row>
    <row r="51" spans="1:12" x14ac:dyDescent="0.35">
      <c r="A51" s="50">
        <v>515322487767</v>
      </c>
      <c r="B51" t="s">
        <v>604</v>
      </c>
      <c r="C51">
        <v>351690925</v>
      </c>
      <c r="D51" s="53" t="s">
        <v>756</v>
      </c>
      <c r="E51" t="s">
        <v>757</v>
      </c>
      <c r="H51" s="79">
        <v>162640810</v>
      </c>
      <c r="I51" t="s">
        <v>7747</v>
      </c>
      <c r="K51" s="78">
        <v>287623160</v>
      </c>
      <c r="L51" t="s">
        <v>4601</v>
      </c>
    </row>
    <row r="52" spans="1:12" x14ac:dyDescent="0.35">
      <c r="A52" s="50">
        <v>515656377120</v>
      </c>
      <c r="B52" t="s">
        <v>604</v>
      </c>
      <c r="C52">
        <v>351690925</v>
      </c>
      <c r="D52" s="53"/>
      <c r="E52" t="s">
        <v>758</v>
      </c>
      <c r="H52" s="79">
        <v>180420479</v>
      </c>
      <c r="I52" t="s">
        <v>7748</v>
      </c>
      <c r="K52" s="78">
        <v>265419479</v>
      </c>
      <c r="L52" t="s">
        <v>4398</v>
      </c>
    </row>
    <row r="53" spans="1:12" x14ac:dyDescent="0.35">
      <c r="A53" s="50">
        <v>889043132670</v>
      </c>
      <c r="B53" t="s">
        <v>759</v>
      </c>
      <c r="C53">
        <v>201241329</v>
      </c>
      <c r="D53" s="53" t="s">
        <v>760</v>
      </c>
      <c r="E53" t="s">
        <v>761</v>
      </c>
      <c r="H53" s="79">
        <v>183867687</v>
      </c>
      <c r="I53" t="s">
        <v>7749</v>
      </c>
      <c r="K53" s="78">
        <v>556361460</v>
      </c>
      <c r="L53" t="s">
        <v>5815</v>
      </c>
    </row>
    <row r="54" spans="1:12" x14ac:dyDescent="0.35">
      <c r="A54" s="50">
        <v>888677023190</v>
      </c>
      <c r="B54" t="s">
        <v>762</v>
      </c>
      <c r="C54">
        <v>336288274</v>
      </c>
      <c r="D54" s="53" t="s">
        <v>763</v>
      </c>
      <c r="E54" t="s">
        <v>763</v>
      </c>
      <c r="H54" s="79">
        <v>185426106</v>
      </c>
      <c r="I54" t="s">
        <v>7750</v>
      </c>
      <c r="K54" s="78">
        <v>729867900</v>
      </c>
      <c r="L54" t="s">
        <v>6604</v>
      </c>
    </row>
    <row r="55" spans="1:12" x14ac:dyDescent="0.35">
      <c r="A55" s="50">
        <v>889090245245</v>
      </c>
      <c r="B55" t="s">
        <v>764</v>
      </c>
      <c r="C55">
        <v>620960314</v>
      </c>
      <c r="D55" s="53" t="s">
        <v>765</v>
      </c>
      <c r="E55" t="s">
        <v>765</v>
      </c>
      <c r="H55" s="79">
        <v>187174660</v>
      </c>
      <c r="I55" t="s">
        <v>7751</v>
      </c>
      <c r="K55" s="78">
        <v>806576433</v>
      </c>
      <c r="L55" t="s">
        <v>7004</v>
      </c>
    </row>
    <row r="56" spans="1:12" x14ac:dyDescent="0.35">
      <c r="A56" s="50">
        <v>889097082720</v>
      </c>
      <c r="B56" t="s">
        <v>764</v>
      </c>
      <c r="C56">
        <v>620960314</v>
      </c>
      <c r="D56" s="53" t="s">
        <v>766</v>
      </c>
      <c r="E56" t="s">
        <v>766</v>
      </c>
      <c r="H56" s="79">
        <v>189539312</v>
      </c>
      <c r="I56" t="s">
        <v>7752</v>
      </c>
      <c r="K56" s="78">
        <v>210975552</v>
      </c>
      <c r="L56" t="s">
        <v>3907</v>
      </c>
    </row>
    <row r="57" spans="1:12" x14ac:dyDescent="0.35">
      <c r="A57" s="50">
        <v>889105032062</v>
      </c>
      <c r="B57" t="s">
        <v>764</v>
      </c>
      <c r="C57">
        <v>620960314</v>
      </c>
      <c r="D57" s="53" t="s">
        <v>767</v>
      </c>
      <c r="E57" t="s">
        <v>767</v>
      </c>
      <c r="H57" s="79">
        <v>199099604</v>
      </c>
      <c r="I57" t="s">
        <v>7753</v>
      </c>
      <c r="K57" s="78">
        <v>344000107</v>
      </c>
      <c r="L57" t="s">
        <v>5051</v>
      </c>
    </row>
    <row r="58" spans="1:12" x14ac:dyDescent="0.35">
      <c r="A58" s="50">
        <v>399099474610</v>
      </c>
      <c r="B58" t="s">
        <v>768</v>
      </c>
      <c r="C58">
        <v>724443036</v>
      </c>
      <c r="D58" s="53" t="s">
        <v>769</v>
      </c>
      <c r="H58" s="79">
        <v>200010117</v>
      </c>
      <c r="I58" t="s">
        <v>7754</v>
      </c>
      <c r="K58" s="78">
        <v>597863365</v>
      </c>
      <c r="L58" t="s">
        <v>5906</v>
      </c>
    </row>
    <row r="59" spans="1:12" x14ac:dyDescent="0.35">
      <c r="A59" s="50">
        <v>493885450553</v>
      </c>
      <c r="B59" t="s">
        <v>770</v>
      </c>
      <c r="C59">
        <v>622892413</v>
      </c>
      <c r="D59" s="53"/>
      <c r="E59" t="s">
        <v>771</v>
      </c>
      <c r="H59" s="79">
        <v>200073035</v>
      </c>
      <c r="I59" t="s">
        <v>7755</v>
      </c>
      <c r="K59" s="78">
        <v>874307599</v>
      </c>
      <c r="L59" t="s">
        <v>7161</v>
      </c>
    </row>
    <row r="60" spans="1:12" x14ac:dyDescent="0.35">
      <c r="A60" s="50">
        <v>398916887406</v>
      </c>
      <c r="B60" t="s">
        <v>772</v>
      </c>
      <c r="C60">
        <v>200410864</v>
      </c>
      <c r="D60" s="53"/>
      <c r="E60" t="s">
        <v>773</v>
      </c>
      <c r="H60" s="79">
        <v>200202551</v>
      </c>
      <c r="I60" t="s">
        <v>7756</v>
      </c>
      <c r="K60" s="78">
        <v>724125050</v>
      </c>
      <c r="L60" t="s">
        <v>6562</v>
      </c>
    </row>
    <row r="61" spans="1:12" x14ac:dyDescent="0.35">
      <c r="A61" s="50">
        <v>888926496116</v>
      </c>
      <c r="B61" t="s">
        <v>774</v>
      </c>
      <c r="C61">
        <v>207438965</v>
      </c>
      <c r="D61" s="53"/>
      <c r="E61" t="s">
        <v>775</v>
      </c>
      <c r="H61" s="79">
        <v>200244316</v>
      </c>
      <c r="I61" t="s">
        <v>7757</v>
      </c>
      <c r="K61" s="78">
        <v>779177408</v>
      </c>
      <c r="L61" t="s">
        <v>6855</v>
      </c>
    </row>
    <row r="62" spans="1:12" x14ac:dyDescent="0.35">
      <c r="A62" s="50">
        <v>398881319271</v>
      </c>
      <c r="B62" t="s">
        <v>768</v>
      </c>
      <c r="C62">
        <v>724443036</v>
      </c>
      <c r="D62" s="53" t="s">
        <v>776</v>
      </c>
      <c r="H62" s="79">
        <v>200283924</v>
      </c>
      <c r="I62" t="s">
        <v>7758</v>
      </c>
      <c r="K62" s="78">
        <v>149550836</v>
      </c>
      <c r="L62" t="s">
        <v>2551</v>
      </c>
    </row>
    <row r="63" spans="1:12" x14ac:dyDescent="0.35">
      <c r="A63" s="50">
        <v>399081214915</v>
      </c>
      <c r="B63" t="s">
        <v>777</v>
      </c>
      <c r="C63">
        <v>877079090</v>
      </c>
      <c r="D63" s="53"/>
      <c r="E63" t="s">
        <v>778</v>
      </c>
      <c r="H63" s="79">
        <v>201117574</v>
      </c>
      <c r="I63" t="s">
        <v>7759</v>
      </c>
      <c r="K63" s="78">
        <v>201093386</v>
      </c>
      <c r="L63" t="s">
        <v>3100</v>
      </c>
    </row>
    <row r="64" spans="1:12" x14ac:dyDescent="0.35">
      <c r="A64" s="50">
        <v>889053221600</v>
      </c>
      <c r="B64" t="s">
        <v>779</v>
      </c>
      <c r="C64">
        <v>201304684</v>
      </c>
      <c r="D64" s="53"/>
      <c r="E64" t="s">
        <v>780</v>
      </c>
      <c r="H64" s="79">
        <v>201249035</v>
      </c>
      <c r="I64" t="s">
        <v>7760</v>
      </c>
      <c r="K64" s="78">
        <v>630144175</v>
      </c>
      <c r="L64" t="s">
        <v>6000</v>
      </c>
    </row>
    <row r="65" spans="1:12" x14ac:dyDescent="0.35">
      <c r="A65" s="50">
        <v>888837853027</v>
      </c>
      <c r="B65" t="s">
        <v>745</v>
      </c>
      <c r="C65">
        <v>201241624</v>
      </c>
      <c r="D65" s="53"/>
      <c r="E65" t="s">
        <v>781</v>
      </c>
      <c r="H65" s="79">
        <v>201287173</v>
      </c>
      <c r="I65" t="s">
        <v>7761</v>
      </c>
      <c r="K65" s="78">
        <v>344319030</v>
      </c>
      <c r="L65" t="s">
        <v>5056</v>
      </c>
    </row>
    <row r="66" spans="1:12" x14ac:dyDescent="0.35">
      <c r="A66" s="50">
        <v>889235356659</v>
      </c>
      <c r="B66" t="s">
        <v>782</v>
      </c>
      <c r="C66">
        <v>910800612</v>
      </c>
      <c r="D66" s="53" t="s">
        <v>783</v>
      </c>
      <c r="E66" t="s">
        <v>783</v>
      </c>
      <c r="H66" s="79">
        <v>201423165</v>
      </c>
      <c r="I66" t="s">
        <v>7762</v>
      </c>
      <c r="K66" s="78">
        <v>202835991</v>
      </c>
      <c r="L66" t="s">
        <v>3281</v>
      </c>
    </row>
    <row r="67" spans="1:12" x14ac:dyDescent="0.35">
      <c r="A67" s="50">
        <v>889014415349</v>
      </c>
      <c r="B67" t="s">
        <v>745</v>
      </c>
      <c r="C67">
        <v>201241624</v>
      </c>
      <c r="D67" s="53"/>
      <c r="E67" t="s">
        <v>784</v>
      </c>
      <c r="H67" s="79">
        <v>201434732</v>
      </c>
      <c r="I67" t="s">
        <v>7763</v>
      </c>
      <c r="K67" s="78">
        <v>200557032</v>
      </c>
      <c r="L67" t="s">
        <v>3052</v>
      </c>
    </row>
    <row r="68" spans="1:12" x14ac:dyDescent="0.35">
      <c r="A68" s="50">
        <v>888925410515</v>
      </c>
      <c r="B68" t="s">
        <v>785</v>
      </c>
      <c r="C68">
        <v>119101794</v>
      </c>
      <c r="D68" s="53" t="s">
        <v>786</v>
      </c>
      <c r="E68" t="s">
        <v>787</v>
      </c>
      <c r="H68" s="79">
        <v>201458209</v>
      </c>
      <c r="I68" t="s">
        <v>7764</v>
      </c>
      <c r="K68" s="78">
        <v>270493246</v>
      </c>
      <c r="L68" t="s">
        <v>4461</v>
      </c>
    </row>
    <row r="69" spans="1:12" x14ac:dyDescent="0.35">
      <c r="A69" s="50">
        <v>888943904784</v>
      </c>
      <c r="B69" t="s">
        <v>788</v>
      </c>
      <c r="C69">
        <v>204166375</v>
      </c>
      <c r="D69" s="53"/>
      <c r="E69" t="s">
        <v>789</v>
      </c>
      <c r="H69" s="79">
        <v>201675166</v>
      </c>
      <c r="I69" t="s">
        <v>7765</v>
      </c>
      <c r="K69" s="78">
        <v>850496765</v>
      </c>
      <c r="L69" t="s">
        <v>7074</v>
      </c>
    </row>
    <row r="70" spans="1:12" x14ac:dyDescent="0.35">
      <c r="A70" s="50">
        <v>399271145662</v>
      </c>
      <c r="B70" t="s">
        <v>790</v>
      </c>
      <c r="C70">
        <v>774650199</v>
      </c>
      <c r="D70" s="53" t="s">
        <v>791</v>
      </c>
      <c r="E70" t="s">
        <v>792</v>
      </c>
      <c r="H70" s="79">
        <v>201735507</v>
      </c>
      <c r="I70" t="s">
        <v>7766</v>
      </c>
      <c r="K70" s="78">
        <v>774609237</v>
      </c>
      <c r="L70" t="s">
        <v>6818</v>
      </c>
    </row>
    <row r="71" spans="1:12" x14ac:dyDescent="0.35">
      <c r="A71" s="50">
        <v>399100059259</v>
      </c>
      <c r="B71" t="s">
        <v>793</v>
      </c>
      <c r="C71">
        <v>265408125</v>
      </c>
      <c r="D71" s="53" t="s">
        <v>794</v>
      </c>
      <c r="E71" t="s">
        <v>795</v>
      </c>
      <c r="H71" s="79">
        <v>201757646</v>
      </c>
      <c r="I71" t="s">
        <v>7767</v>
      </c>
      <c r="K71" s="78">
        <v>779135810</v>
      </c>
      <c r="L71" t="s">
        <v>6818</v>
      </c>
    </row>
    <row r="72" spans="1:12" x14ac:dyDescent="0.35">
      <c r="A72" s="50">
        <v>399017123882</v>
      </c>
      <c r="B72" t="s">
        <v>796</v>
      </c>
      <c r="C72">
        <v>207839753</v>
      </c>
      <c r="D72" s="53"/>
      <c r="E72" t="s">
        <v>797</v>
      </c>
      <c r="H72" s="79">
        <v>202092856</v>
      </c>
      <c r="I72" t="s">
        <v>7768</v>
      </c>
      <c r="K72" s="78">
        <v>239910149</v>
      </c>
      <c r="L72" t="s">
        <v>4191</v>
      </c>
    </row>
    <row r="73" spans="1:12" x14ac:dyDescent="0.35">
      <c r="A73" s="50">
        <v>888864732876</v>
      </c>
      <c r="B73" t="s">
        <v>798</v>
      </c>
      <c r="C73">
        <v>209994890</v>
      </c>
      <c r="D73" s="53"/>
      <c r="E73" t="s">
        <v>799</v>
      </c>
      <c r="H73" s="79">
        <v>202235934</v>
      </c>
      <c r="I73" t="s">
        <v>7769</v>
      </c>
      <c r="K73" s="78">
        <v>681533940</v>
      </c>
      <c r="L73" t="s">
        <v>6294</v>
      </c>
    </row>
    <row r="74" spans="1:12" x14ac:dyDescent="0.35">
      <c r="A74" s="50">
        <v>889233539980</v>
      </c>
      <c r="B74" t="s">
        <v>800</v>
      </c>
      <c r="C74">
        <v>669477490</v>
      </c>
      <c r="D74" s="53"/>
      <c r="E74" t="s">
        <v>801</v>
      </c>
      <c r="H74" s="79">
        <v>202290186</v>
      </c>
      <c r="I74" t="s">
        <v>7770</v>
      </c>
      <c r="K74" s="78">
        <v>336288274</v>
      </c>
      <c r="L74" t="s">
        <v>4989</v>
      </c>
    </row>
    <row r="75" spans="1:12" x14ac:dyDescent="0.35">
      <c r="A75" s="50">
        <v>889100358367</v>
      </c>
      <c r="B75" t="s">
        <v>802</v>
      </c>
      <c r="C75">
        <v>430276085</v>
      </c>
      <c r="D75" s="53" t="s">
        <v>803</v>
      </c>
      <c r="E75" t="s">
        <v>803</v>
      </c>
      <c r="H75" s="79">
        <v>202485767</v>
      </c>
      <c r="I75" t="s">
        <v>7771</v>
      </c>
      <c r="K75" s="78">
        <v>669304188</v>
      </c>
      <c r="L75" t="s">
        <v>6199</v>
      </c>
    </row>
    <row r="76" spans="1:12" x14ac:dyDescent="0.35">
      <c r="A76" s="50">
        <v>399019616821</v>
      </c>
      <c r="B76" t="s">
        <v>804</v>
      </c>
      <c r="C76">
        <v>204708585</v>
      </c>
      <c r="D76" s="53" t="s">
        <v>805</v>
      </c>
      <c r="E76" t="s">
        <v>806</v>
      </c>
      <c r="H76" s="79">
        <v>202672400</v>
      </c>
      <c r="I76" t="s">
        <v>7772</v>
      </c>
      <c r="K76" s="78">
        <v>126474725</v>
      </c>
      <c r="L76" t="s">
        <v>2296</v>
      </c>
    </row>
    <row r="77" spans="1:12" x14ac:dyDescent="0.35">
      <c r="A77" s="50">
        <v>888973441891</v>
      </c>
      <c r="C77">
        <v>782681338</v>
      </c>
      <c r="D77" s="53"/>
      <c r="E77" t="s">
        <v>807</v>
      </c>
      <c r="H77" s="79">
        <v>202684356</v>
      </c>
      <c r="I77" t="s">
        <v>7773</v>
      </c>
      <c r="K77" s="78">
        <v>176517689</v>
      </c>
      <c r="L77" t="s">
        <v>2800</v>
      </c>
    </row>
    <row r="78" spans="1:12" x14ac:dyDescent="0.35">
      <c r="A78" s="50">
        <v>398757992858</v>
      </c>
      <c r="B78" t="s">
        <v>808</v>
      </c>
      <c r="C78">
        <v>148914389</v>
      </c>
      <c r="D78" s="53"/>
      <c r="E78" t="s">
        <v>809</v>
      </c>
      <c r="H78" s="79">
        <v>202715985</v>
      </c>
      <c r="I78" t="s">
        <v>7774</v>
      </c>
      <c r="K78" s="78">
        <v>138876128</v>
      </c>
      <c r="L78" t="s">
        <v>2458</v>
      </c>
    </row>
    <row r="79" spans="1:12" x14ac:dyDescent="0.35">
      <c r="A79" s="50">
        <v>889061868831</v>
      </c>
      <c r="B79" t="s">
        <v>810</v>
      </c>
      <c r="C79">
        <v>203649750</v>
      </c>
      <c r="D79" s="53" t="s">
        <v>811</v>
      </c>
      <c r="E79" t="s">
        <v>811</v>
      </c>
      <c r="H79" s="79">
        <v>202729307</v>
      </c>
      <c r="I79" t="s">
        <v>1823</v>
      </c>
      <c r="K79" s="78">
        <v>157195166</v>
      </c>
      <c r="L79" t="s">
        <v>2611</v>
      </c>
    </row>
    <row r="80" spans="1:12" x14ac:dyDescent="0.35">
      <c r="A80" s="50">
        <v>888974561193</v>
      </c>
      <c r="B80" t="s">
        <v>742</v>
      </c>
      <c r="C80">
        <v>313763978</v>
      </c>
      <c r="D80" s="53" t="s">
        <v>812</v>
      </c>
      <c r="E80" t="s">
        <v>813</v>
      </c>
      <c r="H80" s="79">
        <v>202784996</v>
      </c>
      <c r="I80" t="s">
        <v>7775</v>
      </c>
      <c r="K80" s="78">
        <v>219294751</v>
      </c>
      <c r="L80" t="s">
        <v>3993</v>
      </c>
    </row>
    <row r="81" spans="1:12" x14ac:dyDescent="0.35">
      <c r="A81" s="50">
        <v>398841453997</v>
      </c>
      <c r="B81" t="s">
        <v>814</v>
      </c>
      <c r="C81">
        <v>203330591</v>
      </c>
      <c r="D81" s="53" t="s">
        <v>815</v>
      </c>
      <c r="E81" t="s">
        <v>816</v>
      </c>
      <c r="H81" s="79">
        <v>202857636</v>
      </c>
      <c r="I81" t="s">
        <v>7776</v>
      </c>
      <c r="K81" s="78">
        <v>141992627</v>
      </c>
      <c r="L81" t="s">
        <v>2487</v>
      </c>
    </row>
    <row r="82" spans="1:12" x14ac:dyDescent="0.35">
      <c r="A82" s="50">
        <v>888779070043</v>
      </c>
      <c r="B82" t="s">
        <v>745</v>
      </c>
      <c r="C82">
        <v>201241624</v>
      </c>
      <c r="D82" s="53"/>
      <c r="E82" t="s">
        <v>817</v>
      </c>
      <c r="H82" s="79">
        <v>202984600</v>
      </c>
      <c r="I82" t="s">
        <v>7777</v>
      </c>
      <c r="K82" s="78">
        <v>318864594</v>
      </c>
      <c r="L82" t="s">
        <v>4865</v>
      </c>
    </row>
    <row r="83" spans="1:12" x14ac:dyDescent="0.35">
      <c r="A83" s="50">
        <v>399158266480</v>
      </c>
      <c r="B83" t="s">
        <v>818</v>
      </c>
      <c r="C83">
        <v>951164518</v>
      </c>
      <c r="D83" s="53" t="s">
        <v>819</v>
      </c>
      <c r="E83" t="s">
        <v>820</v>
      </c>
      <c r="H83" s="79">
        <v>203666252</v>
      </c>
      <c r="I83" t="s">
        <v>7778</v>
      </c>
      <c r="K83" s="78">
        <v>932709732</v>
      </c>
      <c r="L83" t="s">
        <v>7395</v>
      </c>
    </row>
    <row r="84" spans="1:12" x14ac:dyDescent="0.35">
      <c r="A84" s="50">
        <v>495337952123</v>
      </c>
      <c r="B84" t="s">
        <v>821</v>
      </c>
      <c r="C84">
        <v>674644299</v>
      </c>
      <c r="D84" s="53" t="s">
        <v>822</v>
      </c>
      <c r="E84" t="s">
        <v>823</v>
      </c>
      <c r="H84" s="79">
        <v>203677982</v>
      </c>
      <c r="I84" t="s">
        <v>7779</v>
      </c>
      <c r="K84" s="78">
        <v>332126725</v>
      </c>
      <c r="L84" t="s">
        <v>4956</v>
      </c>
    </row>
    <row r="85" spans="1:12" x14ac:dyDescent="0.35">
      <c r="A85" s="50">
        <v>398907813123</v>
      </c>
      <c r="B85" t="s">
        <v>824</v>
      </c>
      <c r="C85">
        <v>185960846</v>
      </c>
      <c r="D85" s="53" t="s">
        <v>669</v>
      </c>
      <c r="E85" t="s">
        <v>669</v>
      </c>
      <c r="H85" s="79">
        <v>203708552</v>
      </c>
      <c r="I85" t="s">
        <v>7780</v>
      </c>
      <c r="K85" s="78">
        <v>205395958</v>
      </c>
      <c r="L85" t="s">
        <v>1437</v>
      </c>
    </row>
    <row r="86" spans="1:12" x14ac:dyDescent="0.35">
      <c r="A86" s="50">
        <v>398879522928</v>
      </c>
      <c r="B86" t="s">
        <v>825</v>
      </c>
      <c r="C86">
        <v>986269010</v>
      </c>
      <c r="D86" s="53" t="s">
        <v>826</v>
      </c>
      <c r="E86" t="s">
        <v>827</v>
      </c>
      <c r="H86" s="79">
        <v>204055825</v>
      </c>
      <c r="I86" t="s">
        <v>7781</v>
      </c>
      <c r="K86" s="78">
        <v>207063383</v>
      </c>
      <c r="L86" t="s">
        <v>1362</v>
      </c>
    </row>
    <row r="87" spans="1:12" x14ac:dyDescent="0.35">
      <c r="A87" s="50">
        <v>399010641549</v>
      </c>
      <c r="B87" t="s">
        <v>828</v>
      </c>
      <c r="C87">
        <v>473444860</v>
      </c>
      <c r="D87" s="53"/>
      <c r="E87" t="s">
        <v>829</v>
      </c>
      <c r="H87" s="79">
        <v>204086859</v>
      </c>
      <c r="I87" t="s">
        <v>7782</v>
      </c>
      <c r="K87" s="78">
        <v>239587720</v>
      </c>
      <c r="L87" t="s">
        <v>4187</v>
      </c>
    </row>
    <row r="88" spans="1:12" x14ac:dyDescent="0.35">
      <c r="A88" s="50">
        <v>889008904177</v>
      </c>
      <c r="B88" t="s">
        <v>830</v>
      </c>
      <c r="C88">
        <v>205440961</v>
      </c>
      <c r="D88" s="53" t="s">
        <v>831</v>
      </c>
      <c r="E88" t="s">
        <v>831</v>
      </c>
      <c r="H88" s="79">
        <v>204109707</v>
      </c>
      <c r="I88" t="s">
        <v>7783</v>
      </c>
      <c r="K88" s="78">
        <v>153048622</v>
      </c>
      <c r="L88" t="s">
        <v>2581</v>
      </c>
    </row>
    <row r="89" spans="1:12" x14ac:dyDescent="0.35">
      <c r="A89" s="50">
        <v>889230045191</v>
      </c>
      <c r="B89" t="s">
        <v>832</v>
      </c>
      <c r="C89">
        <v>784813550</v>
      </c>
      <c r="D89" s="53" t="s">
        <v>833</v>
      </c>
      <c r="E89" t="s">
        <v>833</v>
      </c>
      <c r="H89" s="79">
        <v>204266682</v>
      </c>
      <c r="I89" t="s">
        <v>7784</v>
      </c>
      <c r="K89" s="78">
        <v>202898365</v>
      </c>
      <c r="L89" t="s">
        <v>3292</v>
      </c>
    </row>
    <row r="90" spans="1:12" x14ac:dyDescent="0.35">
      <c r="A90" s="50">
        <v>398846453680</v>
      </c>
      <c r="B90" t="s">
        <v>834</v>
      </c>
      <c r="C90">
        <v>910115758</v>
      </c>
      <c r="D90" s="53"/>
      <c r="E90" t="s">
        <v>835</v>
      </c>
      <c r="H90" s="79">
        <v>204777797</v>
      </c>
      <c r="I90" t="s">
        <v>7785</v>
      </c>
      <c r="K90" s="78">
        <v>118718950</v>
      </c>
      <c r="L90" t="s">
        <v>2202</v>
      </c>
    </row>
    <row r="91" spans="1:12" x14ac:dyDescent="0.35">
      <c r="A91" s="50">
        <v>889116994772</v>
      </c>
      <c r="B91" t="s">
        <v>836</v>
      </c>
      <c r="C91">
        <v>200352103</v>
      </c>
      <c r="D91" s="53" t="s">
        <v>837</v>
      </c>
      <c r="E91" t="s">
        <v>837</v>
      </c>
      <c r="H91" s="79">
        <v>204931161</v>
      </c>
      <c r="I91" t="s">
        <v>7786</v>
      </c>
      <c r="K91" s="78">
        <v>144755545</v>
      </c>
      <c r="L91" t="s">
        <v>2506</v>
      </c>
    </row>
    <row r="92" spans="1:12" x14ac:dyDescent="0.35">
      <c r="A92" s="50">
        <v>889057095624</v>
      </c>
      <c r="B92" t="s">
        <v>838</v>
      </c>
      <c r="C92">
        <v>204253006</v>
      </c>
      <c r="D92" s="53" t="s">
        <v>839</v>
      </c>
      <c r="E92" t="s">
        <v>839</v>
      </c>
      <c r="H92" s="79">
        <v>205068020</v>
      </c>
      <c r="I92" t="s">
        <v>7787</v>
      </c>
      <c r="K92" s="78">
        <v>232403322</v>
      </c>
      <c r="L92" t="s">
        <v>4110</v>
      </c>
    </row>
    <row r="93" spans="1:12" x14ac:dyDescent="0.35">
      <c r="A93" s="50">
        <v>398846238640</v>
      </c>
      <c r="B93" t="s">
        <v>840</v>
      </c>
      <c r="C93">
        <v>282323729</v>
      </c>
      <c r="D93" s="53" t="s">
        <v>841</v>
      </c>
      <c r="E93" t="s">
        <v>841</v>
      </c>
      <c r="H93" s="79">
        <v>205806946</v>
      </c>
      <c r="I93" t="s">
        <v>7788</v>
      </c>
      <c r="K93" s="78">
        <v>885636454</v>
      </c>
      <c r="L93" t="s">
        <v>7212</v>
      </c>
    </row>
    <row r="94" spans="1:12" x14ac:dyDescent="0.35">
      <c r="A94" s="50">
        <v>398906910131</v>
      </c>
      <c r="C94">
        <v>780971754</v>
      </c>
      <c r="D94" s="53"/>
      <c r="E94" t="s">
        <v>842</v>
      </c>
      <c r="H94" s="79">
        <v>205981703</v>
      </c>
      <c r="I94" t="s">
        <v>7789</v>
      </c>
      <c r="K94" s="78">
        <v>200936967</v>
      </c>
      <c r="L94" t="s">
        <v>3088</v>
      </c>
    </row>
    <row r="95" spans="1:12" x14ac:dyDescent="0.35">
      <c r="A95" s="50">
        <v>398926917610</v>
      </c>
      <c r="B95" t="s">
        <v>825</v>
      </c>
      <c r="C95">
        <v>986269010</v>
      </c>
      <c r="D95" s="53" t="s">
        <v>826</v>
      </c>
      <c r="E95" t="s">
        <v>843</v>
      </c>
      <c r="H95" s="79">
        <v>206633975</v>
      </c>
      <c r="I95" t="s">
        <v>7790</v>
      </c>
      <c r="K95" s="78">
        <v>724848907</v>
      </c>
      <c r="L95" t="s">
        <v>3088</v>
      </c>
    </row>
    <row r="96" spans="1:12" x14ac:dyDescent="0.35">
      <c r="A96" s="50">
        <v>495081583016</v>
      </c>
      <c r="B96" t="s">
        <v>844</v>
      </c>
      <c r="C96">
        <v>209843739</v>
      </c>
      <c r="D96" s="53" t="s">
        <v>845</v>
      </c>
      <c r="E96" t="s">
        <v>845</v>
      </c>
      <c r="H96" s="79">
        <v>206711626</v>
      </c>
      <c r="I96" t="s">
        <v>7791</v>
      </c>
      <c r="K96" s="78">
        <v>202479144</v>
      </c>
      <c r="L96" t="s">
        <v>3250</v>
      </c>
    </row>
    <row r="97" spans="1:12" x14ac:dyDescent="0.35">
      <c r="A97" s="50">
        <v>889035686231</v>
      </c>
      <c r="B97" t="s">
        <v>846</v>
      </c>
      <c r="C97">
        <v>688201209</v>
      </c>
      <c r="D97" s="53" t="s">
        <v>847</v>
      </c>
      <c r="E97" t="s">
        <v>848</v>
      </c>
      <c r="H97" s="79">
        <v>206950453</v>
      </c>
      <c r="I97" t="s">
        <v>7792</v>
      </c>
      <c r="K97" s="78">
        <v>788634277</v>
      </c>
      <c r="L97" t="s">
        <v>3250</v>
      </c>
    </row>
    <row r="98" spans="1:12" x14ac:dyDescent="0.35">
      <c r="A98" s="50">
        <v>398765057426</v>
      </c>
      <c r="B98" t="s">
        <v>849</v>
      </c>
      <c r="C98">
        <v>902398090</v>
      </c>
      <c r="D98" s="53" t="s">
        <v>850</v>
      </c>
      <c r="E98" t="s">
        <v>851</v>
      </c>
      <c r="H98" s="79">
        <v>207581914</v>
      </c>
      <c r="I98" t="s">
        <v>7793</v>
      </c>
      <c r="K98" s="78">
        <v>789060614</v>
      </c>
      <c r="L98" t="s">
        <v>3250</v>
      </c>
    </row>
    <row r="99" spans="1:12" x14ac:dyDescent="0.35">
      <c r="A99" s="50">
        <v>471707091918</v>
      </c>
      <c r="B99" t="s">
        <v>852</v>
      </c>
      <c r="C99">
        <v>364261845</v>
      </c>
      <c r="D99" s="53" t="s">
        <v>853</v>
      </c>
      <c r="E99" t="s">
        <v>853</v>
      </c>
      <c r="H99" s="79">
        <v>207792611</v>
      </c>
      <c r="I99" t="s">
        <v>7794</v>
      </c>
      <c r="K99" s="78">
        <v>201609580</v>
      </c>
      <c r="L99" t="s">
        <v>3155</v>
      </c>
    </row>
    <row r="100" spans="1:12" x14ac:dyDescent="0.35">
      <c r="A100" s="50">
        <v>471707924330</v>
      </c>
      <c r="B100" t="s">
        <v>852</v>
      </c>
      <c r="C100">
        <v>318915172</v>
      </c>
      <c r="D100" s="53" t="s">
        <v>854</v>
      </c>
      <c r="E100" t="s">
        <v>854</v>
      </c>
      <c r="H100" s="79">
        <v>207805171</v>
      </c>
      <c r="I100" t="s">
        <v>7795</v>
      </c>
      <c r="K100" s="78">
        <v>851661948</v>
      </c>
      <c r="L100" t="s">
        <v>7076</v>
      </c>
    </row>
    <row r="101" spans="1:12" x14ac:dyDescent="0.35">
      <c r="A101" s="50">
        <v>889093278062</v>
      </c>
      <c r="B101" t="s">
        <v>832</v>
      </c>
      <c r="C101">
        <v>784813550</v>
      </c>
      <c r="D101" s="53" t="s">
        <v>855</v>
      </c>
      <c r="E101" t="s">
        <v>855</v>
      </c>
      <c r="H101" s="79">
        <v>207913333</v>
      </c>
      <c r="I101" t="s">
        <v>7796</v>
      </c>
      <c r="K101" s="78">
        <v>901581967</v>
      </c>
      <c r="L101" t="s">
        <v>7270</v>
      </c>
    </row>
    <row r="102" spans="1:12" x14ac:dyDescent="0.35">
      <c r="A102" s="50">
        <v>399066752600</v>
      </c>
      <c r="B102" t="s">
        <v>856</v>
      </c>
      <c r="C102">
        <v>245470679</v>
      </c>
      <c r="D102" s="53" t="s">
        <v>857</v>
      </c>
      <c r="E102" t="s">
        <v>857</v>
      </c>
      <c r="H102" s="79">
        <v>208034627</v>
      </c>
      <c r="I102" t="s">
        <v>7797</v>
      </c>
      <c r="K102" s="78">
        <v>756602047</v>
      </c>
      <c r="L102" t="s">
        <v>6687</v>
      </c>
    </row>
    <row r="103" spans="1:12" x14ac:dyDescent="0.35">
      <c r="A103" s="50">
        <v>399236697216</v>
      </c>
      <c r="C103">
        <v>675819050</v>
      </c>
      <c r="D103" s="53"/>
      <c r="E103" t="s">
        <v>858</v>
      </c>
      <c r="H103" s="79">
        <v>208431209</v>
      </c>
      <c r="I103" t="s">
        <v>7798</v>
      </c>
      <c r="K103" s="78">
        <v>902206302</v>
      </c>
      <c r="L103" t="s">
        <v>6687</v>
      </c>
    </row>
    <row r="104" spans="1:12" x14ac:dyDescent="0.35">
      <c r="A104" s="50">
        <v>889198166152</v>
      </c>
      <c r="C104">
        <v>944392912</v>
      </c>
      <c r="D104" s="53" t="s">
        <v>859</v>
      </c>
      <c r="E104" t="s">
        <v>860</v>
      </c>
      <c r="H104" s="79">
        <v>208971193</v>
      </c>
      <c r="I104" t="s">
        <v>7799</v>
      </c>
      <c r="K104" s="78">
        <v>140929980</v>
      </c>
      <c r="L104" t="s">
        <v>2481</v>
      </c>
    </row>
    <row r="105" spans="1:12" x14ac:dyDescent="0.35">
      <c r="A105" s="50">
        <v>399058157468</v>
      </c>
      <c r="B105" t="s">
        <v>861</v>
      </c>
      <c r="C105">
        <v>874991813</v>
      </c>
      <c r="D105" s="53"/>
      <c r="E105" t="s">
        <v>862</v>
      </c>
      <c r="H105" s="79">
        <v>208995879</v>
      </c>
      <c r="I105" t="s">
        <v>7800</v>
      </c>
      <c r="K105" s="78">
        <v>183481134</v>
      </c>
      <c r="L105" t="s">
        <v>2866</v>
      </c>
    </row>
    <row r="106" spans="1:12" x14ac:dyDescent="0.35">
      <c r="A106" s="50">
        <v>889020037234</v>
      </c>
      <c r="B106" t="s">
        <v>863</v>
      </c>
      <c r="C106">
        <v>208297547</v>
      </c>
      <c r="D106" s="53"/>
      <c r="E106" t="s">
        <v>864</v>
      </c>
      <c r="H106" s="79">
        <v>209069564</v>
      </c>
      <c r="I106" t="s">
        <v>7801</v>
      </c>
      <c r="K106" s="78">
        <v>250038100</v>
      </c>
      <c r="L106" t="s">
        <v>2866</v>
      </c>
    </row>
    <row r="107" spans="1:12" x14ac:dyDescent="0.35">
      <c r="A107" s="50">
        <v>497236526699</v>
      </c>
      <c r="B107" t="s">
        <v>865</v>
      </c>
      <c r="C107">
        <v>201521141</v>
      </c>
      <c r="D107" s="53"/>
      <c r="E107" t="s">
        <v>866</v>
      </c>
      <c r="H107" s="79">
        <v>209177618</v>
      </c>
      <c r="I107" t="s">
        <v>7802</v>
      </c>
      <c r="K107" s="78">
        <v>133714227</v>
      </c>
      <c r="L107" t="s">
        <v>2399</v>
      </c>
    </row>
    <row r="108" spans="1:12" x14ac:dyDescent="0.35">
      <c r="A108" s="50">
        <v>497236898582</v>
      </c>
      <c r="B108" t="s">
        <v>865</v>
      </c>
      <c r="C108">
        <v>201521141</v>
      </c>
      <c r="D108" s="53"/>
      <c r="E108" t="s">
        <v>867</v>
      </c>
      <c r="H108" s="79">
        <v>209442277</v>
      </c>
      <c r="I108" t="s">
        <v>7803</v>
      </c>
      <c r="K108" s="78">
        <v>228024694</v>
      </c>
      <c r="L108" t="s">
        <v>4070</v>
      </c>
    </row>
    <row r="109" spans="1:12" x14ac:dyDescent="0.35">
      <c r="A109" s="50">
        <v>497237194952</v>
      </c>
      <c r="B109" t="s">
        <v>865</v>
      </c>
      <c r="C109">
        <v>201521141</v>
      </c>
      <c r="D109" s="53"/>
      <c r="E109" t="s">
        <v>868</v>
      </c>
      <c r="H109" s="79">
        <v>209527606</v>
      </c>
      <c r="I109" t="s">
        <v>7804</v>
      </c>
      <c r="K109" s="78">
        <v>308451275</v>
      </c>
      <c r="L109" t="s">
        <v>4771</v>
      </c>
    </row>
    <row r="110" spans="1:12" x14ac:dyDescent="0.35">
      <c r="A110" s="50">
        <v>497237274482</v>
      </c>
      <c r="B110" t="s">
        <v>865</v>
      </c>
      <c r="C110">
        <v>201521141</v>
      </c>
      <c r="D110" s="53"/>
      <c r="E110" t="s">
        <v>869</v>
      </c>
      <c r="H110" s="79">
        <v>209606434</v>
      </c>
      <c r="I110" t="s">
        <v>7805</v>
      </c>
      <c r="K110" s="78">
        <v>205642007</v>
      </c>
      <c r="L110" t="s">
        <v>3543</v>
      </c>
    </row>
    <row r="111" spans="1:12" x14ac:dyDescent="0.35">
      <c r="A111" s="50">
        <v>497237514257</v>
      </c>
      <c r="B111" t="s">
        <v>870</v>
      </c>
      <c r="C111">
        <v>531678141</v>
      </c>
      <c r="D111" s="53"/>
      <c r="E111" t="s">
        <v>871</v>
      </c>
      <c r="H111" s="79">
        <v>209680090</v>
      </c>
      <c r="I111" t="s">
        <v>7806</v>
      </c>
      <c r="K111" s="78">
        <v>122589986</v>
      </c>
      <c r="L111" t="s">
        <v>2246</v>
      </c>
    </row>
    <row r="112" spans="1:12" x14ac:dyDescent="0.35">
      <c r="A112" s="50">
        <v>889062823410</v>
      </c>
      <c r="B112" t="s">
        <v>872</v>
      </c>
      <c r="C112">
        <v>207094682</v>
      </c>
      <c r="D112" s="53" t="s">
        <v>873</v>
      </c>
      <c r="E112" t="s">
        <v>873</v>
      </c>
      <c r="H112" s="79">
        <v>209683273</v>
      </c>
      <c r="I112" t="s">
        <v>7807</v>
      </c>
      <c r="K112" s="78" t="s">
        <v>1865</v>
      </c>
      <c r="L112" t="s">
        <v>7612</v>
      </c>
    </row>
    <row r="113" spans="1:12" x14ac:dyDescent="0.35">
      <c r="A113" s="50">
        <v>398901960204</v>
      </c>
      <c r="B113" t="s">
        <v>874</v>
      </c>
      <c r="C113">
        <v>894657952</v>
      </c>
      <c r="D113" s="53" t="s">
        <v>875</v>
      </c>
      <c r="E113" t="s">
        <v>876</v>
      </c>
      <c r="H113" s="79">
        <v>209836960</v>
      </c>
      <c r="I113" t="s">
        <v>7808</v>
      </c>
      <c r="K113" s="78">
        <v>456971563</v>
      </c>
      <c r="L113" t="s">
        <v>5543</v>
      </c>
    </row>
    <row r="114" spans="1:12" x14ac:dyDescent="0.35">
      <c r="A114" s="50">
        <v>399066037818</v>
      </c>
      <c r="B114" t="s">
        <v>874</v>
      </c>
      <c r="C114">
        <v>894657952</v>
      </c>
      <c r="D114" s="53" t="s">
        <v>877</v>
      </c>
      <c r="E114" t="s">
        <v>878</v>
      </c>
      <c r="H114" s="79">
        <v>210181647</v>
      </c>
      <c r="I114" t="s">
        <v>7809</v>
      </c>
      <c r="K114" s="78">
        <v>767330871</v>
      </c>
      <c r="L114" t="s">
        <v>6754</v>
      </c>
    </row>
    <row r="115" spans="1:12" x14ac:dyDescent="0.35">
      <c r="A115" s="50">
        <v>399161689960</v>
      </c>
      <c r="B115" t="s">
        <v>879</v>
      </c>
      <c r="C115">
        <v>346827335</v>
      </c>
      <c r="D115" s="53" t="s">
        <v>880</v>
      </c>
      <c r="E115" t="s">
        <v>881</v>
      </c>
      <c r="H115" s="79">
        <v>210846756</v>
      </c>
      <c r="I115" t="s">
        <v>7810</v>
      </c>
      <c r="K115" s="78">
        <v>248626380</v>
      </c>
      <c r="L115" t="s">
        <v>4253</v>
      </c>
    </row>
    <row r="116" spans="1:12" x14ac:dyDescent="0.35">
      <c r="A116" s="50">
        <v>513190608322</v>
      </c>
      <c r="B116" t="s">
        <v>882</v>
      </c>
      <c r="C116">
        <v>190882640</v>
      </c>
      <c r="D116" s="53"/>
      <c r="E116" t="s">
        <v>883</v>
      </c>
      <c r="H116" s="79">
        <v>211077386</v>
      </c>
      <c r="I116" t="s">
        <v>7811</v>
      </c>
      <c r="K116" s="78">
        <v>112492160</v>
      </c>
      <c r="L116" t="s">
        <v>2128</v>
      </c>
    </row>
    <row r="117" spans="1:12" x14ac:dyDescent="0.35">
      <c r="A117" s="50">
        <v>889119776593</v>
      </c>
      <c r="B117" t="s">
        <v>884</v>
      </c>
      <c r="C117">
        <v>189294417</v>
      </c>
      <c r="D117" s="53"/>
      <c r="E117" t="s">
        <v>885</v>
      </c>
      <c r="H117" s="79">
        <v>211104527</v>
      </c>
      <c r="I117" t="s">
        <v>7812</v>
      </c>
      <c r="K117" s="78">
        <v>356215664</v>
      </c>
      <c r="L117" t="s">
        <v>5147</v>
      </c>
    </row>
    <row r="118" spans="1:12" x14ac:dyDescent="0.35">
      <c r="A118" s="50">
        <v>888868660700</v>
      </c>
      <c r="B118" t="s">
        <v>886</v>
      </c>
      <c r="C118">
        <v>662216631</v>
      </c>
      <c r="D118" s="53" t="s">
        <v>887</v>
      </c>
      <c r="E118" t="s">
        <v>888</v>
      </c>
      <c r="H118" s="79">
        <v>211107232</v>
      </c>
      <c r="I118" t="s">
        <v>7813</v>
      </c>
      <c r="K118" s="78">
        <v>624385438</v>
      </c>
      <c r="L118" t="s">
        <v>5965</v>
      </c>
    </row>
    <row r="119" spans="1:12" x14ac:dyDescent="0.35">
      <c r="A119" s="50">
        <v>495820505401</v>
      </c>
      <c r="C119">
        <v>129304669</v>
      </c>
      <c r="D119" s="53" t="s">
        <v>669</v>
      </c>
      <c r="E119" t="s">
        <v>889</v>
      </c>
      <c r="H119" s="79">
        <v>211584971</v>
      </c>
      <c r="I119" t="s">
        <v>7814</v>
      </c>
      <c r="K119" s="78">
        <v>204876843</v>
      </c>
      <c r="L119" t="s">
        <v>3480</v>
      </c>
    </row>
    <row r="120" spans="1:12" x14ac:dyDescent="0.35">
      <c r="A120" s="50">
        <v>889264823109</v>
      </c>
      <c r="B120" t="s">
        <v>890</v>
      </c>
      <c r="C120">
        <v>209577270</v>
      </c>
      <c r="D120" s="53" t="s">
        <v>891</v>
      </c>
      <c r="E120" t="s">
        <v>892</v>
      </c>
      <c r="H120" s="79">
        <v>211766468</v>
      </c>
      <c r="I120" t="s">
        <v>7815</v>
      </c>
      <c r="K120" s="78">
        <v>351621591</v>
      </c>
      <c r="L120" t="s">
        <v>5118</v>
      </c>
    </row>
    <row r="121" spans="1:12" x14ac:dyDescent="0.35">
      <c r="A121" s="50">
        <v>469433928655</v>
      </c>
      <c r="B121" t="s">
        <v>893</v>
      </c>
      <c r="C121">
        <v>361469437</v>
      </c>
      <c r="D121" s="53" t="s">
        <v>894</v>
      </c>
      <c r="E121" t="s">
        <v>895</v>
      </c>
      <c r="H121" s="79">
        <v>216451961</v>
      </c>
      <c r="I121" t="s">
        <v>7816</v>
      </c>
      <c r="K121" s="78">
        <v>467637924</v>
      </c>
      <c r="L121" t="s">
        <v>5588</v>
      </c>
    </row>
    <row r="122" spans="1:12" x14ac:dyDescent="0.35">
      <c r="A122" s="50">
        <v>399126437108</v>
      </c>
      <c r="C122">
        <v>916665547</v>
      </c>
      <c r="D122" s="53"/>
      <c r="E122" t="s">
        <v>896</v>
      </c>
      <c r="H122" s="79">
        <v>220886034</v>
      </c>
      <c r="I122" t="s">
        <v>7817</v>
      </c>
      <c r="K122" s="78">
        <v>849658638</v>
      </c>
      <c r="L122" t="s">
        <v>7073</v>
      </c>
    </row>
    <row r="123" spans="1:12" x14ac:dyDescent="0.35">
      <c r="A123" s="50">
        <v>889074103309</v>
      </c>
      <c r="B123" t="s">
        <v>897</v>
      </c>
      <c r="C123">
        <v>632545231</v>
      </c>
      <c r="D123" s="53"/>
      <c r="E123" t="s">
        <v>898</v>
      </c>
      <c r="H123" s="79">
        <v>223507646</v>
      </c>
      <c r="I123" t="s">
        <v>7818</v>
      </c>
      <c r="K123" s="78">
        <v>157024442</v>
      </c>
      <c r="L123" t="s">
        <v>2609</v>
      </c>
    </row>
    <row r="124" spans="1:12" x14ac:dyDescent="0.35">
      <c r="A124" s="50">
        <v>889033460244</v>
      </c>
      <c r="B124" t="s">
        <v>899</v>
      </c>
      <c r="C124">
        <v>204451997</v>
      </c>
      <c r="D124" s="53" t="s">
        <v>900</v>
      </c>
      <c r="E124" t="s">
        <v>901</v>
      </c>
      <c r="H124" s="79">
        <v>227146885</v>
      </c>
      <c r="I124" t="s">
        <v>7819</v>
      </c>
      <c r="K124" s="78" t="s">
        <v>1907</v>
      </c>
      <c r="L124" t="s">
        <v>7603</v>
      </c>
    </row>
    <row r="125" spans="1:12" x14ac:dyDescent="0.35">
      <c r="A125" s="50">
        <v>496847677895</v>
      </c>
      <c r="B125" t="s">
        <v>902</v>
      </c>
      <c r="C125">
        <v>406515664</v>
      </c>
      <c r="D125" s="53" t="s">
        <v>903</v>
      </c>
      <c r="E125" t="s">
        <v>903</v>
      </c>
      <c r="H125" s="79">
        <v>227259035</v>
      </c>
      <c r="I125" t="s">
        <v>7820</v>
      </c>
      <c r="K125" s="78" t="s">
        <v>1911</v>
      </c>
      <c r="L125" t="s">
        <v>7633</v>
      </c>
    </row>
    <row r="126" spans="1:12" x14ac:dyDescent="0.35">
      <c r="A126" s="50">
        <v>888978806079</v>
      </c>
      <c r="B126" t="s">
        <v>774</v>
      </c>
      <c r="C126">
        <v>207438965</v>
      </c>
      <c r="D126" s="53"/>
      <c r="E126" t="s">
        <v>775</v>
      </c>
      <c r="H126" s="79">
        <v>229657086</v>
      </c>
      <c r="I126" t="s">
        <v>7821</v>
      </c>
      <c r="K126" s="78">
        <v>102993365</v>
      </c>
      <c r="L126" t="s">
        <v>2016</v>
      </c>
    </row>
    <row r="127" spans="1:12" x14ac:dyDescent="0.35">
      <c r="A127" s="50">
        <v>398876068191</v>
      </c>
      <c r="B127" t="s">
        <v>904</v>
      </c>
      <c r="C127">
        <v>910115758</v>
      </c>
      <c r="D127" s="53"/>
      <c r="E127" t="s">
        <v>905</v>
      </c>
      <c r="H127" s="79">
        <v>232377666</v>
      </c>
      <c r="I127" t="s">
        <v>4109</v>
      </c>
      <c r="K127" s="78">
        <v>806470155</v>
      </c>
      <c r="L127" t="s">
        <v>7002</v>
      </c>
    </row>
    <row r="128" spans="1:12" x14ac:dyDescent="0.35">
      <c r="A128" s="50">
        <v>722744786176</v>
      </c>
      <c r="B128" t="s">
        <v>906</v>
      </c>
      <c r="C128">
        <v>917037744</v>
      </c>
      <c r="D128" s="53" t="s">
        <v>907</v>
      </c>
      <c r="E128" t="s">
        <v>908</v>
      </c>
      <c r="H128" s="79">
        <v>232568690</v>
      </c>
      <c r="I128" t="s">
        <v>7822</v>
      </c>
      <c r="K128" s="78" t="s">
        <v>1848</v>
      </c>
      <c r="L128" t="s">
        <v>7641</v>
      </c>
    </row>
    <row r="129" spans="1:12" x14ac:dyDescent="0.35">
      <c r="A129" s="50">
        <v>889258645694</v>
      </c>
      <c r="C129">
        <v>210155974</v>
      </c>
      <c r="D129" s="53"/>
      <c r="E129" t="s">
        <v>909</v>
      </c>
      <c r="H129" s="79">
        <v>233229849</v>
      </c>
      <c r="I129" t="s">
        <v>7823</v>
      </c>
      <c r="K129" s="78">
        <v>979150377</v>
      </c>
      <c r="L129" t="s">
        <v>7529</v>
      </c>
    </row>
    <row r="130" spans="1:12" x14ac:dyDescent="0.35">
      <c r="A130" s="50">
        <v>889059398668</v>
      </c>
      <c r="B130" t="s">
        <v>910</v>
      </c>
      <c r="C130">
        <v>208918542</v>
      </c>
      <c r="D130" s="53"/>
      <c r="E130" t="s">
        <v>911</v>
      </c>
      <c r="H130" s="79">
        <v>236018350</v>
      </c>
      <c r="I130" t="s">
        <v>7824</v>
      </c>
      <c r="K130" s="78">
        <v>350158901</v>
      </c>
      <c r="L130" t="s">
        <v>5099</v>
      </c>
    </row>
    <row r="131" spans="1:12" x14ac:dyDescent="0.35">
      <c r="A131" s="50">
        <v>888932954120</v>
      </c>
      <c r="B131" t="s">
        <v>912</v>
      </c>
      <c r="C131">
        <v>201613128</v>
      </c>
      <c r="D131" s="53"/>
      <c r="E131" t="s">
        <v>913</v>
      </c>
      <c r="H131" s="79">
        <v>239597009</v>
      </c>
      <c r="I131" t="s">
        <v>7825</v>
      </c>
      <c r="K131" s="78">
        <v>811684392</v>
      </c>
      <c r="L131" t="s">
        <v>7025</v>
      </c>
    </row>
    <row r="132" spans="1:12" x14ac:dyDescent="0.35">
      <c r="A132" s="50">
        <v>398798919719</v>
      </c>
      <c r="B132" t="s">
        <v>914</v>
      </c>
      <c r="C132">
        <v>910115758</v>
      </c>
      <c r="D132" s="53"/>
      <c r="E132" t="s">
        <v>915</v>
      </c>
      <c r="H132" s="79">
        <v>249318272</v>
      </c>
      <c r="I132" t="s">
        <v>7826</v>
      </c>
      <c r="K132" s="78">
        <v>201385894</v>
      </c>
      <c r="L132" t="s">
        <v>3133</v>
      </c>
    </row>
    <row r="133" spans="1:12" x14ac:dyDescent="0.35">
      <c r="A133" s="50">
        <v>888779922756</v>
      </c>
      <c r="B133" t="s">
        <v>872</v>
      </c>
      <c r="C133">
        <v>207094698</v>
      </c>
      <c r="D133" s="53" t="s">
        <v>873</v>
      </c>
      <c r="E133" t="s">
        <v>873</v>
      </c>
      <c r="H133" s="79">
        <v>250347430</v>
      </c>
      <c r="I133" t="s">
        <v>7827</v>
      </c>
      <c r="K133" s="78">
        <v>376163873</v>
      </c>
      <c r="L133" t="s">
        <v>5294</v>
      </c>
    </row>
    <row r="134" spans="1:12" x14ac:dyDescent="0.35">
      <c r="A134" s="50">
        <v>889068116494</v>
      </c>
      <c r="B134" t="s">
        <v>916</v>
      </c>
      <c r="C134">
        <v>705090718</v>
      </c>
      <c r="D134" s="53" t="s">
        <v>917</v>
      </c>
      <c r="E134" t="s">
        <v>918</v>
      </c>
      <c r="H134" s="79">
        <v>255916556</v>
      </c>
      <c r="I134" t="s">
        <v>7828</v>
      </c>
      <c r="K134" s="78">
        <v>210005496</v>
      </c>
      <c r="L134" t="s">
        <v>3873</v>
      </c>
    </row>
    <row r="135" spans="1:12" x14ac:dyDescent="0.35">
      <c r="A135" s="50">
        <v>399013464613</v>
      </c>
      <c r="C135">
        <v>527759420</v>
      </c>
      <c r="D135" s="53"/>
      <c r="E135" t="s">
        <v>919</v>
      </c>
      <c r="H135" s="79">
        <v>257115454</v>
      </c>
      <c r="I135" t="s">
        <v>7829</v>
      </c>
      <c r="K135" s="78">
        <v>660656340</v>
      </c>
      <c r="L135" t="s">
        <v>6156</v>
      </c>
    </row>
    <row r="136" spans="1:12" x14ac:dyDescent="0.35">
      <c r="A136" s="50">
        <v>888941536856</v>
      </c>
      <c r="B136" t="s">
        <v>920</v>
      </c>
      <c r="C136">
        <v>201304684</v>
      </c>
      <c r="D136" s="53"/>
      <c r="E136" t="s">
        <v>921</v>
      </c>
      <c r="H136" s="79">
        <v>257546900</v>
      </c>
      <c r="I136" t="s">
        <v>7830</v>
      </c>
      <c r="K136" s="78">
        <v>735549871</v>
      </c>
      <c r="L136" t="s">
        <v>6646</v>
      </c>
    </row>
    <row r="137" spans="1:12" x14ac:dyDescent="0.35">
      <c r="A137" s="50">
        <v>888925606275</v>
      </c>
      <c r="B137" t="s">
        <v>922</v>
      </c>
      <c r="C137">
        <v>624009762</v>
      </c>
      <c r="D137" s="53" t="s">
        <v>923</v>
      </c>
      <c r="E137" t="s">
        <v>924</v>
      </c>
      <c r="H137" s="79">
        <v>258435796</v>
      </c>
      <c r="I137" t="s">
        <v>7831</v>
      </c>
      <c r="K137" s="78">
        <v>341995485</v>
      </c>
      <c r="L137" t="s">
        <v>5032</v>
      </c>
    </row>
    <row r="138" spans="1:12" x14ac:dyDescent="0.35">
      <c r="A138" s="50">
        <v>889012440027</v>
      </c>
      <c r="B138" t="s">
        <v>925</v>
      </c>
      <c r="C138">
        <v>201304684</v>
      </c>
      <c r="D138" s="53"/>
      <c r="E138" t="s">
        <v>926</v>
      </c>
      <c r="H138" s="79">
        <v>259049717</v>
      </c>
      <c r="I138" t="s">
        <v>7832</v>
      </c>
      <c r="K138" s="78">
        <v>311612352</v>
      </c>
      <c r="L138" t="s">
        <v>4806</v>
      </c>
    </row>
    <row r="139" spans="1:12" x14ac:dyDescent="0.35">
      <c r="A139" s="50">
        <v>889087929712</v>
      </c>
      <c r="B139" t="s">
        <v>927</v>
      </c>
      <c r="C139">
        <v>201304684</v>
      </c>
      <c r="D139" s="53"/>
      <c r="E139" t="s">
        <v>928</v>
      </c>
      <c r="H139" s="79">
        <v>269663936</v>
      </c>
      <c r="I139" t="s">
        <v>7833</v>
      </c>
      <c r="K139" s="78">
        <v>183297708</v>
      </c>
      <c r="L139" t="s">
        <v>2862</v>
      </c>
    </row>
    <row r="140" spans="1:12" x14ac:dyDescent="0.35">
      <c r="A140" s="50">
        <v>398841001900</v>
      </c>
      <c r="B140" t="s">
        <v>929</v>
      </c>
      <c r="C140">
        <v>406921280</v>
      </c>
      <c r="D140" s="53" t="s">
        <v>930</v>
      </c>
      <c r="H140" s="79">
        <v>270170501</v>
      </c>
      <c r="I140" t="s">
        <v>7834</v>
      </c>
      <c r="K140" s="78">
        <v>568563980</v>
      </c>
      <c r="L140" t="s">
        <v>5836</v>
      </c>
    </row>
    <row r="141" spans="1:12" x14ac:dyDescent="0.35">
      <c r="A141" s="50">
        <v>889053668091</v>
      </c>
      <c r="B141" t="s">
        <v>931</v>
      </c>
      <c r="C141">
        <v>202394111</v>
      </c>
      <c r="D141" s="53" t="s">
        <v>932</v>
      </c>
      <c r="E141" t="s">
        <v>933</v>
      </c>
      <c r="H141" s="79">
        <v>273346740</v>
      </c>
      <c r="I141" t="s">
        <v>7835</v>
      </c>
      <c r="K141" s="78">
        <v>161187526</v>
      </c>
      <c r="L141" t="s">
        <v>2653</v>
      </c>
    </row>
    <row r="142" spans="1:12" x14ac:dyDescent="0.35">
      <c r="A142" s="50">
        <v>398929351342</v>
      </c>
      <c r="B142" t="s">
        <v>934</v>
      </c>
      <c r="C142">
        <v>167096301</v>
      </c>
      <c r="D142" s="53"/>
      <c r="E142" t="s">
        <v>935</v>
      </c>
      <c r="H142" s="79">
        <v>273427040</v>
      </c>
      <c r="I142" t="s">
        <v>7836</v>
      </c>
      <c r="K142" s="78">
        <v>242219945</v>
      </c>
      <c r="L142" t="s">
        <v>4201</v>
      </c>
    </row>
    <row r="143" spans="1:12" x14ac:dyDescent="0.35">
      <c r="A143" s="50">
        <v>888977664860</v>
      </c>
      <c r="B143" t="s">
        <v>936</v>
      </c>
      <c r="C143">
        <v>203285636</v>
      </c>
      <c r="D143" s="53"/>
      <c r="E143" t="s">
        <v>937</v>
      </c>
      <c r="H143" s="79">
        <v>276620320</v>
      </c>
      <c r="I143" t="s">
        <v>7837</v>
      </c>
      <c r="K143" s="78">
        <v>279528786</v>
      </c>
      <c r="L143" t="s">
        <v>4544</v>
      </c>
    </row>
    <row r="144" spans="1:12" x14ac:dyDescent="0.35">
      <c r="A144" s="50">
        <v>398971926319</v>
      </c>
      <c r="B144" t="s">
        <v>938</v>
      </c>
      <c r="C144">
        <v>200383861</v>
      </c>
      <c r="D144" s="53" t="s">
        <v>939</v>
      </c>
      <c r="E144" t="s">
        <v>939</v>
      </c>
      <c r="H144" s="79">
        <v>278611442</v>
      </c>
      <c r="I144" t="s">
        <v>7702</v>
      </c>
      <c r="K144" s="78">
        <v>279457153</v>
      </c>
      <c r="L144" t="s">
        <v>4543</v>
      </c>
    </row>
    <row r="145" spans="1:12" x14ac:dyDescent="0.35">
      <c r="A145" s="50">
        <v>398915912378</v>
      </c>
      <c r="C145">
        <v>527759420</v>
      </c>
      <c r="D145" s="53"/>
      <c r="E145" t="s">
        <v>940</v>
      </c>
      <c r="H145" s="79">
        <v>283372995</v>
      </c>
      <c r="I145" t="s">
        <v>7838</v>
      </c>
      <c r="K145" s="78">
        <v>393545011</v>
      </c>
      <c r="L145" t="s">
        <v>5354</v>
      </c>
    </row>
    <row r="146" spans="1:12" x14ac:dyDescent="0.35">
      <c r="A146" s="50">
        <v>888949522699</v>
      </c>
      <c r="B146" t="s">
        <v>941</v>
      </c>
      <c r="C146">
        <v>106486034</v>
      </c>
      <c r="D146" s="53" t="s">
        <v>596</v>
      </c>
      <c r="E146" t="s">
        <v>597</v>
      </c>
      <c r="H146" s="79">
        <v>286808549</v>
      </c>
      <c r="I146" t="s">
        <v>7839</v>
      </c>
      <c r="K146" s="78">
        <v>949638677</v>
      </c>
      <c r="L146" t="s">
        <v>7441</v>
      </c>
    </row>
    <row r="147" spans="1:12" x14ac:dyDescent="0.35">
      <c r="A147" s="50">
        <v>497236458934</v>
      </c>
      <c r="B147" t="s">
        <v>865</v>
      </c>
      <c r="C147">
        <v>201521141</v>
      </c>
      <c r="D147" s="53"/>
      <c r="E147" t="s">
        <v>942</v>
      </c>
      <c r="H147" s="79">
        <v>290982448</v>
      </c>
      <c r="I147" t="s">
        <v>7840</v>
      </c>
      <c r="K147" s="78">
        <v>419242187</v>
      </c>
      <c r="L147" t="s">
        <v>5431</v>
      </c>
    </row>
    <row r="148" spans="1:12" x14ac:dyDescent="0.35">
      <c r="A148" s="50">
        <v>497236465421</v>
      </c>
      <c r="B148" t="s">
        <v>870</v>
      </c>
      <c r="C148">
        <v>531678141</v>
      </c>
      <c r="D148" s="53"/>
      <c r="E148" t="s">
        <v>943</v>
      </c>
      <c r="H148" s="79">
        <v>291131441</v>
      </c>
      <c r="I148" t="s">
        <v>7841</v>
      </c>
      <c r="K148" s="78">
        <v>341854180</v>
      </c>
      <c r="L148" t="s">
        <v>5030</v>
      </c>
    </row>
    <row r="149" spans="1:12" x14ac:dyDescent="0.35">
      <c r="A149" s="50">
        <v>889012435407</v>
      </c>
      <c r="B149" t="s">
        <v>944</v>
      </c>
      <c r="C149">
        <v>201304684</v>
      </c>
      <c r="D149" s="53"/>
      <c r="E149" t="s">
        <v>945</v>
      </c>
      <c r="H149" s="79">
        <v>294857583</v>
      </c>
      <c r="I149" t="s">
        <v>7842</v>
      </c>
      <c r="K149" s="78">
        <v>365785066</v>
      </c>
      <c r="L149" t="s">
        <v>5030</v>
      </c>
    </row>
    <row r="150" spans="1:12" x14ac:dyDescent="0.35">
      <c r="A150" s="50">
        <v>888930248041</v>
      </c>
      <c r="C150">
        <v>768563330</v>
      </c>
      <c r="D150" s="53"/>
      <c r="E150" t="s">
        <v>946</v>
      </c>
      <c r="H150" s="50">
        <v>294938150</v>
      </c>
      <c r="I150" t="s">
        <v>7843</v>
      </c>
      <c r="K150" s="78" t="s">
        <v>1921</v>
      </c>
      <c r="L150" t="s">
        <v>5030</v>
      </c>
    </row>
    <row r="151" spans="1:12" x14ac:dyDescent="0.35">
      <c r="A151" s="50">
        <v>889015799758</v>
      </c>
      <c r="B151" t="s">
        <v>947</v>
      </c>
      <c r="C151">
        <v>201304684</v>
      </c>
      <c r="D151" s="53"/>
      <c r="E151" t="s">
        <v>948</v>
      </c>
      <c r="H151" s="79">
        <v>296847305</v>
      </c>
      <c r="I151" t="s">
        <v>7844</v>
      </c>
      <c r="K151" s="78">
        <v>334146049</v>
      </c>
      <c r="L151" t="s">
        <v>4972</v>
      </c>
    </row>
    <row r="152" spans="1:12" x14ac:dyDescent="0.35">
      <c r="A152" s="50">
        <v>889017187393</v>
      </c>
      <c r="B152" t="s">
        <v>949</v>
      </c>
      <c r="C152">
        <v>201304684</v>
      </c>
      <c r="D152" s="53"/>
      <c r="E152" t="s">
        <v>945</v>
      </c>
      <c r="H152" s="79">
        <v>298989593</v>
      </c>
      <c r="I152" t="s">
        <v>7845</v>
      </c>
      <c r="K152" s="78">
        <v>962115276</v>
      </c>
      <c r="L152" t="s">
        <v>7483</v>
      </c>
    </row>
    <row r="153" spans="1:12" x14ac:dyDescent="0.35">
      <c r="A153" s="50">
        <v>399024510922</v>
      </c>
      <c r="B153" t="s">
        <v>950</v>
      </c>
      <c r="C153">
        <v>898721655</v>
      </c>
      <c r="D153" s="53" t="s">
        <v>951</v>
      </c>
      <c r="E153" t="s">
        <v>952</v>
      </c>
      <c r="H153" s="79">
        <v>303715878</v>
      </c>
      <c r="I153" t="s">
        <v>7846</v>
      </c>
      <c r="K153" s="78">
        <v>962194311</v>
      </c>
      <c r="L153" t="s">
        <v>7483</v>
      </c>
    </row>
    <row r="154" spans="1:12" x14ac:dyDescent="0.35">
      <c r="A154" s="50">
        <v>888833406297</v>
      </c>
      <c r="B154" t="s">
        <v>953</v>
      </c>
      <c r="C154">
        <v>202158432</v>
      </c>
      <c r="D154" s="53">
        <v>16139533372</v>
      </c>
      <c r="E154" t="s">
        <v>954</v>
      </c>
      <c r="H154" s="79">
        <v>305582808</v>
      </c>
      <c r="I154" t="s">
        <v>7847</v>
      </c>
      <c r="K154" s="78">
        <v>962937675</v>
      </c>
      <c r="L154" t="s">
        <v>7483</v>
      </c>
    </row>
    <row r="155" spans="1:12" x14ac:dyDescent="0.35">
      <c r="A155" s="50">
        <v>889016949560</v>
      </c>
      <c r="B155" t="s">
        <v>955</v>
      </c>
      <c r="C155">
        <v>868241101</v>
      </c>
      <c r="D155" s="53"/>
      <c r="E155" t="s">
        <v>956</v>
      </c>
      <c r="H155" s="79">
        <v>308802116</v>
      </c>
      <c r="I155" t="s">
        <v>7848</v>
      </c>
      <c r="K155" s="78">
        <v>200296811</v>
      </c>
      <c r="L155" t="s">
        <v>3024</v>
      </c>
    </row>
    <row r="156" spans="1:12" x14ac:dyDescent="0.35">
      <c r="A156" s="50">
        <v>889074246900</v>
      </c>
      <c r="C156">
        <v>261097599</v>
      </c>
      <c r="D156" s="53"/>
      <c r="E156" t="s">
        <v>957</v>
      </c>
      <c r="H156" s="79">
        <v>309299515</v>
      </c>
      <c r="I156" t="s">
        <v>7849</v>
      </c>
      <c r="K156" s="78">
        <v>201006342</v>
      </c>
      <c r="L156" t="s">
        <v>3092</v>
      </c>
    </row>
    <row r="157" spans="1:12" x14ac:dyDescent="0.35">
      <c r="A157" s="50">
        <v>889018861470</v>
      </c>
      <c r="B157" t="s">
        <v>958</v>
      </c>
      <c r="C157">
        <v>774644733</v>
      </c>
      <c r="D157" s="53"/>
      <c r="E157" t="s">
        <v>959</v>
      </c>
      <c r="H157" s="79">
        <v>309684591</v>
      </c>
      <c r="I157" t="s">
        <v>7850</v>
      </c>
      <c r="K157" s="78">
        <v>127505764</v>
      </c>
      <c r="L157" t="s">
        <v>2315</v>
      </c>
    </row>
    <row r="158" spans="1:12" x14ac:dyDescent="0.35">
      <c r="A158" s="50">
        <v>399019237520</v>
      </c>
      <c r="B158" t="s">
        <v>960</v>
      </c>
      <c r="C158">
        <v>975419134</v>
      </c>
      <c r="D158" s="53"/>
      <c r="E158" t="s">
        <v>961</v>
      </c>
      <c r="H158" s="79">
        <v>310181552</v>
      </c>
      <c r="I158" t="s">
        <v>7851</v>
      </c>
      <c r="K158" s="78">
        <v>346236795</v>
      </c>
      <c r="L158" t="s">
        <v>5073</v>
      </c>
    </row>
    <row r="159" spans="1:12" x14ac:dyDescent="0.35">
      <c r="A159" s="50">
        <v>398918390960</v>
      </c>
      <c r="B159" t="s">
        <v>962</v>
      </c>
      <c r="C159">
        <v>971388196</v>
      </c>
      <c r="D159" s="53"/>
      <c r="E159" t="s">
        <v>963</v>
      </c>
      <c r="H159" s="79">
        <v>310877131</v>
      </c>
      <c r="I159" t="s">
        <v>7852</v>
      </c>
      <c r="K159" s="78">
        <v>200821181</v>
      </c>
      <c r="L159" t="s">
        <v>3072</v>
      </c>
    </row>
    <row r="160" spans="1:12" x14ac:dyDescent="0.35">
      <c r="A160" s="50">
        <v>399101792643</v>
      </c>
      <c r="B160" t="s">
        <v>964</v>
      </c>
      <c r="C160">
        <v>913597559</v>
      </c>
      <c r="D160" s="53"/>
      <c r="E160" t="s">
        <v>965</v>
      </c>
      <c r="H160" s="79">
        <v>311729080</v>
      </c>
      <c r="I160" t="s">
        <v>7853</v>
      </c>
      <c r="K160" s="78">
        <v>198737828</v>
      </c>
      <c r="L160" t="s">
        <v>2982</v>
      </c>
    </row>
    <row r="161" spans="1:12" x14ac:dyDescent="0.35">
      <c r="A161" s="50">
        <v>398886731183</v>
      </c>
      <c r="B161" t="s">
        <v>966</v>
      </c>
      <c r="C161">
        <v>444203366</v>
      </c>
      <c r="D161" s="53" t="s">
        <v>967</v>
      </c>
      <c r="E161" t="s">
        <v>968</v>
      </c>
      <c r="H161" s="79">
        <v>311774646</v>
      </c>
      <c r="I161" t="s">
        <v>7854</v>
      </c>
      <c r="K161" s="78">
        <v>220215504</v>
      </c>
      <c r="L161" t="s">
        <v>4002</v>
      </c>
    </row>
    <row r="162" spans="1:12" x14ac:dyDescent="0.35">
      <c r="A162" s="50">
        <v>399108901914</v>
      </c>
      <c r="B162" t="s">
        <v>969</v>
      </c>
      <c r="C162">
        <v>136752979</v>
      </c>
      <c r="D162" s="53" t="s">
        <v>970</v>
      </c>
      <c r="E162" t="s">
        <v>971</v>
      </c>
      <c r="H162" s="79">
        <v>313066878</v>
      </c>
      <c r="I162" t="s">
        <v>7855</v>
      </c>
      <c r="K162" s="78">
        <v>137614570</v>
      </c>
      <c r="L162" t="s">
        <v>2441</v>
      </c>
    </row>
    <row r="163" spans="1:12" x14ac:dyDescent="0.35">
      <c r="A163" s="50">
        <v>399195779135</v>
      </c>
      <c r="B163" t="s">
        <v>972</v>
      </c>
      <c r="C163">
        <v>930306550</v>
      </c>
      <c r="D163" s="53" t="s">
        <v>973</v>
      </c>
      <c r="H163" s="79">
        <v>314175999</v>
      </c>
      <c r="I163" t="s">
        <v>7856</v>
      </c>
      <c r="K163" s="78">
        <v>202384354</v>
      </c>
      <c r="L163" t="s">
        <v>3238</v>
      </c>
    </row>
    <row r="164" spans="1:12" x14ac:dyDescent="0.35">
      <c r="A164" s="50">
        <v>888974421988</v>
      </c>
      <c r="C164">
        <v>308600009</v>
      </c>
      <c r="D164" s="53"/>
      <c r="E164" t="s">
        <v>974</v>
      </c>
      <c r="H164" s="79">
        <v>315155924</v>
      </c>
      <c r="I164" t="s">
        <v>7857</v>
      </c>
      <c r="K164" s="78">
        <v>155459468</v>
      </c>
      <c r="L164" t="s">
        <v>2600</v>
      </c>
    </row>
    <row r="165" spans="1:12" x14ac:dyDescent="0.35">
      <c r="A165" s="50">
        <v>888897202437</v>
      </c>
      <c r="B165" t="s">
        <v>975</v>
      </c>
      <c r="C165">
        <v>674305451</v>
      </c>
      <c r="D165" s="53"/>
      <c r="E165" t="s">
        <v>976</v>
      </c>
      <c r="H165" s="79">
        <v>323071136</v>
      </c>
      <c r="I165" t="s">
        <v>7858</v>
      </c>
      <c r="K165" s="78">
        <v>753863966</v>
      </c>
      <c r="L165" t="s">
        <v>2600</v>
      </c>
    </row>
    <row r="166" spans="1:12" x14ac:dyDescent="0.35">
      <c r="A166" s="50">
        <v>889058365670</v>
      </c>
      <c r="B166" t="s">
        <v>977</v>
      </c>
      <c r="C166">
        <v>688788633</v>
      </c>
      <c r="D166" s="53" t="s">
        <v>978</v>
      </c>
      <c r="E166" t="s">
        <v>979</v>
      </c>
      <c r="H166" s="79">
        <v>324169369</v>
      </c>
      <c r="I166" t="s">
        <v>7859</v>
      </c>
      <c r="K166" s="78">
        <v>114150363</v>
      </c>
      <c r="L166" t="s">
        <v>2152</v>
      </c>
    </row>
    <row r="167" spans="1:12" x14ac:dyDescent="0.35">
      <c r="A167" s="50">
        <v>888981864413</v>
      </c>
      <c r="B167" t="s">
        <v>980</v>
      </c>
      <c r="C167">
        <v>205224462</v>
      </c>
      <c r="D167" s="53"/>
      <c r="E167" t="s">
        <v>981</v>
      </c>
      <c r="H167" s="79">
        <v>324587209</v>
      </c>
      <c r="I167" t="s">
        <v>7860</v>
      </c>
      <c r="K167" s="78">
        <v>644266958</v>
      </c>
      <c r="L167" t="s">
        <v>6091</v>
      </c>
    </row>
    <row r="168" spans="1:12" x14ac:dyDescent="0.35">
      <c r="A168" s="50">
        <v>889082490613</v>
      </c>
      <c r="C168">
        <v>316200001</v>
      </c>
      <c r="D168" s="53"/>
      <c r="E168" t="s">
        <v>982</v>
      </c>
      <c r="H168" s="79">
        <v>326379786</v>
      </c>
      <c r="I168" t="s">
        <v>7861</v>
      </c>
      <c r="K168" s="78">
        <v>332957333</v>
      </c>
      <c r="L168" t="s">
        <v>4961</v>
      </c>
    </row>
    <row r="169" spans="1:12" x14ac:dyDescent="0.35">
      <c r="A169" s="50">
        <v>889124904636</v>
      </c>
      <c r="C169">
        <v>93100000</v>
      </c>
      <c r="D169" s="53" t="s">
        <v>983</v>
      </c>
      <c r="E169" t="s">
        <v>984</v>
      </c>
      <c r="H169" s="79">
        <v>333061791</v>
      </c>
      <c r="I169" t="s">
        <v>7862</v>
      </c>
      <c r="K169" s="78">
        <v>713088803</v>
      </c>
      <c r="L169" t="s">
        <v>6492</v>
      </c>
    </row>
    <row r="170" spans="1:12" x14ac:dyDescent="0.35">
      <c r="A170" s="50">
        <v>889171701372</v>
      </c>
      <c r="C170">
        <v>914400007</v>
      </c>
      <c r="D170" s="53"/>
      <c r="E170" t="s">
        <v>985</v>
      </c>
      <c r="H170" s="79">
        <v>338072899</v>
      </c>
      <c r="I170" t="s">
        <v>7863</v>
      </c>
      <c r="K170" s="78">
        <v>202493788</v>
      </c>
      <c r="L170" t="s">
        <v>3253</v>
      </c>
    </row>
    <row r="171" spans="1:12" x14ac:dyDescent="0.35">
      <c r="A171" s="50">
        <v>399144405580</v>
      </c>
      <c r="B171" t="s">
        <v>986</v>
      </c>
      <c r="C171">
        <v>321202365</v>
      </c>
      <c r="D171" s="53" t="s">
        <v>987</v>
      </c>
      <c r="E171" t="s">
        <v>988</v>
      </c>
      <c r="H171" s="79">
        <v>339393206</v>
      </c>
      <c r="I171" t="s">
        <v>7864</v>
      </c>
      <c r="K171" s="78">
        <v>268220836</v>
      </c>
      <c r="L171" t="s">
        <v>4430</v>
      </c>
    </row>
    <row r="172" spans="1:12" x14ac:dyDescent="0.35">
      <c r="A172" s="50">
        <v>889009122230</v>
      </c>
      <c r="B172" t="s">
        <v>989</v>
      </c>
      <c r="C172">
        <v>312719827</v>
      </c>
      <c r="D172" s="53" t="s">
        <v>990</v>
      </c>
      <c r="E172" t="s">
        <v>990</v>
      </c>
      <c r="H172" s="79">
        <v>341283426</v>
      </c>
      <c r="I172" t="s">
        <v>7865</v>
      </c>
      <c r="K172" s="78">
        <v>786624894</v>
      </c>
      <c r="L172" t="s">
        <v>6905</v>
      </c>
    </row>
    <row r="173" spans="1:12" x14ac:dyDescent="0.35">
      <c r="A173" s="50">
        <v>888965159522</v>
      </c>
      <c r="C173">
        <v>441300000</v>
      </c>
      <c r="D173" s="53" t="s">
        <v>991</v>
      </c>
      <c r="E173" t="s">
        <v>992</v>
      </c>
      <c r="H173" s="79">
        <v>346593300</v>
      </c>
      <c r="I173" t="s">
        <v>7866</v>
      </c>
      <c r="K173" s="78">
        <v>175661522</v>
      </c>
      <c r="L173" t="s">
        <v>2787</v>
      </c>
    </row>
    <row r="174" spans="1:12" x14ac:dyDescent="0.35">
      <c r="A174" s="50">
        <v>497238347320</v>
      </c>
      <c r="B174" t="s">
        <v>865</v>
      </c>
      <c r="C174">
        <v>201521141</v>
      </c>
      <c r="D174" s="53"/>
      <c r="E174" t="s">
        <v>993</v>
      </c>
      <c r="H174" s="79">
        <v>347410713</v>
      </c>
      <c r="I174" t="s">
        <v>7867</v>
      </c>
      <c r="K174" s="78">
        <v>786632170</v>
      </c>
      <c r="L174" t="s">
        <v>2787</v>
      </c>
    </row>
    <row r="175" spans="1:12" x14ac:dyDescent="0.35">
      <c r="A175" s="50">
        <v>889028936987</v>
      </c>
      <c r="B175" t="s">
        <v>897</v>
      </c>
      <c r="C175">
        <v>632545231</v>
      </c>
      <c r="D175" s="53"/>
      <c r="E175" t="s">
        <v>994</v>
      </c>
      <c r="H175" s="79">
        <v>348500007</v>
      </c>
      <c r="I175" t="s">
        <v>7868</v>
      </c>
      <c r="K175" s="78">
        <v>318698198</v>
      </c>
      <c r="L175" t="s">
        <v>4862</v>
      </c>
    </row>
    <row r="176" spans="1:12" x14ac:dyDescent="0.35">
      <c r="A176" s="50">
        <v>888959462348</v>
      </c>
      <c r="B176" t="s">
        <v>995</v>
      </c>
      <c r="C176">
        <v>568563980</v>
      </c>
      <c r="D176" s="53" t="s">
        <v>996</v>
      </c>
      <c r="E176" t="s">
        <v>996</v>
      </c>
      <c r="H176" s="79">
        <v>352904740</v>
      </c>
      <c r="I176" t="s">
        <v>7869</v>
      </c>
      <c r="K176" s="78">
        <v>206424605</v>
      </c>
      <c r="L176" t="s">
        <v>1397</v>
      </c>
    </row>
    <row r="177" spans="1:12" x14ac:dyDescent="0.35">
      <c r="A177" s="50">
        <v>399001783175</v>
      </c>
      <c r="C177">
        <v>404900005</v>
      </c>
      <c r="D177" s="53"/>
      <c r="E177" t="s">
        <v>997</v>
      </c>
      <c r="H177" s="79">
        <v>356453794</v>
      </c>
      <c r="I177" t="s">
        <v>7870</v>
      </c>
      <c r="K177" s="78">
        <v>103978831</v>
      </c>
      <c r="L177" t="s">
        <v>2037</v>
      </c>
    </row>
    <row r="178" spans="1:12" x14ac:dyDescent="0.35">
      <c r="A178" s="50">
        <v>889118111159</v>
      </c>
      <c r="C178">
        <v>34600007</v>
      </c>
      <c r="D178" s="53" t="s">
        <v>998</v>
      </c>
      <c r="E178" t="s">
        <v>999</v>
      </c>
      <c r="H178" s="79">
        <v>358521835</v>
      </c>
      <c r="I178" t="s">
        <v>7871</v>
      </c>
      <c r="K178" s="78">
        <v>112904387</v>
      </c>
      <c r="L178" t="s">
        <v>2133</v>
      </c>
    </row>
    <row r="179" spans="1:12" x14ac:dyDescent="0.35">
      <c r="A179" s="50">
        <v>889117379625</v>
      </c>
      <c r="C179">
        <v>49000006</v>
      </c>
      <c r="D179" s="53"/>
      <c r="E179" t="s">
        <v>1000</v>
      </c>
      <c r="H179" s="79">
        <v>363599192</v>
      </c>
      <c r="I179" t="s">
        <v>7872</v>
      </c>
      <c r="K179" s="78">
        <v>169962421</v>
      </c>
      <c r="L179" t="s">
        <v>2726</v>
      </c>
    </row>
    <row r="180" spans="1:12" x14ac:dyDescent="0.35">
      <c r="A180" s="50">
        <v>888960248776</v>
      </c>
      <c r="C180">
        <v>949505413</v>
      </c>
      <c r="D180" s="53"/>
      <c r="E180" t="s">
        <v>1001</v>
      </c>
      <c r="H180" s="79">
        <v>372220520</v>
      </c>
      <c r="I180" t="s">
        <v>7873</v>
      </c>
      <c r="K180" s="78">
        <v>688635160</v>
      </c>
      <c r="L180" t="s">
        <v>6369</v>
      </c>
    </row>
    <row r="181" spans="1:12" x14ac:dyDescent="0.35">
      <c r="A181" s="50">
        <v>398800152570</v>
      </c>
      <c r="B181" t="s">
        <v>1002</v>
      </c>
      <c r="C181">
        <v>833349082</v>
      </c>
      <c r="D181" s="53"/>
      <c r="E181" t="s">
        <v>1003</v>
      </c>
      <c r="H181" s="79">
        <v>374105400</v>
      </c>
      <c r="I181" t="s">
        <v>7874</v>
      </c>
      <c r="K181" s="78">
        <v>152823550</v>
      </c>
      <c r="L181" t="s">
        <v>2577</v>
      </c>
    </row>
    <row r="182" spans="1:12" x14ac:dyDescent="0.35">
      <c r="A182" s="50">
        <v>889160816110</v>
      </c>
      <c r="C182">
        <v>84100005</v>
      </c>
      <c r="D182" s="53"/>
      <c r="E182" t="s">
        <v>1004</v>
      </c>
      <c r="H182" s="79">
        <v>374215051</v>
      </c>
      <c r="I182" t="s">
        <v>7875</v>
      </c>
      <c r="K182" s="78">
        <v>180022120</v>
      </c>
      <c r="L182" t="s">
        <v>2830</v>
      </c>
    </row>
    <row r="183" spans="1:12" x14ac:dyDescent="0.35">
      <c r="A183" s="50">
        <v>889085648132</v>
      </c>
      <c r="C183">
        <v>84100005</v>
      </c>
      <c r="D183" s="53"/>
      <c r="E183" t="s">
        <v>1005</v>
      </c>
      <c r="H183" s="79">
        <v>374224883</v>
      </c>
      <c r="I183" t="s">
        <v>7876</v>
      </c>
      <c r="K183" s="78">
        <v>358730345</v>
      </c>
      <c r="L183" t="s">
        <v>5175</v>
      </c>
    </row>
    <row r="184" spans="1:12" x14ac:dyDescent="0.35">
      <c r="A184" s="50">
        <v>889037304980</v>
      </c>
      <c r="C184">
        <v>1000004</v>
      </c>
      <c r="D184" s="53"/>
      <c r="E184" t="s">
        <v>1006</v>
      </c>
      <c r="H184" s="79">
        <v>375652013</v>
      </c>
      <c r="I184" t="s">
        <v>7877</v>
      </c>
      <c r="K184" s="78">
        <v>171863902</v>
      </c>
      <c r="L184" t="s">
        <v>2742</v>
      </c>
    </row>
    <row r="185" spans="1:12" x14ac:dyDescent="0.35">
      <c r="A185" s="50">
        <v>888981900551</v>
      </c>
      <c r="B185" t="s">
        <v>1007</v>
      </c>
      <c r="C185">
        <v>896222198</v>
      </c>
      <c r="D185" s="53" t="s">
        <v>1008</v>
      </c>
      <c r="E185" t="s">
        <v>1009</v>
      </c>
      <c r="H185" s="79">
        <v>387479619</v>
      </c>
      <c r="I185" t="s">
        <v>7878</v>
      </c>
      <c r="K185" s="78">
        <v>628282234</v>
      </c>
      <c r="L185" t="s">
        <v>2742</v>
      </c>
    </row>
    <row r="186" spans="1:12" x14ac:dyDescent="0.35">
      <c r="A186" s="50">
        <v>888935697855</v>
      </c>
      <c r="B186" t="s">
        <v>1010</v>
      </c>
      <c r="C186">
        <v>200893624</v>
      </c>
      <c r="D186" s="53" t="s">
        <v>1011</v>
      </c>
      <c r="E186" t="s">
        <v>1012</v>
      </c>
      <c r="H186" s="79">
        <v>399689880</v>
      </c>
      <c r="I186" t="s">
        <v>7879</v>
      </c>
      <c r="K186" s="78">
        <v>513159200</v>
      </c>
      <c r="L186" t="s">
        <v>5719</v>
      </c>
    </row>
    <row r="187" spans="1:12" x14ac:dyDescent="0.35">
      <c r="A187" s="50">
        <v>888935965799</v>
      </c>
      <c r="B187" t="s">
        <v>1010</v>
      </c>
      <c r="C187">
        <v>200893624</v>
      </c>
      <c r="D187" s="53"/>
      <c r="E187" t="s">
        <v>1013</v>
      </c>
      <c r="H187" s="79">
        <v>400167885</v>
      </c>
      <c r="I187" t="s">
        <v>7880</v>
      </c>
      <c r="K187" s="78">
        <v>210754997</v>
      </c>
      <c r="L187" t="s">
        <v>3897</v>
      </c>
    </row>
    <row r="188" spans="1:12" x14ac:dyDescent="0.35">
      <c r="A188" s="50">
        <v>399083265069</v>
      </c>
      <c r="C188">
        <v>99900008</v>
      </c>
      <c r="D188" s="53"/>
      <c r="E188" t="s">
        <v>1014</v>
      </c>
      <c r="H188" s="79">
        <v>413708109</v>
      </c>
      <c r="I188" t="s">
        <v>7881</v>
      </c>
      <c r="K188" s="78">
        <v>433997069</v>
      </c>
      <c r="L188" t="s">
        <v>5480</v>
      </c>
    </row>
    <row r="189" spans="1:12" x14ac:dyDescent="0.35">
      <c r="A189" s="50">
        <v>889230184240</v>
      </c>
      <c r="B189" t="s">
        <v>832</v>
      </c>
      <c r="C189">
        <v>764398491</v>
      </c>
      <c r="D189" s="53" t="s">
        <v>1015</v>
      </c>
      <c r="E189" t="s">
        <v>1015</v>
      </c>
      <c r="H189" s="79">
        <v>414514448</v>
      </c>
      <c r="I189" t="s">
        <v>7882</v>
      </c>
      <c r="K189" s="78">
        <v>203593369</v>
      </c>
      <c r="L189" t="s">
        <v>3355</v>
      </c>
    </row>
    <row r="190" spans="1:12" x14ac:dyDescent="0.35">
      <c r="A190" s="50">
        <v>398916914208</v>
      </c>
      <c r="B190" t="s">
        <v>1016</v>
      </c>
      <c r="C190">
        <v>910115758</v>
      </c>
      <c r="D190" s="53"/>
      <c r="E190" t="s">
        <v>1017</v>
      </c>
      <c r="H190" s="79">
        <v>436482922</v>
      </c>
      <c r="I190" t="s">
        <v>7883</v>
      </c>
      <c r="K190" s="78">
        <v>733561351</v>
      </c>
      <c r="L190" t="s">
        <v>6632</v>
      </c>
    </row>
    <row r="191" spans="1:12" x14ac:dyDescent="0.35">
      <c r="A191" s="50">
        <v>888639509659</v>
      </c>
      <c r="B191" t="s">
        <v>1018</v>
      </c>
      <c r="C191">
        <v>630957370</v>
      </c>
      <c r="D191" s="53" t="s">
        <v>1019</v>
      </c>
      <c r="E191" t="s">
        <v>1019</v>
      </c>
      <c r="H191" s="79">
        <v>443583424</v>
      </c>
      <c r="I191" t="s">
        <v>7884</v>
      </c>
      <c r="K191" s="78">
        <v>574086140</v>
      </c>
      <c r="L191" t="s">
        <v>5850</v>
      </c>
    </row>
    <row r="192" spans="1:12" x14ac:dyDescent="0.35">
      <c r="A192" s="50">
        <v>889262537078</v>
      </c>
      <c r="C192">
        <v>330300000</v>
      </c>
      <c r="D192" s="53" t="s">
        <v>1020</v>
      </c>
      <c r="E192" t="s">
        <v>1021</v>
      </c>
      <c r="H192" s="79">
        <v>450215228</v>
      </c>
      <c r="I192" t="s">
        <v>7885</v>
      </c>
      <c r="K192" s="78">
        <v>286312373</v>
      </c>
      <c r="L192" t="s">
        <v>4587</v>
      </c>
    </row>
    <row r="193" spans="1:12" x14ac:dyDescent="0.35">
      <c r="A193" s="50">
        <v>889118079152</v>
      </c>
      <c r="C193">
        <v>873600004</v>
      </c>
      <c r="D193" s="53" t="s">
        <v>1022</v>
      </c>
      <c r="E193" t="s">
        <v>1023</v>
      </c>
      <c r="H193" s="79">
        <v>465866624</v>
      </c>
      <c r="I193" t="s">
        <v>7886</v>
      </c>
      <c r="K193" s="78">
        <v>357942160</v>
      </c>
      <c r="L193" t="s">
        <v>5160</v>
      </c>
    </row>
    <row r="194" spans="1:12" x14ac:dyDescent="0.35">
      <c r="A194" s="50">
        <v>398906035233</v>
      </c>
      <c r="C194">
        <v>27500005</v>
      </c>
      <c r="D194" s="53" t="s">
        <v>1024</v>
      </c>
      <c r="E194" t="s">
        <v>1025</v>
      </c>
      <c r="H194" s="79">
        <v>468977427</v>
      </c>
      <c r="I194" t="s">
        <v>7887</v>
      </c>
      <c r="K194" s="78">
        <v>728097060</v>
      </c>
      <c r="L194" t="s">
        <v>6582</v>
      </c>
    </row>
    <row r="195" spans="1:12" x14ac:dyDescent="0.35">
      <c r="A195" s="50">
        <v>889162706016</v>
      </c>
      <c r="C195">
        <v>40000003</v>
      </c>
      <c r="D195" s="53" t="s">
        <v>1026</v>
      </c>
      <c r="E195" t="s">
        <v>1027</v>
      </c>
      <c r="H195" s="79">
        <v>470603160</v>
      </c>
      <c r="I195" t="s">
        <v>7888</v>
      </c>
      <c r="K195" s="78">
        <v>684946790</v>
      </c>
      <c r="L195" t="s">
        <v>6320</v>
      </c>
    </row>
    <row r="196" spans="1:12" x14ac:dyDescent="0.35">
      <c r="A196" s="50">
        <v>399100515827</v>
      </c>
      <c r="B196" t="s">
        <v>808</v>
      </c>
      <c r="C196">
        <v>148914389</v>
      </c>
      <c r="D196" s="53" t="s">
        <v>1028</v>
      </c>
      <c r="E196" t="s">
        <v>1029</v>
      </c>
      <c r="H196" s="79">
        <v>472800000</v>
      </c>
      <c r="I196" t="s">
        <v>7889</v>
      </c>
      <c r="K196" s="78">
        <v>308861040</v>
      </c>
      <c r="L196" t="s">
        <v>4775</v>
      </c>
    </row>
    <row r="197" spans="1:12" x14ac:dyDescent="0.35">
      <c r="A197" s="50">
        <v>889038312035</v>
      </c>
      <c r="B197" t="s">
        <v>1030</v>
      </c>
      <c r="C197">
        <v>308600009</v>
      </c>
      <c r="D197" s="53"/>
      <c r="E197" t="s">
        <v>1031</v>
      </c>
      <c r="H197" s="79">
        <v>475675347</v>
      </c>
      <c r="I197" t="s">
        <v>7890</v>
      </c>
      <c r="K197" s="78">
        <v>129281537</v>
      </c>
      <c r="L197" t="s">
        <v>2339</v>
      </c>
    </row>
    <row r="198" spans="1:12" x14ac:dyDescent="0.35">
      <c r="A198" s="50">
        <v>469501674024</v>
      </c>
      <c r="B198" t="s">
        <v>1032</v>
      </c>
      <c r="C198">
        <v>459984224</v>
      </c>
      <c r="D198" s="53" t="s">
        <v>1033</v>
      </c>
      <c r="E198" t="s">
        <v>1034</v>
      </c>
      <c r="H198" s="79">
        <v>480671660</v>
      </c>
      <c r="I198" t="s">
        <v>7891</v>
      </c>
      <c r="K198" s="78">
        <v>189407025</v>
      </c>
      <c r="L198" t="s">
        <v>2910</v>
      </c>
    </row>
    <row r="199" spans="1:12" x14ac:dyDescent="0.35">
      <c r="A199" s="50">
        <v>398941895405</v>
      </c>
      <c r="C199">
        <v>29700001</v>
      </c>
      <c r="D199" s="53"/>
      <c r="E199" t="s">
        <v>1035</v>
      </c>
      <c r="H199" s="79">
        <v>483984723</v>
      </c>
      <c r="I199" t="s">
        <v>7892</v>
      </c>
      <c r="K199" s="78">
        <v>274183209</v>
      </c>
      <c r="L199" t="s">
        <v>4504</v>
      </c>
    </row>
    <row r="200" spans="1:12" x14ac:dyDescent="0.35">
      <c r="A200" s="50">
        <v>889001421789</v>
      </c>
      <c r="B200" t="s">
        <v>1036</v>
      </c>
      <c r="C200">
        <v>329672417</v>
      </c>
      <c r="D200" s="53" t="s">
        <v>1037</v>
      </c>
      <c r="E200" t="s">
        <v>1038</v>
      </c>
      <c r="H200" s="79">
        <v>486128828</v>
      </c>
      <c r="I200" t="s">
        <v>7893</v>
      </c>
      <c r="K200" s="78">
        <v>693583756</v>
      </c>
      <c r="L200" t="s">
        <v>6405</v>
      </c>
    </row>
    <row r="201" spans="1:12" x14ac:dyDescent="0.35">
      <c r="A201" s="50">
        <v>889087569005</v>
      </c>
      <c r="B201" t="s">
        <v>1039</v>
      </c>
      <c r="C201">
        <v>267581169</v>
      </c>
      <c r="D201" s="53" t="s">
        <v>593</v>
      </c>
      <c r="E201" t="s">
        <v>593</v>
      </c>
      <c r="H201" s="79">
        <v>488244027</v>
      </c>
      <c r="I201" t="s">
        <v>7894</v>
      </c>
      <c r="K201" s="78">
        <v>622671719</v>
      </c>
      <c r="L201" t="s">
        <v>5952</v>
      </c>
    </row>
    <row r="202" spans="1:12" x14ac:dyDescent="0.35">
      <c r="A202" s="50">
        <v>818556281628</v>
      </c>
      <c r="D202" s="53"/>
      <c r="E202" t="s">
        <v>1040</v>
      </c>
      <c r="H202" s="79">
        <v>489320924</v>
      </c>
      <c r="I202" t="s">
        <v>7895</v>
      </c>
      <c r="K202" s="78">
        <v>201823999</v>
      </c>
      <c r="L202" t="s">
        <v>3179</v>
      </c>
    </row>
    <row r="203" spans="1:12" x14ac:dyDescent="0.35">
      <c r="A203" s="50">
        <v>888963712116</v>
      </c>
      <c r="C203">
        <v>1400002</v>
      </c>
      <c r="D203" s="53" t="s">
        <v>1041</v>
      </c>
      <c r="E203" t="s">
        <v>1042</v>
      </c>
      <c r="H203" s="79">
        <v>505503465</v>
      </c>
      <c r="I203" t="s">
        <v>7896</v>
      </c>
      <c r="K203" s="78">
        <v>201757989</v>
      </c>
      <c r="L203" t="s">
        <v>3167</v>
      </c>
    </row>
    <row r="204" spans="1:12" x14ac:dyDescent="0.35">
      <c r="A204" s="50">
        <v>889114387006</v>
      </c>
      <c r="B204" t="s">
        <v>1043</v>
      </c>
      <c r="C204">
        <v>518187660</v>
      </c>
      <c r="D204" s="53"/>
      <c r="E204" t="s">
        <v>1044</v>
      </c>
      <c r="H204" s="79">
        <v>513800002</v>
      </c>
      <c r="I204" t="s">
        <v>7897</v>
      </c>
      <c r="K204" s="78">
        <v>113920459</v>
      </c>
      <c r="L204" t="s">
        <v>2151</v>
      </c>
    </row>
    <row r="205" spans="1:12" x14ac:dyDescent="0.35">
      <c r="A205" s="50">
        <v>888876729299</v>
      </c>
      <c r="C205">
        <v>432948463</v>
      </c>
      <c r="D205" s="53"/>
      <c r="E205" t="s">
        <v>1045</v>
      </c>
      <c r="H205" s="79">
        <v>541998489</v>
      </c>
      <c r="I205" t="s">
        <v>7898</v>
      </c>
      <c r="K205" s="78">
        <v>203738078</v>
      </c>
      <c r="L205" t="s">
        <v>3372</v>
      </c>
    </row>
    <row r="206" spans="1:12" x14ac:dyDescent="0.35">
      <c r="A206" s="50">
        <v>888676168710</v>
      </c>
      <c r="B206" t="s">
        <v>1046</v>
      </c>
      <c r="C206">
        <v>201790323</v>
      </c>
      <c r="D206" s="53" t="s">
        <v>1047</v>
      </c>
      <c r="E206" t="s">
        <v>1048</v>
      </c>
      <c r="H206" s="79">
        <v>578506705</v>
      </c>
      <c r="I206" t="s">
        <v>7899</v>
      </c>
      <c r="K206" s="78">
        <v>843741282</v>
      </c>
      <c r="L206" t="s">
        <v>7062</v>
      </c>
    </row>
    <row r="207" spans="1:12" x14ac:dyDescent="0.35">
      <c r="A207" s="50">
        <v>398956155015</v>
      </c>
      <c r="C207">
        <v>79700002</v>
      </c>
      <c r="D207" s="53"/>
      <c r="E207" t="s">
        <v>1049</v>
      </c>
      <c r="H207" s="79">
        <v>581229909</v>
      </c>
      <c r="I207" t="s">
        <v>7900</v>
      </c>
      <c r="K207" s="78">
        <v>770842000</v>
      </c>
      <c r="L207" t="s">
        <v>6786</v>
      </c>
    </row>
    <row r="208" spans="1:12" x14ac:dyDescent="0.35">
      <c r="A208" s="50">
        <v>888645502042</v>
      </c>
      <c r="B208" t="s">
        <v>1050</v>
      </c>
      <c r="C208">
        <v>678451380</v>
      </c>
      <c r="D208" s="53" t="s">
        <v>1051</v>
      </c>
      <c r="E208" t="s">
        <v>1051</v>
      </c>
      <c r="H208" s="79">
        <v>585594180</v>
      </c>
      <c r="I208" t="s">
        <v>7901</v>
      </c>
      <c r="K208" s="78">
        <v>938575991</v>
      </c>
      <c r="L208" t="s">
        <v>7409</v>
      </c>
    </row>
    <row r="209" spans="1:12" x14ac:dyDescent="0.35">
      <c r="A209" s="50">
        <v>865083881700</v>
      </c>
      <c r="B209" t="s">
        <v>1052</v>
      </c>
      <c r="D209" s="53"/>
      <c r="E209" t="s">
        <v>1053</v>
      </c>
      <c r="H209" s="79">
        <v>586837745</v>
      </c>
      <c r="I209" t="s">
        <v>7902</v>
      </c>
      <c r="K209" s="78">
        <v>925898791</v>
      </c>
      <c r="L209" t="s">
        <v>7376</v>
      </c>
    </row>
    <row r="210" spans="1:12" x14ac:dyDescent="0.35">
      <c r="A210" s="50">
        <v>818630116303</v>
      </c>
      <c r="D210" s="53"/>
      <c r="E210" t="s">
        <v>1054</v>
      </c>
      <c r="H210" s="79">
        <v>595834503</v>
      </c>
      <c r="I210" t="s">
        <v>7903</v>
      </c>
      <c r="K210" s="78">
        <v>210204940</v>
      </c>
      <c r="L210" t="s">
        <v>3890</v>
      </c>
    </row>
    <row r="211" spans="1:12" x14ac:dyDescent="0.35">
      <c r="A211" s="50">
        <v>818630192603</v>
      </c>
      <c r="D211" s="53"/>
      <c r="E211" t="s">
        <v>1055</v>
      </c>
      <c r="H211" s="79">
        <v>599531149</v>
      </c>
      <c r="I211" t="s">
        <v>7904</v>
      </c>
      <c r="K211" s="78">
        <v>794196044</v>
      </c>
      <c r="L211" t="s">
        <v>6960</v>
      </c>
    </row>
    <row r="212" spans="1:12" x14ac:dyDescent="0.35">
      <c r="A212" s="50">
        <v>818122878798</v>
      </c>
      <c r="B212" t="s">
        <v>1056</v>
      </c>
      <c r="D212" s="53" t="s">
        <v>1057</v>
      </c>
      <c r="E212" t="s">
        <v>1058</v>
      </c>
      <c r="H212" s="79">
        <v>601371405</v>
      </c>
      <c r="I212" t="s">
        <v>7905</v>
      </c>
      <c r="K212" s="78">
        <v>441455909</v>
      </c>
      <c r="L212" t="s">
        <v>5497</v>
      </c>
    </row>
    <row r="213" spans="1:12" x14ac:dyDescent="0.35">
      <c r="A213" s="50">
        <v>815233043781</v>
      </c>
      <c r="D213" s="53" t="s">
        <v>1059</v>
      </c>
      <c r="E213" t="s">
        <v>1060</v>
      </c>
      <c r="H213" s="79">
        <v>605167063</v>
      </c>
      <c r="I213" t="s">
        <v>7906</v>
      </c>
      <c r="K213" s="78">
        <v>204574211</v>
      </c>
      <c r="L213" t="s">
        <v>3462</v>
      </c>
    </row>
    <row r="214" spans="1:12" x14ac:dyDescent="0.35">
      <c r="A214" s="50">
        <v>888568937918</v>
      </c>
      <c r="B214" t="s">
        <v>1061</v>
      </c>
      <c r="C214">
        <v>729246700</v>
      </c>
      <c r="D214" s="53" t="s">
        <v>1062</v>
      </c>
      <c r="E214" t="s">
        <v>1062</v>
      </c>
      <c r="H214" s="79">
        <v>620602914</v>
      </c>
      <c r="I214" t="s">
        <v>7907</v>
      </c>
      <c r="K214" s="78">
        <v>705090718</v>
      </c>
      <c r="L214" t="s">
        <v>3462</v>
      </c>
    </row>
    <row r="215" spans="1:12" x14ac:dyDescent="0.35">
      <c r="A215" s="50">
        <v>814074526221</v>
      </c>
      <c r="D215" s="53" t="s">
        <v>1063</v>
      </c>
      <c r="E215" t="s">
        <v>1064</v>
      </c>
      <c r="H215" s="79">
        <v>622719576</v>
      </c>
      <c r="I215" t="s">
        <v>7908</v>
      </c>
      <c r="K215" s="78">
        <v>302318964</v>
      </c>
      <c r="L215" t="s">
        <v>4726</v>
      </c>
    </row>
    <row r="216" spans="1:12" x14ac:dyDescent="0.35">
      <c r="A216" s="50">
        <v>818673919866</v>
      </c>
      <c r="B216" t="s">
        <v>1065</v>
      </c>
      <c r="D216" s="53" t="s">
        <v>1066</v>
      </c>
      <c r="E216" t="s">
        <v>1067</v>
      </c>
      <c r="H216" s="79">
        <v>625777054</v>
      </c>
      <c r="I216" t="s">
        <v>7909</v>
      </c>
      <c r="K216" s="78">
        <v>206831203</v>
      </c>
      <c r="L216" t="s">
        <v>3605</v>
      </c>
    </row>
    <row r="217" spans="1:12" x14ac:dyDescent="0.35">
      <c r="A217" s="50">
        <v>818673918907</v>
      </c>
      <c r="B217" t="s">
        <v>1067</v>
      </c>
      <c r="D217" s="53" t="s">
        <v>1068</v>
      </c>
      <c r="E217" t="s">
        <v>1067</v>
      </c>
      <c r="H217" s="79">
        <v>626267459</v>
      </c>
      <c r="I217" t="s">
        <v>7910</v>
      </c>
      <c r="K217" s="78">
        <v>205923134</v>
      </c>
      <c r="L217" t="s">
        <v>3545</v>
      </c>
    </row>
    <row r="218" spans="1:12" x14ac:dyDescent="0.35">
      <c r="A218" s="50">
        <v>818724536748</v>
      </c>
      <c r="D218" s="53" t="s">
        <v>1069</v>
      </c>
      <c r="E218" t="s">
        <v>1070</v>
      </c>
      <c r="H218" s="79">
        <v>626903592</v>
      </c>
      <c r="I218" t="s">
        <v>7911</v>
      </c>
      <c r="K218" s="78">
        <v>260655167</v>
      </c>
      <c r="L218" t="s">
        <v>4351</v>
      </c>
    </row>
    <row r="219" spans="1:12" x14ac:dyDescent="0.35">
      <c r="A219" s="50">
        <v>888865879829</v>
      </c>
      <c r="C219">
        <v>189937687</v>
      </c>
      <c r="D219" s="53"/>
      <c r="E219" t="s">
        <v>1071</v>
      </c>
      <c r="H219" s="79">
        <v>629367799</v>
      </c>
      <c r="I219" t="s">
        <v>7912</v>
      </c>
      <c r="K219" s="78">
        <v>201289618</v>
      </c>
      <c r="L219" t="s">
        <v>3121</v>
      </c>
    </row>
    <row r="220" spans="1:12" x14ac:dyDescent="0.35">
      <c r="A220" s="50">
        <v>398877327472</v>
      </c>
      <c r="B220" t="s">
        <v>1072</v>
      </c>
      <c r="C220">
        <v>910115758</v>
      </c>
      <c r="D220" s="53"/>
      <c r="E220" t="s">
        <v>1073</v>
      </c>
      <c r="H220" s="79">
        <v>630362610</v>
      </c>
      <c r="I220" t="s">
        <v>7913</v>
      </c>
      <c r="K220" s="78">
        <v>289348018</v>
      </c>
      <c r="L220" t="s">
        <v>4616</v>
      </c>
    </row>
    <row r="221" spans="1:12" x14ac:dyDescent="0.35">
      <c r="A221" s="50">
        <v>398915852714</v>
      </c>
      <c r="B221" t="s">
        <v>796</v>
      </c>
      <c r="C221">
        <v>207839753</v>
      </c>
      <c r="D221" s="53"/>
      <c r="E221" t="s">
        <v>1074</v>
      </c>
      <c r="H221" s="79">
        <v>654246050</v>
      </c>
      <c r="I221" t="s">
        <v>7914</v>
      </c>
      <c r="K221" s="78">
        <v>124596432</v>
      </c>
      <c r="L221" t="s">
        <v>2270</v>
      </c>
    </row>
    <row r="222" spans="1:12" x14ac:dyDescent="0.35">
      <c r="A222" s="50">
        <v>398934584691</v>
      </c>
      <c r="B222" t="s">
        <v>1075</v>
      </c>
      <c r="C222">
        <v>859512011</v>
      </c>
      <c r="D222" s="53" t="s">
        <v>1076</v>
      </c>
      <c r="E222" t="s">
        <v>1077</v>
      </c>
      <c r="H222" s="50">
        <v>662613843</v>
      </c>
      <c r="I222" t="s">
        <v>7915</v>
      </c>
      <c r="K222" s="78">
        <v>252001646</v>
      </c>
      <c r="L222" t="s">
        <v>4287</v>
      </c>
    </row>
    <row r="223" spans="1:12" x14ac:dyDescent="0.35">
      <c r="A223" s="50">
        <v>398948988330</v>
      </c>
      <c r="B223" t="s">
        <v>1078</v>
      </c>
      <c r="C223">
        <v>910115758</v>
      </c>
      <c r="D223" s="53"/>
      <c r="E223" t="s">
        <v>1079</v>
      </c>
      <c r="H223" s="79">
        <v>668021557</v>
      </c>
      <c r="I223" t="s">
        <v>7916</v>
      </c>
      <c r="K223" s="78">
        <v>716541800</v>
      </c>
      <c r="L223" t="s">
        <v>6502</v>
      </c>
    </row>
    <row r="224" spans="1:12" x14ac:dyDescent="0.35">
      <c r="A224" s="50">
        <v>398950935131</v>
      </c>
      <c r="B224" t="s">
        <v>1080</v>
      </c>
      <c r="C224">
        <v>910115758</v>
      </c>
      <c r="D224" s="53"/>
      <c r="E224" t="s">
        <v>1081</v>
      </c>
      <c r="H224" s="79">
        <v>672854016</v>
      </c>
      <c r="I224" t="s">
        <v>7917</v>
      </c>
      <c r="K224" s="78">
        <v>647831729</v>
      </c>
      <c r="L224" t="s">
        <v>6115</v>
      </c>
    </row>
    <row r="225" spans="1:12" x14ac:dyDescent="0.35">
      <c r="A225" s="50">
        <v>398955023742</v>
      </c>
      <c r="B225" t="s">
        <v>1082</v>
      </c>
      <c r="C225">
        <v>698708077</v>
      </c>
      <c r="D225" s="53" t="s">
        <v>1083</v>
      </c>
      <c r="E225" t="s">
        <v>1083</v>
      </c>
      <c r="H225" s="79">
        <v>675521557</v>
      </c>
      <c r="I225" t="s">
        <v>7918</v>
      </c>
      <c r="K225" s="78">
        <v>407283724</v>
      </c>
      <c r="L225" t="s">
        <v>5402</v>
      </c>
    </row>
    <row r="226" spans="1:12" x14ac:dyDescent="0.35">
      <c r="A226" s="50">
        <v>398977430728</v>
      </c>
      <c r="C226">
        <v>751727224</v>
      </c>
      <c r="D226" s="53"/>
      <c r="E226" t="s">
        <v>1084</v>
      </c>
      <c r="H226" s="79">
        <v>677520108</v>
      </c>
      <c r="I226" t="s">
        <v>7919</v>
      </c>
      <c r="K226" s="78">
        <v>772797230</v>
      </c>
      <c r="L226" t="s">
        <v>6807</v>
      </c>
    </row>
    <row r="227" spans="1:12" x14ac:dyDescent="0.35">
      <c r="A227" s="50">
        <v>398995936269</v>
      </c>
      <c r="B227" t="s">
        <v>1085</v>
      </c>
      <c r="C227">
        <v>875201573</v>
      </c>
      <c r="D227" s="53" t="s">
        <v>1086</v>
      </c>
      <c r="E227" t="s">
        <v>1086</v>
      </c>
      <c r="H227" s="79">
        <v>681047557</v>
      </c>
      <c r="I227" t="s">
        <v>7920</v>
      </c>
      <c r="K227" s="78">
        <v>294073396</v>
      </c>
      <c r="L227" t="s">
        <v>4665</v>
      </c>
    </row>
    <row r="228" spans="1:12" x14ac:dyDescent="0.35">
      <c r="A228" s="50">
        <v>398999691947</v>
      </c>
      <c r="B228" t="s">
        <v>1087</v>
      </c>
      <c r="C228">
        <v>624244389</v>
      </c>
      <c r="D228" s="53"/>
      <c r="E228" t="s">
        <v>1088</v>
      </c>
      <c r="H228" s="79">
        <v>686992497</v>
      </c>
      <c r="I228" t="s">
        <v>7921</v>
      </c>
      <c r="K228" s="78">
        <v>201286458</v>
      </c>
      <c r="L228" t="s">
        <v>3120</v>
      </c>
    </row>
    <row r="229" spans="1:12" x14ac:dyDescent="0.35">
      <c r="A229" s="50">
        <v>411002299995</v>
      </c>
      <c r="B229" t="s">
        <v>1089</v>
      </c>
      <c r="C229">
        <v>697266291</v>
      </c>
      <c r="D229" s="53"/>
      <c r="E229" t="s">
        <v>1090</v>
      </c>
      <c r="H229" s="79">
        <v>687558855</v>
      </c>
      <c r="I229" t="s">
        <v>7922</v>
      </c>
      <c r="K229" s="78">
        <v>356967267</v>
      </c>
      <c r="L229" t="s">
        <v>5151</v>
      </c>
    </row>
    <row r="230" spans="1:12" x14ac:dyDescent="0.35">
      <c r="A230" s="50">
        <v>515322363583</v>
      </c>
      <c r="B230" t="s">
        <v>604</v>
      </c>
      <c r="C230">
        <v>351690925</v>
      </c>
      <c r="D230" s="53" t="s">
        <v>1091</v>
      </c>
      <c r="E230" t="s">
        <v>1092</v>
      </c>
      <c r="H230" s="79">
        <v>692362136</v>
      </c>
      <c r="I230" t="s">
        <v>7923</v>
      </c>
      <c r="K230" s="78">
        <v>292347452</v>
      </c>
      <c r="L230" t="s">
        <v>4649</v>
      </c>
    </row>
    <row r="231" spans="1:12" x14ac:dyDescent="0.35">
      <c r="A231" s="50">
        <v>515322399952</v>
      </c>
      <c r="B231" t="s">
        <v>604</v>
      </c>
      <c r="C231">
        <v>351690925</v>
      </c>
      <c r="D231" s="53" t="s">
        <v>1093</v>
      </c>
      <c r="E231" t="s">
        <v>1094</v>
      </c>
      <c r="H231" s="79">
        <v>694223621</v>
      </c>
      <c r="I231" t="s">
        <v>7924</v>
      </c>
      <c r="K231" s="78">
        <v>529388900</v>
      </c>
      <c r="L231" t="s">
        <v>5753</v>
      </c>
    </row>
    <row r="232" spans="1:12" x14ac:dyDescent="0.35">
      <c r="A232" s="50">
        <v>818174216790</v>
      </c>
      <c r="D232" s="53"/>
      <c r="E232" t="s">
        <v>1095</v>
      </c>
      <c r="H232" s="79">
        <v>694704280</v>
      </c>
      <c r="I232" t="s">
        <v>7925</v>
      </c>
      <c r="K232" s="78">
        <v>204069408</v>
      </c>
      <c r="L232" t="s">
        <v>3400</v>
      </c>
    </row>
    <row r="233" spans="1:12" x14ac:dyDescent="0.35">
      <c r="A233" s="50">
        <v>818253023390</v>
      </c>
      <c r="B233" t="s">
        <v>1096</v>
      </c>
      <c r="D233" s="53" t="s">
        <v>1097</v>
      </c>
      <c r="E233" t="s">
        <v>1098</v>
      </c>
      <c r="H233" s="79">
        <v>695174330</v>
      </c>
      <c r="I233" t="s">
        <v>7926</v>
      </c>
      <c r="K233" s="78">
        <v>201950780</v>
      </c>
      <c r="L233" t="s">
        <v>3196</v>
      </c>
    </row>
    <row r="234" spans="1:12" x14ac:dyDescent="0.35">
      <c r="A234" s="50">
        <v>888682290445</v>
      </c>
      <c r="B234" t="s">
        <v>1099</v>
      </c>
      <c r="C234">
        <v>727285520</v>
      </c>
      <c r="D234" s="53" t="s">
        <v>1100</v>
      </c>
      <c r="E234" t="s">
        <v>1101</v>
      </c>
      <c r="H234" s="79">
        <v>700696480</v>
      </c>
      <c r="I234" t="s">
        <v>7927</v>
      </c>
      <c r="K234" s="78">
        <v>336701112</v>
      </c>
      <c r="L234" t="s">
        <v>4991</v>
      </c>
    </row>
    <row r="235" spans="1:12" x14ac:dyDescent="0.35">
      <c r="A235" s="50">
        <v>888682454199</v>
      </c>
      <c r="B235" t="s">
        <v>1102</v>
      </c>
      <c r="C235">
        <v>202694776</v>
      </c>
      <c r="D235" s="53" t="s">
        <v>1103</v>
      </c>
      <c r="E235" t="s">
        <v>1104</v>
      </c>
      <c r="H235" s="79">
        <v>701842367</v>
      </c>
      <c r="I235" t="s">
        <v>7928</v>
      </c>
      <c r="K235" s="78">
        <v>385077491</v>
      </c>
      <c r="L235" t="s">
        <v>5311</v>
      </c>
    </row>
    <row r="236" spans="1:12" x14ac:dyDescent="0.35">
      <c r="A236" s="50">
        <v>888749482961</v>
      </c>
      <c r="B236" t="s">
        <v>745</v>
      </c>
      <c r="C236">
        <v>201241624</v>
      </c>
      <c r="D236" s="53"/>
      <c r="E236" t="s">
        <v>1105</v>
      </c>
      <c r="H236" s="79">
        <v>707214597</v>
      </c>
      <c r="I236" t="s">
        <v>7929</v>
      </c>
      <c r="K236" s="78">
        <v>412789822</v>
      </c>
      <c r="L236" t="s">
        <v>5311</v>
      </c>
    </row>
    <row r="237" spans="1:12" x14ac:dyDescent="0.35">
      <c r="A237" s="50">
        <v>888779502238</v>
      </c>
      <c r="B237" t="s">
        <v>745</v>
      </c>
      <c r="C237">
        <v>201241624</v>
      </c>
      <c r="D237" s="53"/>
      <c r="E237" t="s">
        <v>1106</v>
      </c>
      <c r="H237" s="79">
        <v>708518042</v>
      </c>
      <c r="I237" t="s">
        <v>7930</v>
      </c>
      <c r="K237" s="78">
        <v>826611863</v>
      </c>
      <c r="L237" t="s">
        <v>7040</v>
      </c>
    </row>
    <row r="238" spans="1:12" x14ac:dyDescent="0.35">
      <c r="A238" s="50">
        <v>888872904468</v>
      </c>
      <c r="B238" t="s">
        <v>1107</v>
      </c>
      <c r="C238">
        <v>961536596</v>
      </c>
      <c r="D238" s="53"/>
      <c r="E238" t="s">
        <v>1108</v>
      </c>
      <c r="H238" s="79">
        <v>715942100</v>
      </c>
      <c r="I238" t="s">
        <v>7931</v>
      </c>
      <c r="K238" s="78">
        <v>807683993</v>
      </c>
      <c r="L238" t="s">
        <v>7009</v>
      </c>
    </row>
    <row r="239" spans="1:12" x14ac:dyDescent="0.35">
      <c r="A239" s="50">
        <v>888874158712</v>
      </c>
      <c r="B239" t="s">
        <v>1109</v>
      </c>
      <c r="C239">
        <v>200390259</v>
      </c>
      <c r="D239" s="53" t="s">
        <v>1110</v>
      </c>
      <c r="E239" t="s">
        <v>1111</v>
      </c>
      <c r="H239" s="79">
        <v>716321860</v>
      </c>
      <c r="I239" t="s">
        <v>7932</v>
      </c>
      <c r="K239" s="78">
        <v>313938689</v>
      </c>
      <c r="L239" t="s">
        <v>4828</v>
      </c>
    </row>
    <row r="240" spans="1:12" x14ac:dyDescent="0.35">
      <c r="A240" s="50">
        <v>888898175366</v>
      </c>
      <c r="C240">
        <v>874307599</v>
      </c>
      <c r="D240" s="53"/>
      <c r="E240" t="s">
        <v>1112</v>
      </c>
      <c r="H240" s="79">
        <v>718442826</v>
      </c>
      <c r="I240" t="s">
        <v>7933</v>
      </c>
      <c r="K240" s="78">
        <v>798534173</v>
      </c>
      <c r="L240" t="s">
        <v>6978</v>
      </c>
    </row>
    <row r="241" spans="1:12" x14ac:dyDescent="0.35">
      <c r="A241" s="50">
        <v>888976043664</v>
      </c>
      <c r="C241">
        <v>369666088</v>
      </c>
      <c r="D241" s="53" t="s">
        <v>1113</v>
      </c>
      <c r="E241" t="s">
        <v>1114</v>
      </c>
      <c r="H241" s="79">
        <v>720269538</v>
      </c>
      <c r="I241" t="s">
        <v>7934</v>
      </c>
      <c r="K241" s="78">
        <v>265255922</v>
      </c>
      <c r="L241" t="s">
        <v>4396</v>
      </c>
    </row>
    <row r="242" spans="1:12" x14ac:dyDescent="0.35">
      <c r="A242" s="50">
        <v>888976970191</v>
      </c>
      <c r="B242" t="s">
        <v>742</v>
      </c>
      <c r="C242">
        <v>313763978</v>
      </c>
      <c r="D242" s="53" t="s">
        <v>1115</v>
      </c>
      <c r="E242" t="s">
        <v>1116</v>
      </c>
      <c r="H242" s="79">
        <v>723695813</v>
      </c>
      <c r="I242" t="s">
        <v>7935</v>
      </c>
      <c r="K242" s="78">
        <v>285194628</v>
      </c>
      <c r="L242" t="s">
        <v>4579</v>
      </c>
    </row>
    <row r="243" spans="1:12" x14ac:dyDescent="0.35">
      <c r="A243" s="50">
        <v>888977161170</v>
      </c>
      <c r="B243" t="s">
        <v>1117</v>
      </c>
      <c r="C243">
        <v>549157980</v>
      </c>
      <c r="D243" s="53"/>
      <c r="E243" t="s">
        <v>1118</v>
      </c>
      <c r="H243" s="79">
        <v>723764734</v>
      </c>
      <c r="I243" t="s">
        <v>7936</v>
      </c>
      <c r="K243" s="78">
        <v>367654333</v>
      </c>
      <c r="L243" t="s">
        <v>5236</v>
      </c>
    </row>
    <row r="244" spans="1:12" x14ac:dyDescent="0.35">
      <c r="A244" s="50">
        <v>888979639553</v>
      </c>
      <c r="B244" t="s">
        <v>1119</v>
      </c>
      <c r="C244">
        <v>891555938</v>
      </c>
      <c r="D244" s="53"/>
      <c r="E244" t="s">
        <v>1120</v>
      </c>
      <c r="H244" s="79">
        <v>725230060</v>
      </c>
      <c r="I244" t="s">
        <v>7937</v>
      </c>
      <c r="K244" s="78">
        <v>259917069</v>
      </c>
      <c r="L244" t="s">
        <v>4344</v>
      </c>
    </row>
    <row r="245" spans="1:12" x14ac:dyDescent="0.35">
      <c r="A245" s="50">
        <v>888979815941</v>
      </c>
      <c r="B245" t="s">
        <v>1121</v>
      </c>
      <c r="C245">
        <v>913630874</v>
      </c>
      <c r="D245" s="53" t="s">
        <v>1122</v>
      </c>
      <c r="E245" t="s">
        <v>1123</v>
      </c>
      <c r="H245" s="79">
        <v>727274502</v>
      </c>
      <c r="I245" t="s">
        <v>7938</v>
      </c>
      <c r="K245" s="78">
        <v>873069899</v>
      </c>
      <c r="L245" t="s">
        <v>7151</v>
      </c>
    </row>
    <row r="246" spans="1:12" x14ac:dyDescent="0.35">
      <c r="A246" s="50">
        <v>888980223568</v>
      </c>
      <c r="B246" t="s">
        <v>1124</v>
      </c>
      <c r="C246">
        <v>202055822</v>
      </c>
      <c r="D246" s="53" t="s">
        <v>1125</v>
      </c>
      <c r="E246" t="s">
        <v>1125</v>
      </c>
      <c r="H246" s="79">
        <v>727288600</v>
      </c>
      <c r="I246" t="s">
        <v>7939</v>
      </c>
      <c r="K246" s="78">
        <v>372749482</v>
      </c>
      <c r="L246" t="s">
        <v>5271</v>
      </c>
    </row>
    <row r="247" spans="1:12" x14ac:dyDescent="0.35">
      <c r="A247" s="50">
        <v>888981294096</v>
      </c>
      <c r="B247" t="s">
        <v>1126</v>
      </c>
      <c r="C247">
        <v>200037710</v>
      </c>
      <c r="D247" s="53" t="s">
        <v>1127</v>
      </c>
      <c r="E247" t="s">
        <v>1127</v>
      </c>
      <c r="H247" s="79">
        <v>731210861</v>
      </c>
      <c r="I247" t="s">
        <v>7940</v>
      </c>
      <c r="K247" s="78">
        <v>135759791</v>
      </c>
      <c r="L247" t="s">
        <v>2419</v>
      </c>
    </row>
    <row r="248" spans="1:12" x14ac:dyDescent="0.35">
      <c r="A248" s="50">
        <v>888982625380</v>
      </c>
      <c r="B248" t="s">
        <v>1128</v>
      </c>
      <c r="C248">
        <v>203001979</v>
      </c>
      <c r="D248" s="53"/>
      <c r="E248" t="s">
        <v>1129</v>
      </c>
      <c r="H248" s="79">
        <v>731687331</v>
      </c>
      <c r="I248" t="s">
        <v>7941</v>
      </c>
      <c r="K248" s="78">
        <v>622685213</v>
      </c>
      <c r="L248" t="s">
        <v>2419</v>
      </c>
    </row>
    <row r="249" spans="1:12" x14ac:dyDescent="0.35">
      <c r="A249" s="50">
        <v>889001647876</v>
      </c>
      <c r="B249" t="s">
        <v>1130</v>
      </c>
      <c r="C249">
        <v>796241799</v>
      </c>
      <c r="D249" s="53" t="s">
        <v>1131</v>
      </c>
      <c r="E249" t="s">
        <v>1131</v>
      </c>
      <c r="H249" s="79">
        <v>733619759</v>
      </c>
      <c r="I249" t="s">
        <v>7942</v>
      </c>
      <c r="K249" s="78">
        <v>117408248</v>
      </c>
      <c r="L249" t="s">
        <v>2187</v>
      </c>
    </row>
    <row r="250" spans="1:12" x14ac:dyDescent="0.35">
      <c r="A250" s="50">
        <v>399061848664</v>
      </c>
      <c r="C250">
        <v>817198627</v>
      </c>
      <c r="D250" s="53"/>
      <c r="E250" t="s">
        <v>1132</v>
      </c>
      <c r="H250" s="79">
        <v>734618659</v>
      </c>
      <c r="I250" t="s">
        <v>7822</v>
      </c>
      <c r="K250" s="78">
        <v>152718284</v>
      </c>
      <c r="L250" t="s">
        <v>2187</v>
      </c>
    </row>
    <row r="251" spans="1:12" x14ac:dyDescent="0.35">
      <c r="A251" s="50">
        <v>399122208957</v>
      </c>
      <c r="B251" t="s">
        <v>1133</v>
      </c>
      <c r="C251">
        <v>619290712</v>
      </c>
      <c r="D251" s="53"/>
      <c r="E251" t="s">
        <v>1134</v>
      </c>
      <c r="H251" s="79">
        <v>738966465</v>
      </c>
      <c r="I251" t="s">
        <v>7943</v>
      </c>
      <c r="K251" s="78">
        <v>758443060</v>
      </c>
      <c r="L251" t="s">
        <v>6692</v>
      </c>
    </row>
    <row r="252" spans="1:12" x14ac:dyDescent="0.35">
      <c r="A252" s="50">
        <v>399138316545</v>
      </c>
      <c r="B252" t="s">
        <v>1135</v>
      </c>
      <c r="C252">
        <v>783385090</v>
      </c>
      <c r="D252" s="53"/>
      <c r="E252" t="s">
        <v>1136</v>
      </c>
      <c r="H252" s="79">
        <v>743593383</v>
      </c>
      <c r="I252" t="s">
        <v>7944</v>
      </c>
      <c r="K252" s="78">
        <v>128235949</v>
      </c>
      <c r="L252" t="s">
        <v>2325</v>
      </c>
    </row>
    <row r="253" spans="1:12" x14ac:dyDescent="0.35">
      <c r="A253" s="50">
        <v>399181625423</v>
      </c>
      <c r="C253">
        <v>685379473</v>
      </c>
      <c r="D253" s="53"/>
      <c r="E253" t="s">
        <v>1137</v>
      </c>
      <c r="H253" s="79">
        <v>755880442</v>
      </c>
      <c r="I253" t="s">
        <v>7945</v>
      </c>
      <c r="K253" s="78">
        <v>397300706</v>
      </c>
      <c r="L253" t="s">
        <v>5369</v>
      </c>
    </row>
    <row r="254" spans="1:12" x14ac:dyDescent="0.35">
      <c r="A254" s="50">
        <v>399224300369</v>
      </c>
      <c r="B254" t="s">
        <v>1138</v>
      </c>
      <c r="C254">
        <v>347540331</v>
      </c>
      <c r="D254" s="53" t="s">
        <v>1139</v>
      </c>
      <c r="E254" t="s">
        <v>1140</v>
      </c>
      <c r="H254" s="79">
        <v>759184645</v>
      </c>
      <c r="I254" t="s">
        <v>7946</v>
      </c>
      <c r="K254" s="78">
        <v>906792133</v>
      </c>
      <c r="L254" t="s">
        <v>7304</v>
      </c>
    </row>
    <row r="255" spans="1:12" x14ac:dyDescent="0.35">
      <c r="A255" s="50">
        <v>493642424640</v>
      </c>
      <c r="B255" t="s">
        <v>1141</v>
      </c>
      <c r="C255">
        <v>797370231</v>
      </c>
      <c r="D255" s="53" t="s">
        <v>1142</v>
      </c>
      <c r="E255" t="s">
        <v>1142</v>
      </c>
      <c r="H255" s="79">
        <v>763552560</v>
      </c>
      <c r="I255" t="s">
        <v>7947</v>
      </c>
      <c r="K255" s="78">
        <v>781755192</v>
      </c>
      <c r="L255" t="s">
        <v>6875</v>
      </c>
    </row>
    <row r="256" spans="1:12" x14ac:dyDescent="0.35">
      <c r="A256" s="50">
        <v>497240043874</v>
      </c>
      <c r="B256" t="s">
        <v>870</v>
      </c>
      <c r="C256">
        <v>531678141</v>
      </c>
      <c r="D256" s="53"/>
      <c r="E256" t="s">
        <v>1143</v>
      </c>
      <c r="H256" s="79">
        <v>768713715</v>
      </c>
      <c r="I256" t="s">
        <v>7948</v>
      </c>
      <c r="K256" s="78">
        <v>696418586</v>
      </c>
      <c r="L256" t="s">
        <v>6423</v>
      </c>
    </row>
    <row r="257" spans="1:12" x14ac:dyDescent="0.35">
      <c r="A257" s="50">
        <v>497240113749</v>
      </c>
      <c r="B257" t="s">
        <v>870</v>
      </c>
      <c r="C257">
        <v>531678141</v>
      </c>
      <c r="D257" s="53"/>
      <c r="E257" t="s">
        <v>1144</v>
      </c>
      <c r="H257" s="79">
        <v>772920890</v>
      </c>
      <c r="I257" t="s">
        <v>7949</v>
      </c>
      <c r="K257" s="78">
        <v>684791559</v>
      </c>
      <c r="L257" t="s">
        <v>6319</v>
      </c>
    </row>
    <row r="258" spans="1:12" x14ac:dyDescent="0.35">
      <c r="A258" s="50">
        <v>516044343860</v>
      </c>
      <c r="B258" t="s">
        <v>604</v>
      </c>
      <c r="C258">
        <v>351690925</v>
      </c>
      <c r="D258" s="53" t="s">
        <v>1093</v>
      </c>
      <c r="E258" t="s">
        <v>1094</v>
      </c>
      <c r="H258" s="79">
        <v>775491370</v>
      </c>
      <c r="I258" t="s">
        <v>7950</v>
      </c>
      <c r="K258" s="78">
        <v>237523679</v>
      </c>
      <c r="L258" t="s">
        <v>4164</v>
      </c>
    </row>
    <row r="259" spans="1:12" x14ac:dyDescent="0.35">
      <c r="A259" s="50">
        <v>516044371231</v>
      </c>
      <c r="B259" t="s">
        <v>604</v>
      </c>
      <c r="C259">
        <v>351690925</v>
      </c>
      <c r="D259" s="53" t="s">
        <v>1093</v>
      </c>
      <c r="E259" t="s">
        <v>1094</v>
      </c>
      <c r="H259" s="79">
        <v>782252704</v>
      </c>
      <c r="I259" t="s">
        <v>7951</v>
      </c>
      <c r="K259" s="78">
        <v>396009609</v>
      </c>
      <c r="L259" t="s">
        <v>5365</v>
      </c>
    </row>
    <row r="260" spans="1:12" x14ac:dyDescent="0.35">
      <c r="A260" s="50">
        <v>888931246413</v>
      </c>
      <c r="C260">
        <v>856107850</v>
      </c>
      <c r="D260" s="53"/>
      <c r="E260" t="s">
        <v>1145</v>
      </c>
      <c r="H260" s="79">
        <v>783797704</v>
      </c>
      <c r="I260" t="s">
        <v>7952</v>
      </c>
      <c r="K260" s="78">
        <v>328389959</v>
      </c>
      <c r="L260" t="s">
        <v>4934</v>
      </c>
    </row>
    <row r="261" spans="1:12" x14ac:dyDescent="0.35">
      <c r="A261" s="50">
        <v>889020713497</v>
      </c>
      <c r="B261" t="s">
        <v>1146</v>
      </c>
      <c r="C261">
        <v>631584691</v>
      </c>
      <c r="D261" s="53" t="s">
        <v>1147</v>
      </c>
      <c r="E261" t="s">
        <v>1148</v>
      </c>
      <c r="H261" s="79">
        <v>784458393</v>
      </c>
      <c r="I261" t="s">
        <v>7953</v>
      </c>
      <c r="K261" s="78">
        <v>201218050</v>
      </c>
      <c r="L261" t="s">
        <v>3114</v>
      </c>
    </row>
    <row r="262" spans="1:12" x14ac:dyDescent="0.35">
      <c r="A262" s="50">
        <v>889070288886</v>
      </c>
      <c r="B262" t="s">
        <v>1149</v>
      </c>
      <c r="C262">
        <v>204138525</v>
      </c>
      <c r="D262" s="53" t="s">
        <v>1150</v>
      </c>
      <c r="E262" t="s">
        <v>1150</v>
      </c>
      <c r="H262" s="79">
        <v>795581898</v>
      </c>
      <c r="I262" t="s">
        <v>7954</v>
      </c>
      <c r="K262" s="78">
        <v>206672765</v>
      </c>
      <c r="L262" t="s">
        <v>3593</v>
      </c>
    </row>
    <row r="263" spans="1:12" x14ac:dyDescent="0.35">
      <c r="A263" s="50">
        <v>889089645665</v>
      </c>
      <c r="B263" t="s">
        <v>832</v>
      </c>
      <c r="C263">
        <v>784813550</v>
      </c>
      <c r="D263" s="53" t="s">
        <v>1151</v>
      </c>
      <c r="E263" t="s">
        <v>1151</v>
      </c>
      <c r="H263" s="79">
        <v>817620485</v>
      </c>
      <c r="I263" t="s">
        <v>7955</v>
      </c>
      <c r="K263" s="78">
        <v>175444114</v>
      </c>
      <c r="L263" t="s">
        <v>2782</v>
      </c>
    </row>
    <row r="264" spans="1:12" x14ac:dyDescent="0.35">
      <c r="A264" s="50">
        <v>889090107458</v>
      </c>
      <c r="B264" t="s">
        <v>1152</v>
      </c>
      <c r="C264">
        <v>626547419</v>
      </c>
      <c r="D264" s="53"/>
      <c r="E264" t="s">
        <v>1153</v>
      </c>
      <c r="H264" s="79">
        <v>849520377</v>
      </c>
      <c r="I264" t="s">
        <v>7956</v>
      </c>
      <c r="K264" s="78">
        <v>642172794</v>
      </c>
      <c r="L264" t="s">
        <v>6078</v>
      </c>
    </row>
    <row r="265" spans="1:12" x14ac:dyDescent="0.35">
      <c r="A265" s="50">
        <v>889091615835</v>
      </c>
      <c r="B265" t="s">
        <v>1154</v>
      </c>
      <c r="C265">
        <v>210206998</v>
      </c>
      <c r="D265" s="53"/>
      <c r="E265" t="s">
        <v>1155</v>
      </c>
      <c r="H265" s="79">
        <v>850396795</v>
      </c>
      <c r="I265" t="s">
        <v>7957</v>
      </c>
      <c r="K265" s="78">
        <v>874991813</v>
      </c>
      <c r="L265" t="s">
        <v>7164</v>
      </c>
    </row>
    <row r="266" spans="1:12" x14ac:dyDescent="0.35">
      <c r="A266" s="50">
        <v>889094796197</v>
      </c>
      <c r="B266" t="s">
        <v>1156</v>
      </c>
      <c r="C266">
        <v>501628140</v>
      </c>
      <c r="D266" s="53"/>
      <c r="E266" t="s">
        <v>1157</v>
      </c>
      <c r="H266" s="79">
        <v>852362030</v>
      </c>
      <c r="I266" t="s">
        <v>7958</v>
      </c>
      <c r="K266" s="78">
        <v>668663222</v>
      </c>
      <c r="L266" t="s">
        <v>6194</v>
      </c>
    </row>
    <row r="267" spans="1:12" x14ac:dyDescent="0.35">
      <c r="A267" s="50">
        <v>889095369188</v>
      </c>
      <c r="B267" t="s">
        <v>711</v>
      </c>
      <c r="C267">
        <v>584562080</v>
      </c>
      <c r="D267" s="53"/>
      <c r="E267" t="s">
        <v>1158</v>
      </c>
      <c r="H267" s="79">
        <v>864469809</v>
      </c>
      <c r="I267" t="s">
        <v>7959</v>
      </c>
      <c r="K267" s="78">
        <v>202726501</v>
      </c>
      <c r="L267" t="s">
        <v>3273</v>
      </c>
    </row>
    <row r="268" spans="1:12" x14ac:dyDescent="0.35">
      <c r="A268" s="50">
        <v>889096870457</v>
      </c>
      <c r="B268" t="s">
        <v>1159</v>
      </c>
      <c r="C268">
        <v>960078950</v>
      </c>
      <c r="D268" s="53"/>
      <c r="E268" t="s">
        <v>1160</v>
      </c>
      <c r="H268" s="79">
        <v>867514406</v>
      </c>
      <c r="I268" t="s">
        <v>7960</v>
      </c>
      <c r="K268" s="78">
        <v>344229503</v>
      </c>
      <c r="L268" t="s">
        <v>5055</v>
      </c>
    </row>
    <row r="269" spans="1:12" x14ac:dyDescent="0.35">
      <c r="A269" s="50">
        <v>889125350164</v>
      </c>
      <c r="B269" t="s">
        <v>742</v>
      </c>
      <c r="C269">
        <v>313763978</v>
      </c>
      <c r="D269" s="53" t="s">
        <v>1161</v>
      </c>
      <c r="E269" t="s">
        <v>1162</v>
      </c>
      <c r="H269" s="79">
        <v>869076961</v>
      </c>
      <c r="I269" t="s">
        <v>7961</v>
      </c>
      <c r="K269" s="78">
        <v>204949385</v>
      </c>
      <c r="L269" t="s">
        <v>3489</v>
      </c>
    </row>
    <row r="270" spans="1:12" x14ac:dyDescent="0.35">
      <c r="A270" s="50">
        <v>889126881770</v>
      </c>
      <c r="B270" t="s">
        <v>1163</v>
      </c>
      <c r="C270">
        <v>901581967</v>
      </c>
      <c r="D270" s="53" t="s">
        <v>1164</v>
      </c>
      <c r="E270" t="s">
        <v>1164</v>
      </c>
      <c r="H270" s="79">
        <v>875332392</v>
      </c>
      <c r="I270" t="s">
        <v>7818</v>
      </c>
      <c r="K270" s="78">
        <v>558408863</v>
      </c>
      <c r="L270" t="s">
        <v>5820</v>
      </c>
    </row>
    <row r="271" spans="1:12" x14ac:dyDescent="0.35">
      <c r="A271" s="50">
        <v>889128494316</v>
      </c>
      <c r="B271" t="s">
        <v>1165</v>
      </c>
      <c r="C271">
        <v>206994788</v>
      </c>
      <c r="D271" s="53" t="s">
        <v>1166</v>
      </c>
      <c r="E271" t="s">
        <v>1166</v>
      </c>
      <c r="H271" s="79">
        <v>875333712</v>
      </c>
      <c r="I271" t="s">
        <v>7962</v>
      </c>
      <c r="K271" s="78">
        <v>910834339</v>
      </c>
      <c r="L271" t="s">
        <v>7329</v>
      </c>
    </row>
    <row r="272" spans="1:12" x14ac:dyDescent="0.35">
      <c r="A272" s="50">
        <v>889129530542</v>
      </c>
      <c r="B272" t="s">
        <v>1167</v>
      </c>
      <c r="C272">
        <v>207481337</v>
      </c>
      <c r="D272" s="53" t="s">
        <v>1168</v>
      </c>
      <c r="E272" t="s">
        <v>1168</v>
      </c>
      <c r="H272" s="79">
        <v>876829711</v>
      </c>
      <c r="I272" t="s">
        <v>7963</v>
      </c>
      <c r="K272" s="78">
        <v>252204776</v>
      </c>
      <c r="L272" t="s">
        <v>4289</v>
      </c>
    </row>
    <row r="273" spans="1:12" x14ac:dyDescent="0.35">
      <c r="A273" s="50">
        <v>889130101479</v>
      </c>
      <c r="B273" t="s">
        <v>1169</v>
      </c>
      <c r="C273">
        <v>731820350</v>
      </c>
      <c r="D273" s="53"/>
      <c r="E273" t="s">
        <v>1170</v>
      </c>
      <c r="H273" s="79">
        <v>879096537</v>
      </c>
      <c r="I273" t="s">
        <v>7964</v>
      </c>
      <c r="K273" s="78">
        <v>135861731</v>
      </c>
      <c r="L273" t="s">
        <v>2420</v>
      </c>
    </row>
    <row r="274" spans="1:12" x14ac:dyDescent="0.35">
      <c r="A274" s="50">
        <v>889137381660</v>
      </c>
      <c r="B274" t="s">
        <v>1171</v>
      </c>
      <c r="C274">
        <v>825002189</v>
      </c>
      <c r="D274" s="53" t="s">
        <v>1172</v>
      </c>
      <c r="E274" t="s">
        <v>1173</v>
      </c>
      <c r="H274" s="79">
        <v>880866354</v>
      </c>
      <c r="I274" t="s">
        <v>7965</v>
      </c>
      <c r="K274" s="78">
        <v>628774595</v>
      </c>
      <c r="L274" t="s">
        <v>5991</v>
      </c>
    </row>
    <row r="275" spans="1:12" x14ac:dyDescent="0.35">
      <c r="A275" s="50">
        <v>889155367015</v>
      </c>
      <c r="C275">
        <v>956482216</v>
      </c>
      <c r="D275" s="53"/>
      <c r="E275" t="s">
        <v>1174</v>
      </c>
      <c r="H275" s="79">
        <v>882286410</v>
      </c>
      <c r="I275" t="s">
        <v>7966</v>
      </c>
      <c r="K275" s="78">
        <v>465055405</v>
      </c>
      <c r="L275" t="s">
        <v>5576</v>
      </c>
    </row>
    <row r="276" spans="1:12" x14ac:dyDescent="0.35">
      <c r="A276" s="50">
        <v>889161839460</v>
      </c>
      <c r="B276" t="s">
        <v>1175</v>
      </c>
      <c r="C276">
        <v>201304684</v>
      </c>
      <c r="D276" s="53"/>
      <c r="E276" t="s">
        <v>1176</v>
      </c>
      <c r="H276" s="79">
        <v>884745365</v>
      </c>
      <c r="I276" t="s">
        <v>7967</v>
      </c>
      <c r="K276" s="78">
        <v>267923337</v>
      </c>
      <c r="L276" t="s">
        <v>4428</v>
      </c>
    </row>
    <row r="277" spans="1:12" x14ac:dyDescent="0.35">
      <c r="A277" s="50">
        <v>889163836990</v>
      </c>
      <c r="B277" t="s">
        <v>1177</v>
      </c>
      <c r="C277">
        <v>903172193</v>
      </c>
      <c r="D277" s="53" t="s">
        <v>1178</v>
      </c>
      <c r="E277" t="s">
        <v>1179</v>
      </c>
      <c r="H277" s="79">
        <v>917041229</v>
      </c>
      <c r="I277" t="s">
        <v>7968</v>
      </c>
      <c r="K277" s="78">
        <v>285258570</v>
      </c>
      <c r="L277" t="s">
        <v>4581</v>
      </c>
    </row>
    <row r="278" spans="1:12" x14ac:dyDescent="0.35">
      <c r="A278" s="50">
        <v>889166969684</v>
      </c>
      <c r="B278" t="s">
        <v>1180</v>
      </c>
      <c r="C278">
        <v>910246259</v>
      </c>
      <c r="D278" s="53" t="s">
        <v>1181</v>
      </c>
      <c r="E278" t="s">
        <v>1181</v>
      </c>
      <c r="H278" s="79">
        <v>917044406</v>
      </c>
      <c r="I278" t="s">
        <v>7969</v>
      </c>
      <c r="K278" s="78">
        <v>200464521</v>
      </c>
      <c r="L278" t="s">
        <v>3044</v>
      </c>
    </row>
    <row r="279" spans="1:12" x14ac:dyDescent="0.35">
      <c r="A279" s="50">
        <v>889172487251</v>
      </c>
      <c r="C279">
        <v>196900004</v>
      </c>
      <c r="D279" s="53"/>
      <c r="E279" t="s">
        <v>1182</v>
      </c>
      <c r="H279" s="79">
        <v>917086524</v>
      </c>
      <c r="I279" t="s">
        <v>7970</v>
      </c>
      <c r="K279" s="78" t="s">
        <v>1939</v>
      </c>
      <c r="L279" t="s">
        <v>7620</v>
      </c>
    </row>
    <row r="280" spans="1:12" x14ac:dyDescent="0.35">
      <c r="A280" s="50">
        <v>889184713295</v>
      </c>
      <c r="B280" t="s">
        <v>1183</v>
      </c>
      <c r="C280">
        <v>201304684</v>
      </c>
      <c r="D280" s="53"/>
      <c r="E280" t="s">
        <v>1184</v>
      </c>
      <c r="H280" s="79">
        <v>917205647</v>
      </c>
      <c r="I280" t="s">
        <v>7971</v>
      </c>
      <c r="K280" s="78">
        <v>204531315</v>
      </c>
      <c r="L280" t="s">
        <v>3457</v>
      </c>
    </row>
    <row r="281" spans="1:12" x14ac:dyDescent="0.35">
      <c r="A281" s="50">
        <v>889184733275</v>
      </c>
      <c r="B281" t="s">
        <v>1185</v>
      </c>
      <c r="C281">
        <v>910800612</v>
      </c>
      <c r="D281" s="53" t="s">
        <v>1186</v>
      </c>
      <c r="E281" t="s">
        <v>1186</v>
      </c>
      <c r="H281" s="79">
        <v>917716862</v>
      </c>
      <c r="I281" t="s">
        <v>7972</v>
      </c>
      <c r="K281" s="78">
        <v>102275381</v>
      </c>
      <c r="L281" t="s">
        <v>2004</v>
      </c>
    </row>
    <row r="282" spans="1:12" x14ac:dyDescent="0.35">
      <c r="A282" s="50">
        <v>889185146882</v>
      </c>
      <c r="B282" t="s">
        <v>1187</v>
      </c>
      <c r="C282">
        <v>764833392</v>
      </c>
      <c r="D282" s="53" t="s">
        <v>1188</v>
      </c>
      <c r="E282" t="s">
        <v>1189</v>
      </c>
      <c r="H282" s="79">
        <v>921048955</v>
      </c>
      <c r="I282" t="s">
        <v>7973</v>
      </c>
      <c r="K282" s="78">
        <v>892591849</v>
      </c>
      <c r="L282" t="s">
        <v>7237</v>
      </c>
    </row>
    <row r="283" spans="1:12" x14ac:dyDescent="0.35">
      <c r="A283" s="50">
        <v>889186810214</v>
      </c>
      <c r="B283" t="s">
        <v>1190</v>
      </c>
      <c r="C283">
        <v>200091259</v>
      </c>
      <c r="D283" s="53" t="s">
        <v>1191</v>
      </c>
      <c r="E283" t="s">
        <v>1192</v>
      </c>
      <c r="H283" s="79">
        <v>922088314</v>
      </c>
      <c r="I283" t="s">
        <v>7974</v>
      </c>
      <c r="K283" s="78">
        <v>217305500</v>
      </c>
      <c r="L283" t="s">
        <v>3970</v>
      </c>
    </row>
    <row r="284" spans="1:12" x14ac:dyDescent="0.35">
      <c r="A284" s="50">
        <v>889187417199</v>
      </c>
      <c r="B284" t="s">
        <v>1193</v>
      </c>
      <c r="C284">
        <v>201304684</v>
      </c>
      <c r="D284" s="53"/>
      <c r="E284" t="s">
        <v>1194</v>
      </c>
      <c r="H284" s="79">
        <v>925036854</v>
      </c>
      <c r="I284" t="s">
        <v>7975</v>
      </c>
      <c r="K284" s="78">
        <v>250611625</v>
      </c>
      <c r="L284" t="s">
        <v>4273</v>
      </c>
    </row>
    <row r="285" spans="1:12" x14ac:dyDescent="0.35">
      <c r="A285" s="50">
        <v>889188092970</v>
      </c>
      <c r="B285" t="s">
        <v>1195</v>
      </c>
      <c r="C285">
        <v>621514733</v>
      </c>
      <c r="D285" s="53"/>
      <c r="E285" t="s">
        <v>1196</v>
      </c>
      <c r="H285" s="79">
        <v>941764916</v>
      </c>
      <c r="I285" t="s">
        <v>7976</v>
      </c>
      <c r="K285" s="78">
        <v>273043187</v>
      </c>
      <c r="L285" t="s">
        <v>4491</v>
      </c>
    </row>
    <row r="286" spans="1:12" x14ac:dyDescent="0.35">
      <c r="A286" s="50">
        <v>889188655000</v>
      </c>
      <c r="B286" t="s">
        <v>1197</v>
      </c>
      <c r="C286">
        <v>208567444</v>
      </c>
      <c r="D286" s="53"/>
      <c r="E286" t="s">
        <v>1198</v>
      </c>
      <c r="H286" s="79">
        <v>945733993</v>
      </c>
      <c r="I286" t="s">
        <v>7977</v>
      </c>
      <c r="K286" s="78">
        <v>204365448</v>
      </c>
      <c r="L286" t="s">
        <v>3443</v>
      </c>
    </row>
    <row r="287" spans="1:12" x14ac:dyDescent="0.35">
      <c r="A287" s="50">
        <v>889189883723</v>
      </c>
      <c r="B287" t="s">
        <v>1199</v>
      </c>
      <c r="C287">
        <v>955261976</v>
      </c>
      <c r="D287" s="53"/>
      <c r="E287" t="s">
        <v>1200</v>
      </c>
      <c r="H287" s="79">
        <v>951656070</v>
      </c>
      <c r="I287" t="s">
        <v>7978</v>
      </c>
      <c r="K287" s="78">
        <v>354542463</v>
      </c>
      <c r="L287" t="s">
        <v>5134</v>
      </c>
    </row>
    <row r="288" spans="1:12" x14ac:dyDescent="0.35">
      <c r="A288" s="50">
        <v>889191412557</v>
      </c>
      <c r="B288" t="s">
        <v>832</v>
      </c>
      <c r="C288">
        <v>784813550</v>
      </c>
      <c r="D288" s="53" t="s">
        <v>1201</v>
      </c>
      <c r="E288" t="s">
        <v>1201</v>
      </c>
      <c r="H288" s="79">
        <v>956045215</v>
      </c>
      <c r="I288" t="s">
        <v>7979</v>
      </c>
      <c r="K288" s="78">
        <v>901752982</v>
      </c>
      <c r="L288" t="s">
        <v>7272</v>
      </c>
    </row>
    <row r="289" spans="1:12" x14ac:dyDescent="0.35">
      <c r="A289" s="50">
        <v>889231129231</v>
      </c>
      <c r="C289">
        <v>341302072</v>
      </c>
      <c r="D289" s="53" t="s">
        <v>1202</v>
      </c>
      <c r="E289" t="s">
        <v>1203</v>
      </c>
      <c r="H289" s="79">
        <v>965550658</v>
      </c>
      <c r="I289" t="s">
        <v>7980</v>
      </c>
      <c r="K289" s="78">
        <v>145929873</v>
      </c>
      <c r="L289" t="s">
        <v>2520</v>
      </c>
    </row>
    <row r="290" spans="1:12" x14ac:dyDescent="0.35">
      <c r="A290" s="50">
        <v>889233712934</v>
      </c>
      <c r="B290" t="s">
        <v>1204</v>
      </c>
      <c r="C290">
        <v>201906260</v>
      </c>
      <c r="D290" s="53"/>
      <c r="E290" t="s">
        <v>1205</v>
      </c>
      <c r="H290" s="79">
        <v>969796597</v>
      </c>
      <c r="I290" t="s">
        <v>7981</v>
      </c>
      <c r="K290" s="78">
        <v>634543333</v>
      </c>
      <c r="L290" t="s">
        <v>6040</v>
      </c>
    </row>
    <row r="291" spans="1:12" x14ac:dyDescent="0.35">
      <c r="A291" s="50">
        <v>399177988191</v>
      </c>
      <c r="C291">
        <v>801345603</v>
      </c>
      <c r="D291" s="53"/>
      <c r="E291" t="s">
        <v>1206</v>
      </c>
      <c r="H291" s="79">
        <v>982931592</v>
      </c>
      <c r="I291" t="s">
        <v>7982</v>
      </c>
      <c r="K291" s="78">
        <v>128613820</v>
      </c>
      <c r="L291" t="s">
        <v>2329</v>
      </c>
    </row>
    <row r="292" spans="1:12" x14ac:dyDescent="0.35">
      <c r="A292" s="50">
        <v>399180498129</v>
      </c>
      <c r="C292">
        <v>685379473</v>
      </c>
      <c r="D292" s="53"/>
      <c r="E292" t="s">
        <v>1207</v>
      </c>
      <c r="H292" s="79">
        <v>989012835</v>
      </c>
      <c r="I292" t="s">
        <v>7983</v>
      </c>
      <c r="K292" s="78">
        <v>202847262</v>
      </c>
      <c r="L292" t="s">
        <v>3284</v>
      </c>
    </row>
    <row r="293" spans="1:12" x14ac:dyDescent="0.35">
      <c r="A293" s="50">
        <v>399245238611</v>
      </c>
      <c r="B293" t="s">
        <v>1135</v>
      </c>
      <c r="C293">
        <v>783385090</v>
      </c>
      <c r="D293" s="53"/>
      <c r="E293" t="s">
        <v>1208</v>
      </c>
      <c r="H293" s="79">
        <v>995602776</v>
      </c>
      <c r="I293" t="s">
        <v>7984</v>
      </c>
      <c r="K293" s="78">
        <v>324468935</v>
      </c>
      <c r="L293" t="s">
        <v>4907</v>
      </c>
    </row>
    <row r="294" spans="1:12" x14ac:dyDescent="0.35">
      <c r="A294" s="50">
        <v>399254689721</v>
      </c>
      <c r="C294">
        <v>980456315</v>
      </c>
      <c r="D294" s="53"/>
      <c r="E294" t="s">
        <v>1209</v>
      </c>
      <c r="H294" s="79">
        <v>996569799</v>
      </c>
      <c r="I294" t="s">
        <v>7985</v>
      </c>
      <c r="K294" s="78">
        <v>180434666</v>
      </c>
      <c r="L294" t="s">
        <v>2835</v>
      </c>
    </row>
    <row r="295" spans="1:12" x14ac:dyDescent="0.35">
      <c r="A295" s="50">
        <v>399254696230</v>
      </c>
      <c r="C295">
        <v>980456315</v>
      </c>
      <c r="D295" s="53"/>
      <c r="E295" t="s">
        <v>1210</v>
      </c>
      <c r="H295" s="79">
        <v>999646530</v>
      </c>
      <c r="I295" t="s">
        <v>7986</v>
      </c>
      <c r="K295" s="78">
        <v>792950442</v>
      </c>
      <c r="L295" t="s">
        <v>6949</v>
      </c>
    </row>
    <row r="296" spans="1:12" x14ac:dyDescent="0.35">
      <c r="A296" s="50">
        <v>493642433953</v>
      </c>
      <c r="B296" t="s">
        <v>1141</v>
      </c>
      <c r="C296">
        <v>797370231</v>
      </c>
      <c r="D296" s="53" t="s">
        <v>1211</v>
      </c>
      <c r="E296" t="s">
        <v>1211</v>
      </c>
      <c r="K296" s="78">
        <v>268323478</v>
      </c>
      <c r="L296" t="s">
        <v>4431</v>
      </c>
    </row>
    <row r="297" spans="1:12" x14ac:dyDescent="0.35">
      <c r="A297" s="50">
        <v>497241226336</v>
      </c>
      <c r="B297" t="s">
        <v>870</v>
      </c>
      <c r="C297">
        <v>531678141</v>
      </c>
      <c r="D297" s="53"/>
      <c r="E297" t="s">
        <v>1212</v>
      </c>
      <c r="K297" s="78">
        <v>967554812</v>
      </c>
      <c r="L297" t="s">
        <v>7490</v>
      </c>
    </row>
    <row r="298" spans="1:12" x14ac:dyDescent="0.35">
      <c r="A298" s="50">
        <v>512206644198</v>
      </c>
      <c r="B298" t="s">
        <v>628</v>
      </c>
      <c r="C298">
        <v>358297773</v>
      </c>
      <c r="D298" s="53" t="s">
        <v>1213</v>
      </c>
      <c r="E298" t="s">
        <v>1214</v>
      </c>
      <c r="K298" s="78">
        <v>208131458</v>
      </c>
      <c r="L298" t="s">
        <v>3726</v>
      </c>
    </row>
    <row r="299" spans="1:12" x14ac:dyDescent="0.35">
      <c r="A299" s="50">
        <v>530251542220</v>
      </c>
      <c r="B299" t="s">
        <v>1215</v>
      </c>
      <c r="C299">
        <v>500013087</v>
      </c>
      <c r="D299" s="53" t="s">
        <v>1216</v>
      </c>
      <c r="E299" t="s">
        <v>1217</v>
      </c>
      <c r="K299" s="78">
        <v>164000010</v>
      </c>
      <c r="L299" t="s">
        <v>2670</v>
      </c>
    </row>
    <row r="300" spans="1:12" x14ac:dyDescent="0.35">
      <c r="A300" s="50">
        <v>889136326421</v>
      </c>
      <c r="C300">
        <v>204224953</v>
      </c>
      <c r="D300" s="53"/>
      <c r="E300" t="s">
        <v>1218</v>
      </c>
      <c r="K300" s="78">
        <v>150945852</v>
      </c>
      <c r="L300" t="s">
        <v>2562</v>
      </c>
    </row>
    <row r="301" spans="1:12" x14ac:dyDescent="0.35">
      <c r="A301" s="50">
        <v>889138764518</v>
      </c>
      <c r="B301" t="s">
        <v>1219</v>
      </c>
      <c r="C301">
        <v>684791559</v>
      </c>
      <c r="D301" s="53" t="s">
        <v>1219</v>
      </c>
      <c r="E301" t="s">
        <v>1220</v>
      </c>
      <c r="K301" s="78">
        <v>625843413</v>
      </c>
      <c r="L301" t="s">
        <v>5972</v>
      </c>
    </row>
    <row r="302" spans="1:12" x14ac:dyDescent="0.35">
      <c r="A302" s="50">
        <v>889165568897</v>
      </c>
      <c r="B302" t="s">
        <v>1221</v>
      </c>
      <c r="C302">
        <v>203674599</v>
      </c>
      <c r="D302" s="53" t="s">
        <v>1222</v>
      </c>
      <c r="E302" t="s">
        <v>1222</v>
      </c>
      <c r="K302" s="78">
        <v>669769733</v>
      </c>
      <c r="L302" t="s">
        <v>6207</v>
      </c>
    </row>
    <row r="303" spans="1:12" x14ac:dyDescent="0.35">
      <c r="A303" s="50">
        <v>889168087660</v>
      </c>
      <c r="B303" t="s">
        <v>745</v>
      </c>
      <c r="C303">
        <v>201241624</v>
      </c>
      <c r="D303" s="53"/>
      <c r="E303" t="s">
        <v>1223</v>
      </c>
      <c r="K303" s="78">
        <v>131093128</v>
      </c>
      <c r="L303" t="s">
        <v>2368</v>
      </c>
    </row>
    <row r="304" spans="1:12" x14ac:dyDescent="0.35">
      <c r="A304" s="50">
        <v>889186089124</v>
      </c>
      <c r="B304" t="s">
        <v>1224</v>
      </c>
      <c r="C304">
        <v>910722972</v>
      </c>
      <c r="D304" s="53" t="s">
        <v>1225</v>
      </c>
      <c r="E304" t="s">
        <v>1226</v>
      </c>
      <c r="K304" s="78">
        <v>208193849</v>
      </c>
      <c r="L304" t="s">
        <v>3730</v>
      </c>
    </row>
    <row r="305" spans="1:12" x14ac:dyDescent="0.35">
      <c r="A305" s="50">
        <v>889186544501</v>
      </c>
      <c r="B305" t="s">
        <v>1224</v>
      </c>
      <c r="C305">
        <v>910722972</v>
      </c>
      <c r="D305" s="53" t="s">
        <v>1227</v>
      </c>
      <c r="E305" t="s">
        <v>1228</v>
      </c>
      <c r="K305" s="78">
        <v>886610483</v>
      </c>
      <c r="L305" t="s">
        <v>7215</v>
      </c>
    </row>
    <row r="306" spans="1:12" x14ac:dyDescent="0.35">
      <c r="A306" s="50">
        <v>889186931443</v>
      </c>
      <c r="C306">
        <v>203803814</v>
      </c>
      <c r="D306" s="53"/>
      <c r="E306" t="s">
        <v>1229</v>
      </c>
      <c r="K306" s="78">
        <v>160965746</v>
      </c>
      <c r="L306" t="s">
        <v>2637</v>
      </c>
    </row>
    <row r="307" spans="1:12" x14ac:dyDescent="0.35">
      <c r="A307" s="50">
        <v>889186995000</v>
      </c>
      <c r="C307">
        <v>203803814</v>
      </c>
      <c r="D307" s="53"/>
      <c r="E307" t="s">
        <v>1229</v>
      </c>
      <c r="K307" s="78">
        <v>413849381</v>
      </c>
      <c r="L307" t="s">
        <v>5423</v>
      </c>
    </row>
    <row r="308" spans="1:12" x14ac:dyDescent="0.35">
      <c r="A308" s="50">
        <v>889190249324</v>
      </c>
      <c r="B308" t="s">
        <v>1230</v>
      </c>
      <c r="C308">
        <v>910722972</v>
      </c>
      <c r="D308" s="53" t="s">
        <v>1231</v>
      </c>
      <c r="E308" t="s">
        <v>1231</v>
      </c>
      <c r="K308" s="78">
        <v>184750678</v>
      </c>
      <c r="L308" t="s">
        <v>2876</v>
      </c>
    </row>
    <row r="309" spans="1:12" x14ac:dyDescent="0.35">
      <c r="A309" s="50">
        <v>889193968876</v>
      </c>
      <c r="B309" t="s">
        <v>1018</v>
      </c>
      <c r="C309">
        <v>213226266</v>
      </c>
      <c r="D309" s="53" t="s">
        <v>1232</v>
      </c>
      <c r="E309" t="s">
        <v>1233</v>
      </c>
      <c r="K309" s="78">
        <v>281061666</v>
      </c>
      <c r="L309" t="s">
        <v>4550</v>
      </c>
    </row>
    <row r="310" spans="1:12" x14ac:dyDescent="0.35">
      <c r="A310" s="50">
        <v>889195002366</v>
      </c>
      <c r="B310" t="s">
        <v>810</v>
      </c>
      <c r="C310">
        <v>203649750</v>
      </c>
      <c r="D310" s="53" t="s">
        <v>1234</v>
      </c>
      <c r="E310" t="s">
        <v>1234</v>
      </c>
      <c r="K310" s="78">
        <v>905565753</v>
      </c>
      <c r="L310" t="s">
        <v>7297</v>
      </c>
    </row>
    <row r="311" spans="1:12" x14ac:dyDescent="0.35">
      <c r="A311" s="50">
        <v>889196103670</v>
      </c>
      <c r="B311" t="s">
        <v>1235</v>
      </c>
      <c r="C311">
        <v>336777658</v>
      </c>
      <c r="D311" s="53" t="s">
        <v>1236</v>
      </c>
      <c r="E311" t="s">
        <v>1236</v>
      </c>
      <c r="K311" s="78">
        <v>697546758</v>
      </c>
      <c r="L311" t="s">
        <v>6433</v>
      </c>
    </row>
    <row r="312" spans="1:12" x14ac:dyDescent="0.35">
      <c r="A312" s="50">
        <v>889196409964</v>
      </c>
      <c r="B312" t="s">
        <v>1237</v>
      </c>
      <c r="C312">
        <v>770643350</v>
      </c>
      <c r="D312" s="53"/>
      <c r="E312" t="s">
        <v>1238</v>
      </c>
      <c r="K312" s="78">
        <v>781862657</v>
      </c>
      <c r="L312" t="s">
        <v>6876</v>
      </c>
    </row>
    <row r="313" spans="1:12" x14ac:dyDescent="0.35">
      <c r="A313" s="50">
        <v>889230137325</v>
      </c>
      <c r="B313" t="s">
        <v>742</v>
      </c>
      <c r="C313">
        <v>313763978</v>
      </c>
      <c r="D313" s="53" t="s">
        <v>1239</v>
      </c>
      <c r="E313" t="s">
        <v>1240</v>
      </c>
      <c r="K313" s="78">
        <v>324629785</v>
      </c>
      <c r="L313" t="s">
        <v>4909</v>
      </c>
    </row>
    <row r="314" spans="1:12" x14ac:dyDescent="0.35">
      <c r="A314" s="50">
        <v>889232079230</v>
      </c>
      <c r="B314" t="s">
        <v>711</v>
      </c>
      <c r="C314">
        <v>584562080</v>
      </c>
      <c r="D314" s="53"/>
      <c r="E314" t="s">
        <v>1241</v>
      </c>
      <c r="K314" s="78">
        <v>389317888</v>
      </c>
      <c r="L314" t="s">
        <v>5331</v>
      </c>
    </row>
    <row r="315" spans="1:12" x14ac:dyDescent="0.35">
      <c r="A315" s="50">
        <v>889232197128</v>
      </c>
      <c r="B315" t="s">
        <v>711</v>
      </c>
      <c r="C315">
        <v>584562080</v>
      </c>
      <c r="D315" s="53"/>
      <c r="E315" t="s">
        <v>1242</v>
      </c>
      <c r="K315" s="78">
        <v>524154340</v>
      </c>
      <c r="L315" t="s">
        <v>5742</v>
      </c>
    </row>
    <row r="316" spans="1:12" x14ac:dyDescent="0.35">
      <c r="A316" s="50">
        <v>889234271097</v>
      </c>
      <c r="B316" t="s">
        <v>1243</v>
      </c>
      <c r="C316">
        <v>262771814</v>
      </c>
      <c r="D316" s="53"/>
      <c r="E316" t="s">
        <v>1244</v>
      </c>
      <c r="K316" s="78">
        <v>148876061</v>
      </c>
      <c r="L316" t="s">
        <v>1678</v>
      </c>
    </row>
    <row r="317" spans="1:12" x14ac:dyDescent="0.35">
      <c r="A317" s="50">
        <v>889234382660</v>
      </c>
      <c r="B317" t="s">
        <v>1245</v>
      </c>
      <c r="C317">
        <v>932172216</v>
      </c>
      <c r="D317" s="53"/>
      <c r="E317" t="s">
        <v>1246</v>
      </c>
      <c r="K317" s="78">
        <v>636460605</v>
      </c>
      <c r="L317" t="s">
        <v>1678</v>
      </c>
    </row>
    <row r="318" spans="1:12" x14ac:dyDescent="0.35">
      <c r="A318" s="50">
        <v>889236376565</v>
      </c>
      <c r="B318" t="s">
        <v>832</v>
      </c>
      <c r="C318">
        <v>784813550</v>
      </c>
      <c r="D318" s="53" t="s">
        <v>1247</v>
      </c>
      <c r="E318" t="s">
        <v>1247</v>
      </c>
      <c r="K318" s="78">
        <v>247114815</v>
      </c>
      <c r="L318" t="s">
        <v>4245</v>
      </c>
    </row>
    <row r="319" spans="1:12" x14ac:dyDescent="0.35">
      <c r="A319" s="50">
        <v>889236376966</v>
      </c>
      <c r="B319" t="s">
        <v>832</v>
      </c>
      <c r="C319">
        <v>784813550</v>
      </c>
      <c r="D319" s="53" t="s">
        <v>1247</v>
      </c>
      <c r="E319" t="s">
        <v>1247</v>
      </c>
      <c r="K319" s="78">
        <v>312584700</v>
      </c>
      <c r="L319" t="s">
        <v>4814</v>
      </c>
    </row>
    <row r="320" spans="1:12" x14ac:dyDescent="0.35">
      <c r="A320" s="50">
        <v>889236377138</v>
      </c>
      <c r="B320" t="s">
        <v>832</v>
      </c>
      <c r="C320">
        <v>784813550</v>
      </c>
      <c r="D320" s="53" t="s">
        <v>1247</v>
      </c>
      <c r="E320" t="s">
        <v>1247</v>
      </c>
      <c r="K320" s="78">
        <v>105003242</v>
      </c>
      <c r="L320" t="s">
        <v>2050</v>
      </c>
    </row>
    <row r="321" spans="1:12" x14ac:dyDescent="0.35">
      <c r="A321" s="50">
        <v>889236377540</v>
      </c>
      <c r="B321" t="s">
        <v>832</v>
      </c>
      <c r="C321">
        <v>784813550</v>
      </c>
      <c r="D321" s="53" t="s">
        <v>1247</v>
      </c>
      <c r="E321" t="s">
        <v>1247</v>
      </c>
      <c r="K321" s="78">
        <v>133009213</v>
      </c>
      <c r="L321" t="s">
        <v>2389</v>
      </c>
    </row>
    <row r="322" spans="1:12" x14ac:dyDescent="0.35">
      <c r="A322" s="50">
        <v>889236588715</v>
      </c>
      <c r="B322" t="s">
        <v>1248</v>
      </c>
      <c r="C322">
        <v>208362643</v>
      </c>
      <c r="D322" s="53" t="s">
        <v>1249</v>
      </c>
      <c r="E322" t="s">
        <v>1249</v>
      </c>
      <c r="K322" s="78">
        <v>103242355</v>
      </c>
      <c r="L322" t="s">
        <v>2023</v>
      </c>
    </row>
    <row r="323" spans="1:12" x14ac:dyDescent="0.35">
      <c r="A323" s="50">
        <v>889240643185</v>
      </c>
      <c r="B323" t="s">
        <v>1250</v>
      </c>
      <c r="C323">
        <v>373857793</v>
      </c>
      <c r="D323" s="53"/>
      <c r="E323" t="s">
        <v>1251</v>
      </c>
      <c r="K323" s="78">
        <v>106486034</v>
      </c>
      <c r="L323" t="s">
        <v>2023</v>
      </c>
    </row>
    <row r="324" spans="1:12" x14ac:dyDescent="0.35">
      <c r="A324" s="50">
        <v>889240762654</v>
      </c>
      <c r="C324">
        <v>207161946</v>
      </c>
      <c r="D324" s="53"/>
      <c r="E324" t="s">
        <v>1252</v>
      </c>
      <c r="K324" s="78">
        <v>129789158</v>
      </c>
      <c r="L324" t="s">
        <v>2023</v>
      </c>
    </row>
    <row r="325" spans="1:12" x14ac:dyDescent="0.35">
      <c r="A325" s="50">
        <v>889268640693</v>
      </c>
      <c r="B325" t="s">
        <v>1253</v>
      </c>
      <c r="C325">
        <v>674305451</v>
      </c>
      <c r="D325" s="53"/>
      <c r="E325" t="s">
        <v>1254</v>
      </c>
      <c r="K325" s="78">
        <v>184046300</v>
      </c>
      <c r="L325" t="s">
        <v>2023</v>
      </c>
    </row>
    <row r="326" spans="1:12" x14ac:dyDescent="0.35">
      <c r="A326" s="50">
        <v>889269809162</v>
      </c>
      <c r="B326" t="s">
        <v>1255</v>
      </c>
      <c r="C326">
        <v>676423176</v>
      </c>
      <c r="D326" s="53"/>
      <c r="E326" t="s">
        <v>1256</v>
      </c>
      <c r="K326" s="78">
        <v>722790731</v>
      </c>
      <c r="L326" t="s">
        <v>2023</v>
      </c>
    </row>
    <row r="327" spans="1:12" x14ac:dyDescent="0.35">
      <c r="A327" s="50">
        <v>889269878390</v>
      </c>
      <c r="B327" t="s">
        <v>1257</v>
      </c>
      <c r="C327">
        <v>209961624</v>
      </c>
      <c r="D327" s="53" t="s">
        <v>1258</v>
      </c>
      <c r="E327" t="s">
        <v>1259</v>
      </c>
      <c r="K327" s="78">
        <v>770691214</v>
      </c>
      <c r="L327" t="s">
        <v>6783</v>
      </c>
    </row>
    <row r="328" spans="1:12" x14ac:dyDescent="0.35">
      <c r="A328" s="50">
        <v>889270222134</v>
      </c>
      <c r="B328" t="s">
        <v>832</v>
      </c>
      <c r="C328">
        <v>784813550</v>
      </c>
      <c r="D328" s="53" t="s">
        <v>1260</v>
      </c>
      <c r="E328" t="s">
        <v>1260</v>
      </c>
      <c r="K328" s="78">
        <v>109320277</v>
      </c>
      <c r="L328" t="s">
        <v>2098</v>
      </c>
    </row>
    <row r="329" spans="1:12" x14ac:dyDescent="0.35">
      <c r="A329" s="50">
        <v>889272667111</v>
      </c>
      <c r="C329">
        <v>208096041</v>
      </c>
      <c r="D329" s="53"/>
      <c r="E329" t="s">
        <v>1261</v>
      </c>
      <c r="K329" s="78">
        <v>915086071</v>
      </c>
      <c r="L329" t="s">
        <v>7348</v>
      </c>
    </row>
    <row r="330" spans="1:12" x14ac:dyDescent="0.35">
      <c r="A330" s="50">
        <v>889273951632</v>
      </c>
      <c r="B330" t="s">
        <v>1262</v>
      </c>
      <c r="C330">
        <v>661293101</v>
      </c>
      <c r="D330" s="53" t="s">
        <v>1263</v>
      </c>
      <c r="E330" t="s">
        <v>1263</v>
      </c>
      <c r="K330" s="78">
        <v>124279208</v>
      </c>
      <c r="L330" t="s">
        <v>2266</v>
      </c>
    </row>
    <row r="331" spans="1:12" x14ac:dyDescent="0.35">
      <c r="A331" s="50">
        <v>889274878882</v>
      </c>
      <c r="B331" t="s">
        <v>782</v>
      </c>
      <c r="C331">
        <v>910800612</v>
      </c>
      <c r="D331" s="53" t="s">
        <v>1264</v>
      </c>
      <c r="E331" t="s">
        <v>1264</v>
      </c>
      <c r="K331" s="78">
        <v>390496923</v>
      </c>
      <c r="L331" t="s">
        <v>5338</v>
      </c>
    </row>
    <row r="332" spans="1:12" x14ac:dyDescent="0.35">
      <c r="A332" s="50">
        <v>889278448781</v>
      </c>
      <c r="B332" t="s">
        <v>1185</v>
      </c>
      <c r="C332">
        <v>910800612</v>
      </c>
      <c r="D332" s="53" t="s">
        <v>1265</v>
      </c>
      <c r="E332" t="s">
        <v>1265</v>
      </c>
      <c r="K332" s="78">
        <v>341910153</v>
      </c>
      <c r="L332" t="s">
        <v>5031</v>
      </c>
    </row>
    <row r="333" spans="1:12" x14ac:dyDescent="0.35">
      <c r="A333" s="50">
        <v>889281385518</v>
      </c>
      <c r="B333" t="s">
        <v>1266</v>
      </c>
      <c r="C333">
        <v>703734634</v>
      </c>
      <c r="D333" s="53"/>
      <c r="E333" t="s">
        <v>1267</v>
      </c>
      <c r="K333" s="78">
        <v>112419438</v>
      </c>
      <c r="L333" t="s">
        <v>2127</v>
      </c>
    </row>
    <row r="334" spans="1:12" x14ac:dyDescent="0.35">
      <c r="A334" s="50">
        <v>889306807293</v>
      </c>
      <c r="B334" t="s">
        <v>1268</v>
      </c>
      <c r="C334">
        <v>910800612</v>
      </c>
      <c r="D334" s="53" t="s">
        <v>1269</v>
      </c>
      <c r="E334" t="s">
        <v>1269</v>
      </c>
      <c r="K334" s="78">
        <v>168938152</v>
      </c>
      <c r="L334" t="s">
        <v>2718</v>
      </c>
    </row>
    <row r="335" spans="1:12" x14ac:dyDescent="0.35">
      <c r="A335" s="50">
        <v>889309648390</v>
      </c>
      <c r="B335" t="s">
        <v>1270</v>
      </c>
      <c r="C335">
        <v>910800612</v>
      </c>
      <c r="D335" s="53"/>
      <c r="E335" t="s">
        <v>1271</v>
      </c>
      <c r="K335" s="78">
        <v>534579888</v>
      </c>
      <c r="L335" t="s">
        <v>5763</v>
      </c>
    </row>
    <row r="336" spans="1:12" x14ac:dyDescent="0.35">
      <c r="A336" s="50">
        <v>889310082613</v>
      </c>
      <c r="B336" t="s">
        <v>977</v>
      </c>
      <c r="C336">
        <v>688788633</v>
      </c>
      <c r="D336" s="53" t="s">
        <v>1272</v>
      </c>
      <c r="E336" t="s">
        <v>1273</v>
      </c>
      <c r="K336" s="78">
        <v>727219854</v>
      </c>
      <c r="L336" t="s">
        <v>6577</v>
      </c>
    </row>
    <row r="337" spans="1:12" x14ac:dyDescent="0.35">
      <c r="A337" s="50">
        <v>399248428464</v>
      </c>
      <c r="B337" t="s">
        <v>1274</v>
      </c>
      <c r="C337">
        <v>208589054</v>
      </c>
      <c r="D337" s="53" t="s">
        <v>1275</v>
      </c>
      <c r="E337" t="s">
        <v>1276</v>
      </c>
      <c r="K337" s="78">
        <v>727261230</v>
      </c>
      <c r="L337" t="s">
        <v>6577</v>
      </c>
    </row>
    <row r="338" spans="1:12" x14ac:dyDescent="0.35">
      <c r="A338" s="50">
        <v>447634989448</v>
      </c>
      <c r="B338" t="s">
        <v>1277</v>
      </c>
      <c r="C338">
        <v>531816102</v>
      </c>
      <c r="D338" s="53" t="s">
        <v>1278</v>
      </c>
      <c r="E338" t="s">
        <v>1279</v>
      </c>
      <c r="K338" s="78">
        <v>405109549</v>
      </c>
      <c r="L338" t="s">
        <v>5395</v>
      </c>
    </row>
    <row r="339" spans="1:12" x14ac:dyDescent="0.35">
      <c r="A339" s="50">
        <v>493642431630</v>
      </c>
      <c r="B339" t="s">
        <v>1141</v>
      </c>
      <c r="C339">
        <v>797370231</v>
      </c>
      <c r="D339" s="53" t="s">
        <v>1280</v>
      </c>
      <c r="E339" t="s">
        <v>1280</v>
      </c>
      <c r="K339" s="78">
        <v>171322634</v>
      </c>
      <c r="L339" t="s">
        <v>2733</v>
      </c>
    </row>
    <row r="340" spans="1:12" x14ac:dyDescent="0.35">
      <c r="A340" s="50">
        <v>497241587185</v>
      </c>
      <c r="B340" t="s">
        <v>865</v>
      </c>
      <c r="C340">
        <v>201521141</v>
      </c>
      <c r="D340" s="53"/>
      <c r="E340" t="s">
        <v>1281</v>
      </c>
      <c r="K340" s="78">
        <v>685717450</v>
      </c>
      <c r="L340" t="s">
        <v>6331</v>
      </c>
    </row>
    <row r="341" spans="1:12" x14ac:dyDescent="0.35">
      <c r="A341" s="50">
        <v>889165708268</v>
      </c>
      <c r="B341" t="s">
        <v>745</v>
      </c>
      <c r="C341">
        <v>201241624</v>
      </c>
      <c r="D341" s="53"/>
      <c r="E341" t="s">
        <v>1282</v>
      </c>
      <c r="K341" s="78">
        <v>103538947</v>
      </c>
      <c r="L341" t="s">
        <v>2031</v>
      </c>
    </row>
    <row r="342" spans="1:12" x14ac:dyDescent="0.35">
      <c r="A342" s="50">
        <v>889166756553</v>
      </c>
      <c r="B342" t="s">
        <v>1283</v>
      </c>
      <c r="C342">
        <v>202667086</v>
      </c>
      <c r="D342" s="53" t="s">
        <v>1284</v>
      </c>
      <c r="E342" t="s">
        <v>1284</v>
      </c>
      <c r="K342" s="78">
        <v>250939426</v>
      </c>
      <c r="L342" t="s">
        <v>4278</v>
      </c>
    </row>
    <row r="343" spans="1:12" x14ac:dyDescent="0.35">
      <c r="A343" s="50">
        <v>889174810519</v>
      </c>
      <c r="B343" t="s">
        <v>1285</v>
      </c>
      <c r="C343">
        <v>521825286</v>
      </c>
      <c r="D343" s="53"/>
      <c r="E343" t="s">
        <v>1286</v>
      </c>
      <c r="K343" s="78">
        <v>774054634</v>
      </c>
      <c r="L343" t="s">
        <v>6817</v>
      </c>
    </row>
    <row r="344" spans="1:12" x14ac:dyDescent="0.35">
      <c r="A344" s="50">
        <v>889187395867</v>
      </c>
      <c r="B344" t="s">
        <v>1287</v>
      </c>
      <c r="C344">
        <v>209701234</v>
      </c>
      <c r="D344" s="53"/>
      <c r="E344" t="s">
        <v>1288</v>
      </c>
      <c r="K344" s="78">
        <v>224259778</v>
      </c>
      <c r="L344" t="s">
        <v>4033</v>
      </c>
    </row>
    <row r="345" spans="1:12" x14ac:dyDescent="0.35">
      <c r="A345" s="50">
        <v>889200671870</v>
      </c>
      <c r="B345" t="s">
        <v>1285</v>
      </c>
      <c r="C345">
        <v>521825286</v>
      </c>
      <c r="D345" s="53"/>
      <c r="E345" t="s">
        <v>1289</v>
      </c>
      <c r="K345" s="78">
        <v>681849947</v>
      </c>
      <c r="L345" t="s">
        <v>6297</v>
      </c>
    </row>
    <row r="346" spans="1:12" x14ac:dyDescent="0.35">
      <c r="A346" s="50">
        <v>889227666616</v>
      </c>
      <c r="B346" t="s">
        <v>1290</v>
      </c>
      <c r="C346">
        <v>271351097</v>
      </c>
      <c r="D346" s="53"/>
      <c r="E346" t="s">
        <v>1291</v>
      </c>
      <c r="K346" s="78">
        <v>180268235</v>
      </c>
      <c r="L346" t="s">
        <v>2834</v>
      </c>
    </row>
    <row r="347" spans="1:12" x14ac:dyDescent="0.35">
      <c r="A347" s="50">
        <v>889232110858</v>
      </c>
      <c r="B347" t="s">
        <v>1292</v>
      </c>
      <c r="C347">
        <v>143013731</v>
      </c>
      <c r="D347" s="53" t="s">
        <v>1293</v>
      </c>
      <c r="E347" t="s">
        <v>1293</v>
      </c>
      <c r="K347" s="78">
        <v>643320223</v>
      </c>
      <c r="L347" t="s">
        <v>6084</v>
      </c>
    </row>
    <row r="348" spans="1:12" x14ac:dyDescent="0.35">
      <c r="A348" s="50">
        <v>889232774605</v>
      </c>
      <c r="B348" t="s">
        <v>1294</v>
      </c>
      <c r="C348">
        <v>910722972</v>
      </c>
      <c r="D348" s="53" t="s">
        <v>1295</v>
      </c>
      <c r="E348" t="s">
        <v>1295</v>
      </c>
      <c r="K348" s="78">
        <v>489105845</v>
      </c>
      <c r="L348" t="s">
        <v>5660</v>
      </c>
    </row>
    <row r="349" spans="1:12" x14ac:dyDescent="0.35">
      <c r="A349" s="50">
        <v>889233212746</v>
      </c>
      <c r="B349" t="s">
        <v>1296</v>
      </c>
      <c r="C349">
        <v>675252777</v>
      </c>
      <c r="D349" s="53"/>
      <c r="E349" t="s">
        <v>1297</v>
      </c>
      <c r="K349" s="78">
        <v>161156922</v>
      </c>
      <c r="L349" t="s">
        <v>2647</v>
      </c>
    </row>
    <row r="350" spans="1:12" x14ac:dyDescent="0.35">
      <c r="A350" s="50">
        <v>889233341550</v>
      </c>
      <c r="B350" t="s">
        <v>1298</v>
      </c>
      <c r="C350">
        <v>515658700</v>
      </c>
      <c r="D350" s="53" t="s">
        <v>1299</v>
      </c>
      <c r="E350" t="s">
        <v>1300</v>
      </c>
      <c r="K350" s="78">
        <v>356425839</v>
      </c>
      <c r="L350" t="s">
        <v>5149</v>
      </c>
    </row>
    <row r="351" spans="1:12" x14ac:dyDescent="0.35">
      <c r="A351" s="50">
        <v>889234773715</v>
      </c>
      <c r="B351" t="s">
        <v>1301</v>
      </c>
      <c r="C351">
        <v>677594500</v>
      </c>
      <c r="D351" s="53"/>
      <c r="E351" t="s">
        <v>1302</v>
      </c>
      <c r="K351" s="78">
        <v>200767321</v>
      </c>
      <c r="L351" t="s">
        <v>3066</v>
      </c>
    </row>
    <row r="352" spans="1:12" x14ac:dyDescent="0.35">
      <c r="A352" s="50">
        <v>889234890880</v>
      </c>
      <c r="B352" t="s">
        <v>1303</v>
      </c>
      <c r="C352">
        <v>631670792</v>
      </c>
      <c r="D352" s="53" t="s">
        <v>1304</v>
      </c>
      <c r="E352" t="s">
        <v>1304</v>
      </c>
      <c r="K352" s="78">
        <v>203108093</v>
      </c>
      <c r="L352" t="s">
        <v>3310</v>
      </c>
    </row>
    <row r="353" spans="1:12" x14ac:dyDescent="0.35">
      <c r="A353" s="50">
        <v>889262212102</v>
      </c>
      <c r="B353" t="s">
        <v>1305</v>
      </c>
      <c r="C353">
        <v>770842000</v>
      </c>
      <c r="D353" s="53" t="s">
        <v>1306</v>
      </c>
      <c r="E353" t="s">
        <v>1306</v>
      </c>
      <c r="K353" s="78">
        <v>203118040</v>
      </c>
      <c r="L353" t="s">
        <v>3311</v>
      </c>
    </row>
    <row r="354" spans="1:12" x14ac:dyDescent="0.35">
      <c r="A354" s="50">
        <v>889268967231</v>
      </c>
      <c r="C354">
        <v>722152417</v>
      </c>
      <c r="D354" s="53"/>
      <c r="E354" t="s">
        <v>1307</v>
      </c>
      <c r="K354" s="78">
        <v>171953391</v>
      </c>
      <c r="L354" t="s">
        <v>2744</v>
      </c>
    </row>
    <row r="355" spans="1:12" x14ac:dyDescent="0.35">
      <c r="A355" s="50">
        <v>889269316002</v>
      </c>
      <c r="C355">
        <v>722152417</v>
      </c>
      <c r="D355" s="53"/>
      <c r="E355" t="s">
        <v>1308</v>
      </c>
      <c r="K355" s="78">
        <v>472918109</v>
      </c>
      <c r="L355" t="s">
        <v>5611</v>
      </c>
    </row>
    <row r="356" spans="1:12" x14ac:dyDescent="0.35">
      <c r="A356" s="50">
        <v>889270579874</v>
      </c>
      <c r="B356" t="s">
        <v>711</v>
      </c>
      <c r="C356">
        <v>584562080</v>
      </c>
      <c r="D356" s="53"/>
      <c r="E356" t="s">
        <v>1309</v>
      </c>
      <c r="K356" s="78">
        <v>363622771</v>
      </c>
      <c r="L356" t="s">
        <v>5212</v>
      </c>
    </row>
    <row r="357" spans="1:12" x14ac:dyDescent="0.35">
      <c r="A357" s="50">
        <v>889270635823</v>
      </c>
      <c r="B357" t="s">
        <v>735</v>
      </c>
      <c r="C357">
        <v>206838745</v>
      </c>
      <c r="D357" s="53"/>
      <c r="E357" t="s">
        <v>1310</v>
      </c>
      <c r="K357" s="78">
        <v>150216311</v>
      </c>
      <c r="L357" t="s">
        <v>2556</v>
      </c>
    </row>
    <row r="358" spans="1:12" x14ac:dyDescent="0.35">
      <c r="A358" s="50">
        <v>889271218219</v>
      </c>
      <c r="B358" t="s">
        <v>742</v>
      </c>
      <c r="C358">
        <v>313763978</v>
      </c>
      <c r="D358" s="53" t="s">
        <v>1311</v>
      </c>
      <c r="E358" t="s">
        <v>1312</v>
      </c>
      <c r="K358" s="78">
        <v>523385704</v>
      </c>
      <c r="L358" t="s">
        <v>5740</v>
      </c>
    </row>
    <row r="359" spans="1:12" x14ac:dyDescent="0.35">
      <c r="A359" s="50">
        <v>889271253460</v>
      </c>
      <c r="B359" t="s">
        <v>742</v>
      </c>
      <c r="C359">
        <v>313763978</v>
      </c>
      <c r="D359" s="53" t="s">
        <v>1311</v>
      </c>
      <c r="E359" t="s">
        <v>1312</v>
      </c>
      <c r="K359" s="78">
        <v>944716912</v>
      </c>
      <c r="L359" t="s">
        <v>7430</v>
      </c>
    </row>
    <row r="360" spans="1:12" x14ac:dyDescent="0.35">
      <c r="A360" s="50">
        <v>889272416321</v>
      </c>
      <c r="C360">
        <v>201007827</v>
      </c>
      <c r="D360" s="53"/>
      <c r="E360" t="s">
        <v>1313</v>
      </c>
      <c r="K360" s="78">
        <v>168775628</v>
      </c>
      <c r="L360" t="s">
        <v>2717</v>
      </c>
    </row>
    <row r="361" spans="1:12" x14ac:dyDescent="0.35">
      <c r="A361" s="50">
        <v>889273483050</v>
      </c>
      <c r="B361" t="s">
        <v>832</v>
      </c>
      <c r="C361">
        <v>784813550</v>
      </c>
      <c r="D361" s="53" t="s">
        <v>1314</v>
      </c>
      <c r="E361" t="s">
        <v>1314</v>
      </c>
      <c r="K361" s="78">
        <v>431029723</v>
      </c>
      <c r="L361" t="s">
        <v>5472</v>
      </c>
    </row>
    <row r="362" spans="1:12" x14ac:dyDescent="0.35">
      <c r="A362" s="50">
        <v>889278711820</v>
      </c>
      <c r="B362" t="s">
        <v>1315</v>
      </c>
      <c r="C362">
        <v>910800779</v>
      </c>
      <c r="D362" s="53" t="s">
        <v>1316</v>
      </c>
      <c r="E362" t="s">
        <v>1317</v>
      </c>
      <c r="K362" s="78">
        <v>235559501</v>
      </c>
      <c r="L362" t="s">
        <v>611</v>
      </c>
    </row>
    <row r="363" spans="1:12" x14ac:dyDescent="0.35">
      <c r="A363" s="50">
        <v>889307144928</v>
      </c>
      <c r="B363" t="s">
        <v>1318</v>
      </c>
      <c r="C363">
        <v>674305451</v>
      </c>
      <c r="D363" s="53"/>
      <c r="E363" t="s">
        <v>1319</v>
      </c>
      <c r="K363" s="78">
        <v>207792720</v>
      </c>
      <c r="L363" t="s">
        <v>3698</v>
      </c>
    </row>
    <row r="364" spans="1:12" x14ac:dyDescent="0.35">
      <c r="A364" s="50">
        <v>889310896037</v>
      </c>
      <c r="B364" t="s">
        <v>1320</v>
      </c>
      <c r="C364">
        <v>986087079</v>
      </c>
      <c r="D364" s="53"/>
      <c r="E364" t="s">
        <v>1321</v>
      </c>
      <c r="K364" s="78">
        <v>200314047</v>
      </c>
      <c r="L364" t="s">
        <v>3027</v>
      </c>
    </row>
    <row r="365" spans="1:12" x14ac:dyDescent="0.35">
      <c r="A365" s="50">
        <v>889319694161</v>
      </c>
      <c r="B365" t="s">
        <v>1322</v>
      </c>
      <c r="C365">
        <v>884641853</v>
      </c>
      <c r="D365" s="53" t="s">
        <v>1323</v>
      </c>
      <c r="E365" t="s">
        <v>1324</v>
      </c>
      <c r="K365" s="78">
        <v>913993322</v>
      </c>
      <c r="L365" t="s">
        <v>3027</v>
      </c>
    </row>
    <row r="366" spans="1:12" x14ac:dyDescent="0.35">
      <c r="A366" s="50">
        <v>889324559854</v>
      </c>
      <c r="C366">
        <v>211014150</v>
      </c>
      <c r="D366" s="53"/>
      <c r="E366" t="s">
        <v>1325</v>
      </c>
      <c r="K366" s="78">
        <v>164403262</v>
      </c>
      <c r="L366" t="s">
        <v>2674</v>
      </c>
    </row>
    <row r="367" spans="1:12" x14ac:dyDescent="0.35">
      <c r="A367" s="50">
        <v>889335112197</v>
      </c>
      <c r="B367" t="s">
        <v>897</v>
      </c>
      <c r="C367">
        <v>632545231</v>
      </c>
      <c r="D367" s="53"/>
      <c r="E367" t="s">
        <v>1326</v>
      </c>
      <c r="K367" s="78">
        <v>191646355</v>
      </c>
      <c r="L367" t="s">
        <v>2927</v>
      </c>
    </row>
    <row r="368" spans="1:12" x14ac:dyDescent="0.35">
      <c r="A368" s="50">
        <v>889343724438</v>
      </c>
      <c r="C368">
        <v>722152417</v>
      </c>
      <c r="D368" s="53"/>
      <c r="E368" t="s">
        <v>1327</v>
      </c>
      <c r="K368" s="78">
        <v>631665004</v>
      </c>
      <c r="L368" t="s">
        <v>6021</v>
      </c>
    </row>
    <row r="369" spans="1:12" x14ac:dyDescent="0.35">
      <c r="A369" s="50">
        <v>889347554500</v>
      </c>
      <c r="B369" t="s">
        <v>1328</v>
      </c>
      <c r="C369">
        <v>462104987</v>
      </c>
      <c r="D369" s="53"/>
      <c r="E369" t="s">
        <v>1329</v>
      </c>
      <c r="K369" s="78">
        <v>368823520</v>
      </c>
      <c r="L369" t="s">
        <v>5246</v>
      </c>
    </row>
    <row r="370" spans="1:12" x14ac:dyDescent="0.35">
      <c r="A370" s="50">
        <v>399062363222</v>
      </c>
      <c r="B370" t="s">
        <v>1330</v>
      </c>
      <c r="C370">
        <v>777105850</v>
      </c>
      <c r="D370" s="53"/>
      <c r="E370" t="s">
        <v>1331</v>
      </c>
      <c r="K370" s="78">
        <v>387766421</v>
      </c>
      <c r="L370" t="s">
        <v>5322</v>
      </c>
    </row>
    <row r="371" spans="1:12" x14ac:dyDescent="0.35">
      <c r="A371" s="50">
        <v>399097524800</v>
      </c>
      <c r="B371" t="s">
        <v>768</v>
      </c>
      <c r="C371">
        <v>724443036</v>
      </c>
      <c r="D371" s="53" t="s">
        <v>1332</v>
      </c>
      <c r="K371" s="78">
        <v>207539826</v>
      </c>
      <c r="L371" t="s">
        <v>3679</v>
      </c>
    </row>
    <row r="372" spans="1:12" x14ac:dyDescent="0.35">
      <c r="A372" s="50">
        <v>399099538463</v>
      </c>
      <c r="B372" t="s">
        <v>768</v>
      </c>
      <c r="C372">
        <v>724443036</v>
      </c>
      <c r="D372" s="53" t="s">
        <v>1333</v>
      </c>
      <c r="K372" s="78">
        <v>227910062</v>
      </c>
      <c r="L372" t="s">
        <v>4069</v>
      </c>
    </row>
    <row r="373" spans="1:12" x14ac:dyDescent="0.35">
      <c r="A373" s="50">
        <v>399116699096</v>
      </c>
      <c r="B373" t="s">
        <v>1334</v>
      </c>
      <c r="C373">
        <v>794321574</v>
      </c>
      <c r="D373" s="53" t="s">
        <v>1335</v>
      </c>
      <c r="E373" t="s">
        <v>1336</v>
      </c>
      <c r="K373" s="78">
        <v>775094788</v>
      </c>
      <c r="L373" t="s">
        <v>6827</v>
      </c>
    </row>
    <row r="374" spans="1:12" x14ac:dyDescent="0.35">
      <c r="A374" s="50">
        <v>399129639631</v>
      </c>
      <c r="C374">
        <v>203823895</v>
      </c>
      <c r="D374" s="53"/>
      <c r="E374" t="s">
        <v>1337</v>
      </c>
      <c r="K374" s="78">
        <v>334941582</v>
      </c>
      <c r="L374" t="s">
        <v>4979</v>
      </c>
    </row>
    <row r="375" spans="1:12" x14ac:dyDescent="0.35">
      <c r="A375" s="50">
        <v>493885451034</v>
      </c>
      <c r="B375" t="s">
        <v>770</v>
      </c>
      <c r="C375">
        <v>622892413</v>
      </c>
      <c r="D375" s="53"/>
      <c r="E375" t="s">
        <v>1338</v>
      </c>
      <c r="K375" s="78">
        <v>206076779</v>
      </c>
      <c r="L375" t="s">
        <v>3553</v>
      </c>
    </row>
    <row r="376" spans="1:12" x14ac:dyDescent="0.35">
      <c r="A376" s="50">
        <v>494696064980</v>
      </c>
      <c r="B376" t="s">
        <v>770</v>
      </c>
      <c r="C376">
        <v>622892413</v>
      </c>
      <c r="D376" s="53"/>
      <c r="E376" t="s">
        <v>1339</v>
      </c>
      <c r="K376" s="78">
        <v>404977555</v>
      </c>
      <c r="L376" t="s">
        <v>5393</v>
      </c>
    </row>
    <row r="377" spans="1:12" x14ac:dyDescent="0.35">
      <c r="A377" s="50">
        <v>496847683787</v>
      </c>
      <c r="B377" t="s">
        <v>902</v>
      </c>
      <c r="C377">
        <v>406515664</v>
      </c>
      <c r="D377" s="53" t="s">
        <v>1340</v>
      </c>
      <c r="E377" t="s">
        <v>1340</v>
      </c>
      <c r="K377" s="78">
        <v>184887835</v>
      </c>
      <c r="L377" t="s">
        <v>2878</v>
      </c>
    </row>
    <row r="378" spans="1:12" x14ac:dyDescent="0.35">
      <c r="A378" s="50">
        <v>818518322447</v>
      </c>
      <c r="B378" t="s">
        <v>1341</v>
      </c>
      <c r="D378" s="53" t="s">
        <v>1342</v>
      </c>
      <c r="E378" t="s">
        <v>1343</v>
      </c>
      <c r="K378" s="78">
        <v>680922837</v>
      </c>
      <c r="L378" t="s">
        <v>6288</v>
      </c>
    </row>
    <row r="379" spans="1:12" x14ac:dyDescent="0.35">
      <c r="A379" s="50">
        <v>888938680973</v>
      </c>
      <c r="B379" t="s">
        <v>762</v>
      </c>
      <c r="C379">
        <v>336288274</v>
      </c>
      <c r="D379" s="53" t="s">
        <v>1344</v>
      </c>
      <c r="E379" t="s">
        <v>1344</v>
      </c>
      <c r="K379" s="78">
        <v>161082660</v>
      </c>
      <c r="L379" t="s">
        <v>2642</v>
      </c>
    </row>
    <row r="380" spans="1:12" x14ac:dyDescent="0.35">
      <c r="A380" s="50">
        <v>888942017956</v>
      </c>
      <c r="B380" t="s">
        <v>745</v>
      </c>
      <c r="C380">
        <v>201241624</v>
      </c>
      <c r="D380" s="53"/>
      <c r="E380" t="s">
        <v>1345</v>
      </c>
      <c r="K380" s="78">
        <v>287440049</v>
      </c>
      <c r="L380" t="s">
        <v>4597</v>
      </c>
    </row>
    <row r="381" spans="1:12" x14ac:dyDescent="0.35">
      <c r="A381" s="50">
        <v>888960447628</v>
      </c>
      <c r="B381" t="s">
        <v>745</v>
      </c>
      <c r="C381">
        <v>201241624</v>
      </c>
      <c r="D381" s="53"/>
      <c r="E381" t="s">
        <v>1346</v>
      </c>
      <c r="K381" s="78">
        <v>220203174</v>
      </c>
      <c r="L381" t="s">
        <v>4000</v>
      </c>
    </row>
    <row r="382" spans="1:12" x14ac:dyDescent="0.35">
      <c r="A382" s="50">
        <v>888967539318</v>
      </c>
      <c r="B382" t="s">
        <v>1347</v>
      </c>
      <c r="C382">
        <v>201304684</v>
      </c>
      <c r="D382" s="53"/>
      <c r="E382" t="s">
        <v>1348</v>
      </c>
      <c r="K382" s="78">
        <v>108675144</v>
      </c>
      <c r="L382" t="s">
        <v>2089</v>
      </c>
    </row>
    <row r="383" spans="1:12" x14ac:dyDescent="0.35">
      <c r="A383" s="50">
        <v>888967958358</v>
      </c>
      <c r="B383" t="s">
        <v>745</v>
      </c>
      <c r="C383">
        <v>201241624</v>
      </c>
      <c r="D383" s="53"/>
      <c r="E383" t="s">
        <v>1349</v>
      </c>
      <c r="K383" s="78">
        <v>909371970</v>
      </c>
      <c r="L383" t="s">
        <v>7317</v>
      </c>
    </row>
    <row r="384" spans="1:12" x14ac:dyDescent="0.35">
      <c r="A384" s="50">
        <v>888975429882</v>
      </c>
      <c r="B384" t="s">
        <v>745</v>
      </c>
      <c r="C384">
        <v>201241624</v>
      </c>
      <c r="D384" s="53"/>
      <c r="E384" t="s">
        <v>1350</v>
      </c>
      <c r="K384" s="78">
        <v>353716131</v>
      </c>
      <c r="L384" t="s">
        <v>5129</v>
      </c>
    </row>
    <row r="385" spans="1:12" x14ac:dyDescent="0.35">
      <c r="A385" s="50">
        <v>888993520100</v>
      </c>
      <c r="B385" t="s">
        <v>1285</v>
      </c>
      <c r="C385">
        <v>521825286</v>
      </c>
      <c r="D385" s="53"/>
      <c r="E385" t="s">
        <v>1351</v>
      </c>
      <c r="K385" s="78">
        <v>129156813</v>
      </c>
      <c r="L385" t="s">
        <v>2336</v>
      </c>
    </row>
    <row r="386" spans="1:12" x14ac:dyDescent="0.35">
      <c r="A386" s="50">
        <v>889021630585</v>
      </c>
      <c r="B386" t="s">
        <v>1352</v>
      </c>
      <c r="C386">
        <v>200578718</v>
      </c>
      <c r="D386" s="53" t="s">
        <v>1353</v>
      </c>
      <c r="E386" t="s">
        <v>1353</v>
      </c>
      <c r="K386" s="78">
        <v>470405465</v>
      </c>
      <c r="L386" t="s">
        <v>5602</v>
      </c>
    </row>
    <row r="387" spans="1:12" x14ac:dyDescent="0.35">
      <c r="A387" s="50">
        <v>889028602167</v>
      </c>
      <c r="B387" t="s">
        <v>1354</v>
      </c>
      <c r="C387">
        <v>204558524</v>
      </c>
      <c r="D387" s="53" t="s">
        <v>1355</v>
      </c>
      <c r="E387" t="s">
        <v>1355</v>
      </c>
      <c r="K387" s="78">
        <v>179105462</v>
      </c>
      <c r="L387" t="s">
        <v>2822</v>
      </c>
    </row>
    <row r="388" spans="1:12" x14ac:dyDescent="0.35">
      <c r="A388" s="50">
        <v>889031931948</v>
      </c>
      <c r="B388" t="s">
        <v>745</v>
      </c>
      <c r="C388">
        <v>201241624</v>
      </c>
      <c r="D388" s="53"/>
      <c r="E388" t="s">
        <v>1356</v>
      </c>
      <c r="K388" s="78">
        <v>249196711</v>
      </c>
      <c r="L388" t="s">
        <v>4256</v>
      </c>
    </row>
    <row r="389" spans="1:12" x14ac:dyDescent="0.35">
      <c r="A389" s="50">
        <v>889045193826</v>
      </c>
      <c r="B389" t="s">
        <v>1357</v>
      </c>
      <c r="C389">
        <v>708168815</v>
      </c>
      <c r="D389" s="53" t="s">
        <v>1358</v>
      </c>
      <c r="E389" t="s">
        <v>1358</v>
      </c>
      <c r="K389" s="78">
        <v>759215036</v>
      </c>
      <c r="L389" t="s">
        <v>6695</v>
      </c>
    </row>
    <row r="390" spans="1:12" x14ac:dyDescent="0.35">
      <c r="A390" s="50">
        <v>889051856116</v>
      </c>
      <c r="B390" t="s">
        <v>745</v>
      </c>
      <c r="C390">
        <v>201241624</v>
      </c>
      <c r="D390" s="53"/>
      <c r="E390" t="s">
        <v>1359</v>
      </c>
      <c r="K390" s="78">
        <v>811125792</v>
      </c>
      <c r="L390" t="s">
        <v>6695</v>
      </c>
    </row>
    <row r="391" spans="1:12" x14ac:dyDescent="0.35">
      <c r="A391" s="50">
        <v>889052736060</v>
      </c>
      <c r="B391" t="s">
        <v>1360</v>
      </c>
      <c r="C391">
        <v>203862965</v>
      </c>
      <c r="D391" s="53"/>
      <c r="E391" t="s">
        <v>1361</v>
      </c>
      <c r="K391" s="78">
        <v>533795960</v>
      </c>
      <c r="L391" t="s">
        <v>5759</v>
      </c>
    </row>
    <row r="392" spans="1:12" x14ac:dyDescent="0.35">
      <c r="A392" s="50">
        <v>889058466110</v>
      </c>
      <c r="B392" t="s">
        <v>1362</v>
      </c>
      <c r="C392">
        <v>207063383</v>
      </c>
      <c r="D392" s="53"/>
      <c r="E392" t="s">
        <v>1363</v>
      </c>
      <c r="K392" s="78">
        <v>719172660</v>
      </c>
      <c r="L392" t="s">
        <v>6518</v>
      </c>
    </row>
    <row r="393" spans="1:12" x14ac:dyDescent="0.35">
      <c r="A393" s="50">
        <v>889061311107</v>
      </c>
      <c r="B393" t="s">
        <v>745</v>
      </c>
      <c r="C393">
        <v>201241624</v>
      </c>
      <c r="D393" s="53"/>
      <c r="E393" t="s">
        <v>1364</v>
      </c>
      <c r="K393" s="78">
        <v>246813388</v>
      </c>
      <c r="L393" t="s">
        <v>4238</v>
      </c>
    </row>
    <row r="394" spans="1:12" x14ac:dyDescent="0.35">
      <c r="A394" s="50">
        <v>889072594415</v>
      </c>
      <c r="B394" t="s">
        <v>1365</v>
      </c>
      <c r="C394">
        <v>488780069</v>
      </c>
      <c r="D394" s="53" t="s">
        <v>1366</v>
      </c>
      <c r="E394" t="s">
        <v>1366</v>
      </c>
      <c r="K394" s="78">
        <v>295909188</v>
      </c>
      <c r="L394" t="s">
        <v>4682</v>
      </c>
    </row>
    <row r="395" spans="1:12" x14ac:dyDescent="0.35">
      <c r="A395" s="50">
        <v>889089843256</v>
      </c>
      <c r="B395" t="s">
        <v>1367</v>
      </c>
      <c r="C395">
        <v>201794946</v>
      </c>
      <c r="D395" s="53" t="s">
        <v>1368</v>
      </c>
      <c r="E395" t="s">
        <v>1369</v>
      </c>
      <c r="K395" s="78">
        <v>684312740</v>
      </c>
      <c r="L395" t="s">
        <v>6314</v>
      </c>
    </row>
    <row r="396" spans="1:12" x14ac:dyDescent="0.35">
      <c r="A396" s="50">
        <v>889091856944</v>
      </c>
      <c r="B396" t="s">
        <v>1370</v>
      </c>
      <c r="C396">
        <v>938400598</v>
      </c>
      <c r="D396" s="53" t="s">
        <v>1371</v>
      </c>
      <c r="E396" t="s">
        <v>1371</v>
      </c>
      <c r="K396" s="78">
        <v>283277887</v>
      </c>
      <c r="L396" t="s">
        <v>4568</v>
      </c>
    </row>
    <row r="397" spans="1:12" x14ac:dyDescent="0.35">
      <c r="A397" s="50">
        <v>889094477756</v>
      </c>
      <c r="B397" t="s">
        <v>1372</v>
      </c>
      <c r="C397">
        <v>268162356</v>
      </c>
      <c r="D397" s="53" t="s">
        <v>1373</v>
      </c>
      <c r="E397" t="s">
        <v>1374</v>
      </c>
      <c r="K397" s="78">
        <v>692955110</v>
      </c>
      <c r="L397" t="s">
        <v>6400</v>
      </c>
    </row>
    <row r="398" spans="1:12" x14ac:dyDescent="0.35">
      <c r="A398" s="50">
        <v>889094562572</v>
      </c>
      <c r="B398" t="s">
        <v>1375</v>
      </c>
      <c r="C398">
        <v>919629037</v>
      </c>
      <c r="D398" s="53"/>
      <c r="E398" t="s">
        <v>1376</v>
      </c>
      <c r="K398" s="78">
        <v>708129534</v>
      </c>
      <c r="L398" t="s">
        <v>6470</v>
      </c>
    </row>
    <row r="399" spans="1:12" x14ac:dyDescent="0.35">
      <c r="A399" s="50">
        <v>889100276076</v>
      </c>
      <c r="B399" t="s">
        <v>1377</v>
      </c>
      <c r="C399">
        <v>206333940</v>
      </c>
      <c r="D399" s="53" t="s">
        <v>1378</v>
      </c>
      <c r="E399" t="s">
        <v>1379</v>
      </c>
      <c r="K399" s="78">
        <v>290670527</v>
      </c>
      <c r="L399" t="s">
        <v>4634</v>
      </c>
    </row>
    <row r="400" spans="1:12" x14ac:dyDescent="0.35">
      <c r="A400" s="50">
        <v>889122855789</v>
      </c>
      <c r="B400" t="s">
        <v>1380</v>
      </c>
      <c r="C400">
        <v>289901337</v>
      </c>
      <c r="D400" s="53" t="s">
        <v>1381</v>
      </c>
      <c r="E400" t="s">
        <v>1381</v>
      </c>
      <c r="K400" s="78">
        <v>256545438</v>
      </c>
      <c r="L400" t="s">
        <v>4314</v>
      </c>
    </row>
    <row r="401" spans="1:12" x14ac:dyDescent="0.35">
      <c r="A401" s="50">
        <v>889132563790</v>
      </c>
      <c r="B401" t="s">
        <v>1382</v>
      </c>
      <c r="C401">
        <v>208398234</v>
      </c>
      <c r="D401" s="53" t="s">
        <v>1383</v>
      </c>
      <c r="E401" t="s">
        <v>1384</v>
      </c>
      <c r="K401" s="78">
        <v>103609348</v>
      </c>
      <c r="L401" t="s">
        <v>2032</v>
      </c>
    </row>
    <row r="402" spans="1:12" x14ac:dyDescent="0.35">
      <c r="A402" s="50">
        <v>889134100526</v>
      </c>
      <c r="B402" t="s">
        <v>1385</v>
      </c>
      <c r="C402">
        <v>629931473</v>
      </c>
      <c r="D402" s="53" t="s">
        <v>1386</v>
      </c>
      <c r="E402" t="s">
        <v>1387</v>
      </c>
      <c r="K402" s="78">
        <v>536684441</v>
      </c>
      <c r="L402" t="s">
        <v>5766</v>
      </c>
    </row>
    <row r="403" spans="1:12" x14ac:dyDescent="0.35">
      <c r="A403" s="50">
        <v>889136732483</v>
      </c>
      <c r="B403" t="s">
        <v>1388</v>
      </c>
      <c r="C403">
        <v>769582444</v>
      </c>
      <c r="D403" s="53" t="s">
        <v>1389</v>
      </c>
      <c r="E403" t="s">
        <v>1390</v>
      </c>
      <c r="K403" s="78">
        <v>343431856</v>
      </c>
      <c r="L403" t="s">
        <v>5042</v>
      </c>
    </row>
    <row r="404" spans="1:12" x14ac:dyDescent="0.35">
      <c r="A404" s="50">
        <v>398974019962</v>
      </c>
      <c r="B404" t="s">
        <v>1391</v>
      </c>
      <c r="C404">
        <v>728920858</v>
      </c>
      <c r="D404" s="53" t="s">
        <v>1392</v>
      </c>
      <c r="E404" t="s">
        <v>1393</v>
      </c>
      <c r="K404" s="78">
        <v>343431996</v>
      </c>
      <c r="L404" t="s">
        <v>5043</v>
      </c>
    </row>
    <row r="405" spans="1:12" x14ac:dyDescent="0.35">
      <c r="A405" s="50">
        <v>399157116935</v>
      </c>
      <c r="B405" t="s">
        <v>1394</v>
      </c>
      <c r="C405">
        <v>255461044</v>
      </c>
      <c r="D405" s="53"/>
      <c r="E405" t="s">
        <v>1395</v>
      </c>
      <c r="K405" s="78">
        <v>207383839</v>
      </c>
      <c r="L405" t="s">
        <v>3657</v>
      </c>
    </row>
    <row r="406" spans="1:12" x14ac:dyDescent="0.35">
      <c r="A406" s="50">
        <v>399165140261</v>
      </c>
      <c r="C406">
        <v>801345603</v>
      </c>
      <c r="D406" s="53"/>
      <c r="E406" t="s">
        <v>1396</v>
      </c>
      <c r="K406" s="78">
        <v>343443692</v>
      </c>
      <c r="L406" t="s">
        <v>5044</v>
      </c>
    </row>
    <row r="407" spans="1:12" x14ac:dyDescent="0.35">
      <c r="A407" s="50">
        <v>501063452334</v>
      </c>
      <c r="B407" t="s">
        <v>648</v>
      </c>
      <c r="C407">
        <v>67200098</v>
      </c>
      <c r="D407" s="53" t="s">
        <v>1397</v>
      </c>
      <c r="E407" t="s">
        <v>649</v>
      </c>
      <c r="K407" s="78">
        <v>343087594</v>
      </c>
      <c r="L407" t="s">
        <v>5037</v>
      </c>
    </row>
    <row r="408" spans="1:12" x14ac:dyDescent="0.35">
      <c r="A408" s="50">
        <v>511162099177</v>
      </c>
      <c r="B408" t="s">
        <v>1398</v>
      </c>
      <c r="C408">
        <v>910800612</v>
      </c>
      <c r="D408" s="53" t="s">
        <v>1399</v>
      </c>
      <c r="E408" t="s">
        <v>1400</v>
      </c>
      <c r="K408" s="78">
        <v>543584606</v>
      </c>
      <c r="L408" t="s">
        <v>5788</v>
      </c>
    </row>
    <row r="409" spans="1:12" x14ac:dyDescent="0.35">
      <c r="A409" s="50">
        <v>512103027793</v>
      </c>
      <c r="B409" t="s">
        <v>1401</v>
      </c>
      <c r="C409">
        <v>756602047</v>
      </c>
      <c r="D409" s="53" t="s">
        <v>1402</v>
      </c>
      <c r="E409" t="s">
        <v>1402</v>
      </c>
      <c r="K409" s="78">
        <v>776724076</v>
      </c>
      <c r="L409" t="s">
        <v>6835</v>
      </c>
    </row>
    <row r="410" spans="1:12" x14ac:dyDescent="0.35">
      <c r="A410" s="50">
        <v>516044240972</v>
      </c>
      <c r="B410" t="s">
        <v>604</v>
      </c>
      <c r="C410">
        <v>351690925</v>
      </c>
      <c r="D410" s="53" t="s">
        <v>1403</v>
      </c>
      <c r="E410" t="s">
        <v>1404</v>
      </c>
      <c r="K410" s="78">
        <v>634915893</v>
      </c>
      <c r="L410" t="s">
        <v>6042</v>
      </c>
    </row>
    <row r="411" spans="1:12" x14ac:dyDescent="0.35">
      <c r="A411" s="50">
        <v>888982856102</v>
      </c>
      <c r="B411" t="s">
        <v>1405</v>
      </c>
      <c r="C411">
        <v>969520990</v>
      </c>
      <c r="D411" s="53"/>
      <c r="E411" t="s">
        <v>1406</v>
      </c>
      <c r="K411" s="78">
        <v>634915958</v>
      </c>
      <c r="L411" t="s">
        <v>6043</v>
      </c>
    </row>
    <row r="412" spans="1:12" x14ac:dyDescent="0.35">
      <c r="A412" s="50">
        <v>889021591334</v>
      </c>
      <c r="B412" t="s">
        <v>1407</v>
      </c>
      <c r="C412">
        <v>209229171</v>
      </c>
      <c r="D412" s="53"/>
      <c r="E412" t="s">
        <v>1408</v>
      </c>
      <c r="K412" s="78">
        <v>697914960</v>
      </c>
      <c r="L412" t="s">
        <v>6438</v>
      </c>
    </row>
    <row r="413" spans="1:12" x14ac:dyDescent="0.35">
      <c r="A413" s="50">
        <v>889054738190</v>
      </c>
      <c r="B413" t="s">
        <v>1156</v>
      </c>
      <c r="C413">
        <v>501628140</v>
      </c>
      <c r="D413" s="53"/>
      <c r="E413" t="s">
        <v>1409</v>
      </c>
      <c r="K413" s="78">
        <v>206237383</v>
      </c>
      <c r="L413" t="s">
        <v>3569</v>
      </c>
    </row>
    <row r="414" spans="1:12" x14ac:dyDescent="0.35">
      <c r="A414" s="50">
        <v>889054738488</v>
      </c>
      <c r="B414" t="s">
        <v>1156</v>
      </c>
      <c r="C414">
        <v>501628140</v>
      </c>
      <c r="D414" s="53"/>
      <c r="E414" t="s">
        <v>1409</v>
      </c>
      <c r="K414" s="78">
        <v>206779189</v>
      </c>
      <c r="L414" t="s">
        <v>3600</v>
      </c>
    </row>
    <row r="415" spans="1:12" x14ac:dyDescent="0.35">
      <c r="A415" s="50">
        <v>889056081323</v>
      </c>
      <c r="B415" t="s">
        <v>678</v>
      </c>
      <c r="C415">
        <v>984363958</v>
      </c>
      <c r="D415" s="53" t="s">
        <v>1410</v>
      </c>
      <c r="E415" t="s">
        <v>1410</v>
      </c>
      <c r="K415" s="78">
        <v>206779198</v>
      </c>
      <c r="L415" t="s">
        <v>3600</v>
      </c>
    </row>
    <row r="416" spans="1:12" x14ac:dyDescent="0.35">
      <c r="A416" s="50">
        <v>889088408636</v>
      </c>
      <c r="B416" t="s">
        <v>1411</v>
      </c>
      <c r="C416">
        <v>205934246</v>
      </c>
      <c r="D416" s="53" t="s">
        <v>1412</v>
      </c>
      <c r="K416" s="78">
        <v>795935398</v>
      </c>
      <c r="L416" t="s">
        <v>6966</v>
      </c>
    </row>
    <row r="417" spans="1:12" x14ac:dyDescent="0.35">
      <c r="A417" s="50">
        <v>889127421601</v>
      </c>
      <c r="B417" t="s">
        <v>1413</v>
      </c>
      <c r="C417">
        <v>360888916</v>
      </c>
      <c r="D417" s="53" t="s">
        <v>1414</v>
      </c>
      <c r="E417" t="s">
        <v>1415</v>
      </c>
      <c r="K417" s="78">
        <v>296713698</v>
      </c>
      <c r="L417" t="s">
        <v>4688</v>
      </c>
    </row>
    <row r="418" spans="1:12" x14ac:dyDescent="0.35">
      <c r="A418" s="50">
        <v>889138507115</v>
      </c>
      <c r="B418" t="s">
        <v>1416</v>
      </c>
      <c r="C418">
        <v>881626810</v>
      </c>
      <c r="D418" s="53" t="s">
        <v>1417</v>
      </c>
      <c r="E418" t="s">
        <v>1418</v>
      </c>
      <c r="K418" s="78">
        <v>686147770</v>
      </c>
      <c r="L418" t="s">
        <v>6339</v>
      </c>
    </row>
    <row r="419" spans="1:12" x14ac:dyDescent="0.35">
      <c r="A419" s="50">
        <v>889164619895</v>
      </c>
      <c r="B419" t="s">
        <v>1419</v>
      </c>
      <c r="C419">
        <v>208144899</v>
      </c>
      <c r="D419" s="53"/>
      <c r="E419" t="s">
        <v>1420</v>
      </c>
      <c r="K419" s="78">
        <v>204060956</v>
      </c>
      <c r="L419" t="s">
        <v>3399</v>
      </c>
    </row>
    <row r="420" spans="1:12" x14ac:dyDescent="0.35">
      <c r="A420" s="50">
        <v>889165174593</v>
      </c>
      <c r="C420">
        <v>204822082</v>
      </c>
      <c r="D420" s="53" t="s">
        <v>1421</v>
      </c>
      <c r="E420" t="s">
        <v>1421</v>
      </c>
      <c r="K420" s="78">
        <v>206779185</v>
      </c>
      <c r="L420" t="s">
        <v>3599</v>
      </c>
    </row>
    <row r="421" spans="1:12" x14ac:dyDescent="0.35">
      <c r="A421" s="50">
        <v>889165830365</v>
      </c>
      <c r="B421" t="s">
        <v>832</v>
      </c>
      <c r="C421">
        <v>784813550</v>
      </c>
      <c r="D421" s="53" t="s">
        <v>1422</v>
      </c>
      <c r="E421" t="s">
        <v>1422</v>
      </c>
      <c r="K421" s="78">
        <v>205088513</v>
      </c>
      <c r="L421" t="s">
        <v>3511</v>
      </c>
    </row>
    <row r="422" spans="1:12" x14ac:dyDescent="0.35">
      <c r="A422" s="50">
        <v>399169689813</v>
      </c>
      <c r="C422">
        <v>685379473</v>
      </c>
      <c r="D422" s="53"/>
      <c r="E422" t="s">
        <v>1423</v>
      </c>
      <c r="K422" s="78">
        <v>772184794</v>
      </c>
      <c r="L422" t="s">
        <v>6798</v>
      </c>
    </row>
    <row r="423" spans="1:12" x14ac:dyDescent="0.35">
      <c r="A423" s="50">
        <v>399198619066</v>
      </c>
      <c r="B423" t="s">
        <v>1424</v>
      </c>
      <c r="C423">
        <v>778867052</v>
      </c>
      <c r="D423" s="53"/>
      <c r="E423" t="s">
        <v>1425</v>
      </c>
      <c r="K423" s="78">
        <v>205088523</v>
      </c>
      <c r="L423" t="s">
        <v>3512</v>
      </c>
    </row>
    <row r="424" spans="1:12" x14ac:dyDescent="0.35">
      <c r="A424" s="50">
        <v>399253790960</v>
      </c>
      <c r="B424" t="s">
        <v>1426</v>
      </c>
      <c r="C424">
        <v>778322994</v>
      </c>
      <c r="D424" s="53"/>
      <c r="E424" t="s">
        <v>1427</v>
      </c>
      <c r="K424" s="78">
        <v>206779196</v>
      </c>
      <c r="L424" t="s">
        <v>3601</v>
      </c>
    </row>
    <row r="425" spans="1:12" x14ac:dyDescent="0.35">
      <c r="A425" s="50">
        <v>483740118623</v>
      </c>
      <c r="B425" t="s">
        <v>1428</v>
      </c>
      <c r="C425">
        <v>710361940</v>
      </c>
      <c r="D425" s="53" t="s">
        <v>1429</v>
      </c>
      <c r="E425" t="s">
        <v>1430</v>
      </c>
      <c r="K425" s="78">
        <v>772184778</v>
      </c>
      <c r="L425" t="s">
        <v>6797</v>
      </c>
    </row>
    <row r="426" spans="1:12" x14ac:dyDescent="0.35">
      <c r="A426" s="50">
        <v>496847686499</v>
      </c>
      <c r="B426" t="s">
        <v>902</v>
      </c>
      <c r="C426">
        <v>406515664</v>
      </c>
      <c r="D426" s="53" t="s">
        <v>1431</v>
      </c>
      <c r="E426" t="s">
        <v>1431</v>
      </c>
      <c r="K426" s="78">
        <v>206620215</v>
      </c>
      <c r="L426" t="s">
        <v>3588</v>
      </c>
    </row>
    <row r="427" spans="1:12" x14ac:dyDescent="0.35">
      <c r="A427" s="50">
        <v>497240711190</v>
      </c>
      <c r="B427" t="s">
        <v>865</v>
      </c>
      <c r="C427">
        <v>201521141</v>
      </c>
      <c r="D427" s="53"/>
      <c r="E427" t="s">
        <v>1432</v>
      </c>
      <c r="K427" s="78">
        <v>666760700</v>
      </c>
      <c r="L427" t="s">
        <v>6181</v>
      </c>
    </row>
    <row r="428" spans="1:12" x14ac:dyDescent="0.35">
      <c r="A428" s="50">
        <v>888933567721</v>
      </c>
      <c r="B428" t="s">
        <v>1433</v>
      </c>
      <c r="C428">
        <v>977841356</v>
      </c>
      <c r="D428" s="53"/>
      <c r="E428" t="s">
        <v>1434</v>
      </c>
      <c r="K428" s="78">
        <v>205088503</v>
      </c>
      <c r="L428" t="s">
        <v>3510</v>
      </c>
    </row>
    <row r="429" spans="1:12" x14ac:dyDescent="0.35">
      <c r="A429" s="50">
        <v>889015703865</v>
      </c>
      <c r="B429" t="s">
        <v>1435</v>
      </c>
      <c r="C429">
        <v>784538834</v>
      </c>
      <c r="D429" s="53"/>
      <c r="E429" t="s">
        <v>1436</v>
      </c>
      <c r="K429" s="78">
        <v>272859197</v>
      </c>
      <c r="L429" t="s">
        <v>4488</v>
      </c>
    </row>
    <row r="430" spans="1:12" x14ac:dyDescent="0.35">
      <c r="A430" s="50">
        <v>889019409621</v>
      </c>
      <c r="B430" t="s">
        <v>1437</v>
      </c>
      <c r="C430">
        <v>205395958</v>
      </c>
      <c r="D430" s="53" t="s">
        <v>1438</v>
      </c>
      <c r="E430" t="s">
        <v>1439</v>
      </c>
      <c r="K430" s="78">
        <v>880343815</v>
      </c>
      <c r="L430" t="s">
        <v>7187</v>
      </c>
    </row>
    <row r="431" spans="1:12" x14ac:dyDescent="0.35">
      <c r="A431" s="50">
        <v>889053525660</v>
      </c>
      <c r="B431" t="s">
        <v>1440</v>
      </c>
      <c r="C431">
        <v>720329131</v>
      </c>
      <c r="D431" s="53"/>
      <c r="E431" t="s">
        <v>1441</v>
      </c>
      <c r="K431" s="78">
        <v>880345451</v>
      </c>
      <c r="L431" t="s">
        <v>7188</v>
      </c>
    </row>
    <row r="432" spans="1:12" x14ac:dyDescent="0.35">
      <c r="A432" s="50">
        <v>889064652446</v>
      </c>
      <c r="B432" t="s">
        <v>745</v>
      </c>
      <c r="C432">
        <v>201241624</v>
      </c>
      <c r="D432" s="53"/>
      <c r="E432" t="s">
        <v>1442</v>
      </c>
      <c r="K432" s="78">
        <v>207383834</v>
      </c>
      <c r="L432" t="s">
        <v>3656</v>
      </c>
    </row>
    <row r="433" spans="1:12" x14ac:dyDescent="0.35">
      <c r="A433" s="50">
        <v>889089561176</v>
      </c>
      <c r="B433" t="s">
        <v>745</v>
      </c>
      <c r="C433">
        <v>201241624</v>
      </c>
      <c r="D433" s="53"/>
      <c r="E433" t="s">
        <v>1443</v>
      </c>
      <c r="K433" s="78">
        <v>669435401</v>
      </c>
      <c r="L433" t="s">
        <v>6203</v>
      </c>
    </row>
    <row r="434" spans="1:12" x14ac:dyDescent="0.35">
      <c r="A434" s="50">
        <v>889093745502</v>
      </c>
      <c r="B434" t="s">
        <v>1444</v>
      </c>
      <c r="C434">
        <v>911295776</v>
      </c>
      <c r="D434" s="53" t="s">
        <v>1445</v>
      </c>
      <c r="E434" t="s">
        <v>1445</v>
      </c>
      <c r="K434" s="78">
        <v>630151651</v>
      </c>
      <c r="L434" t="s">
        <v>6001</v>
      </c>
    </row>
    <row r="435" spans="1:12" x14ac:dyDescent="0.35">
      <c r="A435" s="50">
        <v>889097217629</v>
      </c>
      <c r="B435" t="s">
        <v>762</v>
      </c>
      <c r="C435">
        <v>336288274</v>
      </c>
      <c r="D435" s="53" t="s">
        <v>1446</v>
      </c>
      <c r="E435" t="s">
        <v>1446</v>
      </c>
      <c r="K435" s="78">
        <v>146404863</v>
      </c>
      <c r="L435" t="s">
        <v>2523</v>
      </c>
    </row>
    <row r="436" spans="1:12" x14ac:dyDescent="0.35">
      <c r="A436" s="50">
        <v>889098819370</v>
      </c>
      <c r="B436" t="s">
        <v>1447</v>
      </c>
      <c r="C436">
        <v>200761360</v>
      </c>
      <c r="D436" s="53"/>
      <c r="E436" t="s">
        <v>1448</v>
      </c>
      <c r="K436" s="78">
        <v>466764981</v>
      </c>
      <c r="L436" t="s">
        <v>5585</v>
      </c>
    </row>
    <row r="437" spans="1:12" x14ac:dyDescent="0.35">
      <c r="A437" s="50">
        <v>889128917712</v>
      </c>
      <c r="B437" t="s">
        <v>1449</v>
      </c>
      <c r="C437">
        <v>201304684</v>
      </c>
      <c r="D437" s="53"/>
      <c r="E437" t="s">
        <v>1450</v>
      </c>
      <c r="K437" s="78">
        <v>348502654</v>
      </c>
      <c r="L437" t="s">
        <v>5090</v>
      </c>
    </row>
    <row r="438" spans="1:12" x14ac:dyDescent="0.35">
      <c r="A438" s="50">
        <v>889129835299</v>
      </c>
      <c r="B438" t="s">
        <v>1451</v>
      </c>
      <c r="C438">
        <v>528399860</v>
      </c>
      <c r="D438" s="53"/>
      <c r="E438" t="s">
        <v>1452</v>
      </c>
      <c r="K438" s="78">
        <v>468156229</v>
      </c>
      <c r="L438" t="s">
        <v>5591</v>
      </c>
    </row>
    <row r="439" spans="1:12" x14ac:dyDescent="0.35">
      <c r="A439" s="50">
        <v>889130226523</v>
      </c>
      <c r="B439" t="s">
        <v>1453</v>
      </c>
      <c r="C439">
        <v>788322356</v>
      </c>
      <c r="D439" s="53"/>
      <c r="E439" t="s">
        <v>1454</v>
      </c>
      <c r="K439" s="78">
        <v>466653543</v>
      </c>
      <c r="L439" t="s">
        <v>5584</v>
      </c>
    </row>
    <row r="440" spans="1:12" x14ac:dyDescent="0.35">
      <c r="A440" s="50">
        <v>889130306226</v>
      </c>
      <c r="B440" t="s">
        <v>1455</v>
      </c>
      <c r="C440">
        <v>201304684</v>
      </c>
      <c r="D440" s="53"/>
      <c r="E440" t="s">
        <v>1456</v>
      </c>
      <c r="K440" s="78">
        <v>157532855</v>
      </c>
      <c r="L440" t="s">
        <v>2614</v>
      </c>
    </row>
    <row r="441" spans="1:12" x14ac:dyDescent="0.35">
      <c r="A441" s="50">
        <v>889130334877</v>
      </c>
      <c r="B441" t="s">
        <v>1455</v>
      </c>
      <c r="C441">
        <v>201304684</v>
      </c>
      <c r="D441" s="53"/>
      <c r="E441" t="s">
        <v>1456</v>
      </c>
      <c r="K441" s="78">
        <v>212709492</v>
      </c>
      <c r="L441" t="s">
        <v>3932</v>
      </c>
    </row>
    <row r="442" spans="1:12" x14ac:dyDescent="0.35">
      <c r="A442" s="50">
        <v>889131033240</v>
      </c>
      <c r="B442" t="s">
        <v>1457</v>
      </c>
      <c r="C442">
        <v>540517860</v>
      </c>
      <c r="D442" s="53" t="s">
        <v>1458</v>
      </c>
      <c r="E442" t="s">
        <v>1459</v>
      </c>
      <c r="K442" s="78">
        <v>972420212</v>
      </c>
      <c r="L442" t="s">
        <v>7504</v>
      </c>
    </row>
    <row r="443" spans="1:12" x14ac:dyDescent="0.35">
      <c r="A443" s="50">
        <v>889138161177</v>
      </c>
      <c r="B443" t="s">
        <v>1460</v>
      </c>
      <c r="C443">
        <v>201189776</v>
      </c>
      <c r="D443" s="53"/>
      <c r="E443" t="s">
        <v>1461</v>
      </c>
      <c r="K443" s="78">
        <v>164968863</v>
      </c>
      <c r="L443" t="s">
        <v>2680</v>
      </c>
    </row>
    <row r="444" spans="1:12" x14ac:dyDescent="0.35">
      <c r="A444" s="50">
        <v>889163163940</v>
      </c>
      <c r="B444" t="s">
        <v>1462</v>
      </c>
      <c r="C444">
        <v>925985570</v>
      </c>
      <c r="D444" s="53"/>
      <c r="E444" t="s">
        <v>1463</v>
      </c>
      <c r="K444" s="78">
        <v>175953124</v>
      </c>
      <c r="L444" t="s">
        <v>2793</v>
      </c>
    </row>
    <row r="445" spans="1:12" x14ac:dyDescent="0.35">
      <c r="A445" s="50">
        <v>889165194025</v>
      </c>
      <c r="B445" t="s">
        <v>1464</v>
      </c>
      <c r="C445">
        <v>851661948</v>
      </c>
      <c r="D445" s="53" t="s">
        <v>1465</v>
      </c>
      <c r="E445" t="s">
        <v>1465</v>
      </c>
      <c r="K445" s="78">
        <v>249451738</v>
      </c>
      <c r="L445" t="s">
        <v>4260</v>
      </c>
    </row>
    <row r="446" spans="1:12" x14ac:dyDescent="0.35">
      <c r="A446" s="50">
        <v>889165750412</v>
      </c>
      <c r="B446" t="s">
        <v>1367</v>
      </c>
      <c r="C446">
        <v>201794946</v>
      </c>
      <c r="D446" s="53" t="s">
        <v>1466</v>
      </c>
      <c r="E446" t="s">
        <v>1466</v>
      </c>
      <c r="K446" s="78">
        <v>285308674</v>
      </c>
      <c r="L446" t="s">
        <v>4582</v>
      </c>
    </row>
    <row r="447" spans="1:12" x14ac:dyDescent="0.35">
      <c r="A447" s="50">
        <v>889166308984</v>
      </c>
      <c r="B447" t="s">
        <v>1467</v>
      </c>
      <c r="C447">
        <v>910722972</v>
      </c>
      <c r="D447" s="53" t="s">
        <v>1468</v>
      </c>
      <c r="E447" t="s">
        <v>1468</v>
      </c>
      <c r="K447" s="78">
        <v>260135341</v>
      </c>
      <c r="L447" t="s">
        <v>4346</v>
      </c>
    </row>
    <row r="448" spans="1:12" x14ac:dyDescent="0.35">
      <c r="A448" s="50">
        <v>889167013915</v>
      </c>
      <c r="B448" t="s">
        <v>977</v>
      </c>
      <c r="C448">
        <v>688788633</v>
      </c>
      <c r="D448" s="53" t="s">
        <v>1469</v>
      </c>
      <c r="E448" t="s">
        <v>1469</v>
      </c>
      <c r="K448" s="78">
        <v>488674625</v>
      </c>
      <c r="L448" t="s">
        <v>5657</v>
      </c>
    </row>
    <row r="449" spans="1:12" x14ac:dyDescent="0.35">
      <c r="A449" s="50">
        <v>889174790395</v>
      </c>
      <c r="B449" t="s">
        <v>832</v>
      </c>
      <c r="C449">
        <v>784813550</v>
      </c>
      <c r="D449" s="53" t="s">
        <v>1470</v>
      </c>
      <c r="E449" t="s">
        <v>1470</v>
      </c>
      <c r="K449" s="78">
        <v>357562490</v>
      </c>
      <c r="L449" t="s">
        <v>5156</v>
      </c>
    </row>
    <row r="450" spans="1:12" x14ac:dyDescent="0.35">
      <c r="A450" s="50">
        <v>889184218282</v>
      </c>
      <c r="C450">
        <v>202793027</v>
      </c>
      <c r="D450" s="53"/>
      <c r="E450" t="s">
        <v>1471</v>
      </c>
      <c r="K450" s="78">
        <v>209007029</v>
      </c>
      <c r="L450" t="s">
        <v>3784</v>
      </c>
    </row>
    <row r="451" spans="1:12" x14ac:dyDescent="0.35">
      <c r="A451" s="50">
        <v>889185509180</v>
      </c>
      <c r="B451" t="s">
        <v>1472</v>
      </c>
      <c r="C451">
        <v>911171090</v>
      </c>
      <c r="D451" s="53" t="s">
        <v>1473</v>
      </c>
      <c r="E451" t="s">
        <v>1474</v>
      </c>
      <c r="K451" s="78">
        <v>371013202</v>
      </c>
      <c r="L451" t="s">
        <v>5261</v>
      </c>
    </row>
    <row r="452" spans="1:12" x14ac:dyDescent="0.35">
      <c r="A452" s="50">
        <v>889186986369</v>
      </c>
      <c r="B452" t="s">
        <v>1475</v>
      </c>
      <c r="C452">
        <v>206076779</v>
      </c>
      <c r="D452" s="53"/>
      <c r="E452" t="s">
        <v>1476</v>
      </c>
      <c r="K452" s="78">
        <v>208520109</v>
      </c>
      <c r="L452" t="s">
        <v>3762</v>
      </c>
    </row>
    <row r="453" spans="1:12" x14ac:dyDescent="0.35">
      <c r="A453" s="50">
        <v>889188345527</v>
      </c>
      <c r="B453" t="s">
        <v>1477</v>
      </c>
      <c r="C453">
        <v>833693484</v>
      </c>
      <c r="D453" s="53"/>
      <c r="E453" t="s">
        <v>1478</v>
      </c>
      <c r="K453" s="78">
        <v>755881368</v>
      </c>
      <c r="L453" t="s">
        <v>6684</v>
      </c>
    </row>
    <row r="454" spans="1:12" x14ac:dyDescent="0.35">
      <c r="A454" s="50">
        <v>889190069787</v>
      </c>
      <c r="B454" t="s">
        <v>1301</v>
      </c>
      <c r="C454">
        <v>677594500</v>
      </c>
      <c r="D454" s="53"/>
      <c r="E454" t="s">
        <v>1479</v>
      </c>
      <c r="K454" s="78">
        <v>426419823</v>
      </c>
      <c r="L454" t="s">
        <v>5456</v>
      </c>
    </row>
    <row r="455" spans="1:12" x14ac:dyDescent="0.35">
      <c r="A455" s="50">
        <v>889193958691</v>
      </c>
      <c r="B455" t="s">
        <v>1480</v>
      </c>
      <c r="C455">
        <v>202969653</v>
      </c>
      <c r="D455" s="53" t="s">
        <v>1481</v>
      </c>
      <c r="E455" t="s">
        <v>1481</v>
      </c>
      <c r="K455" s="78">
        <v>426410460</v>
      </c>
      <c r="L455" t="s">
        <v>5455</v>
      </c>
    </row>
    <row r="456" spans="1:12" x14ac:dyDescent="0.35">
      <c r="A456" s="50">
        <v>889194426015</v>
      </c>
      <c r="B456" t="s">
        <v>1482</v>
      </c>
      <c r="C456">
        <v>661927356</v>
      </c>
      <c r="D456" s="53"/>
      <c r="E456" t="s">
        <v>1483</v>
      </c>
      <c r="K456" s="78">
        <v>723703514</v>
      </c>
      <c r="L456" t="s">
        <v>6557</v>
      </c>
    </row>
    <row r="457" spans="1:12" x14ac:dyDescent="0.35">
      <c r="A457" s="50">
        <v>889229111229</v>
      </c>
      <c r="B457" t="s">
        <v>678</v>
      </c>
      <c r="C457">
        <v>984363958</v>
      </c>
      <c r="D457" s="53" t="s">
        <v>1484</v>
      </c>
      <c r="E457" t="s">
        <v>1484</v>
      </c>
      <c r="K457" s="78">
        <v>208316595</v>
      </c>
      <c r="L457" t="s">
        <v>3744</v>
      </c>
    </row>
    <row r="458" spans="1:12" x14ac:dyDescent="0.35">
      <c r="A458" s="50">
        <v>889229595222</v>
      </c>
      <c r="B458" t="s">
        <v>1485</v>
      </c>
      <c r="C458">
        <v>266740573</v>
      </c>
      <c r="D458" s="53" t="s">
        <v>1486</v>
      </c>
      <c r="E458" t="s">
        <v>1487</v>
      </c>
      <c r="K458" s="78">
        <v>944479171</v>
      </c>
      <c r="L458" t="s">
        <v>7429</v>
      </c>
    </row>
    <row r="459" spans="1:12" x14ac:dyDescent="0.35">
      <c r="A459" s="50">
        <v>889230042230</v>
      </c>
      <c r="B459" t="s">
        <v>832</v>
      </c>
      <c r="C459">
        <v>784813550</v>
      </c>
      <c r="D459" s="53" t="s">
        <v>1488</v>
      </c>
      <c r="E459" t="s">
        <v>1488</v>
      </c>
      <c r="K459" s="78">
        <v>167240968</v>
      </c>
      <c r="L459" t="s">
        <v>2703</v>
      </c>
    </row>
    <row r="460" spans="1:12" x14ac:dyDescent="0.35">
      <c r="A460" s="50">
        <v>889231687320</v>
      </c>
      <c r="B460" t="s">
        <v>1489</v>
      </c>
      <c r="C460">
        <v>206424919</v>
      </c>
      <c r="D460" s="53"/>
      <c r="E460" t="s">
        <v>1490</v>
      </c>
      <c r="K460" s="78">
        <v>404790102</v>
      </c>
      <c r="L460" t="s">
        <v>5391</v>
      </c>
    </row>
    <row r="461" spans="1:12" x14ac:dyDescent="0.35">
      <c r="A461" s="50">
        <v>889231964680</v>
      </c>
      <c r="B461" t="s">
        <v>1491</v>
      </c>
      <c r="C461">
        <v>202363045</v>
      </c>
      <c r="D461" s="53"/>
      <c r="E461" t="s">
        <v>1492</v>
      </c>
      <c r="K461" s="78">
        <v>561143587</v>
      </c>
      <c r="L461" t="s">
        <v>5827</v>
      </c>
    </row>
    <row r="462" spans="1:12" x14ac:dyDescent="0.35">
      <c r="A462" s="50">
        <v>889233245303</v>
      </c>
      <c r="B462" t="s">
        <v>1493</v>
      </c>
      <c r="C462">
        <v>209838315</v>
      </c>
      <c r="D462" s="53" t="s">
        <v>1494</v>
      </c>
      <c r="E462" t="s">
        <v>1494</v>
      </c>
      <c r="K462" s="78">
        <v>170033450</v>
      </c>
      <c r="L462" t="s">
        <v>640</v>
      </c>
    </row>
    <row r="463" spans="1:12" x14ac:dyDescent="0.35">
      <c r="A463" s="50">
        <v>889247173476</v>
      </c>
      <c r="B463" t="s">
        <v>1495</v>
      </c>
      <c r="C463">
        <v>662950459</v>
      </c>
      <c r="D463" s="53" t="s">
        <v>1496</v>
      </c>
      <c r="E463" t="s">
        <v>1497</v>
      </c>
      <c r="K463" s="78">
        <v>222811503</v>
      </c>
      <c r="L463" t="s">
        <v>640</v>
      </c>
    </row>
    <row r="464" spans="1:12" x14ac:dyDescent="0.35">
      <c r="A464" s="50">
        <v>889247733538</v>
      </c>
      <c r="B464" t="s">
        <v>1495</v>
      </c>
      <c r="C464">
        <v>662950459</v>
      </c>
      <c r="D464" s="53" t="s">
        <v>1496</v>
      </c>
      <c r="E464" t="s">
        <v>1497</v>
      </c>
      <c r="K464" s="78">
        <v>223252540</v>
      </c>
      <c r="L464" t="s">
        <v>640</v>
      </c>
    </row>
    <row r="465" spans="1:12" x14ac:dyDescent="0.35">
      <c r="A465" s="50">
        <v>398936637132</v>
      </c>
      <c r="B465" t="s">
        <v>1498</v>
      </c>
      <c r="C465">
        <v>520027122</v>
      </c>
      <c r="D465" s="53"/>
      <c r="E465" t="s">
        <v>1499</v>
      </c>
      <c r="K465" s="78">
        <v>309529715</v>
      </c>
      <c r="L465" t="s">
        <v>640</v>
      </c>
    </row>
    <row r="466" spans="1:12" x14ac:dyDescent="0.35">
      <c r="A466" s="50">
        <v>398876078961</v>
      </c>
      <c r="C466">
        <v>527759420</v>
      </c>
      <c r="D466" s="53"/>
      <c r="E466" t="s">
        <v>1500</v>
      </c>
      <c r="K466" s="78">
        <v>220320758</v>
      </c>
      <c r="L466" t="s">
        <v>4004</v>
      </c>
    </row>
    <row r="467" spans="1:12" x14ac:dyDescent="0.35">
      <c r="A467" s="50">
        <v>888825658074</v>
      </c>
      <c r="B467" t="s">
        <v>1451</v>
      </c>
      <c r="C467">
        <v>528399860</v>
      </c>
      <c r="D467" s="53"/>
      <c r="E467" t="s">
        <v>1501</v>
      </c>
      <c r="K467" s="78">
        <v>201937435</v>
      </c>
      <c r="L467" t="s">
        <v>3192</v>
      </c>
    </row>
    <row r="468" spans="1:12" x14ac:dyDescent="0.35">
      <c r="A468" s="50">
        <v>398872350652</v>
      </c>
      <c r="B468" t="s">
        <v>1502</v>
      </c>
      <c r="C468">
        <v>729085014</v>
      </c>
      <c r="D468" s="53"/>
      <c r="E468" t="s">
        <v>1503</v>
      </c>
      <c r="K468" s="78">
        <v>382286898</v>
      </c>
      <c r="L468" t="s">
        <v>5302</v>
      </c>
    </row>
    <row r="469" spans="1:12" x14ac:dyDescent="0.35">
      <c r="A469" s="50">
        <v>398877397950</v>
      </c>
      <c r="C469">
        <v>527759420</v>
      </c>
      <c r="D469" s="53"/>
      <c r="E469" t="s">
        <v>1504</v>
      </c>
      <c r="K469" s="78">
        <v>386985782</v>
      </c>
      <c r="L469" t="s">
        <v>5318</v>
      </c>
    </row>
    <row r="470" spans="1:12" x14ac:dyDescent="0.35">
      <c r="A470" s="50">
        <v>888791892577</v>
      </c>
      <c r="B470" t="s">
        <v>745</v>
      </c>
      <c r="C470">
        <v>201241624</v>
      </c>
      <c r="D470" s="53"/>
      <c r="E470" t="s">
        <v>1505</v>
      </c>
      <c r="K470" s="78">
        <v>204016923</v>
      </c>
      <c r="L470" t="s">
        <v>3396</v>
      </c>
    </row>
    <row r="471" spans="1:12" x14ac:dyDescent="0.35">
      <c r="A471" s="50">
        <v>489243570276</v>
      </c>
      <c r="B471" t="s">
        <v>1506</v>
      </c>
      <c r="C471">
        <v>670586022</v>
      </c>
      <c r="D471" s="53"/>
      <c r="E471" t="s">
        <v>1507</v>
      </c>
      <c r="K471" s="78">
        <v>181372443</v>
      </c>
      <c r="L471" t="s">
        <v>2846</v>
      </c>
    </row>
    <row r="472" spans="1:12" x14ac:dyDescent="0.35">
      <c r="A472" s="50">
        <v>501664929744</v>
      </c>
      <c r="B472" t="s">
        <v>1508</v>
      </c>
      <c r="C472">
        <v>106661847</v>
      </c>
      <c r="D472" s="53" t="s">
        <v>1509</v>
      </c>
      <c r="E472" t="s">
        <v>1509</v>
      </c>
      <c r="K472" s="78">
        <v>136010441</v>
      </c>
      <c r="L472" t="s">
        <v>2422</v>
      </c>
    </row>
    <row r="473" spans="1:12" x14ac:dyDescent="0.35">
      <c r="A473" s="50">
        <v>488282266894</v>
      </c>
      <c r="B473" t="s">
        <v>1510</v>
      </c>
      <c r="C473">
        <v>891824297</v>
      </c>
      <c r="D473" s="53" t="s">
        <v>1511</v>
      </c>
      <c r="E473" t="s">
        <v>1511</v>
      </c>
      <c r="K473" s="78">
        <v>162712365</v>
      </c>
      <c r="L473" t="s">
        <v>605</v>
      </c>
    </row>
    <row r="474" spans="1:12" x14ac:dyDescent="0.35">
      <c r="A474" s="50">
        <v>398758612929</v>
      </c>
      <c r="B474" t="s">
        <v>1512</v>
      </c>
      <c r="C474">
        <v>204473598</v>
      </c>
      <c r="D474" s="53"/>
      <c r="E474" t="s">
        <v>1513</v>
      </c>
      <c r="K474" s="78">
        <v>720632330</v>
      </c>
      <c r="L474" t="s">
        <v>6526</v>
      </c>
    </row>
    <row r="475" spans="1:12" x14ac:dyDescent="0.35">
      <c r="A475" s="50">
        <v>398907877536</v>
      </c>
      <c r="B475" t="s">
        <v>828</v>
      </c>
      <c r="C475">
        <v>473444860</v>
      </c>
      <c r="D475" s="53"/>
      <c r="E475" t="s">
        <v>1514</v>
      </c>
      <c r="K475" s="78">
        <v>650923359</v>
      </c>
      <c r="L475" t="s">
        <v>666</v>
      </c>
    </row>
    <row r="476" spans="1:12" x14ac:dyDescent="0.35">
      <c r="A476" s="50">
        <v>497236768900</v>
      </c>
      <c r="B476" t="s">
        <v>865</v>
      </c>
      <c r="C476">
        <v>201521141</v>
      </c>
      <c r="D476" s="53"/>
      <c r="E476" t="s">
        <v>1515</v>
      </c>
      <c r="K476" s="78">
        <v>392260854</v>
      </c>
      <c r="L476" t="s">
        <v>638</v>
      </c>
    </row>
    <row r="477" spans="1:12" x14ac:dyDescent="0.35">
      <c r="A477" s="50">
        <v>398908863889</v>
      </c>
      <c r="B477" t="s">
        <v>828</v>
      </c>
      <c r="C477">
        <v>473444860</v>
      </c>
      <c r="D477" s="53"/>
      <c r="E477" t="s">
        <v>1516</v>
      </c>
      <c r="K477" s="78">
        <v>762021366</v>
      </c>
      <c r="L477" t="s">
        <v>6707</v>
      </c>
    </row>
    <row r="478" spans="1:12" x14ac:dyDescent="0.35">
      <c r="A478" s="50">
        <v>497236792364</v>
      </c>
      <c r="B478" t="s">
        <v>865</v>
      </c>
      <c r="C478">
        <v>201521141</v>
      </c>
      <c r="D478" s="53"/>
      <c r="E478" t="s">
        <v>1517</v>
      </c>
      <c r="K478" s="78">
        <v>207984969</v>
      </c>
      <c r="L478" t="s">
        <v>3713</v>
      </c>
    </row>
    <row r="479" spans="1:12" x14ac:dyDescent="0.35">
      <c r="A479" s="50">
        <v>888827367761</v>
      </c>
      <c r="B479" t="s">
        <v>1285</v>
      </c>
      <c r="C479">
        <v>521825286</v>
      </c>
      <c r="D479" s="53"/>
      <c r="E479" t="s">
        <v>1518</v>
      </c>
      <c r="K479" s="78">
        <v>734281808</v>
      </c>
      <c r="L479" t="s">
        <v>6638</v>
      </c>
    </row>
    <row r="480" spans="1:12" x14ac:dyDescent="0.35">
      <c r="A480" s="50">
        <v>817786890675</v>
      </c>
      <c r="B480" t="s">
        <v>1519</v>
      </c>
      <c r="D480" s="53"/>
      <c r="E480" t="s">
        <v>1520</v>
      </c>
      <c r="K480" s="78">
        <v>677821264</v>
      </c>
      <c r="L480" t="s">
        <v>6261</v>
      </c>
    </row>
    <row r="481" spans="1:12" x14ac:dyDescent="0.35">
      <c r="A481" s="50">
        <v>888746304678</v>
      </c>
      <c r="B481" t="s">
        <v>1521</v>
      </c>
      <c r="C481">
        <v>730769652</v>
      </c>
      <c r="D481" s="53" t="s">
        <v>1522</v>
      </c>
      <c r="E481" t="s">
        <v>1522</v>
      </c>
      <c r="K481" s="78">
        <v>542260220</v>
      </c>
      <c r="L481" t="s">
        <v>5782</v>
      </c>
    </row>
    <row r="482" spans="1:12" x14ac:dyDescent="0.35">
      <c r="A482" s="50">
        <v>888682337160</v>
      </c>
      <c r="B482" t="s">
        <v>1102</v>
      </c>
      <c r="C482">
        <v>202694776</v>
      </c>
      <c r="D482" s="53" t="s">
        <v>1103</v>
      </c>
      <c r="E482" t="s">
        <v>1104</v>
      </c>
      <c r="K482" s="78">
        <v>200965584</v>
      </c>
      <c r="L482" t="s">
        <v>3089</v>
      </c>
    </row>
    <row r="483" spans="1:12" x14ac:dyDescent="0.35">
      <c r="A483" s="50">
        <v>888675589790</v>
      </c>
      <c r="B483" t="s">
        <v>1523</v>
      </c>
      <c r="C483">
        <v>788007116</v>
      </c>
      <c r="D483" s="53" t="s">
        <v>1524</v>
      </c>
      <c r="E483" t="s">
        <v>1525</v>
      </c>
      <c r="K483" s="78">
        <v>382787412</v>
      </c>
      <c r="L483" t="s">
        <v>5305</v>
      </c>
    </row>
    <row r="484" spans="1:12" x14ac:dyDescent="0.35">
      <c r="A484" s="50">
        <v>888856448662</v>
      </c>
      <c r="B484" t="s">
        <v>745</v>
      </c>
      <c r="C484">
        <v>201241624</v>
      </c>
      <c r="D484" s="53"/>
      <c r="E484" t="s">
        <v>1526</v>
      </c>
      <c r="K484" s="78">
        <v>202860528</v>
      </c>
      <c r="L484" t="s">
        <v>3286</v>
      </c>
    </row>
    <row r="485" spans="1:12" x14ac:dyDescent="0.35">
      <c r="A485" s="50">
        <v>888857669743</v>
      </c>
      <c r="C485">
        <v>806503819</v>
      </c>
      <c r="D485" s="53"/>
      <c r="E485" t="s">
        <v>1527</v>
      </c>
      <c r="K485" s="78">
        <v>202452198</v>
      </c>
      <c r="L485" t="s">
        <v>3246</v>
      </c>
    </row>
    <row r="486" spans="1:12" x14ac:dyDescent="0.35">
      <c r="A486" s="50">
        <v>888867501686</v>
      </c>
      <c r="C486">
        <v>207161946</v>
      </c>
      <c r="D486" s="53" t="s">
        <v>1528</v>
      </c>
      <c r="E486" t="s">
        <v>1529</v>
      </c>
      <c r="K486" s="78">
        <v>186370260</v>
      </c>
      <c r="L486" t="s">
        <v>2885</v>
      </c>
    </row>
    <row r="487" spans="1:12" x14ac:dyDescent="0.35">
      <c r="A487" s="50">
        <v>888872123678</v>
      </c>
      <c r="B487" t="s">
        <v>1530</v>
      </c>
      <c r="C487">
        <v>734560294</v>
      </c>
      <c r="D487" s="53"/>
      <c r="E487" t="s">
        <v>1531</v>
      </c>
      <c r="K487" s="78">
        <v>344873763</v>
      </c>
      <c r="L487" t="s">
        <v>5060</v>
      </c>
    </row>
    <row r="488" spans="1:12" x14ac:dyDescent="0.35">
      <c r="A488" s="50">
        <v>888873298230</v>
      </c>
      <c r="B488" t="s">
        <v>1532</v>
      </c>
      <c r="C488">
        <v>727269347</v>
      </c>
      <c r="D488" s="53" t="s">
        <v>1533</v>
      </c>
      <c r="E488" t="s">
        <v>1533</v>
      </c>
      <c r="K488" s="78">
        <v>617741008</v>
      </c>
      <c r="L488" t="s">
        <v>5060</v>
      </c>
    </row>
    <row r="489" spans="1:12" x14ac:dyDescent="0.35">
      <c r="A489" s="50">
        <v>888884910695</v>
      </c>
      <c r="B489" t="s">
        <v>1534</v>
      </c>
      <c r="C489">
        <v>141934384</v>
      </c>
      <c r="D489" s="53"/>
      <c r="E489" t="s">
        <v>1535</v>
      </c>
      <c r="K489" s="78">
        <v>760902470</v>
      </c>
      <c r="L489" t="s">
        <v>6703</v>
      </c>
    </row>
    <row r="490" spans="1:12" x14ac:dyDescent="0.35">
      <c r="A490" s="50">
        <v>888892515731</v>
      </c>
      <c r="B490" t="s">
        <v>1451</v>
      </c>
      <c r="C490">
        <v>528399860</v>
      </c>
      <c r="D490" s="53"/>
      <c r="E490" t="s">
        <v>1536</v>
      </c>
      <c r="K490" s="78">
        <v>346896671</v>
      </c>
      <c r="L490" t="s">
        <v>5078</v>
      </c>
    </row>
    <row r="491" spans="1:12" x14ac:dyDescent="0.35">
      <c r="A491" s="50">
        <v>888892728472</v>
      </c>
      <c r="B491" t="s">
        <v>922</v>
      </c>
      <c r="C491">
        <v>624009762</v>
      </c>
      <c r="D491" s="53" t="s">
        <v>1537</v>
      </c>
      <c r="E491" t="s">
        <v>1538</v>
      </c>
      <c r="K491" s="78">
        <v>222466814</v>
      </c>
      <c r="L491" t="s">
        <v>4020</v>
      </c>
    </row>
    <row r="492" spans="1:12" x14ac:dyDescent="0.35">
      <c r="A492" s="50">
        <v>888892792209</v>
      </c>
      <c r="B492" t="s">
        <v>1451</v>
      </c>
      <c r="C492">
        <v>528399860</v>
      </c>
      <c r="D492" s="53"/>
      <c r="E492" t="s">
        <v>1539</v>
      </c>
      <c r="K492" s="78">
        <v>723343810</v>
      </c>
      <c r="L492" t="s">
        <v>6554</v>
      </c>
    </row>
    <row r="493" spans="1:12" x14ac:dyDescent="0.35">
      <c r="A493" s="50">
        <v>888894615380</v>
      </c>
      <c r="B493" t="s">
        <v>1540</v>
      </c>
      <c r="C493">
        <v>201304684</v>
      </c>
      <c r="D493" s="53"/>
      <c r="E493" t="s">
        <v>1541</v>
      </c>
      <c r="K493" s="78">
        <v>234946560</v>
      </c>
      <c r="L493" t="s">
        <v>4142</v>
      </c>
    </row>
    <row r="494" spans="1:12" x14ac:dyDescent="0.35">
      <c r="A494" s="50">
        <v>888895442076</v>
      </c>
      <c r="B494" t="s">
        <v>1542</v>
      </c>
      <c r="C494">
        <v>683897280</v>
      </c>
      <c r="D494" s="53"/>
      <c r="E494" t="s">
        <v>1543</v>
      </c>
      <c r="K494" s="78">
        <v>717456343</v>
      </c>
      <c r="L494" t="s">
        <v>6506</v>
      </c>
    </row>
    <row r="495" spans="1:12" x14ac:dyDescent="0.35">
      <c r="A495" s="50">
        <v>888895976711</v>
      </c>
      <c r="B495" t="s">
        <v>1544</v>
      </c>
      <c r="C495">
        <v>976946790</v>
      </c>
      <c r="D495" s="53" t="s">
        <v>1545</v>
      </c>
      <c r="E495" t="s">
        <v>1546</v>
      </c>
      <c r="K495" s="78" t="s">
        <v>1840</v>
      </c>
      <c r="L495" t="s">
        <v>7579</v>
      </c>
    </row>
    <row r="496" spans="1:12" x14ac:dyDescent="0.35">
      <c r="A496" s="50">
        <v>888896971900</v>
      </c>
      <c r="B496" t="s">
        <v>1547</v>
      </c>
      <c r="C496">
        <v>201897829</v>
      </c>
      <c r="D496" s="53"/>
      <c r="E496" t="s">
        <v>1548</v>
      </c>
      <c r="K496" s="78">
        <v>726375259</v>
      </c>
      <c r="L496" t="s">
        <v>6571</v>
      </c>
    </row>
    <row r="497" spans="1:12" x14ac:dyDescent="0.35">
      <c r="A497" s="50">
        <v>888897543538</v>
      </c>
      <c r="B497" t="s">
        <v>1549</v>
      </c>
      <c r="C497">
        <v>201304684</v>
      </c>
      <c r="D497" s="53"/>
      <c r="E497" t="s">
        <v>1550</v>
      </c>
      <c r="K497" s="78">
        <v>274970278</v>
      </c>
      <c r="L497" t="s">
        <v>4509</v>
      </c>
    </row>
    <row r="498" spans="1:12" x14ac:dyDescent="0.35">
      <c r="A498" s="50">
        <v>888898815164</v>
      </c>
      <c r="B498" t="s">
        <v>1352</v>
      </c>
      <c r="C498">
        <v>200578718</v>
      </c>
      <c r="D498" s="53" t="s">
        <v>1353</v>
      </c>
      <c r="E498" t="s">
        <v>1551</v>
      </c>
      <c r="K498" s="78">
        <v>350933255</v>
      </c>
      <c r="L498" t="s">
        <v>5112</v>
      </c>
    </row>
    <row r="499" spans="1:12" x14ac:dyDescent="0.35">
      <c r="A499" s="50">
        <v>888901751891</v>
      </c>
      <c r="B499" t="s">
        <v>1552</v>
      </c>
      <c r="C499">
        <v>116886596</v>
      </c>
      <c r="D499" s="53" t="s">
        <v>1553</v>
      </c>
      <c r="E499" t="s">
        <v>1554</v>
      </c>
      <c r="K499" s="78">
        <v>166011787</v>
      </c>
      <c r="L499" t="s">
        <v>2690</v>
      </c>
    </row>
    <row r="500" spans="1:12" x14ac:dyDescent="0.35">
      <c r="A500" s="50">
        <v>888904083945</v>
      </c>
      <c r="B500" t="s">
        <v>1555</v>
      </c>
      <c r="C500">
        <v>204158196</v>
      </c>
      <c r="D500" s="53"/>
      <c r="E500" t="s">
        <v>1556</v>
      </c>
      <c r="K500" s="78">
        <v>659718863</v>
      </c>
      <c r="L500" t="s">
        <v>2690</v>
      </c>
    </row>
    <row r="501" spans="1:12" x14ac:dyDescent="0.35">
      <c r="A501" s="50">
        <v>888904332037</v>
      </c>
      <c r="B501" t="s">
        <v>1557</v>
      </c>
      <c r="C501">
        <v>200912023</v>
      </c>
      <c r="D501" s="53" t="s">
        <v>1558</v>
      </c>
      <c r="E501" t="s">
        <v>1559</v>
      </c>
      <c r="K501" s="78">
        <v>257638405</v>
      </c>
      <c r="L501" t="s">
        <v>4326</v>
      </c>
    </row>
    <row r="502" spans="1:12" x14ac:dyDescent="0.35">
      <c r="A502" s="50">
        <v>888914834685</v>
      </c>
      <c r="B502" t="s">
        <v>1560</v>
      </c>
      <c r="C502">
        <v>207222744</v>
      </c>
      <c r="D502" s="53"/>
      <c r="E502" t="s">
        <v>1561</v>
      </c>
      <c r="K502" s="78">
        <v>151516190</v>
      </c>
      <c r="L502" t="s">
        <v>2566</v>
      </c>
    </row>
    <row r="503" spans="1:12" x14ac:dyDescent="0.35">
      <c r="A503" s="50">
        <v>888925089253</v>
      </c>
      <c r="B503" t="s">
        <v>1562</v>
      </c>
      <c r="C503">
        <v>201304684</v>
      </c>
      <c r="D503" s="53"/>
      <c r="E503" t="s">
        <v>1563</v>
      </c>
      <c r="K503" s="78">
        <v>746682280</v>
      </c>
      <c r="L503" t="s">
        <v>6659</v>
      </c>
    </row>
    <row r="504" spans="1:12" x14ac:dyDescent="0.35">
      <c r="A504" s="50">
        <v>888925633680</v>
      </c>
      <c r="B504" t="s">
        <v>922</v>
      </c>
      <c r="C504">
        <v>624009762</v>
      </c>
      <c r="D504" s="53" t="s">
        <v>1564</v>
      </c>
      <c r="E504" t="s">
        <v>1565</v>
      </c>
      <c r="K504" s="78">
        <v>329433404</v>
      </c>
      <c r="L504" t="s">
        <v>4941</v>
      </c>
    </row>
    <row r="505" spans="1:12" x14ac:dyDescent="0.35">
      <c r="A505" s="50">
        <v>888927015449</v>
      </c>
      <c r="B505" t="s">
        <v>1566</v>
      </c>
      <c r="C505">
        <v>606080026</v>
      </c>
      <c r="D505" s="53"/>
      <c r="E505" t="s">
        <v>1567</v>
      </c>
      <c r="K505" s="78">
        <v>633438196</v>
      </c>
      <c r="L505" t="s">
        <v>6032</v>
      </c>
    </row>
    <row r="506" spans="1:12" x14ac:dyDescent="0.35">
      <c r="A506" s="50">
        <v>888927296860</v>
      </c>
      <c r="C506">
        <v>710631212</v>
      </c>
      <c r="D506" s="53"/>
      <c r="E506" t="s">
        <v>1568</v>
      </c>
      <c r="K506" s="78">
        <v>300355820</v>
      </c>
      <c r="L506" t="s">
        <v>4709</v>
      </c>
    </row>
    <row r="507" spans="1:12" x14ac:dyDescent="0.35">
      <c r="A507" s="50">
        <v>888927786750</v>
      </c>
      <c r="C507">
        <v>968998773</v>
      </c>
      <c r="D507" s="53"/>
      <c r="E507" t="s">
        <v>1569</v>
      </c>
      <c r="K507" s="78">
        <v>219641478</v>
      </c>
      <c r="L507" t="s">
        <v>642</v>
      </c>
    </row>
    <row r="508" spans="1:12" x14ac:dyDescent="0.35">
      <c r="A508" s="50">
        <v>888929693486</v>
      </c>
      <c r="B508" t="s">
        <v>1124</v>
      </c>
      <c r="C508">
        <v>202055822</v>
      </c>
      <c r="D508" s="53" t="s">
        <v>1570</v>
      </c>
      <c r="E508" t="s">
        <v>1570</v>
      </c>
      <c r="K508" s="78">
        <v>245445393</v>
      </c>
      <c r="L508" t="s">
        <v>642</v>
      </c>
    </row>
    <row r="509" spans="1:12" x14ac:dyDescent="0.35">
      <c r="A509" s="50">
        <v>888929920743</v>
      </c>
      <c r="B509" t="s">
        <v>1571</v>
      </c>
      <c r="C509">
        <v>348036785</v>
      </c>
      <c r="D509" s="53"/>
      <c r="E509" t="s">
        <v>1572</v>
      </c>
      <c r="K509" s="78">
        <v>201130269</v>
      </c>
      <c r="L509" t="s">
        <v>3103</v>
      </c>
    </row>
    <row r="510" spans="1:12" x14ac:dyDescent="0.35">
      <c r="A510" s="50">
        <v>888935413835</v>
      </c>
      <c r="B510" t="s">
        <v>1573</v>
      </c>
      <c r="C510">
        <v>907107752</v>
      </c>
      <c r="D510" s="53"/>
      <c r="E510" t="s">
        <v>1574</v>
      </c>
      <c r="K510" s="78">
        <v>906324130</v>
      </c>
      <c r="L510" t="s">
        <v>7303</v>
      </c>
    </row>
    <row r="511" spans="1:12" x14ac:dyDescent="0.35">
      <c r="A511" s="50">
        <v>888948217489</v>
      </c>
      <c r="B511" t="s">
        <v>1575</v>
      </c>
      <c r="C511">
        <v>681849947</v>
      </c>
      <c r="D511" s="53" t="s">
        <v>1576</v>
      </c>
      <c r="E511" t="s">
        <v>1577</v>
      </c>
      <c r="K511" s="78">
        <v>134371765</v>
      </c>
      <c r="L511" t="s">
        <v>2405</v>
      </c>
    </row>
    <row r="512" spans="1:12" x14ac:dyDescent="0.35">
      <c r="A512" s="50">
        <v>398914658700</v>
      </c>
      <c r="C512">
        <v>527759420</v>
      </c>
      <c r="D512" s="53"/>
      <c r="E512" t="s">
        <v>1578</v>
      </c>
      <c r="K512" s="78" t="s">
        <v>1963</v>
      </c>
      <c r="L512" t="s">
        <v>7608</v>
      </c>
    </row>
    <row r="513" spans="1:12" x14ac:dyDescent="0.35">
      <c r="A513" s="50">
        <v>399032207856</v>
      </c>
      <c r="B513" t="s">
        <v>1579</v>
      </c>
      <c r="C513">
        <v>851133216</v>
      </c>
      <c r="D513" s="53"/>
      <c r="E513" t="s">
        <v>1580</v>
      </c>
      <c r="K513" s="78">
        <v>329033430</v>
      </c>
      <c r="L513" t="s">
        <v>4939</v>
      </c>
    </row>
    <row r="514" spans="1:12" x14ac:dyDescent="0.35">
      <c r="A514" s="50">
        <v>737613048008</v>
      </c>
      <c r="B514" t="s">
        <v>1581</v>
      </c>
      <c r="C514">
        <v>965464298</v>
      </c>
      <c r="D514" s="53"/>
      <c r="E514" t="s">
        <v>1582</v>
      </c>
      <c r="K514" s="78">
        <v>320487587</v>
      </c>
      <c r="L514" t="s">
        <v>4877</v>
      </c>
    </row>
    <row r="515" spans="1:12" x14ac:dyDescent="0.35">
      <c r="A515" s="50">
        <v>888542583684</v>
      </c>
      <c r="B515" t="s">
        <v>762</v>
      </c>
      <c r="C515">
        <v>630996295</v>
      </c>
      <c r="D515" s="53" t="s">
        <v>1583</v>
      </c>
      <c r="E515" t="s">
        <v>1583</v>
      </c>
      <c r="K515" s="78">
        <v>386585563</v>
      </c>
      <c r="L515" t="s">
        <v>5316</v>
      </c>
    </row>
    <row r="516" spans="1:12" x14ac:dyDescent="0.35">
      <c r="A516" s="50">
        <v>888710861482</v>
      </c>
      <c r="B516" t="s">
        <v>1584</v>
      </c>
      <c r="C516">
        <v>727087060</v>
      </c>
      <c r="D516" s="53" t="s">
        <v>1585</v>
      </c>
      <c r="E516" t="s">
        <v>1586</v>
      </c>
      <c r="K516" s="78">
        <v>126181558</v>
      </c>
      <c r="L516" t="s">
        <v>2293</v>
      </c>
    </row>
    <row r="517" spans="1:12" x14ac:dyDescent="0.35">
      <c r="A517" s="50">
        <v>888977105423</v>
      </c>
      <c r="B517" t="s">
        <v>742</v>
      </c>
      <c r="C517">
        <v>313763978</v>
      </c>
      <c r="D517" s="53" t="s">
        <v>1587</v>
      </c>
      <c r="E517" t="s">
        <v>1588</v>
      </c>
      <c r="K517" s="78">
        <v>210373322</v>
      </c>
      <c r="L517" t="s">
        <v>2293</v>
      </c>
    </row>
    <row r="518" spans="1:12" x14ac:dyDescent="0.35">
      <c r="A518" s="50">
        <v>889011867359</v>
      </c>
      <c r="B518" t="s">
        <v>1589</v>
      </c>
      <c r="C518">
        <v>201304684</v>
      </c>
      <c r="D518" s="53"/>
      <c r="E518" t="s">
        <v>1590</v>
      </c>
      <c r="K518" s="78">
        <v>372505087</v>
      </c>
      <c r="L518" t="s">
        <v>2293</v>
      </c>
    </row>
    <row r="519" spans="1:12" x14ac:dyDescent="0.35">
      <c r="A519" s="50">
        <v>889013910252</v>
      </c>
      <c r="B519" t="s">
        <v>1591</v>
      </c>
      <c r="C519">
        <v>201304684</v>
      </c>
      <c r="D519" s="53"/>
      <c r="E519" t="s">
        <v>1592</v>
      </c>
      <c r="K519" s="78">
        <v>772429819</v>
      </c>
      <c r="L519" t="s">
        <v>6806</v>
      </c>
    </row>
    <row r="520" spans="1:12" x14ac:dyDescent="0.35">
      <c r="A520" s="50">
        <v>889015269762</v>
      </c>
      <c r="C520">
        <v>201609952</v>
      </c>
      <c r="D520" s="53"/>
      <c r="E520" t="s">
        <v>1593</v>
      </c>
      <c r="K520" s="78">
        <v>521840463</v>
      </c>
      <c r="L520" t="s">
        <v>5734</v>
      </c>
    </row>
    <row r="521" spans="1:12" x14ac:dyDescent="0.35">
      <c r="A521" s="50">
        <v>889017017762</v>
      </c>
      <c r="B521" t="s">
        <v>1594</v>
      </c>
      <c r="C521">
        <v>348036785</v>
      </c>
      <c r="D521" s="53"/>
      <c r="E521" t="s">
        <v>1595</v>
      </c>
      <c r="K521" s="78">
        <v>149499474</v>
      </c>
      <c r="L521" t="s">
        <v>2550</v>
      </c>
    </row>
    <row r="522" spans="1:12" x14ac:dyDescent="0.35">
      <c r="A522" s="50">
        <v>889050785606</v>
      </c>
      <c r="B522" t="s">
        <v>742</v>
      </c>
      <c r="C522">
        <v>313763978</v>
      </c>
      <c r="D522" s="53" t="s">
        <v>1596</v>
      </c>
      <c r="E522" t="s">
        <v>1597</v>
      </c>
      <c r="K522" s="78">
        <v>550293048</v>
      </c>
      <c r="L522" t="s">
        <v>5802</v>
      </c>
    </row>
    <row r="523" spans="1:12" x14ac:dyDescent="0.35">
      <c r="A523" s="50">
        <v>889052009722</v>
      </c>
      <c r="B523" t="s">
        <v>1598</v>
      </c>
      <c r="C523">
        <v>938400598</v>
      </c>
      <c r="D523" s="53" t="s">
        <v>1599</v>
      </c>
      <c r="E523" t="s">
        <v>1599</v>
      </c>
      <c r="K523" s="78">
        <v>635005521</v>
      </c>
      <c r="L523" t="s">
        <v>6044</v>
      </c>
    </row>
    <row r="524" spans="1:12" x14ac:dyDescent="0.35">
      <c r="A524" s="50">
        <v>398878961481</v>
      </c>
      <c r="C524">
        <v>527759420</v>
      </c>
      <c r="D524" s="53" t="s">
        <v>1600</v>
      </c>
      <c r="E524" t="s">
        <v>1601</v>
      </c>
      <c r="K524" s="78">
        <v>423363045</v>
      </c>
      <c r="L524" t="s">
        <v>5446</v>
      </c>
    </row>
    <row r="525" spans="1:12" x14ac:dyDescent="0.35">
      <c r="A525" s="50">
        <v>398914723708</v>
      </c>
      <c r="C525">
        <v>527759420</v>
      </c>
      <c r="D525" s="53"/>
      <c r="E525" t="s">
        <v>1602</v>
      </c>
      <c r="K525" s="78">
        <v>680355592</v>
      </c>
      <c r="L525" t="s">
        <v>6283</v>
      </c>
    </row>
    <row r="526" spans="1:12" x14ac:dyDescent="0.35">
      <c r="A526" s="50">
        <v>399113435127</v>
      </c>
      <c r="B526" t="s">
        <v>681</v>
      </c>
      <c r="C526">
        <v>447652340</v>
      </c>
      <c r="D526" s="53" t="s">
        <v>1603</v>
      </c>
      <c r="E526" t="s">
        <v>1604</v>
      </c>
      <c r="K526" s="78">
        <v>710731012</v>
      </c>
      <c r="L526" t="s">
        <v>6486</v>
      </c>
    </row>
    <row r="527" spans="1:12" x14ac:dyDescent="0.35">
      <c r="A527" s="50">
        <v>399130183010</v>
      </c>
      <c r="B527" t="s">
        <v>681</v>
      </c>
      <c r="C527">
        <v>447652340</v>
      </c>
      <c r="D527" s="53"/>
      <c r="E527" t="s">
        <v>1605</v>
      </c>
      <c r="K527" s="78">
        <v>225698120</v>
      </c>
      <c r="L527" t="s">
        <v>4051</v>
      </c>
    </row>
    <row r="528" spans="1:12" x14ac:dyDescent="0.35">
      <c r="A528" s="50">
        <v>493642417800</v>
      </c>
      <c r="B528" t="s">
        <v>1141</v>
      </c>
      <c r="C528">
        <v>797370231</v>
      </c>
      <c r="D528" s="53" t="s">
        <v>1606</v>
      </c>
      <c r="E528" t="s">
        <v>1606</v>
      </c>
      <c r="K528" s="78" t="s">
        <v>1947</v>
      </c>
      <c r="L528" t="s">
        <v>7657</v>
      </c>
    </row>
    <row r="529" spans="1:12" x14ac:dyDescent="0.35">
      <c r="A529" s="50">
        <v>497238439221</v>
      </c>
      <c r="B529" t="s">
        <v>865</v>
      </c>
      <c r="C529">
        <v>201521141</v>
      </c>
      <c r="D529" s="53"/>
      <c r="E529" t="s">
        <v>1607</v>
      </c>
      <c r="K529" s="78">
        <v>523275887</v>
      </c>
      <c r="L529" t="s">
        <v>5737</v>
      </c>
    </row>
    <row r="530" spans="1:12" x14ac:dyDescent="0.35">
      <c r="A530" s="50">
        <v>814723682623</v>
      </c>
      <c r="D530" s="53"/>
      <c r="E530" t="s">
        <v>1608</v>
      </c>
      <c r="K530" s="78">
        <v>193151787</v>
      </c>
      <c r="L530" t="s">
        <v>2938</v>
      </c>
    </row>
    <row r="531" spans="1:12" x14ac:dyDescent="0.35">
      <c r="A531" s="50">
        <v>888593938065</v>
      </c>
      <c r="B531" t="s">
        <v>1609</v>
      </c>
      <c r="C531">
        <v>630996295</v>
      </c>
      <c r="D531" s="53" t="s">
        <v>1610</v>
      </c>
      <c r="E531" t="s">
        <v>1610</v>
      </c>
      <c r="K531" s="78">
        <v>108459492</v>
      </c>
      <c r="L531" t="s">
        <v>2086</v>
      </c>
    </row>
    <row r="532" spans="1:12" x14ac:dyDescent="0.35">
      <c r="A532" s="50">
        <v>888711100238</v>
      </c>
      <c r="B532" t="s">
        <v>1611</v>
      </c>
      <c r="C532">
        <v>270685498</v>
      </c>
      <c r="D532" s="53" t="s">
        <v>1612</v>
      </c>
      <c r="E532" t="s">
        <v>1613</v>
      </c>
      <c r="K532" s="78" t="s">
        <v>1934</v>
      </c>
      <c r="L532" t="s">
        <v>7607</v>
      </c>
    </row>
    <row r="533" spans="1:12" x14ac:dyDescent="0.35">
      <c r="A533" s="50">
        <v>888744314908</v>
      </c>
      <c r="B533" t="s">
        <v>1614</v>
      </c>
      <c r="C533">
        <v>867406018</v>
      </c>
      <c r="D533" s="53" t="s">
        <v>1615</v>
      </c>
      <c r="E533" t="s">
        <v>1616</v>
      </c>
      <c r="K533" s="78">
        <v>201795294</v>
      </c>
      <c r="L533" t="s">
        <v>3173</v>
      </c>
    </row>
    <row r="534" spans="1:12" x14ac:dyDescent="0.35">
      <c r="A534" s="50">
        <v>888863239620</v>
      </c>
      <c r="B534" t="s">
        <v>1292</v>
      </c>
      <c r="C534">
        <v>143013731</v>
      </c>
      <c r="D534" s="53" t="s">
        <v>1617</v>
      </c>
      <c r="E534" t="s">
        <v>1617</v>
      </c>
      <c r="K534" s="78">
        <v>173729090</v>
      </c>
      <c r="L534" t="s">
        <v>2770</v>
      </c>
    </row>
    <row r="535" spans="1:12" x14ac:dyDescent="0.35">
      <c r="A535" s="50">
        <v>888901550271</v>
      </c>
      <c r="B535" t="s">
        <v>1618</v>
      </c>
      <c r="C535">
        <v>201304684</v>
      </c>
      <c r="D535" s="53"/>
      <c r="E535" t="s">
        <v>1619</v>
      </c>
      <c r="K535" s="78">
        <v>314192540</v>
      </c>
      <c r="L535" t="s">
        <v>4831</v>
      </c>
    </row>
    <row r="536" spans="1:12" x14ac:dyDescent="0.35">
      <c r="A536" s="50">
        <v>888957360442</v>
      </c>
      <c r="B536" t="s">
        <v>1292</v>
      </c>
      <c r="C536">
        <v>143013731</v>
      </c>
      <c r="D536" s="53" t="s">
        <v>1620</v>
      </c>
      <c r="E536" t="s">
        <v>1620</v>
      </c>
      <c r="K536" s="78">
        <v>400564221</v>
      </c>
      <c r="L536" t="s">
        <v>5383</v>
      </c>
    </row>
    <row r="537" spans="1:12" x14ac:dyDescent="0.35">
      <c r="A537" s="50">
        <v>888974910572</v>
      </c>
      <c r="B537" t="s">
        <v>1451</v>
      </c>
      <c r="C537">
        <v>528399860</v>
      </c>
      <c r="D537" s="53"/>
      <c r="E537" t="s">
        <v>1621</v>
      </c>
      <c r="K537" s="78">
        <v>852853727</v>
      </c>
      <c r="L537" t="s">
        <v>7078</v>
      </c>
    </row>
    <row r="538" spans="1:12" x14ac:dyDescent="0.35">
      <c r="A538" s="50">
        <v>888975908042</v>
      </c>
      <c r="B538" t="s">
        <v>1292</v>
      </c>
      <c r="C538">
        <v>143013731</v>
      </c>
      <c r="D538" s="53" t="s">
        <v>1622</v>
      </c>
      <c r="E538" t="s">
        <v>1622</v>
      </c>
      <c r="K538" s="78">
        <v>960159691</v>
      </c>
      <c r="L538" t="s">
        <v>7473</v>
      </c>
    </row>
    <row r="539" spans="1:12" x14ac:dyDescent="0.35">
      <c r="A539" s="50">
        <v>888987158965</v>
      </c>
      <c r="B539" t="s">
        <v>1623</v>
      </c>
      <c r="C539">
        <v>993516155</v>
      </c>
      <c r="D539" s="53"/>
      <c r="E539" t="s">
        <v>1624</v>
      </c>
      <c r="K539" s="78">
        <v>119279160</v>
      </c>
      <c r="L539" t="s">
        <v>2212</v>
      </c>
    </row>
    <row r="540" spans="1:12" x14ac:dyDescent="0.35">
      <c r="A540" s="50">
        <v>888988838097</v>
      </c>
      <c r="B540" t="s">
        <v>1625</v>
      </c>
      <c r="C540">
        <v>702724686</v>
      </c>
      <c r="D540" s="53"/>
      <c r="E540" t="s">
        <v>1626</v>
      </c>
      <c r="K540" s="78">
        <v>205589408</v>
      </c>
      <c r="L540" t="s">
        <v>3540</v>
      </c>
    </row>
    <row r="541" spans="1:12" x14ac:dyDescent="0.35">
      <c r="A541" s="50">
        <v>889010277200</v>
      </c>
      <c r="B541" t="s">
        <v>1627</v>
      </c>
      <c r="C541">
        <v>201304684</v>
      </c>
      <c r="D541" s="53"/>
      <c r="E541" t="s">
        <v>1628</v>
      </c>
      <c r="K541" s="78">
        <v>583791140</v>
      </c>
      <c r="L541" t="s">
        <v>5885</v>
      </c>
    </row>
    <row r="542" spans="1:12" x14ac:dyDescent="0.35">
      <c r="A542" s="50">
        <v>889014982100</v>
      </c>
      <c r="B542" t="s">
        <v>1629</v>
      </c>
      <c r="C542">
        <v>201746667</v>
      </c>
      <c r="D542" s="53"/>
      <c r="E542" t="s">
        <v>1630</v>
      </c>
      <c r="K542" s="78">
        <v>770931258</v>
      </c>
      <c r="L542" t="s">
        <v>6787</v>
      </c>
    </row>
    <row r="543" spans="1:12" x14ac:dyDescent="0.35">
      <c r="A543" s="50">
        <v>889018840004</v>
      </c>
      <c r="B543" t="s">
        <v>810</v>
      </c>
      <c r="C543">
        <v>203649750</v>
      </c>
      <c r="D543" s="53" t="s">
        <v>1631</v>
      </c>
      <c r="E543" t="s">
        <v>1631</v>
      </c>
      <c r="K543" s="78">
        <v>210124957</v>
      </c>
      <c r="L543" t="s">
        <v>3884</v>
      </c>
    </row>
    <row r="544" spans="1:12" x14ac:dyDescent="0.35">
      <c r="A544" s="50">
        <v>889049519032</v>
      </c>
      <c r="B544" t="s">
        <v>1632</v>
      </c>
      <c r="C544">
        <v>201304684</v>
      </c>
      <c r="D544" s="53"/>
      <c r="E544" t="s">
        <v>1633</v>
      </c>
      <c r="K544" s="78">
        <v>203989279</v>
      </c>
      <c r="L544" t="s">
        <v>3395</v>
      </c>
    </row>
    <row r="545" spans="1:12" x14ac:dyDescent="0.35">
      <c r="A545" s="50">
        <v>889053497600</v>
      </c>
      <c r="B545" t="s">
        <v>782</v>
      </c>
      <c r="C545">
        <v>910800612</v>
      </c>
      <c r="D545" s="53" t="s">
        <v>1634</v>
      </c>
      <c r="E545" t="s">
        <v>1634</v>
      </c>
      <c r="K545" s="78">
        <v>441478160</v>
      </c>
      <c r="L545" t="s">
        <v>5498</v>
      </c>
    </row>
    <row r="546" spans="1:12" x14ac:dyDescent="0.35">
      <c r="A546" s="50">
        <v>889054211238</v>
      </c>
      <c r="B546" t="s">
        <v>742</v>
      </c>
      <c r="C546">
        <v>313763978</v>
      </c>
      <c r="D546" s="53" t="s">
        <v>1635</v>
      </c>
      <c r="E546" t="s">
        <v>1636</v>
      </c>
      <c r="K546" s="78">
        <v>320632773</v>
      </c>
      <c r="L546" t="s">
        <v>4878</v>
      </c>
    </row>
    <row r="547" spans="1:12" x14ac:dyDescent="0.35">
      <c r="A547" s="50">
        <v>889057009805</v>
      </c>
      <c r="B547" t="s">
        <v>742</v>
      </c>
      <c r="C547">
        <v>313763978</v>
      </c>
      <c r="D547" s="53" t="s">
        <v>1637</v>
      </c>
      <c r="E547" t="s">
        <v>1638</v>
      </c>
      <c r="K547" s="78">
        <v>379756913</v>
      </c>
      <c r="L547" t="s">
        <v>5298</v>
      </c>
    </row>
    <row r="548" spans="1:12" x14ac:dyDescent="0.35">
      <c r="A548" s="50">
        <v>889089879316</v>
      </c>
      <c r="B548" t="s">
        <v>678</v>
      </c>
      <c r="C548">
        <v>984363958</v>
      </c>
      <c r="D548" s="53" t="s">
        <v>1639</v>
      </c>
      <c r="E548" t="s">
        <v>1639</v>
      </c>
      <c r="K548" s="78">
        <v>144872800</v>
      </c>
      <c r="L548" t="s">
        <v>2508</v>
      </c>
    </row>
    <row r="549" spans="1:12" x14ac:dyDescent="0.35">
      <c r="A549" s="50">
        <v>889102422420</v>
      </c>
      <c r="B549" t="s">
        <v>1640</v>
      </c>
      <c r="C549">
        <v>426778688</v>
      </c>
      <c r="D549" s="53" t="s">
        <v>1641</v>
      </c>
      <c r="E549" t="s">
        <v>1642</v>
      </c>
      <c r="K549" s="78">
        <v>782704575</v>
      </c>
      <c r="L549" t="s">
        <v>6882</v>
      </c>
    </row>
    <row r="550" spans="1:12" x14ac:dyDescent="0.35">
      <c r="A550" s="50">
        <v>398999870738</v>
      </c>
      <c r="C550">
        <v>268084223</v>
      </c>
      <c r="D550" s="53"/>
      <c r="E550" t="s">
        <v>1643</v>
      </c>
      <c r="K550" s="78">
        <v>786712556</v>
      </c>
      <c r="L550" t="s">
        <v>6882</v>
      </c>
    </row>
    <row r="551" spans="1:12" x14ac:dyDescent="0.35">
      <c r="A551" s="50">
        <v>398757797957</v>
      </c>
      <c r="B551" t="s">
        <v>1644</v>
      </c>
      <c r="C551">
        <v>698567732</v>
      </c>
      <c r="D551" s="53" t="s">
        <v>1645</v>
      </c>
      <c r="E551" t="s">
        <v>1646</v>
      </c>
      <c r="K551" s="78">
        <v>117893944</v>
      </c>
      <c r="L551" t="s">
        <v>634</v>
      </c>
    </row>
    <row r="552" spans="1:12" x14ac:dyDescent="0.35">
      <c r="A552" s="50">
        <v>888923502193</v>
      </c>
      <c r="B552" t="s">
        <v>1647</v>
      </c>
      <c r="C552">
        <v>207852940</v>
      </c>
      <c r="D552" s="53" t="s">
        <v>1648</v>
      </c>
      <c r="E552" t="s">
        <v>1648</v>
      </c>
      <c r="K552" s="78">
        <v>162564757</v>
      </c>
      <c r="L552" t="s">
        <v>634</v>
      </c>
    </row>
    <row r="553" spans="1:12" x14ac:dyDescent="0.35">
      <c r="A553" s="50">
        <v>888932171896</v>
      </c>
      <c r="B553" t="s">
        <v>1649</v>
      </c>
      <c r="C553">
        <v>469373142</v>
      </c>
      <c r="D553" s="53" t="s">
        <v>1650</v>
      </c>
      <c r="E553" t="s">
        <v>1651</v>
      </c>
      <c r="K553" s="78">
        <v>773652732</v>
      </c>
      <c r="L553" t="s">
        <v>634</v>
      </c>
    </row>
    <row r="554" spans="1:12" x14ac:dyDescent="0.35">
      <c r="A554" s="50">
        <v>888975366597</v>
      </c>
      <c r="B554" t="s">
        <v>1652</v>
      </c>
      <c r="C554">
        <v>708129534</v>
      </c>
      <c r="D554" s="53" t="s">
        <v>1653</v>
      </c>
      <c r="E554" t="s">
        <v>1654</v>
      </c>
      <c r="K554" s="78">
        <v>205034535</v>
      </c>
      <c r="L554" t="s">
        <v>3502</v>
      </c>
    </row>
    <row r="555" spans="1:12" x14ac:dyDescent="0.35">
      <c r="A555" s="50">
        <v>469433926663</v>
      </c>
      <c r="B555" t="s">
        <v>893</v>
      </c>
      <c r="C555">
        <v>361469437</v>
      </c>
      <c r="D555" s="53" t="s">
        <v>1655</v>
      </c>
      <c r="E555" t="s">
        <v>1656</v>
      </c>
      <c r="K555" s="78">
        <v>884971977</v>
      </c>
      <c r="L555" t="s">
        <v>7205</v>
      </c>
    </row>
    <row r="556" spans="1:12" x14ac:dyDescent="0.35">
      <c r="A556" s="50">
        <v>485652716701</v>
      </c>
      <c r="B556" t="s">
        <v>707</v>
      </c>
      <c r="C556">
        <v>204949330</v>
      </c>
      <c r="D556" s="53" t="s">
        <v>1657</v>
      </c>
      <c r="E556" t="s">
        <v>1657</v>
      </c>
      <c r="K556" s="78">
        <v>273711597</v>
      </c>
      <c r="L556" t="s">
        <v>4498</v>
      </c>
    </row>
    <row r="557" spans="1:12" x14ac:dyDescent="0.35">
      <c r="A557" s="50">
        <v>497237145748</v>
      </c>
      <c r="B557" t="s">
        <v>865</v>
      </c>
      <c r="C557">
        <v>201521141</v>
      </c>
      <c r="D557" s="53"/>
      <c r="E557" t="s">
        <v>1658</v>
      </c>
      <c r="K557" s="78">
        <v>114443450</v>
      </c>
      <c r="L557" t="s">
        <v>654</v>
      </c>
    </row>
    <row r="558" spans="1:12" x14ac:dyDescent="0.35">
      <c r="A558" s="50">
        <v>888955375968</v>
      </c>
      <c r="C558">
        <v>91700000</v>
      </c>
      <c r="D558" s="53"/>
      <c r="E558" t="s">
        <v>1659</v>
      </c>
      <c r="K558" s="78">
        <v>365515743</v>
      </c>
      <c r="L558" t="s">
        <v>654</v>
      </c>
    </row>
    <row r="559" spans="1:12" x14ac:dyDescent="0.35">
      <c r="A559" s="50">
        <v>889032192532</v>
      </c>
      <c r="C559">
        <v>47700000</v>
      </c>
      <c r="D559" s="53" t="s">
        <v>1660</v>
      </c>
      <c r="E559" t="s">
        <v>1661</v>
      </c>
      <c r="K559" s="78">
        <v>305210226</v>
      </c>
      <c r="L559" t="s">
        <v>610</v>
      </c>
    </row>
    <row r="560" spans="1:12" x14ac:dyDescent="0.35">
      <c r="A560" s="50">
        <v>399230740450</v>
      </c>
      <c r="B560" t="s">
        <v>705</v>
      </c>
      <c r="C560">
        <v>867028463</v>
      </c>
      <c r="D560" s="53" t="s">
        <v>1662</v>
      </c>
      <c r="E560" t="s">
        <v>1663</v>
      </c>
      <c r="K560" s="78">
        <v>324243020</v>
      </c>
      <c r="L560" t="s">
        <v>610</v>
      </c>
    </row>
    <row r="561" spans="1:12" x14ac:dyDescent="0.35">
      <c r="A561" s="50">
        <v>399233211357</v>
      </c>
      <c r="C561">
        <v>773862737</v>
      </c>
      <c r="D561" s="53"/>
      <c r="E561" t="s">
        <v>1664</v>
      </c>
      <c r="K561" s="78">
        <v>371803114</v>
      </c>
      <c r="L561" t="s">
        <v>610</v>
      </c>
    </row>
    <row r="562" spans="1:12" x14ac:dyDescent="0.35">
      <c r="A562" s="50">
        <v>399240749183</v>
      </c>
      <c r="C562">
        <v>93100000</v>
      </c>
      <c r="D562" s="53" t="s">
        <v>1665</v>
      </c>
      <c r="E562" t="s">
        <v>1666</v>
      </c>
      <c r="K562" s="78">
        <v>373052191</v>
      </c>
      <c r="L562" t="s">
        <v>610</v>
      </c>
    </row>
    <row r="563" spans="1:12" x14ac:dyDescent="0.35">
      <c r="A563" s="50">
        <v>469433927980</v>
      </c>
      <c r="B563" t="s">
        <v>893</v>
      </c>
      <c r="C563">
        <v>361469437</v>
      </c>
      <c r="D563" s="53" t="s">
        <v>1667</v>
      </c>
      <c r="E563" t="s">
        <v>1668</v>
      </c>
      <c r="K563" s="78">
        <v>656939532</v>
      </c>
      <c r="L563" t="s">
        <v>610</v>
      </c>
    </row>
    <row r="564" spans="1:12" x14ac:dyDescent="0.35">
      <c r="A564" s="50">
        <v>889252248411</v>
      </c>
      <c r="C564">
        <v>90000004</v>
      </c>
      <c r="D564" s="53"/>
      <c r="E564" t="s">
        <v>1669</v>
      </c>
      <c r="K564" s="78">
        <v>977311799</v>
      </c>
      <c r="L564" t="s">
        <v>610</v>
      </c>
    </row>
    <row r="565" spans="1:12" x14ac:dyDescent="0.35">
      <c r="A565" s="50">
        <v>399269100093</v>
      </c>
      <c r="B565" t="s">
        <v>705</v>
      </c>
      <c r="C565">
        <v>867028463</v>
      </c>
      <c r="D565" s="53"/>
      <c r="E565" t="s">
        <v>1670</v>
      </c>
      <c r="K565" s="78">
        <v>425887840</v>
      </c>
      <c r="L565" t="s">
        <v>5451</v>
      </c>
    </row>
    <row r="566" spans="1:12" x14ac:dyDescent="0.35">
      <c r="A566" s="50">
        <v>399318287192</v>
      </c>
      <c r="B566" t="s">
        <v>681</v>
      </c>
      <c r="C566">
        <v>447652340</v>
      </c>
      <c r="D566" s="53"/>
      <c r="E566" t="s">
        <v>1605</v>
      </c>
      <c r="K566" s="78">
        <v>682118393</v>
      </c>
      <c r="L566" t="s">
        <v>615</v>
      </c>
    </row>
    <row r="567" spans="1:12" x14ac:dyDescent="0.35">
      <c r="A567" s="50">
        <v>430270634695</v>
      </c>
      <c r="B567" t="s">
        <v>1671</v>
      </c>
      <c r="C567">
        <v>410070782</v>
      </c>
      <c r="D567" s="53" t="s">
        <v>1672</v>
      </c>
      <c r="E567" t="s">
        <v>1673</v>
      </c>
      <c r="K567" s="78">
        <v>291855245</v>
      </c>
      <c r="L567" t="s">
        <v>1811</v>
      </c>
    </row>
    <row r="568" spans="1:12" x14ac:dyDescent="0.35">
      <c r="A568" s="50">
        <v>469433928839</v>
      </c>
      <c r="B568" t="s">
        <v>893</v>
      </c>
      <c r="C568">
        <v>361469437</v>
      </c>
      <c r="D568" s="53" t="s">
        <v>1667</v>
      </c>
      <c r="E568" t="s">
        <v>1668</v>
      </c>
      <c r="K568" s="78">
        <v>627811411</v>
      </c>
      <c r="L568" t="s">
        <v>1811</v>
      </c>
    </row>
    <row r="569" spans="1:12" x14ac:dyDescent="0.35">
      <c r="A569" s="50">
        <v>497241036798</v>
      </c>
      <c r="B569" t="s">
        <v>865</v>
      </c>
      <c r="C569">
        <v>201521141</v>
      </c>
      <c r="D569" s="53"/>
      <c r="E569" t="s">
        <v>1674</v>
      </c>
      <c r="K569" s="78">
        <v>894657952</v>
      </c>
      <c r="L569" t="s">
        <v>7241</v>
      </c>
    </row>
    <row r="570" spans="1:12" x14ac:dyDescent="0.35">
      <c r="A570" s="50">
        <v>497241195583</v>
      </c>
      <c r="B570" t="s">
        <v>870</v>
      </c>
      <c r="C570">
        <v>531678141</v>
      </c>
      <c r="D570" s="53"/>
      <c r="E570" t="s">
        <v>1212</v>
      </c>
      <c r="K570" s="78">
        <v>380964201</v>
      </c>
      <c r="L570" t="s">
        <v>5300</v>
      </c>
    </row>
    <row r="571" spans="1:12" x14ac:dyDescent="0.35">
      <c r="A571" s="50">
        <v>811259081055</v>
      </c>
      <c r="B571" t="s">
        <v>1675</v>
      </c>
      <c r="D571" s="53" t="s">
        <v>1676</v>
      </c>
      <c r="E571" t="s">
        <v>1677</v>
      </c>
      <c r="K571" s="78">
        <v>136820141</v>
      </c>
      <c r="L571" t="s">
        <v>2427</v>
      </c>
    </row>
    <row r="572" spans="1:12" x14ac:dyDescent="0.35">
      <c r="A572" s="50">
        <v>818516083140</v>
      </c>
      <c r="B572" t="s">
        <v>1678</v>
      </c>
      <c r="D572" s="53" t="s">
        <v>1679</v>
      </c>
      <c r="E572" t="s">
        <v>1680</v>
      </c>
      <c r="K572" s="78">
        <v>436694466</v>
      </c>
      <c r="L572" t="s">
        <v>5487</v>
      </c>
    </row>
    <row r="573" spans="1:12" x14ac:dyDescent="0.35">
      <c r="A573" s="50">
        <v>888747193085</v>
      </c>
      <c r="B573" t="s">
        <v>1681</v>
      </c>
      <c r="C573">
        <v>630975832</v>
      </c>
      <c r="D573" s="53" t="s">
        <v>1682</v>
      </c>
      <c r="E573" t="s">
        <v>1682</v>
      </c>
      <c r="K573" s="78">
        <v>138355632</v>
      </c>
      <c r="L573" t="s">
        <v>2450</v>
      </c>
    </row>
    <row r="574" spans="1:12" x14ac:dyDescent="0.35">
      <c r="A574" s="50">
        <v>889240572785</v>
      </c>
      <c r="B574" t="s">
        <v>1683</v>
      </c>
      <c r="C574">
        <v>478055960</v>
      </c>
      <c r="D574" s="53" t="s">
        <v>1684</v>
      </c>
      <c r="E574" t="s">
        <v>1685</v>
      </c>
      <c r="K574" s="78">
        <v>948724634</v>
      </c>
      <c r="L574" t="s">
        <v>7438</v>
      </c>
    </row>
    <row r="575" spans="1:12" x14ac:dyDescent="0.35">
      <c r="A575" s="50">
        <v>889289599131</v>
      </c>
      <c r="C575">
        <v>74400000</v>
      </c>
      <c r="D575" s="53"/>
      <c r="E575" t="s">
        <v>1686</v>
      </c>
      <c r="K575" s="78">
        <v>204323495</v>
      </c>
      <c r="L575" t="s">
        <v>3440</v>
      </c>
    </row>
    <row r="576" spans="1:12" x14ac:dyDescent="0.35">
      <c r="A576" s="50">
        <v>399383321380</v>
      </c>
      <c r="B576" t="s">
        <v>1687</v>
      </c>
      <c r="C576">
        <v>823269382</v>
      </c>
      <c r="D576" s="53"/>
      <c r="E576" t="s">
        <v>1688</v>
      </c>
      <c r="K576" s="78">
        <v>124160987</v>
      </c>
      <c r="L576" t="s">
        <v>2265</v>
      </c>
    </row>
    <row r="577" spans="1:12" x14ac:dyDescent="0.35">
      <c r="A577" s="50">
        <v>515205269723</v>
      </c>
      <c r="B577" t="s">
        <v>648</v>
      </c>
      <c r="C577">
        <v>67200098</v>
      </c>
      <c r="D577" s="53" t="s">
        <v>1397</v>
      </c>
      <c r="E577" t="s">
        <v>649</v>
      </c>
      <c r="K577" s="78">
        <v>165912403</v>
      </c>
      <c r="L577" t="s">
        <v>652</v>
      </c>
    </row>
    <row r="578" spans="1:12" x14ac:dyDescent="0.35">
      <c r="A578" s="50">
        <v>818125740919</v>
      </c>
      <c r="B578" t="s">
        <v>1689</v>
      </c>
      <c r="D578" s="53" t="s">
        <v>1690</v>
      </c>
      <c r="K578" s="78">
        <v>201850297</v>
      </c>
      <c r="L578" t="s">
        <v>652</v>
      </c>
    </row>
    <row r="579" spans="1:12" x14ac:dyDescent="0.35">
      <c r="A579" s="50">
        <v>818673908413</v>
      </c>
      <c r="D579" s="53"/>
      <c r="E579" t="s">
        <v>1691</v>
      </c>
      <c r="K579" s="78">
        <v>171780748</v>
      </c>
      <c r="L579" t="s">
        <v>2740</v>
      </c>
    </row>
    <row r="580" spans="1:12" x14ac:dyDescent="0.35">
      <c r="A580" s="50">
        <v>889334677798</v>
      </c>
      <c r="B580" t="s">
        <v>1495</v>
      </c>
      <c r="C580">
        <v>662950459</v>
      </c>
      <c r="D580" s="53" t="s">
        <v>1496</v>
      </c>
      <c r="E580" t="s">
        <v>1497</v>
      </c>
      <c r="K580" s="78">
        <v>421415021</v>
      </c>
      <c r="L580" t="s">
        <v>5439</v>
      </c>
    </row>
    <row r="581" spans="1:12" x14ac:dyDescent="0.35">
      <c r="A581" s="50">
        <v>889334917562</v>
      </c>
      <c r="B581" t="s">
        <v>1495</v>
      </c>
      <c r="C581">
        <v>662950459</v>
      </c>
      <c r="D581" s="53" t="s">
        <v>1496</v>
      </c>
      <c r="E581" t="s">
        <v>1497</v>
      </c>
      <c r="K581" s="78">
        <v>421415269</v>
      </c>
      <c r="L581" t="s">
        <v>5441</v>
      </c>
    </row>
    <row r="582" spans="1:12" x14ac:dyDescent="0.35">
      <c r="A582" s="50">
        <v>889336498646</v>
      </c>
      <c r="B582" t="s">
        <v>1692</v>
      </c>
      <c r="C582">
        <v>205934246</v>
      </c>
      <c r="D582" s="53" t="s">
        <v>1074</v>
      </c>
      <c r="K582" s="78">
        <v>172011942</v>
      </c>
      <c r="L582" t="s">
        <v>2746</v>
      </c>
    </row>
    <row r="583" spans="1:12" x14ac:dyDescent="0.35">
      <c r="A583" s="50">
        <v>889342935537</v>
      </c>
      <c r="B583" t="s">
        <v>1693</v>
      </c>
      <c r="C583">
        <v>521881526</v>
      </c>
      <c r="D583" s="53" t="s">
        <v>1694</v>
      </c>
      <c r="E583" t="s">
        <v>1695</v>
      </c>
      <c r="K583" s="78" t="s">
        <v>1887</v>
      </c>
      <c r="L583" t="s">
        <v>2746</v>
      </c>
    </row>
    <row r="584" spans="1:12" x14ac:dyDescent="0.35">
      <c r="A584" s="50">
        <v>889344214451</v>
      </c>
      <c r="C584">
        <v>35400001</v>
      </c>
      <c r="D584" s="53"/>
      <c r="E584" t="s">
        <v>1696</v>
      </c>
      <c r="K584" s="78">
        <v>421415161</v>
      </c>
      <c r="L584" t="s">
        <v>5440</v>
      </c>
    </row>
    <row r="585" spans="1:12" x14ac:dyDescent="0.35">
      <c r="A585" s="50">
        <v>889369822335</v>
      </c>
      <c r="B585" t="s">
        <v>1697</v>
      </c>
      <c r="C585">
        <v>108346884</v>
      </c>
      <c r="D585" s="53"/>
      <c r="E585" t="s">
        <v>1698</v>
      </c>
      <c r="K585" s="78">
        <v>481510988</v>
      </c>
      <c r="L585" t="s">
        <v>5642</v>
      </c>
    </row>
    <row r="586" spans="1:12" x14ac:dyDescent="0.35">
      <c r="A586" s="50">
        <v>399155553342</v>
      </c>
      <c r="C586">
        <v>79700002</v>
      </c>
      <c r="D586" s="53"/>
      <c r="E586" t="s">
        <v>1699</v>
      </c>
      <c r="K586" s="78">
        <v>529914180</v>
      </c>
      <c r="L586" t="s">
        <v>5754</v>
      </c>
    </row>
    <row r="587" spans="1:12" x14ac:dyDescent="0.35">
      <c r="A587" s="50">
        <v>889062053627</v>
      </c>
      <c r="C587">
        <v>205028063</v>
      </c>
      <c r="D587" s="53" t="s">
        <v>1700</v>
      </c>
      <c r="E587" t="s">
        <v>1701</v>
      </c>
      <c r="K587" s="78">
        <v>727813616</v>
      </c>
      <c r="L587" t="s">
        <v>664</v>
      </c>
    </row>
    <row r="588" spans="1:12" x14ac:dyDescent="0.35">
      <c r="A588" s="50">
        <v>889123633248</v>
      </c>
      <c r="B588" t="s">
        <v>788</v>
      </c>
      <c r="C588">
        <v>204166375</v>
      </c>
      <c r="D588" s="53"/>
      <c r="E588" t="s">
        <v>1702</v>
      </c>
      <c r="K588" s="78">
        <v>923479171</v>
      </c>
      <c r="L588" t="s">
        <v>7373</v>
      </c>
    </row>
    <row r="589" spans="1:12" x14ac:dyDescent="0.35">
      <c r="A589" s="50">
        <v>399153349433</v>
      </c>
      <c r="B589" t="s">
        <v>1703</v>
      </c>
      <c r="C589">
        <v>115384961</v>
      </c>
      <c r="D589" s="53" t="s">
        <v>1704</v>
      </c>
      <c r="E589" t="s">
        <v>1705</v>
      </c>
      <c r="K589" s="78">
        <v>458224943</v>
      </c>
      <c r="L589" t="s">
        <v>5545</v>
      </c>
    </row>
    <row r="590" spans="1:12" x14ac:dyDescent="0.35">
      <c r="A590" s="50">
        <v>399153356240</v>
      </c>
      <c r="B590" t="s">
        <v>1703</v>
      </c>
      <c r="C590">
        <v>115384961</v>
      </c>
      <c r="D590" s="53" t="s">
        <v>1706</v>
      </c>
      <c r="E590" t="s">
        <v>1707</v>
      </c>
      <c r="K590" s="78">
        <v>907454770</v>
      </c>
      <c r="L590" t="s">
        <v>7308</v>
      </c>
    </row>
    <row r="591" spans="1:12" x14ac:dyDescent="0.35">
      <c r="A591" s="50">
        <v>399153356722</v>
      </c>
      <c r="B591" t="s">
        <v>1703</v>
      </c>
      <c r="C591">
        <v>115384961</v>
      </c>
      <c r="D591" s="53" t="s">
        <v>1708</v>
      </c>
      <c r="E591" t="s">
        <v>1709</v>
      </c>
      <c r="K591" s="78">
        <v>907455211</v>
      </c>
      <c r="L591" t="s">
        <v>7309</v>
      </c>
    </row>
    <row r="592" spans="1:12" x14ac:dyDescent="0.35">
      <c r="A592" s="50">
        <v>399160351273</v>
      </c>
      <c r="B592" t="s">
        <v>1710</v>
      </c>
      <c r="C592">
        <v>206756890</v>
      </c>
      <c r="D592" s="53"/>
      <c r="E592" t="s">
        <v>1711</v>
      </c>
      <c r="K592" s="78">
        <v>134640111</v>
      </c>
      <c r="L592" t="s">
        <v>2408</v>
      </c>
    </row>
    <row r="593" spans="1:12" x14ac:dyDescent="0.35">
      <c r="A593" s="50">
        <v>399216028571</v>
      </c>
      <c r="C593">
        <v>39000008</v>
      </c>
      <c r="D593" s="53"/>
      <c r="E593" t="s">
        <v>1712</v>
      </c>
      <c r="K593" s="78">
        <v>521881526</v>
      </c>
      <c r="L593" t="s">
        <v>5735</v>
      </c>
    </row>
    <row r="594" spans="1:12" x14ac:dyDescent="0.35">
      <c r="A594" s="50">
        <v>399239147033</v>
      </c>
      <c r="C594">
        <v>63400009</v>
      </c>
      <c r="D594" s="53"/>
      <c r="E594" t="s">
        <v>1713</v>
      </c>
      <c r="K594" s="78">
        <v>196974245</v>
      </c>
      <c r="L594" t="s">
        <v>2968</v>
      </c>
    </row>
    <row r="595" spans="1:12" x14ac:dyDescent="0.35">
      <c r="A595" s="50">
        <v>497239359477</v>
      </c>
      <c r="B595" t="s">
        <v>870</v>
      </c>
      <c r="C595">
        <v>531678141</v>
      </c>
      <c r="D595" s="53"/>
      <c r="E595" t="s">
        <v>1714</v>
      </c>
      <c r="K595" s="78">
        <v>624089073</v>
      </c>
      <c r="L595" t="s">
        <v>5963</v>
      </c>
    </row>
    <row r="596" spans="1:12" x14ac:dyDescent="0.35">
      <c r="A596" s="50">
        <v>399254938637</v>
      </c>
      <c r="B596" t="s">
        <v>1715</v>
      </c>
      <c r="C596">
        <v>510797760</v>
      </c>
      <c r="D596" s="53" t="s">
        <v>1716</v>
      </c>
      <c r="E596" t="s">
        <v>1717</v>
      </c>
      <c r="K596" s="78">
        <v>576748620</v>
      </c>
      <c r="L596" t="s">
        <v>5859</v>
      </c>
    </row>
    <row r="597" spans="1:12" x14ac:dyDescent="0.35">
      <c r="A597" s="50">
        <v>399262461630</v>
      </c>
      <c r="B597" t="s">
        <v>1718</v>
      </c>
      <c r="C597">
        <v>764438914</v>
      </c>
      <c r="D597" s="53"/>
      <c r="E597" t="s">
        <v>595</v>
      </c>
      <c r="K597" s="78">
        <v>930306550</v>
      </c>
      <c r="L597" t="s">
        <v>972</v>
      </c>
    </row>
    <row r="598" spans="1:12" x14ac:dyDescent="0.35">
      <c r="A598" s="50">
        <v>399317323268</v>
      </c>
      <c r="C598">
        <v>15200006</v>
      </c>
      <c r="D598" s="53"/>
      <c r="E598" t="s">
        <v>1719</v>
      </c>
      <c r="K598" s="78">
        <v>536681086</v>
      </c>
      <c r="L598" t="s">
        <v>5765</v>
      </c>
    </row>
    <row r="599" spans="1:12" x14ac:dyDescent="0.35">
      <c r="A599" s="50">
        <v>497240703468</v>
      </c>
      <c r="B599" t="s">
        <v>865</v>
      </c>
      <c r="C599">
        <v>201521141</v>
      </c>
      <c r="D599" s="53"/>
      <c r="E599" t="s">
        <v>1720</v>
      </c>
      <c r="K599" s="78">
        <v>643148986</v>
      </c>
      <c r="L599" t="s">
        <v>6082</v>
      </c>
    </row>
    <row r="600" spans="1:12" x14ac:dyDescent="0.35">
      <c r="A600" s="50">
        <v>497240902423</v>
      </c>
      <c r="B600" t="s">
        <v>870</v>
      </c>
      <c r="C600">
        <v>531678141</v>
      </c>
      <c r="D600" s="53"/>
      <c r="E600" t="s">
        <v>1721</v>
      </c>
      <c r="K600" s="78">
        <v>179642034</v>
      </c>
      <c r="L600" t="s">
        <v>2827</v>
      </c>
    </row>
    <row r="601" spans="1:12" x14ac:dyDescent="0.35">
      <c r="A601" s="50">
        <v>514113346850</v>
      </c>
      <c r="B601" t="s">
        <v>1722</v>
      </c>
      <c r="C601">
        <v>43211242</v>
      </c>
      <c r="D601" s="53" t="s">
        <v>1723</v>
      </c>
      <c r="E601" t="s">
        <v>1723</v>
      </c>
      <c r="K601" s="78">
        <v>366529675</v>
      </c>
      <c r="L601" t="s">
        <v>5228</v>
      </c>
    </row>
    <row r="602" spans="1:12" x14ac:dyDescent="0.35">
      <c r="A602" s="50">
        <v>807300534625</v>
      </c>
      <c r="B602" t="s">
        <v>1724</v>
      </c>
      <c r="D602" s="53" t="s">
        <v>1725</v>
      </c>
      <c r="E602" t="s">
        <v>1726</v>
      </c>
      <c r="K602" s="78">
        <v>129398132</v>
      </c>
      <c r="L602" t="s">
        <v>2344</v>
      </c>
    </row>
    <row r="603" spans="1:12" x14ac:dyDescent="0.35">
      <c r="A603" s="50">
        <v>811549903041</v>
      </c>
      <c r="B603" t="s">
        <v>1724</v>
      </c>
      <c r="D603" s="53" t="s">
        <v>1727</v>
      </c>
      <c r="E603" t="s">
        <v>1726</v>
      </c>
      <c r="K603" s="78">
        <v>988503894</v>
      </c>
      <c r="L603" t="s">
        <v>7553</v>
      </c>
    </row>
    <row r="604" spans="1:12" x14ac:dyDescent="0.35">
      <c r="A604" s="50">
        <v>432827943046</v>
      </c>
      <c r="B604" t="s">
        <v>1728</v>
      </c>
      <c r="C604">
        <v>111422290</v>
      </c>
      <c r="D604" s="53" t="s">
        <v>1729</v>
      </c>
      <c r="K604" s="78">
        <v>271519605</v>
      </c>
      <c r="L604" t="s">
        <v>4473</v>
      </c>
    </row>
    <row r="605" spans="1:12" x14ac:dyDescent="0.35">
      <c r="A605" s="50">
        <v>34021468201</v>
      </c>
      <c r="D605" s="53"/>
      <c r="K605" s="78" t="s">
        <v>1928</v>
      </c>
      <c r="L605" t="s">
        <v>7685</v>
      </c>
    </row>
    <row r="606" spans="1:12" x14ac:dyDescent="0.35">
      <c r="A606" s="50">
        <v>888955808910</v>
      </c>
      <c r="C606">
        <v>77500006</v>
      </c>
      <c r="D606" s="53" t="s">
        <v>1730</v>
      </c>
      <c r="E606" t="s">
        <v>1731</v>
      </c>
      <c r="K606" s="78">
        <v>686552756</v>
      </c>
      <c r="L606" t="s">
        <v>6343</v>
      </c>
    </row>
    <row r="607" spans="1:12" x14ac:dyDescent="0.35">
      <c r="A607" s="50">
        <v>888964412857</v>
      </c>
      <c r="C607">
        <v>57400005</v>
      </c>
      <c r="D607" s="53"/>
      <c r="E607" t="s">
        <v>1732</v>
      </c>
      <c r="K607" s="78">
        <v>684227793</v>
      </c>
      <c r="L607" t="s">
        <v>6313</v>
      </c>
    </row>
    <row r="608" spans="1:12" x14ac:dyDescent="0.35">
      <c r="A608" s="50">
        <v>399039762799</v>
      </c>
      <c r="C608">
        <v>201353137</v>
      </c>
      <c r="D608" s="53"/>
      <c r="E608" t="s">
        <v>1733</v>
      </c>
      <c r="K608" s="78">
        <v>105878761</v>
      </c>
      <c r="L608" t="s">
        <v>2058</v>
      </c>
    </row>
    <row r="609" spans="1:12" x14ac:dyDescent="0.35">
      <c r="A609" s="50">
        <v>399057284310</v>
      </c>
      <c r="B609" t="s">
        <v>681</v>
      </c>
      <c r="C609">
        <v>447652340</v>
      </c>
      <c r="D609" s="53"/>
      <c r="E609" t="s">
        <v>1605</v>
      </c>
      <c r="K609" s="78">
        <v>158681382</v>
      </c>
      <c r="L609" t="s">
        <v>2622</v>
      </c>
    </row>
    <row r="610" spans="1:12" x14ac:dyDescent="0.35">
      <c r="A610" s="50">
        <v>399090864851</v>
      </c>
      <c r="B610" t="s">
        <v>1734</v>
      </c>
      <c r="C610">
        <v>733749741</v>
      </c>
      <c r="D610" s="53"/>
      <c r="E610" t="s">
        <v>1735</v>
      </c>
      <c r="K610" s="78">
        <v>196007954</v>
      </c>
      <c r="L610" t="s">
        <v>2961</v>
      </c>
    </row>
    <row r="611" spans="1:12" x14ac:dyDescent="0.35">
      <c r="A611" s="50">
        <v>497238109070</v>
      </c>
      <c r="B611" t="s">
        <v>865</v>
      </c>
      <c r="C611">
        <v>201521141</v>
      </c>
      <c r="D611" s="53"/>
      <c r="E611" t="s">
        <v>1736</v>
      </c>
      <c r="K611" s="78" t="s">
        <v>1875</v>
      </c>
      <c r="L611" t="s">
        <v>2961</v>
      </c>
    </row>
    <row r="612" spans="1:12" x14ac:dyDescent="0.35">
      <c r="A612" s="50">
        <v>888644849649</v>
      </c>
      <c r="B612" t="s">
        <v>1681</v>
      </c>
      <c r="C612">
        <v>630975832</v>
      </c>
      <c r="D612" s="53" t="s">
        <v>1737</v>
      </c>
      <c r="E612" t="s">
        <v>1737</v>
      </c>
      <c r="K612" s="78">
        <v>748061983</v>
      </c>
      <c r="L612" t="s">
        <v>6665</v>
      </c>
    </row>
    <row r="613" spans="1:12" x14ac:dyDescent="0.35">
      <c r="A613" s="50">
        <v>888710397700</v>
      </c>
      <c r="B613" t="s">
        <v>1235</v>
      </c>
      <c r="C613">
        <v>630632854</v>
      </c>
      <c r="D613" s="53" t="s">
        <v>1738</v>
      </c>
      <c r="E613" t="s">
        <v>1739</v>
      </c>
      <c r="K613" s="78">
        <v>226809783</v>
      </c>
      <c r="L613" t="s">
        <v>4054</v>
      </c>
    </row>
    <row r="614" spans="1:12" x14ac:dyDescent="0.35">
      <c r="A614" s="50">
        <v>497238339480</v>
      </c>
      <c r="B614" t="s">
        <v>865</v>
      </c>
      <c r="C614">
        <v>201521141</v>
      </c>
      <c r="D614" s="53"/>
      <c r="E614" t="s">
        <v>1740</v>
      </c>
      <c r="K614" s="78">
        <v>201907262</v>
      </c>
      <c r="L614" t="s">
        <v>3191</v>
      </c>
    </row>
    <row r="615" spans="1:12" x14ac:dyDescent="0.35">
      <c r="A615" s="50">
        <v>889109224065</v>
      </c>
      <c r="C615">
        <v>30600002</v>
      </c>
      <c r="D615" s="53" t="s">
        <v>1741</v>
      </c>
      <c r="E615" t="s">
        <v>1742</v>
      </c>
      <c r="K615" s="78">
        <v>850499438</v>
      </c>
      <c r="L615" t="s">
        <v>7075</v>
      </c>
    </row>
    <row r="616" spans="1:12" x14ac:dyDescent="0.35">
      <c r="A616" s="50">
        <v>889109549880</v>
      </c>
      <c r="C616">
        <v>357800005</v>
      </c>
      <c r="D616" s="53"/>
      <c r="E616" t="s">
        <v>1743</v>
      </c>
      <c r="K616" s="78">
        <v>203735789</v>
      </c>
      <c r="L616" t="s">
        <v>3371</v>
      </c>
    </row>
    <row r="617" spans="1:12" x14ac:dyDescent="0.35">
      <c r="A617" s="50">
        <v>398969639928</v>
      </c>
      <c r="B617" t="s">
        <v>681</v>
      </c>
      <c r="C617">
        <v>447652340</v>
      </c>
      <c r="D617" s="53"/>
      <c r="E617" t="s">
        <v>1605</v>
      </c>
      <c r="K617" s="78">
        <v>898540839</v>
      </c>
      <c r="L617" t="s">
        <v>612</v>
      </c>
    </row>
    <row r="618" spans="1:12" x14ac:dyDescent="0.35">
      <c r="A618" s="50">
        <v>398997829175</v>
      </c>
      <c r="C618">
        <v>132800006</v>
      </c>
      <c r="D618" s="53"/>
      <c r="E618" t="s">
        <v>1744</v>
      </c>
      <c r="K618" s="78">
        <v>770699240</v>
      </c>
      <c r="L618" t="s">
        <v>6784</v>
      </c>
    </row>
    <row r="619" spans="1:12" x14ac:dyDescent="0.35">
      <c r="A619" s="50">
        <v>398987192876</v>
      </c>
      <c r="C619">
        <v>66600009</v>
      </c>
      <c r="D619" s="53"/>
      <c r="E619" t="s">
        <v>1745</v>
      </c>
      <c r="K619" s="78">
        <v>634151990</v>
      </c>
      <c r="L619" t="s">
        <v>6037</v>
      </c>
    </row>
    <row r="620" spans="1:12" x14ac:dyDescent="0.35">
      <c r="A620" s="50">
        <v>491229635560</v>
      </c>
      <c r="B620" t="s">
        <v>1746</v>
      </c>
      <c r="C620">
        <v>770691214</v>
      </c>
      <c r="D620" s="53" t="s">
        <v>1747</v>
      </c>
      <c r="E620" t="s">
        <v>1748</v>
      </c>
      <c r="K620" s="78">
        <v>206675034</v>
      </c>
      <c r="L620" t="s">
        <v>3594</v>
      </c>
    </row>
    <row r="621" spans="1:12" x14ac:dyDescent="0.35">
      <c r="A621" s="50">
        <v>399111343370</v>
      </c>
      <c r="B621" t="s">
        <v>1749</v>
      </c>
      <c r="C621">
        <v>552240502</v>
      </c>
      <c r="D621" s="53" t="s">
        <v>1750</v>
      </c>
      <c r="E621" t="s">
        <v>1751</v>
      </c>
      <c r="K621" s="78">
        <v>206677188</v>
      </c>
      <c r="L621" t="s">
        <v>3594</v>
      </c>
    </row>
    <row r="622" spans="1:12" x14ac:dyDescent="0.35">
      <c r="A622" s="50">
        <v>889350965376</v>
      </c>
      <c r="B622" t="s">
        <v>1018</v>
      </c>
      <c r="C622">
        <v>213226266</v>
      </c>
      <c r="D622" s="53" t="s">
        <v>1752</v>
      </c>
      <c r="E622" t="s">
        <v>1752</v>
      </c>
      <c r="K622" s="78">
        <v>224985161</v>
      </c>
      <c r="L622" t="s">
        <v>3594</v>
      </c>
    </row>
    <row r="623" spans="1:12" x14ac:dyDescent="0.35">
      <c r="A623" s="50">
        <v>489934132691</v>
      </c>
      <c r="B623" t="s">
        <v>1753</v>
      </c>
      <c r="C623">
        <v>123542452</v>
      </c>
      <c r="D623" s="53" t="s">
        <v>1754</v>
      </c>
      <c r="K623" s="78">
        <v>118471431</v>
      </c>
      <c r="L623" t="s">
        <v>620</v>
      </c>
    </row>
    <row r="624" spans="1:12" x14ac:dyDescent="0.35">
      <c r="A624" s="50">
        <v>889047825170</v>
      </c>
      <c r="B624" t="s">
        <v>1755</v>
      </c>
      <c r="C624">
        <v>707827718</v>
      </c>
      <c r="D624" s="53" t="s">
        <v>1756</v>
      </c>
      <c r="E624" t="s">
        <v>1757</v>
      </c>
      <c r="K624" s="78">
        <v>118479017</v>
      </c>
      <c r="L624" t="s">
        <v>620</v>
      </c>
    </row>
    <row r="625" spans="1:12" x14ac:dyDescent="0.35">
      <c r="A625" s="50">
        <v>889013413144</v>
      </c>
      <c r="B625" t="s">
        <v>1758</v>
      </c>
      <c r="C625">
        <v>294528440</v>
      </c>
      <c r="D625" s="53" t="s">
        <v>1759</v>
      </c>
      <c r="E625" t="s">
        <v>1760</v>
      </c>
      <c r="K625" s="78">
        <v>186943929</v>
      </c>
      <c r="L625" t="s">
        <v>620</v>
      </c>
    </row>
    <row r="626" spans="1:12" x14ac:dyDescent="0.35">
      <c r="A626" s="50">
        <v>889410976784</v>
      </c>
      <c r="B626" t="s">
        <v>1761</v>
      </c>
      <c r="C626">
        <v>785825810</v>
      </c>
      <c r="D626" s="53" t="s">
        <v>1762</v>
      </c>
      <c r="E626" t="s">
        <v>1763</v>
      </c>
      <c r="K626" s="78">
        <v>106968799</v>
      </c>
      <c r="L626" t="s">
        <v>2068</v>
      </c>
    </row>
    <row r="627" spans="1:12" x14ac:dyDescent="0.35">
      <c r="A627" s="50">
        <v>489934132717</v>
      </c>
      <c r="B627" t="s">
        <v>1753</v>
      </c>
      <c r="C627">
        <v>123542452</v>
      </c>
      <c r="D627" s="53" t="s">
        <v>1754</v>
      </c>
      <c r="K627" s="78">
        <v>184344181</v>
      </c>
      <c r="L627" t="s">
        <v>2068</v>
      </c>
    </row>
    <row r="628" spans="1:12" x14ac:dyDescent="0.35">
      <c r="A628" s="50">
        <v>417185705238</v>
      </c>
      <c r="B628" t="s">
        <v>1764</v>
      </c>
      <c r="C628">
        <v>268663460</v>
      </c>
      <c r="D628" s="53" t="s">
        <v>1765</v>
      </c>
      <c r="E628" t="s">
        <v>1766</v>
      </c>
      <c r="K628" s="78">
        <v>225041075</v>
      </c>
      <c r="L628" t="s">
        <v>4042</v>
      </c>
    </row>
    <row r="629" spans="1:12" x14ac:dyDescent="0.35">
      <c r="A629" s="50">
        <v>514261895260</v>
      </c>
      <c r="B629" t="s">
        <v>1767</v>
      </c>
      <c r="C629">
        <v>37600024</v>
      </c>
      <c r="D629" s="53" t="s">
        <v>1768</v>
      </c>
      <c r="E629" t="s">
        <v>1769</v>
      </c>
      <c r="K629" s="78">
        <v>186141300</v>
      </c>
      <c r="L629" t="s">
        <v>2884</v>
      </c>
    </row>
    <row r="630" spans="1:12" x14ac:dyDescent="0.35">
      <c r="A630" s="50">
        <v>889192952068</v>
      </c>
      <c r="B630" t="s">
        <v>1770</v>
      </c>
      <c r="C630">
        <v>208094281</v>
      </c>
      <c r="D630" s="53" t="s">
        <v>1771</v>
      </c>
      <c r="E630" t="s">
        <v>1772</v>
      </c>
      <c r="K630" s="78">
        <v>130302351</v>
      </c>
      <c r="L630" t="s">
        <v>2352</v>
      </c>
    </row>
    <row r="631" spans="1:12" x14ac:dyDescent="0.35">
      <c r="A631" s="50">
        <v>889350150614</v>
      </c>
      <c r="C631">
        <v>308600009</v>
      </c>
      <c r="D631" s="53" t="s">
        <v>1773</v>
      </c>
      <c r="E631" t="s">
        <v>1774</v>
      </c>
      <c r="K631" s="78">
        <v>204631319</v>
      </c>
      <c r="L631" t="s">
        <v>3464</v>
      </c>
    </row>
    <row r="632" spans="1:12" x14ac:dyDescent="0.35">
      <c r="A632" s="50">
        <v>888982102240</v>
      </c>
      <c r="B632" t="s">
        <v>1775</v>
      </c>
      <c r="C632">
        <v>232377780</v>
      </c>
      <c r="D632" s="53" t="s">
        <v>1776</v>
      </c>
      <c r="E632" t="s">
        <v>1777</v>
      </c>
      <c r="K632" s="78">
        <v>289884742</v>
      </c>
      <c r="L632" t="s">
        <v>3464</v>
      </c>
    </row>
    <row r="633" spans="1:12" x14ac:dyDescent="0.35">
      <c r="A633" s="50">
        <v>889437144831</v>
      </c>
      <c r="B633" t="s">
        <v>1778</v>
      </c>
      <c r="C633">
        <v>778500175</v>
      </c>
      <c r="D633" s="53" t="s">
        <v>1779</v>
      </c>
      <c r="E633" t="s">
        <v>1780</v>
      </c>
      <c r="K633" s="78">
        <v>216178122</v>
      </c>
      <c r="L633" t="s">
        <v>3959</v>
      </c>
    </row>
    <row r="634" spans="1:12" x14ac:dyDescent="0.35">
      <c r="A634" s="50">
        <v>889102641281</v>
      </c>
      <c r="B634" t="s">
        <v>1781</v>
      </c>
      <c r="C634">
        <v>10618479</v>
      </c>
      <c r="D634" s="53" t="s">
        <v>1782</v>
      </c>
      <c r="E634" t="s">
        <v>1783</v>
      </c>
      <c r="K634" s="78">
        <v>210225697</v>
      </c>
      <c r="L634" t="s">
        <v>3892</v>
      </c>
    </row>
    <row r="635" spans="1:12" x14ac:dyDescent="0.35">
      <c r="A635" s="50">
        <v>35914309501</v>
      </c>
      <c r="B635" t="s">
        <v>1784</v>
      </c>
      <c r="D635" s="53" t="s">
        <v>1776</v>
      </c>
      <c r="E635" t="s">
        <v>1785</v>
      </c>
      <c r="K635" s="78">
        <v>200852560</v>
      </c>
      <c r="L635" t="s">
        <v>3074</v>
      </c>
    </row>
    <row r="636" spans="1:12" x14ac:dyDescent="0.35">
      <c r="A636" s="50">
        <v>889269519912</v>
      </c>
      <c r="C636">
        <v>659718863</v>
      </c>
      <c r="D636" s="53" t="s">
        <v>1786</v>
      </c>
      <c r="E636" t="s">
        <v>1787</v>
      </c>
      <c r="K636" s="78">
        <v>944846174</v>
      </c>
      <c r="L636" t="s">
        <v>7431</v>
      </c>
    </row>
    <row r="637" spans="1:12" x14ac:dyDescent="0.35">
      <c r="A637" s="50">
        <v>889136970229</v>
      </c>
      <c r="B637" t="s">
        <v>1788</v>
      </c>
      <c r="C637">
        <v>339359962</v>
      </c>
      <c r="D637" s="53" t="s">
        <v>1789</v>
      </c>
      <c r="E637" t="s">
        <v>1790</v>
      </c>
      <c r="K637" s="78">
        <v>209035798</v>
      </c>
      <c r="L637" t="s">
        <v>3790</v>
      </c>
    </row>
    <row r="638" spans="1:12" x14ac:dyDescent="0.35">
      <c r="A638" s="50">
        <v>510408684110</v>
      </c>
      <c r="B638" t="s">
        <v>1791</v>
      </c>
      <c r="C638">
        <v>209701377</v>
      </c>
      <c r="D638" s="53" t="s">
        <v>1792</v>
      </c>
      <c r="E638" t="s">
        <v>1793</v>
      </c>
      <c r="K638" s="78">
        <v>130015140</v>
      </c>
      <c r="L638" t="s">
        <v>2350</v>
      </c>
    </row>
    <row r="639" spans="1:12" x14ac:dyDescent="0.35">
      <c r="A639" s="50">
        <v>801834342003</v>
      </c>
      <c r="B639" t="s">
        <v>1794</v>
      </c>
      <c r="D639" s="53" t="s">
        <v>1795</v>
      </c>
      <c r="E639" t="s">
        <v>1796</v>
      </c>
      <c r="K639" s="78">
        <v>854443313</v>
      </c>
      <c r="L639" t="s">
        <v>7083</v>
      </c>
    </row>
    <row r="640" spans="1:12" x14ac:dyDescent="0.35">
      <c r="A640" s="50">
        <v>888953994420</v>
      </c>
      <c r="C640">
        <v>163033380</v>
      </c>
      <c r="D640" s="53" t="s">
        <v>1797</v>
      </c>
      <c r="E640" t="s">
        <v>1798</v>
      </c>
      <c r="K640" s="78">
        <v>343877447</v>
      </c>
      <c r="L640" t="s">
        <v>5050</v>
      </c>
    </row>
    <row r="641" spans="1:12" x14ac:dyDescent="0.35">
      <c r="A641" s="50">
        <v>888644013495</v>
      </c>
      <c r="B641" t="s">
        <v>1799</v>
      </c>
      <c r="C641">
        <v>631116434</v>
      </c>
      <c r="D641" s="53" t="s">
        <v>1800</v>
      </c>
      <c r="E641" t="s">
        <v>1800</v>
      </c>
      <c r="K641" s="78">
        <v>286517153</v>
      </c>
      <c r="L641" t="s">
        <v>4591</v>
      </c>
    </row>
    <row r="642" spans="1:12" x14ac:dyDescent="0.35">
      <c r="A642" s="50">
        <v>514873558213</v>
      </c>
      <c r="B642" t="s">
        <v>604</v>
      </c>
      <c r="D642" s="53" t="s">
        <v>1801</v>
      </c>
      <c r="E642" t="s">
        <v>1801</v>
      </c>
      <c r="K642" s="78">
        <v>268653805</v>
      </c>
      <c r="L642" t="s">
        <v>4436</v>
      </c>
    </row>
    <row r="643" spans="1:12" x14ac:dyDescent="0.35">
      <c r="A643" s="50"/>
      <c r="D643" s="53"/>
      <c r="K643" s="78">
        <v>118930770</v>
      </c>
      <c r="L643" t="s">
        <v>2206</v>
      </c>
    </row>
    <row r="644" spans="1:12" x14ac:dyDescent="0.35">
      <c r="A644" s="50"/>
      <c r="D644" s="53"/>
      <c r="K644" s="78">
        <v>662216631</v>
      </c>
      <c r="L644" t="s">
        <v>6161</v>
      </c>
    </row>
    <row r="645" spans="1:12" x14ac:dyDescent="0.35">
      <c r="A645" s="50"/>
      <c r="D645" s="53"/>
      <c r="K645" s="78">
        <v>783385090</v>
      </c>
      <c r="L645" t="s">
        <v>6887</v>
      </c>
    </row>
    <row r="646" spans="1:12" x14ac:dyDescent="0.35">
      <c r="A646" s="50"/>
      <c r="D646" s="53"/>
      <c r="K646" s="78">
        <v>191500130</v>
      </c>
      <c r="L646" t="s">
        <v>2926</v>
      </c>
    </row>
    <row r="647" spans="1:12" x14ac:dyDescent="0.35">
      <c r="A647" s="50"/>
      <c r="D647" s="53"/>
      <c r="K647" s="78">
        <v>207502130</v>
      </c>
      <c r="L647" t="s">
        <v>3675</v>
      </c>
    </row>
    <row r="648" spans="1:12" x14ac:dyDescent="0.35">
      <c r="A648" s="50"/>
      <c r="D648" s="53"/>
      <c r="K648" s="78">
        <v>368949345</v>
      </c>
      <c r="L648" t="s">
        <v>5248</v>
      </c>
    </row>
    <row r="649" spans="1:12" x14ac:dyDescent="0.35">
      <c r="A649" s="50"/>
      <c r="D649" s="53"/>
      <c r="K649" s="78">
        <v>362939488</v>
      </c>
      <c r="L649" t="s">
        <v>5204</v>
      </c>
    </row>
    <row r="650" spans="1:12" x14ac:dyDescent="0.35">
      <c r="A650" s="50"/>
      <c r="D650" s="53"/>
      <c r="K650" s="78">
        <v>257990311</v>
      </c>
      <c r="L650" t="s">
        <v>4329</v>
      </c>
    </row>
    <row r="651" spans="1:12" x14ac:dyDescent="0.35">
      <c r="A651" s="50"/>
      <c r="D651" s="53"/>
      <c r="K651" s="78">
        <v>583270345</v>
      </c>
      <c r="L651" t="s">
        <v>5884</v>
      </c>
    </row>
    <row r="652" spans="1:12" x14ac:dyDescent="0.35">
      <c r="A652" s="50"/>
      <c r="D652" s="53"/>
      <c r="K652" s="78">
        <v>209968917</v>
      </c>
      <c r="L652" t="s">
        <v>3868</v>
      </c>
    </row>
    <row r="653" spans="1:12" x14ac:dyDescent="0.35">
      <c r="A653" s="50"/>
      <c r="D653" s="53"/>
      <c r="K653" s="78">
        <v>611425228</v>
      </c>
      <c r="L653" t="s">
        <v>5918</v>
      </c>
    </row>
    <row r="654" spans="1:12" x14ac:dyDescent="0.35">
      <c r="A654" s="50"/>
      <c r="D654" s="53"/>
      <c r="K654" s="78">
        <v>201205072</v>
      </c>
      <c r="L654" t="s">
        <v>3113</v>
      </c>
    </row>
    <row r="655" spans="1:12" x14ac:dyDescent="0.35">
      <c r="A655" s="50"/>
      <c r="D655" s="53"/>
      <c r="K655" s="78">
        <v>200080864</v>
      </c>
      <c r="L655" t="s">
        <v>3003</v>
      </c>
    </row>
    <row r="656" spans="1:12" x14ac:dyDescent="0.35">
      <c r="A656" s="50"/>
      <c r="D656" s="53"/>
      <c r="K656" s="78">
        <v>196380183</v>
      </c>
      <c r="L656" t="s">
        <v>2962</v>
      </c>
    </row>
    <row r="657" spans="1:12" x14ac:dyDescent="0.35">
      <c r="A657" s="50"/>
      <c r="D657" s="53"/>
      <c r="K657" s="78">
        <v>128847405</v>
      </c>
      <c r="L657" t="s">
        <v>2332</v>
      </c>
    </row>
    <row r="658" spans="1:12" x14ac:dyDescent="0.35">
      <c r="A658" s="50"/>
      <c r="D658" s="53"/>
      <c r="K658" s="78">
        <v>350666966</v>
      </c>
      <c r="L658" t="s">
        <v>5107</v>
      </c>
    </row>
    <row r="659" spans="1:12" x14ac:dyDescent="0.35">
      <c r="A659" s="50"/>
      <c r="D659" s="53"/>
      <c r="K659" s="78">
        <v>891490054</v>
      </c>
      <c r="L659" t="s">
        <v>7230</v>
      </c>
    </row>
    <row r="660" spans="1:12" x14ac:dyDescent="0.35">
      <c r="A660" s="50"/>
      <c r="D660" s="53"/>
      <c r="K660" s="78">
        <v>527340225</v>
      </c>
      <c r="L660" t="s">
        <v>5746</v>
      </c>
    </row>
    <row r="661" spans="1:12" x14ac:dyDescent="0.35">
      <c r="A661" s="50"/>
      <c r="D661" s="53"/>
      <c r="K661" s="78">
        <v>667979951</v>
      </c>
      <c r="L661" t="s">
        <v>6190</v>
      </c>
    </row>
    <row r="662" spans="1:12" x14ac:dyDescent="0.35">
      <c r="A662" s="50"/>
      <c r="D662" s="53"/>
      <c r="K662" s="78">
        <v>119031923</v>
      </c>
      <c r="L662" t="s">
        <v>2209</v>
      </c>
    </row>
    <row r="663" spans="1:12" x14ac:dyDescent="0.35">
      <c r="A663" s="50"/>
      <c r="D663" s="53"/>
      <c r="K663" s="78">
        <v>327444875</v>
      </c>
      <c r="L663" t="s">
        <v>4929</v>
      </c>
    </row>
    <row r="664" spans="1:12" x14ac:dyDescent="0.35">
      <c r="A664" s="50"/>
      <c r="D664" s="53"/>
      <c r="K664" s="78">
        <v>133206418</v>
      </c>
      <c r="L664" t="s">
        <v>2391</v>
      </c>
    </row>
    <row r="665" spans="1:12" x14ac:dyDescent="0.35">
      <c r="A665" s="50"/>
      <c r="D665" s="53"/>
      <c r="K665" s="78">
        <v>201877674</v>
      </c>
      <c r="L665" t="s">
        <v>3187</v>
      </c>
    </row>
    <row r="666" spans="1:12" x14ac:dyDescent="0.35">
      <c r="A666" s="50"/>
      <c r="D666" s="53"/>
      <c r="K666" s="78">
        <v>207051641</v>
      </c>
      <c r="L666" t="s">
        <v>3627</v>
      </c>
    </row>
    <row r="667" spans="1:12" x14ac:dyDescent="0.35">
      <c r="A667" s="50"/>
      <c r="D667" s="53"/>
      <c r="K667" s="78">
        <v>208179231</v>
      </c>
      <c r="L667" t="s">
        <v>3627</v>
      </c>
    </row>
    <row r="668" spans="1:12" x14ac:dyDescent="0.35">
      <c r="A668" s="50"/>
      <c r="D668" s="53"/>
      <c r="K668" s="78">
        <v>109299677</v>
      </c>
      <c r="L668" t="s">
        <v>2097</v>
      </c>
    </row>
    <row r="669" spans="1:12" x14ac:dyDescent="0.35">
      <c r="A669" s="50"/>
      <c r="D669" s="53"/>
      <c r="K669" s="78">
        <v>269289139</v>
      </c>
      <c r="L669" t="s">
        <v>4441</v>
      </c>
    </row>
    <row r="670" spans="1:12" x14ac:dyDescent="0.35">
      <c r="A670" s="50"/>
      <c r="D670" s="53"/>
      <c r="K670" s="78">
        <v>194736207</v>
      </c>
      <c r="L670" t="s">
        <v>1819</v>
      </c>
    </row>
    <row r="671" spans="1:12" x14ac:dyDescent="0.35">
      <c r="A671" s="50"/>
      <c r="D671" s="53"/>
      <c r="K671" s="78">
        <v>752112444</v>
      </c>
      <c r="L671" t="s">
        <v>6675</v>
      </c>
    </row>
    <row r="672" spans="1:12" x14ac:dyDescent="0.35">
      <c r="A672" s="50"/>
      <c r="D672" s="53"/>
      <c r="K672" s="78">
        <v>233226831</v>
      </c>
      <c r="L672" t="s">
        <v>4123</v>
      </c>
    </row>
    <row r="673" spans="1:12" x14ac:dyDescent="0.35">
      <c r="A673" s="50"/>
      <c r="D673" s="53"/>
      <c r="K673" s="78">
        <v>676411720</v>
      </c>
      <c r="L673" t="s">
        <v>6256</v>
      </c>
    </row>
    <row r="674" spans="1:12" x14ac:dyDescent="0.35">
      <c r="A674" s="50"/>
      <c r="D674" s="53"/>
      <c r="K674" s="78">
        <v>205064414</v>
      </c>
      <c r="L674" t="s">
        <v>3505</v>
      </c>
    </row>
    <row r="675" spans="1:12" x14ac:dyDescent="0.35">
      <c r="A675" s="50"/>
      <c r="D675" s="53"/>
      <c r="K675" s="78">
        <v>205069159</v>
      </c>
      <c r="L675" t="s">
        <v>3506</v>
      </c>
    </row>
    <row r="676" spans="1:12" x14ac:dyDescent="0.35">
      <c r="A676" s="50"/>
      <c r="D676" s="53"/>
      <c r="K676" s="78">
        <v>811280208</v>
      </c>
      <c r="L676" t="s">
        <v>7021</v>
      </c>
    </row>
    <row r="677" spans="1:12" x14ac:dyDescent="0.35">
      <c r="A677" s="50"/>
      <c r="D677" s="53"/>
      <c r="K677" s="78">
        <v>136014889</v>
      </c>
      <c r="L677" t="s">
        <v>2423</v>
      </c>
    </row>
    <row r="678" spans="1:12" x14ac:dyDescent="0.35">
      <c r="A678" s="50"/>
      <c r="D678" s="53"/>
      <c r="K678" s="78">
        <v>695879814</v>
      </c>
      <c r="L678" t="s">
        <v>6419</v>
      </c>
    </row>
    <row r="679" spans="1:12" x14ac:dyDescent="0.35">
      <c r="A679" s="50"/>
      <c r="D679" s="53"/>
      <c r="K679" s="78">
        <v>174595844</v>
      </c>
      <c r="L679" t="s">
        <v>2773</v>
      </c>
    </row>
    <row r="680" spans="1:12" x14ac:dyDescent="0.35">
      <c r="A680" s="50"/>
      <c r="D680" s="53"/>
      <c r="K680" s="78">
        <v>209073270</v>
      </c>
      <c r="L680" t="s">
        <v>3794</v>
      </c>
    </row>
    <row r="681" spans="1:12" x14ac:dyDescent="0.35">
      <c r="A681" s="50"/>
      <c r="D681" s="53"/>
      <c r="K681" s="78">
        <v>696146179</v>
      </c>
      <c r="L681" t="s">
        <v>6421</v>
      </c>
    </row>
    <row r="682" spans="1:12" x14ac:dyDescent="0.35">
      <c r="A682" s="50"/>
      <c r="D682" s="53"/>
      <c r="K682" s="78">
        <v>229594400</v>
      </c>
      <c r="L682" t="s">
        <v>4089</v>
      </c>
    </row>
    <row r="683" spans="1:12" x14ac:dyDescent="0.35">
      <c r="A683" s="50"/>
      <c r="D683" s="53"/>
      <c r="K683" s="78">
        <v>303220364</v>
      </c>
      <c r="L683" t="s">
        <v>4733</v>
      </c>
    </row>
    <row r="684" spans="1:12" x14ac:dyDescent="0.35">
      <c r="A684" s="50"/>
      <c r="D684" s="53"/>
      <c r="K684" s="78">
        <v>437396264</v>
      </c>
      <c r="L684" t="s">
        <v>4733</v>
      </c>
    </row>
    <row r="685" spans="1:12" x14ac:dyDescent="0.35">
      <c r="A685" s="50"/>
      <c r="D685" s="53"/>
      <c r="K685" s="78">
        <v>648609701</v>
      </c>
      <c r="L685" t="s">
        <v>4733</v>
      </c>
    </row>
    <row r="686" spans="1:12" x14ac:dyDescent="0.35">
      <c r="A686" s="50"/>
      <c r="D686" s="53"/>
      <c r="K686" s="78">
        <v>488334107</v>
      </c>
      <c r="L686" t="s">
        <v>5654</v>
      </c>
    </row>
    <row r="687" spans="1:12" x14ac:dyDescent="0.35">
      <c r="A687" s="50"/>
      <c r="D687" s="53"/>
      <c r="K687" s="78">
        <v>206092852</v>
      </c>
      <c r="L687" t="s">
        <v>3558</v>
      </c>
    </row>
    <row r="688" spans="1:12" x14ac:dyDescent="0.35">
      <c r="A688" s="50"/>
      <c r="D688" s="53"/>
      <c r="K688" s="78">
        <v>511872561</v>
      </c>
      <c r="L688" t="s">
        <v>5715</v>
      </c>
    </row>
    <row r="689" spans="1:12" x14ac:dyDescent="0.35">
      <c r="A689" s="50"/>
      <c r="D689" s="53"/>
      <c r="K689" s="78">
        <v>676138153</v>
      </c>
      <c r="L689" t="s">
        <v>6255</v>
      </c>
    </row>
    <row r="690" spans="1:12" x14ac:dyDescent="0.35">
      <c r="A690" s="50"/>
      <c r="D690" s="53"/>
      <c r="K690" s="78">
        <v>519043629</v>
      </c>
      <c r="L690" t="s">
        <v>5730</v>
      </c>
    </row>
    <row r="691" spans="1:12" x14ac:dyDescent="0.35">
      <c r="A691" s="50"/>
      <c r="D691" s="53"/>
      <c r="K691" s="78">
        <v>290487360</v>
      </c>
      <c r="L691" t="s">
        <v>4632</v>
      </c>
    </row>
    <row r="692" spans="1:12" x14ac:dyDescent="0.35">
      <c r="A692" s="50"/>
      <c r="D692" s="53"/>
      <c r="K692" s="78">
        <v>206126254</v>
      </c>
      <c r="L692" t="s">
        <v>3564</v>
      </c>
    </row>
    <row r="693" spans="1:12" x14ac:dyDescent="0.35">
      <c r="A693" s="50"/>
      <c r="D693" s="53"/>
      <c r="K693" s="78">
        <v>891079214</v>
      </c>
      <c r="L693" t="s">
        <v>7227</v>
      </c>
    </row>
    <row r="694" spans="1:12" x14ac:dyDescent="0.35">
      <c r="A694" s="50"/>
      <c r="D694" s="53"/>
      <c r="K694" s="78">
        <v>223107540</v>
      </c>
      <c r="L694" t="s">
        <v>4025</v>
      </c>
    </row>
    <row r="695" spans="1:12" x14ac:dyDescent="0.35">
      <c r="A695" s="50"/>
      <c r="D695" s="53"/>
      <c r="K695" s="78">
        <v>470857129</v>
      </c>
      <c r="L695" t="s">
        <v>5603</v>
      </c>
    </row>
    <row r="696" spans="1:12" x14ac:dyDescent="0.35">
      <c r="A696" s="50"/>
      <c r="D696" s="53"/>
      <c r="K696" s="78">
        <v>680321175</v>
      </c>
      <c r="L696" t="s">
        <v>6281</v>
      </c>
    </row>
    <row r="697" spans="1:12" x14ac:dyDescent="0.35">
      <c r="A697" s="50"/>
      <c r="D697" s="53"/>
      <c r="K697" s="78">
        <v>933549593</v>
      </c>
      <c r="L697" t="s">
        <v>7399</v>
      </c>
    </row>
    <row r="698" spans="1:12" x14ac:dyDescent="0.35">
      <c r="A698" s="50"/>
      <c r="D698" s="53"/>
      <c r="K698" s="78">
        <v>453537480</v>
      </c>
      <c r="L698" t="s">
        <v>5532</v>
      </c>
    </row>
    <row r="699" spans="1:12" x14ac:dyDescent="0.35">
      <c r="A699" s="50"/>
      <c r="D699" s="53"/>
      <c r="K699" s="78">
        <v>207342935</v>
      </c>
      <c r="L699" t="s">
        <v>3651</v>
      </c>
    </row>
    <row r="700" spans="1:12" x14ac:dyDescent="0.35">
      <c r="A700" s="50"/>
      <c r="D700" s="53"/>
      <c r="K700" s="78">
        <v>296293687</v>
      </c>
      <c r="L700" t="s">
        <v>4685</v>
      </c>
    </row>
    <row r="701" spans="1:12" x14ac:dyDescent="0.35">
      <c r="A701" s="50"/>
      <c r="D701" s="53"/>
      <c r="K701" s="78">
        <v>227699353</v>
      </c>
      <c r="L701" t="s">
        <v>4066</v>
      </c>
    </row>
    <row r="702" spans="1:12" x14ac:dyDescent="0.35">
      <c r="A702" s="50"/>
      <c r="D702" s="53"/>
      <c r="K702" s="78" t="s">
        <v>1908</v>
      </c>
      <c r="L702" t="s">
        <v>7666</v>
      </c>
    </row>
    <row r="703" spans="1:12" x14ac:dyDescent="0.35">
      <c r="A703" s="50"/>
      <c r="D703" s="53"/>
      <c r="K703" s="78">
        <v>467842269</v>
      </c>
      <c r="L703" t="s">
        <v>5589</v>
      </c>
    </row>
    <row r="704" spans="1:12" x14ac:dyDescent="0.35">
      <c r="A704" s="50"/>
      <c r="D704" s="53"/>
      <c r="K704" s="78">
        <v>746094841</v>
      </c>
      <c r="L704" t="s">
        <v>6658</v>
      </c>
    </row>
    <row r="705" spans="1:12" x14ac:dyDescent="0.35">
      <c r="A705" s="50"/>
      <c r="D705" s="53"/>
      <c r="K705" s="78">
        <v>212758221</v>
      </c>
      <c r="L705" t="s">
        <v>624</v>
      </c>
    </row>
    <row r="706" spans="1:12" x14ac:dyDescent="0.35">
      <c r="A706" s="50"/>
      <c r="D706" s="53"/>
      <c r="K706" s="78">
        <v>355425134</v>
      </c>
      <c r="L706" t="s">
        <v>5139</v>
      </c>
    </row>
    <row r="707" spans="1:12" x14ac:dyDescent="0.35">
      <c r="A707" s="50"/>
      <c r="D707" s="53"/>
      <c r="K707" s="78">
        <v>305197327</v>
      </c>
      <c r="L707" t="s">
        <v>4748</v>
      </c>
    </row>
    <row r="708" spans="1:12" x14ac:dyDescent="0.35">
      <c r="A708" s="50"/>
      <c r="D708" s="53"/>
      <c r="K708" s="78">
        <v>102958209</v>
      </c>
      <c r="L708" t="s">
        <v>2015</v>
      </c>
    </row>
    <row r="709" spans="1:12" x14ac:dyDescent="0.35">
      <c r="A709" s="50"/>
      <c r="D709" s="53"/>
      <c r="K709" s="78">
        <v>690281856</v>
      </c>
      <c r="L709" t="s">
        <v>6381</v>
      </c>
    </row>
    <row r="710" spans="1:12" x14ac:dyDescent="0.35">
      <c r="A710" s="50"/>
      <c r="D710" s="53"/>
      <c r="K710" s="78" t="s">
        <v>1949</v>
      </c>
      <c r="L710" t="s">
        <v>7585</v>
      </c>
    </row>
    <row r="711" spans="1:12" x14ac:dyDescent="0.35">
      <c r="A711" s="50"/>
      <c r="D711" s="53"/>
      <c r="K711" s="78">
        <v>667783755</v>
      </c>
      <c r="L711" t="s">
        <v>6188</v>
      </c>
    </row>
    <row r="712" spans="1:12" x14ac:dyDescent="0.35">
      <c r="A712" s="50"/>
      <c r="D712" s="53"/>
      <c r="K712" s="78">
        <v>793639392</v>
      </c>
      <c r="L712" t="s">
        <v>6957</v>
      </c>
    </row>
    <row r="713" spans="1:12" x14ac:dyDescent="0.35">
      <c r="A713" s="50"/>
      <c r="D713" s="53"/>
      <c r="K713" s="78">
        <v>341842450</v>
      </c>
      <c r="L713" t="s">
        <v>5029</v>
      </c>
    </row>
    <row r="714" spans="1:12" x14ac:dyDescent="0.35">
      <c r="A714" s="50"/>
      <c r="D714" s="53"/>
      <c r="K714" s="78">
        <v>201713775</v>
      </c>
      <c r="L714" t="s">
        <v>3161</v>
      </c>
    </row>
    <row r="715" spans="1:12" x14ac:dyDescent="0.35">
      <c r="A715" s="50"/>
      <c r="D715" s="53"/>
      <c r="K715" s="78">
        <v>779263304</v>
      </c>
      <c r="L715" t="s">
        <v>6857</v>
      </c>
    </row>
    <row r="716" spans="1:12" x14ac:dyDescent="0.35">
      <c r="A716" s="50"/>
      <c r="D716" s="53"/>
      <c r="K716" s="78">
        <v>202803216</v>
      </c>
      <c r="L716" t="s">
        <v>3278</v>
      </c>
    </row>
    <row r="717" spans="1:12" x14ac:dyDescent="0.35">
      <c r="A717" s="50"/>
      <c r="D717" s="53"/>
      <c r="K717" s="78">
        <v>251672088</v>
      </c>
      <c r="L717" t="s">
        <v>4284</v>
      </c>
    </row>
    <row r="718" spans="1:12" x14ac:dyDescent="0.35">
      <c r="A718" s="50"/>
      <c r="D718" s="53"/>
      <c r="K718" s="78">
        <v>209764230</v>
      </c>
      <c r="L718" t="s">
        <v>3850</v>
      </c>
    </row>
    <row r="719" spans="1:12" x14ac:dyDescent="0.35">
      <c r="A719" s="50"/>
      <c r="D719" s="53"/>
      <c r="K719" s="78">
        <v>207473387</v>
      </c>
      <c r="L719" t="s">
        <v>3668</v>
      </c>
    </row>
    <row r="720" spans="1:12" x14ac:dyDescent="0.35">
      <c r="A720" s="50"/>
      <c r="D720" s="53"/>
      <c r="K720" s="78">
        <v>208292860</v>
      </c>
      <c r="L720" t="s">
        <v>3743</v>
      </c>
    </row>
    <row r="721" spans="1:12" x14ac:dyDescent="0.35">
      <c r="A721" s="50"/>
      <c r="D721" s="53"/>
      <c r="K721" s="78">
        <v>901400024</v>
      </c>
      <c r="L721" t="s">
        <v>7268</v>
      </c>
    </row>
    <row r="722" spans="1:12" x14ac:dyDescent="0.35">
      <c r="A722" s="50"/>
      <c r="D722" s="53"/>
      <c r="K722" s="78">
        <v>369418351</v>
      </c>
      <c r="L722" t="s">
        <v>5250</v>
      </c>
    </row>
    <row r="723" spans="1:12" x14ac:dyDescent="0.35">
      <c r="A723" s="50"/>
      <c r="D723" s="53"/>
      <c r="K723" s="78">
        <v>204705983</v>
      </c>
      <c r="L723" t="s">
        <v>3470</v>
      </c>
    </row>
    <row r="724" spans="1:12" x14ac:dyDescent="0.35">
      <c r="A724" s="50"/>
      <c r="D724" s="53"/>
      <c r="K724" s="78">
        <v>268763295</v>
      </c>
      <c r="L724" t="s">
        <v>4438</v>
      </c>
    </row>
    <row r="725" spans="1:12" x14ac:dyDescent="0.35">
      <c r="A725" s="50"/>
      <c r="D725" s="53"/>
      <c r="K725" s="78">
        <v>321954537</v>
      </c>
      <c r="L725" t="s">
        <v>4887</v>
      </c>
    </row>
    <row r="726" spans="1:12" x14ac:dyDescent="0.35">
      <c r="A726" s="50"/>
      <c r="D726" s="53"/>
      <c r="K726" s="78">
        <v>101911241</v>
      </c>
      <c r="L726" t="s">
        <v>2001</v>
      </c>
    </row>
    <row r="727" spans="1:12" x14ac:dyDescent="0.35">
      <c r="A727" s="50"/>
      <c r="D727" s="53"/>
      <c r="K727" s="78">
        <v>256450135</v>
      </c>
      <c r="L727" t="s">
        <v>4313</v>
      </c>
    </row>
    <row r="728" spans="1:12" x14ac:dyDescent="0.35">
      <c r="A728" s="50"/>
      <c r="D728" s="53"/>
      <c r="K728" s="78">
        <v>124487765</v>
      </c>
      <c r="L728" t="s">
        <v>2269</v>
      </c>
    </row>
    <row r="729" spans="1:12" x14ac:dyDescent="0.35">
      <c r="A729" s="50"/>
      <c r="D729" s="53"/>
      <c r="K729" s="78">
        <v>151569986</v>
      </c>
      <c r="L729" t="s">
        <v>2269</v>
      </c>
    </row>
    <row r="730" spans="1:12" x14ac:dyDescent="0.35">
      <c r="A730" s="50"/>
      <c r="D730" s="53"/>
      <c r="K730" s="78">
        <v>164175367</v>
      </c>
      <c r="L730" t="s">
        <v>2671</v>
      </c>
    </row>
    <row r="731" spans="1:12" x14ac:dyDescent="0.35">
      <c r="A731" s="50"/>
      <c r="D731" s="53"/>
      <c r="K731" s="78">
        <v>345570624</v>
      </c>
      <c r="L731" t="s">
        <v>5066</v>
      </c>
    </row>
    <row r="732" spans="1:12" x14ac:dyDescent="0.35">
      <c r="A732" s="50"/>
      <c r="D732" s="53"/>
      <c r="K732" s="78">
        <v>476244650</v>
      </c>
      <c r="L732" t="s">
        <v>5626</v>
      </c>
    </row>
    <row r="733" spans="1:12" x14ac:dyDescent="0.35">
      <c r="A733" s="50"/>
      <c r="D733" s="53"/>
      <c r="K733" s="78">
        <v>473444860</v>
      </c>
      <c r="L733" t="s">
        <v>5616</v>
      </c>
    </row>
    <row r="734" spans="1:12" x14ac:dyDescent="0.35">
      <c r="A734" s="50"/>
      <c r="D734" s="53"/>
      <c r="K734" s="78">
        <v>312623153</v>
      </c>
      <c r="L734" t="s">
        <v>4816</v>
      </c>
    </row>
    <row r="735" spans="1:12" x14ac:dyDescent="0.35">
      <c r="A735" s="50"/>
      <c r="D735" s="53"/>
      <c r="K735" s="78">
        <v>891243618</v>
      </c>
      <c r="L735" t="s">
        <v>7228</v>
      </c>
    </row>
    <row r="736" spans="1:12" x14ac:dyDescent="0.35">
      <c r="A736" s="50"/>
      <c r="D736" s="53"/>
      <c r="K736" s="78">
        <v>891790198</v>
      </c>
      <c r="L736" t="s">
        <v>7234</v>
      </c>
    </row>
    <row r="737" spans="1:12" x14ac:dyDescent="0.35">
      <c r="A737" s="50"/>
      <c r="D737" s="53"/>
      <c r="K737" s="78">
        <v>123323467</v>
      </c>
      <c r="L737" t="s">
        <v>2254</v>
      </c>
    </row>
    <row r="738" spans="1:12" x14ac:dyDescent="0.35">
      <c r="A738" s="50"/>
      <c r="D738" s="53"/>
      <c r="K738" s="78">
        <v>203877399</v>
      </c>
      <c r="L738" t="s">
        <v>3383</v>
      </c>
    </row>
    <row r="739" spans="1:12" x14ac:dyDescent="0.35">
      <c r="A739" s="50"/>
      <c r="D739" s="53"/>
      <c r="K739" s="78">
        <v>148488398</v>
      </c>
      <c r="L739" t="s">
        <v>2542</v>
      </c>
    </row>
    <row r="740" spans="1:12" x14ac:dyDescent="0.35">
      <c r="A740" s="50"/>
      <c r="D740" s="53"/>
      <c r="K740" s="78">
        <v>128797149</v>
      </c>
      <c r="L740" t="s">
        <v>2331</v>
      </c>
    </row>
    <row r="741" spans="1:12" x14ac:dyDescent="0.35">
      <c r="A741" s="50"/>
      <c r="D741" s="53"/>
      <c r="K741" s="78">
        <v>344927375</v>
      </c>
      <c r="L741" t="s">
        <v>5061</v>
      </c>
    </row>
    <row r="742" spans="1:12" x14ac:dyDescent="0.35">
      <c r="A742" s="50"/>
      <c r="D742" s="53"/>
      <c r="K742" s="78">
        <v>656315822</v>
      </c>
      <c r="L742" t="s">
        <v>6138</v>
      </c>
    </row>
    <row r="743" spans="1:12" x14ac:dyDescent="0.35">
      <c r="A743" s="50"/>
      <c r="D743" s="53"/>
      <c r="K743" s="78">
        <v>115534483</v>
      </c>
      <c r="L743" t="s">
        <v>2165</v>
      </c>
    </row>
    <row r="744" spans="1:12" x14ac:dyDescent="0.35">
      <c r="A744" s="50"/>
      <c r="D744" s="53"/>
      <c r="K744" s="78">
        <v>203700390</v>
      </c>
      <c r="L744" t="s">
        <v>3364</v>
      </c>
    </row>
    <row r="745" spans="1:12" x14ac:dyDescent="0.35">
      <c r="A745" s="50"/>
      <c r="D745" s="53"/>
      <c r="K745" s="78">
        <v>187319307</v>
      </c>
      <c r="L745" t="s">
        <v>2889</v>
      </c>
    </row>
    <row r="746" spans="1:12" x14ac:dyDescent="0.35">
      <c r="A746" s="50"/>
      <c r="D746" s="53"/>
      <c r="K746" s="78">
        <v>126623240</v>
      </c>
      <c r="L746" t="s">
        <v>2298</v>
      </c>
    </row>
    <row r="747" spans="1:12" x14ac:dyDescent="0.35">
      <c r="A747" s="50"/>
      <c r="D747" s="53"/>
      <c r="K747" s="78">
        <v>171531241</v>
      </c>
      <c r="L747" t="s">
        <v>2736</v>
      </c>
    </row>
    <row r="748" spans="1:12" x14ac:dyDescent="0.35">
      <c r="A748" s="50"/>
      <c r="D748" s="53"/>
      <c r="K748" s="78">
        <v>113474106</v>
      </c>
      <c r="L748" t="s">
        <v>2143</v>
      </c>
    </row>
    <row r="749" spans="1:12" x14ac:dyDescent="0.35">
      <c r="A749" s="50"/>
      <c r="D749" s="53"/>
      <c r="K749" s="78">
        <v>715242800</v>
      </c>
      <c r="L749" t="s">
        <v>6496</v>
      </c>
    </row>
    <row r="750" spans="1:12" x14ac:dyDescent="0.35">
      <c r="A750" s="50"/>
      <c r="D750" s="53"/>
      <c r="K750" s="78">
        <v>784905551</v>
      </c>
      <c r="L750" t="s">
        <v>6496</v>
      </c>
    </row>
    <row r="751" spans="1:12" x14ac:dyDescent="0.35">
      <c r="A751" s="50"/>
      <c r="D751" s="53"/>
      <c r="K751" s="78">
        <v>230098360</v>
      </c>
      <c r="L751" t="s">
        <v>4094</v>
      </c>
    </row>
    <row r="752" spans="1:12" x14ac:dyDescent="0.35">
      <c r="A752" s="50"/>
      <c r="D752" s="53"/>
      <c r="K752" s="78">
        <v>133311009</v>
      </c>
      <c r="L752" t="s">
        <v>2395</v>
      </c>
    </row>
    <row r="753" spans="1:12" x14ac:dyDescent="0.35">
      <c r="A753" s="50"/>
      <c r="D753" s="53"/>
      <c r="K753" s="78">
        <v>208555277</v>
      </c>
      <c r="L753" t="s">
        <v>3768</v>
      </c>
    </row>
    <row r="754" spans="1:12" x14ac:dyDescent="0.35">
      <c r="A754" s="50"/>
      <c r="D754" s="53"/>
      <c r="K754" s="78">
        <v>302246408</v>
      </c>
      <c r="L754" t="s">
        <v>4725</v>
      </c>
    </row>
    <row r="755" spans="1:12" x14ac:dyDescent="0.35">
      <c r="A755" s="50"/>
      <c r="D755" s="53"/>
      <c r="K755" s="78">
        <v>859444385</v>
      </c>
      <c r="L755" t="s">
        <v>7107</v>
      </c>
    </row>
    <row r="756" spans="1:12" x14ac:dyDescent="0.35">
      <c r="A756" s="50"/>
      <c r="D756" s="53"/>
      <c r="K756" s="78">
        <v>202400913</v>
      </c>
      <c r="L756" t="s">
        <v>3243</v>
      </c>
    </row>
    <row r="757" spans="1:12" x14ac:dyDescent="0.35">
      <c r="A757" s="50"/>
      <c r="D757" s="53"/>
      <c r="K757" s="78">
        <v>946289132</v>
      </c>
      <c r="L757" t="s">
        <v>7434</v>
      </c>
    </row>
    <row r="758" spans="1:12" x14ac:dyDescent="0.35">
      <c r="A758" s="50"/>
      <c r="D758" s="53"/>
      <c r="K758" s="78">
        <v>375574195</v>
      </c>
      <c r="L758" t="s">
        <v>5291</v>
      </c>
    </row>
    <row r="759" spans="1:12" x14ac:dyDescent="0.35">
      <c r="A759" s="50"/>
      <c r="D759" s="53"/>
      <c r="K759" s="78">
        <v>860368846</v>
      </c>
      <c r="L759" t="s">
        <v>7111</v>
      </c>
    </row>
    <row r="760" spans="1:12" x14ac:dyDescent="0.35">
      <c r="A760" s="50"/>
      <c r="D760" s="53"/>
      <c r="K760" s="78">
        <v>185975720</v>
      </c>
      <c r="L760" t="s">
        <v>2883</v>
      </c>
    </row>
    <row r="761" spans="1:12" x14ac:dyDescent="0.35">
      <c r="A761" s="50"/>
      <c r="D761" s="53"/>
      <c r="K761" s="78">
        <v>656515848</v>
      </c>
      <c r="L761" t="s">
        <v>6140</v>
      </c>
    </row>
    <row r="762" spans="1:12" x14ac:dyDescent="0.35">
      <c r="A762" s="50"/>
      <c r="D762" s="53"/>
      <c r="K762" s="78">
        <v>776091162</v>
      </c>
      <c r="L762" t="s">
        <v>6832</v>
      </c>
    </row>
    <row r="763" spans="1:12" x14ac:dyDescent="0.35">
      <c r="A763" s="50"/>
      <c r="D763" s="53"/>
      <c r="K763" s="78">
        <v>200037843</v>
      </c>
      <c r="L763" t="s">
        <v>2997</v>
      </c>
    </row>
    <row r="764" spans="1:12" x14ac:dyDescent="0.35">
      <c r="A764" s="50"/>
      <c r="D764" s="53"/>
      <c r="K764" s="78">
        <v>204455909</v>
      </c>
      <c r="L764" t="s">
        <v>3453</v>
      </c>
    </row>
    <row r="765" spans="1:12" x14ac:dyDescent="0.35">
      <c r="A765" s="50"/>
      <c r="D765" s="53"/>
      <c r="K765" s="78">
        <v>207702004</v>
      </c>
      <c r="L765" t="s">
        <v>3685</v>
      </c>
    </row>
    <row r="766" spans="1:12" x14ac:dyDescent="0.35">
      <c r="A766" s="50"/>
      <c r="D766" s="53"/>
      <c r="K766" s="78">
        <v>657418021</v>
      </c>
      <c r="L766" t="s">
        <v>6143</v>
      </c>
    </row>
    <row r="767" spans="1:12" x14ac:dyDescent="0.35">
      <c r="A767" s="50"/>
      <c r="D767" s="53"/>
      <c r="K767" s="78">
        <v>969854031</v>
      </c>
      <c r="L767" t="s">
        <v>7500</v>
      </c>
    </row>
    <row r="768" spans="1:12" x14ac:dyDescent="0.35">
      <c r="A768" s="50"/>
      <c r="D768" s="53"/>
      <c r="K768" s="78">
        <v>208522249</v>
      </c>
      <c r="L768" t="s">
        <v>3764</v>
      </c>
    </row>
    <row r="769" spans="1:12" x14ac:dyDescent="0.35">
      <c r="A769" s="50"/>
      <c r="D769" s="53"/>
      <c r="K769" s="78">
        <v>289237644</v>
      </c>
      <c r="L769" t="s">
        <v>3764</v>
      </c>
    </row>
    <row r="770" spans="1:12" x14ac:dyDescent="0.35">
      <c r="A770" s="50"/>
      <c r="D770" s="53"/>
      <c r="K770" s="78">
        <v>424779083</v>
      </c>
      <c r="L770" t="s">
        <v>5450</v>
      </c>
    </row>
    <row r="771" spans="1:12" x14ac:dyDescent="0.35">
      <c r="A771" s="50"/>
      <c r="D771" s="53"/>
      <c r="K771" s="78">
        <v>186446194</v>
      </c>
      <c r="L771" t="s">
        <v>2886</v>
      </c>
    </row>
    <row r="772" spans="1:12" x14ac:dyDescent="0.35">
      <c r="A772" s="50"/>
      <c r="D772" s="53"/>
      <c r="K772" s="78">
        <v>162745670</v>
      </c>
      <c r="L772" t="s">
        <v>2662</v>
      </c>
    </row>
    <row r="773" spans="1:12" x14ac:dyDescent="0.35">
      <c r="A773" s="50"/>
      <c r="D773" s="53"/>
      <c r="K773" s="78">
        <v>145057183</v>
      </c>
      <c r="L773" t="s">
        <v>2509</v>
      </c>
    </row>
    <row r="774" spans="1:12" x14ac:dyDescent="0.35">
      <c r="A774" s="50"/>
      <c r="D774" s="53"/>
      <c r="K774" s="78">
        <v>249827932</v>
      </c>
      <c r="L774" t="s">
        <v>4262</v>
      </c>
    </row>
    <row r="775" spans="1:12" x14ac:dyDescent="0.35">
      <c r="A775" s="50"/>
      <c r="D775" s="53"/>
      <c r="K775" s="78">
        <v>155871210</v>
      </c>
      <c r="L775" t="s">
        <v>2603</v>
      </c>
    </row>
    <row r="776" spans="1:12" x14ac:dyDescent="0.35">
      <c r="A776" s="50"/>
      <c r="D776" s="53"/>
      <c r="K776" s="78">
        <v>571484609</v>
      </c>
      <c r="L776" t="s">
        <v>5842</v>
      </c>
    </row>
    <row r="777" spans="1:12" x14ac:dyDescent="0.35">
      <c r="A777" s="50"/>
      <c r="D777" s="53"/>
      <c r="K777" s="78">
        <v>208601714</v>
      </c>
      <c r="L777" t="s">
        <v>3771</v>
      </c>
    </row>
    <row r="778" spans="1:12" x14ac:dyDescent="0.35">
      <c r="A778" s="50"/>
      <c r="D778" s="53"/>
      <c r="K778" s="78">
        <v>347244694</v>
      </c>
      <c r="L778" t="s">
        <v>5080</v>
      </c>
    </row>
    <row r="779" spans="1:12" x14ac:dyDescent="0.35">
      <c r="A779" s="50"/>
      <c r="D779" s="53"/>
      <c r="K779" s="78">
        <v>306683403</v>
      </c>
      <c r="L779" t="s">
        <v>4763</v>
      </c>
    </row>
    <row r="780" spans="1:12" x14ac:dyDescent="0.35">
      <c r="A780" s="50"/>
      <c r="D780" s="53"/>
      <c r="K780" s="78">
        <v>764833392</v>
      </c>
      <c r="L780" t="s">
        <v>6731</v>
      </c>
    </row>
    <row r="781" spans="1:12" x14ac:dyDescent="0.35">
      <c r="A781" s="50"/>
      <c r="D781" s="53"/>
      <c r="K781" s="78">
        <v>208094281</v>
      </c>
      <c r="L781" t="s">
        <v>3723</v>
      </c>
    </row>
    <row r="782" spans="1:12" x14ac:dyDescent="0.35">
      <c r="A782" s="50"/>
      <c r="D782" s="53"/>
      <c r="K782" s="78">
        <v>109943320</v>
      </c>
      <c r="L782" t="s">
        <v>2101</v>
      </c>
    </row>
    <row r="783" spans="1:12" x14ac:dyDescent="0.35">
      <c r="A783" s="50"/>
      <c r="D783" s="53"/>
      <c r="K783" s="78">
        <v>309765907</v>
      </c>
      <c r="L783" t="s">
        <v>4783</v>
      </c>
    </row>
    <row r="784" spans="1:12" x14ac:dyDescent="0.35">
      <c r="A784" s="50"/>
      <c r="D784" s="53"/>
      <c r="K784" s="78">
        <v>269267500</v>
      </c>
      <c r="L784" t="s">
        <v>4440</v>
      </c>
    </row>
    <row r="785" spans="1:12" x14ac:dyDescent="0.35">
      <c r="A785" s="50"/>
      <c r="D785" s="53"/>
      <c r="K785" s="78">
        <v>710302464</v>
      </c>
      <c r="L785" t="s">
        <v>6483</v>
      </c>
    </row>
    <row r="786" spans="1:12" x14ac:dyDescent="0.35">
      <c r="A786" s="50"/>
      <c r="D786" s="53"/>
      <c r="K786" s="78">
        <v>453598144</v>
      </c>
      <c r="L786" t="s">
        <v>5533</v>
      </c>
    </row>
    <row r="787" spans="1:12" x14ac:dyDescent="0.35">
      <c r="A787" s="50"/>
      <c r="D787" s="53"/>
      <c r="K787" s="78">
        <v>679900919</v>
      </c>
      <c r="L787" t="s">
        <v>6275</v>
      </c>
    </row>
    <row r="788" spans="1:12" x14ac:dyDescent="0.35">
      <c r="A788" s="50"/>
      <c r="D788" s="53"/>
      <c r="K788" s="78">
        <v>207749393</v>
      </c>
      <c r="L788" t="s">
        <v>3694</v>
      </c>
    </row>
    <row r="789" spans="1:12" x14ac:dyDescent="0.35">
      <c r="A789" s="50"/>
      <c r="D789" s="53"/>
      <c r="K789" s="78">
        <v>624009762</v>
      </c>
      <c r="L789" t="s">
        <v>922</v>
      </c>
    </row>
    <row r="790" spans="1:12" x14ac:dyDescent="0.35">
      <c r="A790" s="50"/>
      <c r="D790" s="53"/>
      <c r="K790" s="78">
        <v>879837898</v>
      </c>
      <c r="L790" t="s">
        <v>7185</v>
      </c>
    </row>
    <row r="791" spans="1:12" x14ac:dyDescent="0.35">
      <c r="A791" s="50"/>
      <c r="D791" s="53"/>
      <c r="K791" s="78">
        <v>473359340</v>
      </c>
      <c r="L791" t="s">
        <v>5614</v>
      </c>
    </row>
    <row r="792" spans="1:12" x14ac:dyDescent="0.35">
      <c r="A792" s="50"/>
      <c r="D792" s="53"/>
      <c r="K792" s="78">
        <v>368485837</v>
      </c>
      <c r="L792" t="s">
        <v>5242</v>
      </c>
    </row>
    <row r="793" spans="1:12" x14ac:dyDescent="0.35">
      <c r="A793" s="50"/>
      <c r="D793" s="53"/>
      <c r="K793" s="78">
        <v>265999760</v>
      </c>
      <c r="L793" t="s">
        <v>4403</v>
      </c>
    </row>
    <row r="794" spans="1:12" x14ac:dyDescent="0.35">
      <c r="A794" s="50"/>
      <c r="D794" s="53"/>
      <c r="K794" s="78">
        <v>269687703</v>
      </c>
      <c r="L794" t="s">
        <v>4450</v>
      </c>
    </row>
    <row r="795" spans="1:12" x14ac:dyDescent="0.35">
      <c r="A795" s="50"/>
      <c r="D795" s="53"/>
      <c r="K795" s="78">
        <v>232377780</v>
      </c>
      <c r="L795" t="s">
        <v>4109</v>
      </c>
    </row>
    <row r="796" spans="1:12" x14ac:dyDescent="0.35">
      <c r="A796" s="50"/>
      <c r="D796" s="53"/>
      <c r="K796" s="78">
        <v>232377860</v>
      </c>
      <c r="L796" t="s">
        <v>4109</v>
      </c>
    </row>
    <row r="797" spans="1:12" x14ac:dyDescent="0.35">
      <c r="A797" s="50"/>
      <c r="D797" s="53"/>
      <c r="K797" s="78">
        <v>955414250</v>
      </c>
      <c r="L797" t="s">
        <v>7458</v>
      </c>
    </row>
    <row r="798" spans="1:12" x14ac:dyDescent="0.35">
      <c r="A798" s="50"/>
      <c r="D798" s="53"/>
      <c r="K798" s="78">
        <v>772329695</v>
      </c>
      <c r="L798" t="s">
        <v>6803</v>
      </c>
    </row>
    <row r="799" spans="1:12" x14ac:dyDescent="0.35">
      <c r="A799" s="50"/>
      <c r="D799" s="53"/>
      <c r="K799" s="78">
        <v>330564334</v>
      </c>
      <c r="L799" t="s">
        <v>4950</v>
      </c>
    </row>
    <row r="800" spans="1:12" x14ac:dyDescent="0.35">
      <c r="A800" s="50"/>
      <c r="D800" s="53"/>
      <c r="K800" s="78">
        <v>928398790</v>
      </c>
      <c r="L800" t="s">
        <v>7384</v>
      </c>
    </row>
    <row r="801" spans="1:12" x14ac:dyDescent="0.35">
      <c r="A801" s="50"/>
      <c r="D801" s="53"/>
      <c r="K801" s="78">
        <v>865497890</v>
      </c>
      <c r="L801" t="s">
        <v>7123</v>
      </c>
    </row>
    <row r="802" spans="1:12" x14ac:dyDescent="0.35">
      <c r="A802" s="50"/>
      <c r="D802" s="53"/>
      <c r="K802" s="78">
        <v>431987562</v>
      </c>
      <c r="L802" t="s">
        <v>5474</v>
      </c>
    </row>
    <row r="803" spans="1:12" x14ac:dyDescent="0.35">
      <c r="A803" s="50"/>
      <c r="D803" s="53"/>
      <c r="K803" s="78">
        <v>681324836</v>
      </c>
      <c r="L803" t="s">
        <v>6291</v>
      </c>
    </row>
    <row r="804" spans="1:12" x14ac:dyDescent="0.35">
      <c r="A804" s="50"/>
      <c r="D804" s="53"/>
      <c r="K804" s="78">
        <v>643821664</v>
      </c>
      <c r="L804" t="s">
        <v>6088</v>
      </c>
    </row>
    <row r="805" spans="1:12" x14ac:dyDescent="0.35">
      <c r="A805" s="50"/>
      <c r="D805" s="53"/>
      <c r="K805" s="78">
        <v>267455384</v>
      </c>
      <c r="L805" t="s">
        <v>4421</v>
      </c>
    </row>
    <row r="806" spans="1:12" x14ac:dyDescent="0.35">
      <c r="A806" s="50"/>
      <c r="D806" s="53"/>
      <c r="K806" s="78">
        <v>869236918</v>
      </c>
      <c r="L806" t="s">
        <v>637</v>
      </c>
    </row>
    <row r="807" spans="1:12" x14ac:dyDescent="0.35">
      <c r="A807" s="50"/>
      <c r="D807" s="53"/>
      <c r="K807" s="78">
        <v>300045642</v>
      </c>
      <c r="L807" t="s">
        <v>4704</v>
      </c>
    </row>
    <row r="808" spans="1:12" x14ac:dyDescent="0.35">
      <c r="A808" s="50"/>
      <c r="D808" s="53"/>
      <c r="K808" s="78">
        <v>696281440</v>
      </c>
      <c r="L808" t="s">
        <v>6422</v>
      </c>
    </row>
    <row r="809" spans="1:12" x14ac:dyDescent="0.35">
      <c r="A809" s="50"/>
      <c r="D809" s="53"/>
      <c r="K809" s="78">
        <v>348821202</v>
      </c>
      <c r="L809" t="s">
        <v>5093</v>
      </c>
    </row>
    <row r="810" spans="1:12" x14ac:dyDescent="0.35">
      <c r="A810" s="50"/>
      <c r="D810" s="53"/>
      <c r="K810" s="78">
        <v>467706667</v>
      </c>
      <c r="L810" t="s">
        <v>5093</v>
      </c>
    </row>
    <row r="811" spans="1:12" x14ac:dyDescent="0.35">
      <c r="A811" s="50"/>
      <c r="D811" s="53"/>
      <c r="K811" s="78">
        <v>691301117</v>
      </c>
      <c r="L811" t="s">
        <v>6390</v>
      </c>
    </row>
    <row r="812" spans="1:12" x14ac:dyDescent="0.35">
      <c r="A812" s="50"/>
      <c r="D812" s="53"/>
      <c r="K812" s="78">
        <v>384810292</v>
      </c>
      <c r="L812" t="s">
        <v>5310</v>
      </c>
    </row>
    <row r="813" spans="1:12" x14ac:dyDescent="0.35">
      <c r="A813" s="50"/>
      <c r="D813" s="53"/>
      <c r="K813" s="78">
        <v>585712140</v>
      </c>
      <c r="L813" t="s">
        <v>5310</v>
      </c>
    </row>
    <row r="814" spans="1:12" x14ac:dyDescent="0.35">
      <c r="A814" s="50"/>
      <c r="D814" s="53"/>
      <c r="K814" s="78">
        <v>901254630</v>
      </c>
      <c r="L814" t="s">
        <v>5310</v>
      </c>
    </row>
    <row r="815" spans="1:12" x14ac:dyDescent="0.35">
      <c r="A815" s="50"/>
      <c r="D815" s="53"/>
      <c r="K815" s="78">
        <v>878968450</v>
      </c>
      <c r="L815" t="s">
        <v>7182</v>
      </c>
    </row>
    <row r="816" spans="1:12" x14ac:dyDescent="0.35">
      <c r="A816" s="50"/>
      <c r="D816" s="53"/>
      <c r="K816" s="78">
        <v>135200000</v>
      </c>
      <c r="L816" t="s">
        <v>2414</v>
      </c>
    </row>
    <row r="817" spans="1:12" x14ac:dyDescent="0.35">
      <c r="A817" s="50"/>
      <c r="D817" s="53"/>
      <c r="K817" s="78">
        <v>200401265</v>
      </c>
      <c r="L817" t="s">
        <v>3039</v>
      </c>
    </row>
    <row r="818" spans="1:12" x14ac:dyDescent="0.35">
      <c r="A818" s="50"/>
      <c r="D818" s="53"/>
      <c r="K818" s="78">
        <v>354450739</v>
      </c>
      <c r="L818" t="s">
        <v>5133</v>
      </c>
    </row>
    <row r="819" spans="1:12" x14ac:dyDescent="0.35">
      <c r="A819" s="50"/>
      <c r="D819" s="53"/>
      <c r="K819" s="78">
        <v>770234158</v>
      </c>
      <c r="L819" t="s">
        <v>6779</v>
      </c>
    </row>
    <row r="820" spans="1:12" x14ac:dyDescent="0.35">
      <c r="A820" s="50"/>
      <c r="D820" s="53"/>
      <c r="K820" s="78">
        <v>279415825</v>
      </c>
      <c r="L820" t="s">
        <v>4542</v>
      </c>
    </row>
    <row r="821" spans="1:12" x14ac:dyDescent="0.35">
      <c r="A821" s="50"/>
      <c r="D821" s="53"/>
      <c r="K821" s="78">
        <v>338602472</v>
      </c>
      <c r="L821" t="s">
        <v>1809</v>
      </c>
    </row>
    <row r="822" spans="1:12" x14ac:dyDescent="0.35">
      <c r="A822" s="50"/>
      <c r="D822" s="53"/>
      <c r="K822" s="78">
        <v>344034885</v>
      </c>
      <c r="L822" t="s">
        <v>5052</v>
      </c>
    </row>
    <row r="823" spans="1:12" x14ac:dyDescent="0.35">
      <c r="A823" s="50"/>
      <c r="D823" s="53"/>
      <c r="K823" s="78">
        <v>866482179</v>
      </c>
      <c r="L823" t="s">
        <v>7128</v>
      </c>
    </row>
    <row r="824" spans="1:12" x14ac:dyDescent="0.35">
      <c r="A824" s="50"/>
      <c r="D824" s="53"/>
      <c r="K824" s="78">
        <v>209988194</v>
      </c>
      <c r="L824" t="s">
        <v>3870</v>
      </c>
    </row>
    <row r="825" spans="1:12" x14ac:dyDescent="0.35">
      <c r="A825" s="50"/>
      <c r="D825" s="53"/>
      <c r="K825" s="78">
        <v>104223605</v>
      </c>
      <c r="L825" t="s">
        <v>2041</v>
      </c>
    </row>
    <row r="826" spans="1:12" x14ac:dyDescent="0.35">
      <c r="A826" s="50"/>
      <c r="D826" s="53"/>
      <c r="K826" s="78">
        <v>588141047</v>
      </c>
      <c r="L826" t="s">
        <v>5895</v>
      </c>
    </row>
    <row r="827" spans="1:12" x14ac:dyDescent="0.35">
      <c r="A827" s="50"/>
      <c r="D827" s="53"/>
      <c r="K827" s="78">
        <v>886917708</v>
      </c>
      <c r="L827" t="s">
        <v>7217</v>
      </c>
    </row>
    <row r="828" spans="1:12" x14ac:dyDescent="0.35">
      <c r="A828" s="50"/>
      <c r="D828" s="53"/>
      <c r="K828" s="78">
        <v>641951455</v>
      </c>
      <c r="L828" t="s">
        <v>6076</v>
      </c>
    </row>
    <row r="829" spans="1:12" x14ac:dyDescent="0.35">
      <c r="A829" s="50"/>
      <c r="D829" s="53"/>
      <c r="K829" s="78">
        <v>807674722</v>
      </c>
      <c r="L829" t="s">
        <v>7008</v>
      </c>
    </row>
    <row r="830" spans="1:12" x14ac:dyDescent="0.35">
      <c r="A830" s="50"/>
      <c r="D830" s="53"/>
      <c r="K830" s="78">
        <v>678141330</v>
      </c>
      <c r="L830" t="s">
        <v>6264</v>
      </c>
    </row>
    <row r="831" spans="1:12" x14ac:dyDescent="0.35">
      <c r="A831" s="50"/>
      <c r="D831" s="53"/>
      <c r="K831" s="78">
        <v>446466801</v>
      </c>
      <c r="L831" t="s">
        <v>5508</v>
      </c>
    </row>
    <row r="832" spans="1:12" x14ac:dyDescent="0.35">
      <c r="A832" s="50"/>
      <c r="D832" s="53"/>
      <c r="K832" s="78">
        <v>542870524</v>
      </c>
      <c r="L832" t="s">
        <v>5785</v>
      </c>
    </row>
    <row r="833" spans="1:12" x14ac:dyDescent="0.35">
      <c r="A833" s="50"/>
      <c r="D833" s="53"/>
      <c r="K833" s="78">
        <v>206197665</v>
      </c>
      <c r="L833" t="s">
        <v>3568</v>
      </c>
    </row>
    <row r="834" spans="1:12" x14ac:dyDescent="0.35">
      <c r="A834" s="50"/>
      <c r="D834" s="53"/>
      <c r="K834" s="78">
        <v>745111386</v>
      </c>
      <c r="L834" t="s">
        <v>6655</v>
      </c>
    </row>
    <row r="835" spans="1:12" x14ac:dyDescent="0.35">
      <c r="A835" s="50"/>
      <c r="D835" s="53"/>
      <c r="K835" s="78">
        <v>347540331</v>
      </c>
      <c r="L835" t="s">
        <v>5084</v>
      </c>
    </row>
    <row r="836" spans="1:12" x14ac:dyDescent="0.35">
      <c r="A836" s="50"/>
      <c r="D836" s="53"/>
      <c r="K836" s="78">
        <v>560176724</v>
      </c>
      <c r="L836" t="s">
        <v>5824</v>
      </c>
    </row>
    <row r="837" spans="1:12" x14ac:dyDescent="0.35">
      <c r="A837" s="50"/>
      <c r="D837" s="53"/>
      <c r="K837" s="78">
        <v>724732780</v>
      </c>
      <c r="L837" t="s">
        <v>6564</v>
      </c>
    </row>
    <row r="838" spans="1:12" x14ac:dyDescent="0.35">
      <c r="A838" s="50"/>
      <c r="D838" s="53"/>
      <c r="K838" s="78">
        <v>181032928</v>
      </c>
      <c r="L838" t="s">
        <v>2842</v>
      </c>
    </row>
    <row r="839" spans="1:12" x14ac:dyDescent="0.35">
      <c r="A839" s="50"/>
      <c r="D839" s="53"/>
      <c r="K839" s="78">
        <v>918032134</v>
      </c>
      <c r="L839" t="s">
        <v>7362</v>
      </c>
    </row>
    <row r="840" spans="1:12" x14ac:dyDescent="0.35">
      <c r="A840" s="50"/>
      <c r="D840" s="53"/>
      <c r="K840" s="78">
        <v>117331563</v>
      </c>
      <c r="L840" t="s">
        <v>2186</v>
      </c>
    </row>
    <row r="841" spans="1:12" x14ac:dyDescent="0.35">
      <c r="A841" s="50"/>
      <c r="D841" s="53"/>
      <c r="K841" s="78">
        <v>751048106</v>
      </c>
      <c r="L841" t="s">
        <v>6671</v>
      </c>
    </row>
    <row r="842" spans="1:12" x14ac:dyDescent="0.35">
      <c r="A842" s="50"/>
      <c r="D842" s="53"/>
      <c r="K842" s="78">
        <v>635829974</v>
      </c>
      <c r="L842" t="s">
        <v>6050</v>
      </c>
    </row>
    <row r="843" spans="1:12" x14ac:dyDescent="0.35">
      <c r="A843" s="50"/>
      <c r="D843" s="53"/>
      <c r="K843" s="78">
        <v>459742387</v>
      </c>
      <c r="L843" t="s">
        <v>5554</v>
      </c>
    </row>
    <row r="844" spans="1:12" x14ac:dyDescent="0.35">
      <c r="A844" s="50"/>
      <c r="D844" s="53"/>
      <c r="K844" s="78">
        <v>387517987</v>
      </c>
      <c r="L844" t="s">
        <v>5319</v>
      </c>
    </row>
    <row r="845" spans="1:12" x14ac:dyDescent="0.35">
      <c r="A845" s="50"/>
      <c r="D845" s="53"/>
      <c r="K845" s="78">
        <v>546913848</v>
      </c>
      <c r="L845" t="s">
        <v>5794</v>
      </c>
    </row>
    <row r="846" spans="1:12" x14ac:dyDescent="0.35">
      <c r="A846" s="50"/>
      <c r="D846" s="53"/>
      <c r="K846" s="78">
        <v>208507695</v>
      </c>
      <c r="L846" t="s">
        <v>3761</v>
      </c>
    </row>
    <row r="847" spans="1:12" x14ac:dyDescent="0.35">
      <c r="A847" s="50"/>
      <c r="D847" s="53"/>
      <c r="K847" s="78">
        <v>356112407</v>
      </c>
      <c r="L847" t="s">
        <v>5146</v>
      </c>
    </row>
    <row r="848" spans="1:12" x14ac:dyDescent="0.35">
      <c r="A848" s="50"/>
      <c r="D848" s="53"/>
      <c r="K848" s="78">
        <v>763775607</v>
      </c>
      <c r="L848" t="s">
        <v>6723</v>
      </c>
    </row>
    <row r="849" spans="1:12" x14ac:dyDescent="0.35">
      <c r="A849" s="50"/>
      <c r="D849" s="53"/>
      <c r="K849" s="78">
        <v>467352148</v>
      </c>
      <c r="L849" t="s">
        <v>5587</v>
      </c>
    </row>
    <row r="850" spans="1:12" x14ac:dyDescent="0.35">
      <c r="A850" s="50"/>
      <c r="D850" s="53"/>
      <c r="K850" s="78">
        <v>117239683</v>
      </c>
      <c r="L850" t="s">
        <v>2184</v>
      </c>
    </row>
    <row r="851" spans="1:12" x14ac:dyDescent="0.35">
      <c r="A851" s="50"/>
      <c r="D851" s="53"/>
      <c r="K851" s="78">
        <v>750466540</v>
      </c>
      <c r="L851" t="s">
        <v>6668</v>
      </c>
    </row>
    <row r="852" spans="1:12" x14ac:dyDescent="0.35">
      <c r="A852" s="50"/>
      <c r="D852" s="53"/>
      <c r="K852" s="78">
        <v>660474439</v>
      </c>
      <c r="L852" t="s">
        <v>6153</v>
      </c>
    </row>
    <row r="853" spans="1:12" x14ac:dyDescent="0.35">
      <c r="A853" s="50"/>
      <c r="D853" s="53"/>
      <c r="K853" s="78">
        <v>683848018</v>
      </c>
      <c r="L853" t="s">
        <v>6309</v>
      </c>
    </row>
    <row r="854" spans="1:12" x14ac:dyDescent="0.35">
      <c r="A854" s="50"/>
      <c r="D854" s="53"/>
      <c r="K854" s="78">
        <v>353257927</v>
      </c>
      <c r="L854" t="s">
        <v>5125</v>
      </c>
    </row>
    <row r="855" spans="1:12" x14ac:dyDescent="0.35">
      <c r="A855" s="50"/>
      <c r="D855" s="53"/>
      <c r="K855" s="78">
        <v>287600003</v>
      </c>
      <c r="L855" t="s">
        <v>4600</v>
      </c>
    </row>
    <row r="856" spans="1:12" x14ac:dyDescent="0.35">
      <c r="A856" s="50"/>
      <c r="D856" s="53"/>
      <c r="K856" s="78">
        <v>771417256</v>
      </c>
      <c r="L856" t="s">
        <v>6790</v>
      </c>
    </row>
    <row r="857" spans="1:12" x14ac:dyDescent="0.35">
      <c r="A857" s="50"/>
      <c r="D857" s="53"/>
      <c r="K857" s="78">
        <v>203937214</v>
      </c>
      <c r="L857" t="s">
        <v>3393</v>
      </c>
    </row>
    <row r="858" spans="1:12" x14ac:dyDescent="0.35">
      <c r="A858" s="50"/>
      <c r="D858" s="53"/>
      <c r="K858" s="78">
        <v>201823701</v>
      </c>
      <c r="L858" t="s">
        <v>3178</v>
      </c>
    </row>
    <row r="859" spans="1:12" x14ac:dyDescent="0.35">
      <c r="A859" s="50"/>
      <c r="D859" s="53"/>
      <c r="K859" s="78">
        <v>254407615</v>
      </c>
      <c r="L859" t="s">
        <v>4301</v>
      </c>
    </row>
    <row r="860" spans="1:12" x14ac:dyDescent="0.35">
      <c r="A860" s="50"/>
      <c r="D860" s="53"/>
      <c r="K860" s="78" t="s">
        <v>1932</v>
      </c>
      <c r="L860" t="s">
        <v>7583</v>
      </c>
    </row>
    <row r="861" spans="1:12" x14ac:dyDescent="0.35">
      <c r="A861" s="50"/>
      <c r="D861" s="53"/>
      <c r="K861" s="78">
        <v>496222385</v>
      </c>
      <c r="L861" t="s">
        <v>5670</v>
      </c>
    </row>
    <row r="862" spans="1:12" x14ac:dyDescent="0.35">
      <c r="A862" s="50"/>
      <c r="D862" s="53"/>
      <c r="K862" s="78">
        <v>212524239</v>
      </c>
      <c r="L862" t="s">
        <v>3931</v>
      </c>
    </row>
    <row r="863" spans="1:12" x14ac:dyDescent="0.35">
      <c r="A863" s="50"/>
      <c r="D863" s="53"/>
      <c r="K863" s="78">
        <v>202206914</v>
      </c>
      <c r="L863" t="s">
        <v>3221</v>
      </c>
    </row>
    <row r="864" spans="1:12" x14ac:dyDescent="0.35">
      <c r="A864" s="50"/>
      <c r="D864" s="53"/>
      <c r="K864" s="78">
        <v>493043366</v>
      </c>
      <c r="L864" t="s">
        <v>5664</v>
      </c>
    </row>
    <row r="865" spans="1:12" x14ac:dyDescent="0.35">
      <c r="A865" s="50"/>
      <c r="D865" s="53"/>
      <c r="K865" s="78">
        <v>313822702</v>
      </c>
      <c r="L865" t="s">
        <v>4826</v>
      </c>
    </row>
    <row r="866" spans="1:12" x14ac:dyDescent="0.35">
      <c r="A866" s="50"/>
      <c r="D866" s="53"/>
      <c r="K866" s="78">
        <v>426336626</v>
      </c>
      <c r="L866" t="s">
        <v>5453</v>
      </c>
    </row>
    <row r="867" spans="1:12" x14ac:dyDescent="0.35">
      <c r="A867" s="50"/>
      <c r="D867" s="53"/>
      <c r="K867" s="78">
        <v>984003790</v>
      </c>
      <c r="L867" t="s">
        <v>7537</v>
      </c>
    </row>
    <row r="868" spans="1:12" x14ac:dyDescent="0.35">
      <c r="A868" s="50"/>
      <c r="D868" s="53"/>
      <c r="K868" s="78">
        <v>687626150</v>
      </c>
      <c r="L868" t="s">
        <v>6358</v>
      </c>
    </row>
    <row r="869" spans="1:12" x14ac:dyDescent="0.35">
      <c r="A869" s="50"/>
      <c r="D869" s="53"/>
      <c r="K869" s="78">
        <v>708485152</v>
      </c>
      <c r="L869" t="s">
        <v>6358</v>
      </c>
    </row>
    <row r="870" spans="1:12" x14ac:dyDescent="0.35">
      <c r="A870" s="50"/>
      <c r="D870" s="53"/>
      <c r="K870" s="78">
        <v>208567444</v>
      </c>
      <c r="L870" t="s">
        <v>3769</v>
      </c>
    </row>
    <row r="871" spans="1:12" x14ac:dyDescent="0.35">
      <c r="A871" s="50"/>
      <c r="D871" s="53"/>
      <c r="K871" s="78">
        <v>511822580</v>
      </c>
      <c r="L871" t="s">
        <v>5714</v>
      </c>
    </row>
    <row r="872" spans="1:12" x14ac:dyDescent="0.35">
      <c r="A872" s="50"/>
      <c r="D872" s="53"/>
      <c r="K872" s="78">
        <v>191898788</v>
      </c>
      <c r="L872" t="s">
        <v>2928</v>
      </c>
    </row>
    <row r="873" spans="1:12" x14ac:dyDescent="0.35">
      <c r="A873" s="50"/>
      <c r="D873" s="53"/>
      <c r="K873" s="78">
        <v>359972857</v>
      </c>
      <c r="L873" t="s">
        <v>5182</v>
      </c>
    </row>
    <row r="874" spans="1:12" x14ac:dyDescent="0.35">
      <c r="A874" s="50"/>
      <c r="D874" s="53"/>
      <c r="K874" s="78">
        <v>311644602</v>
      </c>
      <c r="L874" t="s">
        <v>4807</v>
      </c>
    </row>
    <row r="875" spans="1:12" x14ac:dyDescent="0.35">
      <c r="A875" s="50"/>
      <c r="D875" s="53"/>
      <c r="K875" s="78">
        <v>294093664</v>
      </c>
      <c r="L875" t="s">
        <v>4666</v>
      </c>
    </row>
    <row r="876" spans="1:12" x14ac:dyDescent="0.35">
      <c r="A876" s="50"/>
      <c r="D876" s="53"/>
      <c r="K876" s="78">
        <v>223198724</v>
      </c>
      <c r="L876" t="s">
        <v>4026</v>
      </c>
    </row>
    <row r="877" spans="1:12" x14ac:dyDescent="0.35">
      <c r="A877" s="50"/>
      <c r="D877" s="53"/>
      <c r="K877" s="78">
        <v>178680374</v>
      </c>
      <c r="L877" t="s">
        <v>2818</v>
      </c>
    </row>
    <row r="878" spans="1:12" x14ac:dyDescent="0.35">
      <c r="A878" s="50"/>
      <c r="D878" s="53"/>
      <c r="K878" s="78">
        <v>204532589</v>
      </c>
      <c r="L878" t="s">
        <v>3458</v>
      </c>
    </row>
    <row r="879" spans="1:12" x14ac:dyDescent="0.35">
      <c r="A879" s="50"/>
      <c r="D879" s="53"/>
      <c r="K879" s="78">
        <v>200034496</v>
      </c>
      <c r="L879" t="s">
        <v>2995</v>
      </c>
    </row>
    <row r="880" spans="1:12" x14ac:dyDescent="0.35">
      <c r="A880" s="50"/>
      <c r="D880" s="53"/>
      <c r="K880" s="78">
        <v>207766385</v>
      </c>
      <c r="L880" t="s">
        <v>3696</v>
      </c>
    </row>
    <row r="881" spans="1:12" x14ac:dyDescent="0.35">
      <c r="A881" s="50"/>
      <c r="D881" s="53"/>
      <c r="K881" s="78">
        <v>204977314</v>
      </c>
      <c r="L881" t="s">
        <v>3494</v>
      </c>
    </row>
    <row r="882" spans="1:12" x14ac:dyDescent="0.35">
      <c r="A882" s="50"/>
      <c r="D882" s="53"/>
      <c r="K882" s="78">
        <v>250436297</v>
      </c>
      <c r="L882" t="s">
        <v>4270</v>
      </c>
    </row>
    <row r="883" spans="1:12" x14ac:dyDescent="0.35">
      <c r="A883" s="50"/>
      <c r="D883" s="53"/>
      <c r="K883" s="78">
        <v>312395851</v>
      </c>
      <c r="L883" t="s">
        <v>4813</v>
      </c>
    </row>
    <row r="884" spans="1:12" x14ac:dyDescent="0.35">
      <c r="A884" s="50"/>
      <c r="D884" s="53"/>
      <c r="K884" s="78">
        <v>200233631</v>
      </c>
      <c r="L884" t="s">
        <v>3019</v>
      </c>
    </row>
    <row r="885" spans="1:12" x14ac:dyDescent="0.35">
      <c r="A885" s="50"/>
      <c r="D885" s="53"/>
      <c r="K885" s="78">
        <v>846941681</v>
      </c>
      <c r="L885" t="s">
        <v>7068</v>
      </c>
    </row>
    <row r="886" spans="1:12" x14ac:dyDescent="0.35">
      <c r="A886" s="50"/>
      <c r="D886" s="53"/>
      <c r="K886" s="78">
        <v>300918077</v>
      </c>
      <c r="L886" t="s">
        <v>4712</v>
      </c>
    </row>
    <row r="887" spans="1:12" x14ac:dyDescent="0.35">
      <c r="A887" s="50"/>
      <c r="D887" s="53"/>
      <c r="K887" s="78">
        <v>265858430</v>
      </c>
      <c r="L887" t="s">
        <v>4400</v>
      </c>
    </row>
    <row r="888" spans="1:12" x14ac:dyDescent="0.35">
      <c r="A888" s="50"/>
      <c r="D888" s="53"/>
      <c r="K888" s="78">
        <v>201546164</v>
      </c>
      <c r="L888" t="s">
        <v>3143</v>
      </c>
    </row>
    <row r="889" spans="1:12" x14ac:dyDescent="0.35">
      <c r="A889" s="50"/>
      <c r="D889" s="53"/>
      <c r="K889" s="78">
        <v>899099290</v>
      </c>
      <c r="L889" t="s">
        <v>7264</v>
      </c>
    </row>
    <row r="890" spans="1:12" x14ac:dyDescent="0.35">
      <c r="A890" s="50"/>
      <c r="D890" s="53"/>
      <c r="K890" s="78">
        <v>338860587</v>
      </c>
      <c r="L890" t="s">
        <v>5003</v>
      </c>
    </row>
    <row r="891" spans="1:12" x14ac:dyDescent="0.35">
      <c r="A891" s="50"/>
      <c r="D891" s="53"/>
      <c r="K891" s="78">
        <v>322179308</v>
      </c>
      <c r="L891" t="s">
        <v>4890</v>
      </c>
    </row>
    <row r="892" spans="1:12" x14ac:dyDescent="0.35">
      <c r="A892" s="50"/>
      <c r="D892" s="53"/>
      <c r="K892" s="78">
        <v>175477772</v>
      </c>
      <c r="L892" t="s">
        <v>2783</v>
      </c>
    </row>
    <row r="893" spans="1:12" x14ac:dyDescent="0.35">
      <c r="A893" s="50"/>
      <c r="D893" s="53"/>
      <c r="K893" s="78">
        <v>326864579</v>
      </c>
      <c r="L893" t="s">
        <v>4922</v>
      </c>
    </row>
    <row r="894" spans="1:12" x14ac:dyDescent="0.35">
      <c r="A894" s="50"/>
      <c r="D894" s="53"/>
      <c r="K894" s="78">
        <v>580722300</v>
      </c>
      <c r="L894" t="s">
        <v>5874</v>
      </c>
    </row>
    <row r="895" spans="1:12" x14ac:dyDescent="0.35">
      <c r="A895" s="50"/>
      <c r="D895" s="53"/>
      <c r="K895" s="78">
        <v>897915251</v>
      </c>
      <c r="L895" t="s">
        <v>7254</v>
      </c>
    </row>
    <row r="896" spans="1:12" x14ac:dyDescent="0.35">
      <c r="A896" s="50"/>
      <c r="D896" s="53"/>
      <c r="K896" s="78">
        <v>241502597</v>
      </c>
      <c r="L896" t="s">
        <v>4196</v>
      </c>
    </row>
    <row r="897" spans="1:12" x14ac:dyDescent="0.35">
      <c r="A897" s="50"/>
      <c r="D897" s="53"/>
      <c r="K897" s="78">
        <v>281624229</v>
      </c>
      <c r="L897" t="s">
        <v>4555</v>
      </c>
    </row>
    <row r="898" spans="1:12" x14ac:dyDescent="0.35">
      <c r="A898" s="50"/>
      <c r="D898" s="53"/>
      <c r="K898" s="78">
        <v>464622934</v>
      </c>
      <c r="L898" t="s">
        <v>5571</v>
      </c>
    </row>
    <row r="899" spans="1:12" x14ac:dyDescent="0.35">
      <c r="A899" s="50"/>
      <c r="D899" s="53"/>
      <c r="K899" s="78">
        <v>626261434</v>
      </c>
      <c r="L899" t="s">
        <v>5571</v>
      </c>
    </row>
    <row r="900" spans="1:12" x14ac:dyDescent="0.35">
      <c r="A900" s="50"/>
      <c r="D900" s="53"/>
      <c r="K900" s="78">
        <v>121069121</v>
      </c>
      <c r="L900" t="s">
        <v>2229</v>
      </c>
    </row>
    <row r="901" spans="1:12" x14ac:dyDescent="0.35">
      <c r="A901" s="50"/>
      <c r="D901" s="53"/>
      <c r="K901" s="78">
        <v>713833320</v>
      </c>
      <c r="L901" t="s">
        <v>2229</v>
      </c>
    </row>
    <row r="902" spans="1:12" x14ac:dyDescent="0.35">
      <c r="A902" s="50"/>
      <c r="D902" s="53"/>
      <c r="K902" s="78">
        <v>729126993</v>
      </c>
      <c r="L902" t="s">
        <v>6590</v>
      </c>
    </row>
    <row r="903" spans="1:12" x14ac:dyDescent="0.35">
      <c r="A903" s="50"/>
      <c r="D903" s="53"/>
      <c r="K903" s="78">
        <v>680225940</v>
      </c>
      <c r="L903" t="s">
        <v>6280</v>
      </c>
    </row>
    <row r="904" spans="1:12" x14ac:dyDescent="0.35">
      <c r="A904" s="50"/>
      <c r="D904" s="53"/>
      <c r="K904" s="78">
        <v>174621020</v>
      </c>
      <c r="L904" t="s">
        <v>2774</v>
      </c>
    </row>
    <row r="905" spans="1:12" x14ac:dyDescent="0.35">
      <c r="A905" s="50"/>
      <c r="D905" s="53"/>
      <c r="K905" s="78">
        <v>349431360</v>
      </c>
      <c r="L905" t="s">
        <v>5096</v>
      </c>
    </row>
    <row r="906" spans="1:12" x14ac:dyDescent="0.35">
      <c r="A906" s="50"/>
      <c r="D906" s="53"/>
      <c r="K906" s="78">
        <v>130990401</v>
      </c>
      <c r="L906" t="s">
        <v>2363</v>
      </c>
    </row>
    <row r="907" spans="1:12" x14ac:dyDescent="0.35">
      <c r="A907" s="50"/>
      <c r="D907" s="53"/>
      <c r="K907" s="78">
        <v>209113180</v>
      </c>
      <c r="L907" t="s">
        <v>3798</v>
      </c>
    </row>
    <row r="908" spans="1:12" x14ac:dyDescent="0.35">
      <c r="A908" s="50"/>
      <c r="D908" s="53"/>
      <c r="K908" s="78">
        <v>102740556</v>
      </c>
      <c r="L908" t="s">
        <v>2007</v>
      </c>
    </row>
    <row r="909" spans="1:12" x14ac:dyDescent="0.35">
      <c r="A909" s="50"/>
      <c r="D909" s="53"/>
      <c r="K909" s="78">
        <v>311038427</v>
      </c>
      <c r="L909" t="s">
        <v>4794</v>
      </c>
    </row>
    <row r="910" spans="1:12" x14ac:dyDescent="0.35">
      <c r="A910" s="50"/>
      <c r="D910" s="53"/>
      <c r="K910" s="78">
        <v>206090818</v>
      </c>
      <c r="L910" t="s">
        <v>3557</v>
      </c>
    </row>
    <row r="911" spans="1:12" x14ac:dyDescent="0.35">
      <c r="A911" s="50"/>
      <c r="D911" s="53"/>
      <c r="K911" s="78">
        <v>414625800</v>
      </c>
      <c r="L911" t="s">
        <v>5426</v>
      </c>
    </row>
    <row r="912" spans="1:12" x14ac:dyDescent="0.35">
      <c r="A912" s="50"/>
      <c r="D912" s="53"/>
      <c r="K912" s="78">
        <v>897869543</v>
      </c>
      <c r="L912" t="s">
        <v>7253</v>
      </c>
    </row>
    <row r="913" spans="1:12" x14ac:dyDescent="0.35">
      <c r="A913" s="50"/>
      <c r="D913" s="53"/>
      <c r="K913" s="78">
        <v>897972026</v>
      </c>
      <c r="L913" t="s">
        <v>7253</v>
      </c>
    </row>
    <row r="914" spans="1:12" x14ac:dyDescent="0.35">
      <c r="A914" s="50"/>
      <c r="D914" s="53"/>
      <c r="K914" s="78">
        <v>133307753</v>
      </c>
      <c r="L914" t="s">
        <v>2394</v>
      </c>
    </row>
    <row r="915" spans="1:12" x14ac:dyDescent="0.35">
      <c r="A915" s="50"/>
      <c r="D915" s="53"/>
      <c r="K915" s="78">
        <v>430084224</v>
      </c>
      <c r="L915" t="s">
        <v>5467</v>
      </c>
    </row>
    <row r="916" spans="1:12" x14ac:dyDescent="0.35">
      <c r="A916" s="50"/>
      <c r="D916" s="53"/>
      <c r="K916" s="78">
        <v>721186555</v>
      </c>
      <c r="L916" t="s">
        <v>6532</v>
      </c>
    </row>
    <row r="917" spans="1:12" x14ac:dyDescent="0.35">
      <c r="A917" s="50"/>
      <c r="D917" s="53"/>
      <c r="K917" s="78">
        <v>227247908</v>
      </c>
      <c r="L917" t="s">
        <v>4060</v>
      </c>
    </row>
    <row r="918" spans="1:12" x14ac:dyDescent="0.35">
      <c r="A918" s="50"/>
      <c r="D918" s="53"/>
      <c r="K918" s="78">
        <v>792026974</v>
      </c>
      <c r="L918" t="s">
        <v>6940</v>
      </c>
    </row>
    <row r="919" spans="1:12" x14ac:dyDescent="0.35">
      <c r="A919" s="50"/>
      <c r="D919" s="53"/>
      <c r="K919" s="78">
        <v>552240502</v>
      </c>
      <c r="L919" t="s">
        <v>5807</v>
      </c>
    </row>
    <row r="920" spans="1:12" x14ac:dyDescent="0.35">
      <c r="A920" s="50"/>
      <c r="D920" s="53"/>
      <c r="K920" s="78">
        <v>784055159</v>
      </c>
      <c r="L920" t="s">
        <v>6890</v>
      </c>
    </row>
    <row r="921" spans="1:12" x14ac:dyDescent="0.35">
      <c r="A921" s="50"/>
      <c r="D921" s="53"/>
      <c r="K921" s="78">
        <v>340561520</v>
      </c>
      <c r="L921" t="s">
        <v>5018</v>
      </c>
    </row>
    <row r="922" spans="1:12" x14ac:dyDescent="0.35">
      <c r="A922" s="50"/>
      <c r="D922" s="53"/>
      <c r="K922" s="78">
        <v>179850419</v>
      </c>
      <c r="L922" t="s">
        <v>2829</v>
      </c>
    </row>
    <row r="923" spans="1:12" x14ac:dyDescent="0.35">
      <c r="A923" s="50"/>
      <c r="D923" s="53"/>
      <c r="K923" s="78">
        <v>121862018</v>
      </c>
      <c r="L923" t="s">
        <v>2235</v>
      </c>
    </row>
    <row r="924" spans="1:12" x14ac:dyDescent="0.35">
      <c r="A924" s="50"/>
      <c r="D924" s="53"/>
      <c r="K924" s="78" t="s">
        <v>1935</v>
      </c>
      <c r="L924" t="s">
        <v>7653</v>
      </c>
    </row>
    <row r="925" spans="1:12" x14ac:dyDescent="0.35">
      <c r="A925" s="50"/>
      <c r="D925" s="53"/>
      <c r="K925" s="78">
        <v>202122429</v>
      </c>
      <c r="L925" t="s">
        <v>3215</v>
      </c>
    </row>
    <row r="926" spans="1:12" x14ac:dyDescent="0.35">
      <c r="A926" s="50"/>
      <c r="D926" s="53"/>
      <c r="K926" s="78">
        <v>878673956</v>
      </c>
      <c r="L926" t="s">
        <v>7180</v>
      </c>
    </row>
    <row r="927" spans="1:12" x14ac:dyDescent="0.35">
      <c r="A927" s="50"/>
      <c r="D927" s="53"/>
      <c r="K927" s="78">
        <v>880951394</v>
      </c>
      <c r="L927" t="s">
        <v>7190</v>
      </c>
    </row>
    <row r="928" spans="1:12" x14ac:dyDescent="0.35">
      <c r="A928" s="50"/>
      <c r="D928" s="53"/>
      <c r="K928" s="78">
        <v>781741175</v>
      </c>
      <c r="L928" t="s">
        <v>6874</v>
      </c>
    </row>
    <row r="929" spans="1:12" x14ac:dyDescent="0.35">
      <c r="A929" s="50"/>
      <c r="D929" s="53"/>
      <c r="K929" s="78">
        <v>202842716</v>
      </c>
      <c r="L929" t="s">
        <v>3283</v>
      </c>
    </row>
    <row r="930" spans="1:12" x14ac:dyDescent="0.35">
      <c r="A930" s="50"/>
      <c r="D930" s="53"/>
      <c r="K930" s="78">
        <v>765217334</v>
      </c>
      <c r="L930" t="s">
        <v>6740</v>
      </c>
    </row>
    <row r="931" spans="1:12" x14ac:dyDescent="0.35">
      <c r="A931" s="50"/>
      <c r="D931" s="53"/>
      <c r="K931" s="78">
        <v>733712414</v>
      </c>
      <c r="L931" t="s">
        <v>6634</v>
      </c>
    </row>
    <row r="932" spans="1:12" x14ac:dyDescent="0.35">
      <c r="A932" s="50"/>
      <c r="D932" s="53"/>
      <c r="K932" s="78">
        <v>200064181</v>
      </c>
      <c r="L932" t="s">
        <v>3001</v>
      </c>
    </row>
    <row r="933" spans="1:12" x14ac:dyDescent="0.35">
      <c r="A933" s="50"/>
      <c r="D933" s="53"/>
      <c r="K933" s="78">
        <v>411763846</v>
      </c>
      <c r="L933" t="s">
        <v>5412</v>
      </c>
    </row>
    <row r="934" spans="1:12" x14ac:dyDescent="0.35">
      <c r="A934" s="50"/>
      <c r="D934" s="53"/>
      <c r="K934" s="78">
        <v>772287771</v>
      </c>
      <c r="L934" t="s">
        <v>6801</v>
      </c>
    </row>
    <row r="935" spans="1:12" x14ac:dyDescent="0.35">
      <c r="A935" s="50"/>
      <c r="D935" s="53"/>
      <c r="K935" s="78">
        <v>865392052</v>
      </c>
      <c r="L935" t="s">
        <v>7121</v>
      </c>
    </row>
    <row r="936" spans="1:12" x14ac:dyDescent="0.35">
      <c r="A936" s="50"/>
      <c r="D936" s="53"/>
      <c r="K936" s="78">
        <v>167037119</v>
      </c>
      <c r="L936" t="s">
        <v>2700</v>
      </c>
    </row>
    <row r="937" spans="1:12" x14ac:dyDescent="0.35">
      <c r="A937" s="50"/>
      <c r="D937" s="53"/>
      <c r="K937" s="78">
        <v>770481465</v>
      </c>
      <c r="L937" t="s">
        <v>6780</v>
      </c>
    </row>
    <row r="938" spans="1:12" x14ac:dyDescent="0.35">
      <c r="A938" s="50"/>
      <c r="D938" s="53"/>
      <c r="K938" s="78">
        <v>202678482</v>
      </c>
      <c r="L938" t="s">
        <v>3267</v>
      </c>
    </row>
    <row r="939" spans="1:12" x14ac:dyDescent="0.35">
      <c r="A939" s="50"/>
      <c r="D939" s="53"/>
      <c r="K939" s="78">
        <v>170706226</v>
      </c>
      <c r="L939" t="s">
        <v>2727</v>
      </c>
    </row>
    <row r="940" spans="1:12" x14ac:dyDescent="0.35">
      <c r="A940" s="50"/>
      <c r="D940" s="53"/>
      <c r="K940" s="78">
        <v>706956581</v>
      </c>
      <c r="L940" t="s">
        <v>6466</v>
      </c>
    </row>
    <row r="941" spans="1:12" x14ac:dyDescent="0.35">
      <c r="A941" s="50"/>
      <c r="D941" s="53"/>
      <c r="K941" s="78">
        <v>136836900</v>
      </c>
      <c r="L941" t="s">
        <v>2428</v>
      </c>
    </row>
    <row r="942" spans="1:12" x14ac:dyDescent="0.35">
      <c r="A942" s="50"/>
      <c r="D942" s="53"/>
      <c r="K942" s="78">
        <v>209515488</v>
      </c>
      <c r="L942" t="s">
        <v>3816</v>
      </c>
    </row>
    <row r="943" spans="1:12" x14ac:dyDescent="0.35">
      <c r="A943" s="50"/>
      <c r="D943" s="53"/>
      <c r="K943" s="78">
        <v>202132106</v>
      </c>
      <c r="L943" t="s">
        <v>3216</v>
      </c>
    </row>
    <row r="944" spans="1:12" x14ac:dyDescent="0.35">
      <c r="A944" s="50"/>
      <c r="D944" s="53"/>
      <c r="K944" s="78">
        <v>244430589</v>
      </c>
      <c r="L944" t="s">
        <v>4214</v>
      </c>
    </row>
    <row r="945" spans="1:12" x14ac:dyDescent="0.35">
      <c r="A945" s="50"/>
      <c r="D945" s="53"/>
      <c r="K945" s="78">
        <v>986087079</v>
      </c>
      <c r="L945" t="s">
        <v>1320</v>
      </c>
    </row>
    <row r="946" spans="1:12" x14ac:dyDescent="0.35">
      <c r="A946" s="50"/>
      <c r="D946" s="53"/>
      <c r="K946" s="78">
        <v>542494506</v>
      </c>
      <c r="L946" t="s">
        <v>5783</v>
      </c>
    </row>
    <row r="947" spans="1:12" x14ac:dyDescent="0.35">
      <c r="A947" s="50"/>
      <c r="D947" s="53"/>
      <c r="K947" s="78">
        <v>192817927</v>
      </c>
      <c r="L947" t="s">
        <v>2937</v>
      </c>
    </row>
    <row r="948" spans="1:12" x14ac:dyDescent="0.35">
      <c r="A948" s="50"/>
      <c r="D948" s="53"/>
      <c r="K948" s="78">
        <v>906871530</v>
      </c>
      <c r="L948" t="s">
        <v>7305</v>
      </c>
    </row>
    <row r="949" spans="1:12" x14ac:dyDescent="0.35">
      <c r="A949" s="50"/>
      <c r="D949" s="53"/>
      <c r="K949" s="78">
        <v>201189776</v>
      </c>
      <c r="L949" t="s">
        <v>1460</v>
      </c>
    </row>
    <row r="950" spans="1:12" x14ac:dyDescent="0.35">
      <c r="A950" s="50"/>
      <c r="D950" s="53"/>
      <c r="K950" s="78">
        <v>255104683</v>
      </c>
      <c r="L950" t="s">
        <v>4305</v>
      </c>
    </row>
    <row r="951" spans="1:12" x14ac:dyDescent="0.35">
      <c r="A951" s="50"/>
      <c r="D951" s="53"/>
      <c r="K951" s="78">
        <v>515621148</v>
      </c>
      <c r="L951" t="s">
        <v>5721</v>
      </c>
    </row>
    <row r="952" spans="1:12" x14ac:dyDescent="0.35">
      <c r="A952" s="50"/>
      <c r="D952" s="53"/>
      <c r="K952" s="78">
        <v>218303374</v>
      </c>
      <c r="L952" t="s">
        <v>3982</v>
      </c>
    </row>
    <row r="953" spans="1:12" x14ac:dyDescent="0.35">
      <c r="A953" s="50"/>
      <c r="D953" s="53"/>
      <c r="K953" s="78">
        <v>141934384</v>
      </c>
      <c r="L953" t="s">
        <v>2485</v>
      </c>
    </row>
    <row r="954" spans="1:12" x14ac:dyDescent="0.35">
      <c r="A954" s="50"/>
      <c r="D954" s="53"/>
      <c r="K954" s="78">
        <v>375394952</v>
      </c>
      <c r="L954" t="s">
        <v>5287</v>
      </c>
    </row>
    <row r="955" spans="1:12" x14ac:dyDescent="0.35">
      <c r="A955" s="50"/>
      <c r="D955" s="53"/>
      <c r="K955" s="78">
        <v>311604252</v>
      </c>
      <c r="L955" t="s">
        <v>4805</v>
      </c>
    </row>
    <row r="956" spans="1:12" x14ac:dyDescent="0.35">
      <c r="A956" s="50"/>
      <c r="D956" s="53"/>
      <c r="K956" s="78">
        <v>347357340</v>
      </c>
      <c r="L956" t="s">
        <v>5081</v>
      </c>
    </row>
    <row r="957" spans="1:12" x14ac:dyDescent="0.35">
      <c r="A957" s="50"/>
      <c r="D957" s="53"/>
      <c r="K957" s="78">
        <v>202822967</v>
      </c>
      <c r="L957" t="s">
        <v>3280</v>
      </c>
    </row>
    <row r="958" spans="1:12" x14ac:dyDescent="0.35">
      <c r="A958" s="50"/>
      <c r="D958" s="53"/>
      <c r="K958" s="78">
        <v>631121470</v>
      </c>
      <c r="L958" t="s">
        <v>6014</v>
      </c>
    </row>
    <row r="959" spans="1:12" x14ac:dyDescent="0.35">
      <c r="A959" s="50"/>
      <c r="D959" s="53"/>
      <c r="K959" s="78">
        <v>528891969</v>
      </c>
      <c r="L959" t="s">
        <v>5752</v>
      </c>
    </row>
    <row r="960" spans="1:12" x14ac:dyDescent="0.35">
      <c r="A960" s="50"/>
      <c r="D960" s="53"/>
      <c r="K960" s="78">
        <v>220456080</v>
      </c>
      <c r="L960" t="s">
        <v>4006</v>
      </c>
    </row>
    <row r="961" spans="1:12" x14ac:dyDescent="0.35">
      <c r="A961" s="50"/>
      <c r="D961" s="53"/>
      <c r="K961" s="78">
        <v>278508293</v>
      </c>
      <c r="L961" t="s">
        <v>4533</v>
      </c>
    </row>
    <row r="962" spans="1:12" x14ac:dyDescent="0.35">
      <c r="A962" s="50"/>
      <c r="D962" s="53"/>
      <c r="K962" s="78">
        <v>277013541</v>
      </c>
      <c r="L962" t="s">
        <v>4523</v>
      </c>
    </row>
    <row r="963" spans="1:12" x14ac:dyDescent="0.35">
      <c r="A963" s="50"/>
      <c r="D963" s="53"/>
      <c r="K963" s="78">
        <v>171103100</v>
      </c>
      <c r="L963" t="s">
        <v>2728</v>
      </c>
    </row>
    <row r="964" spans="1:12" x14ac:dyDescent="0.35">
      <c r="A964" s="50"/>
      <c r="D964" s="53"/>
      <c r="K964" s="78">
        <v>298591855</v>
      </c>
      <c r="L964" t="s">
        <v>4692</v>
      </c>
    </row>
    <row r="965" spans="1:12" x14ac:dyDescent="0.35">
      <c r="A965" s="50"/>
      <c r="D965" s="53"/>
      <c r="K965" s="78">
        <v>453855546</v>
      </c>
      <c r="L965" t="s">
        <v>5534</v>
      </c>
    </row>
    <row r="966" spans="1:12" x14ac:dyDescent="0.35">
      <c r="A966" s="50"/>
      <c r="D966" s="53"/>
      <c r="K966" s="78">
        <v>489686821</v>
      </c>
      <c r="L966" t="s">
        <v>5662</v>
      </c>
    </row>
    <row r="967" spans="1:12" x14ac:dyDescent="0.35">
      <c r="A967" s="50"/>
      <c r="D967" s="53"/>
      <c r="K967" s="78">
        <v>325448156</v>
      </c>
      <c r="L967" t="s">
        <v>4914</v>
      </c>
    </row>
    <row r="968" spans="1:12" x14ac:dyDescent="0.35">
      <c r="A968" s="50"/>
      <c r="D968" s="53"/>
      <c r="K968" s="78">
        <v>332888196</v>
      </c>
      <c r="L968" t="s">
        <v>4960</v>
      </c>
    </row>
    <row r="969" spans="1:12" x14ac:dyDescent="0.35">
      <c r="A969" s="50"/>
      <c r="D969" s="53"/>
      <c r="K969" s="78">
        <v>210883744</v>
      </c>
      <c r="L969" t="s">
        <v>3899</v>
      </c>
    </row>
    <row r="970" spans="1:12" x14ac:dyDescent="0.35">
      <c r="A970" s="50"/>
      <c r="D970" s="53"/>
      <c r="K970" s="78">
        <v>856637964</v>
      </c>
      <c r="L970" t="s">
        <v>7096</v>
      </c>
    </row>
    <row r="971" spans="1:12" x14ac:dyDescent="0.35">
      <c r="A971" s="50"/>
      <c r="D971" s="53"/>
      <c r="K971" s="78">
        <v>577854408</v>
      </c>
      <c r="L971" t="s">
        <v>5865</v>
      </c>
    </row>
    <row r="972" spans="1:12" x14ac:dyDescent="0.35">
      <c r="A972" s="50"/>
      <c r="D972" s="53"/>
      <c r="K972" s="78">
        <v>204757212</v>
      </c>
      <c r="L972" t="s">
        <v>3474</v>
      </c>
    </row>
    <row r="973" spans="1:12" x14ac:dyDescent="0.35">
      <c r="A973" s="50"/>
      <c r="D973" s="53"/>
      <c r="K973" s="78">
        <v>635497882</v>
      </c>
      <c r="L973" t="s">
        <v>6047</v>
      </c>
    </row>
    <row r="974" spans="1:12" x14ac:dyDescent="0.35">
      <c r="A974" s="50"/>
      <c r="D974" s="53"/>
      <c r="K974" s="78">
        <v>734216542</v>
      </c>
      <c r="L974" t="s">
        <v>6637</v>
      </c>
    </row>
    <row r="975" spans="1:12" x14ac:dyDescent="0.35">
      <c r="A975" s="50"/>
      <c r="D975" s="53"/>
      <c r="K975" s="78">
        <v>686060390</v>
      </c>
      <c r="L975" t="s">
        <v>6334</v>
      </c>
    </row>
    <row r="976" spans="1:12" x14ac:dyDescent="0.35">
      <c r="A976" s="50"/>
      <c r="D976" s="53"/>
      <c r="K976" s="78">
        <v>464121560</v>
      </c>
      <c r="L976" t="s">
        <v>5569</v>
      </c>
    </row>
    <row r="977" spans="1:12" x14ac:dyDescent="0.35">
      <c r="A977" s="50"/>
      <c r="D977" s="53"/>
      <c r="K977" s="78">
        <v>262653560</v>
      </c>
      <c r="L977" t="s">
        <v>4367</v>
      </c>
    </row>
    <row r="978" spans="1:12" x14ac:dyDescent="0.35">
      <c r="A978" s="50"/>
      <c r="D978" s="53"/>
      <c r="K978" s="78">
        <v>368698709</v>
      </c>
      <c r="L978" t="s">
        <v>5245</v>
      </c>
    </row>
    <row r="979" spans="1:12" x14ac:dyDescent="0.35">
      <c r="A979" s="50"/>
      <c r="D979" s="53"/>
      <c r="K979" s="78">
        <v>166209714</v>
      </c>
      <c r="L979" t="s">
        <v>2692</v>
      </c>
    </row>
    <row r="980" spans="1:12" x14ac:dyDescent="0.35">
      <c r="A980" s="50"/>
      <c r="D980" s="53"/>
      <c r="K980" s="78">
        <v>477135480</v>
      </c>
      <c r="L980" t="s">
        <v>5630</v>
      </c>
    </row>
    <row r="981" spans="1:12" x14ac:dyDescent="0.35">
      <c r="A981" s="50"/>
      <c r="D981" s="53"/>
      <c r="K981" s="78">
        <v>789298262</v>
      </c>
      <c r="L981" t="s">
        <v>6926</v>
      </c>
    </row>
    <row r="982" spans="1:12" x14ac:dyDescent="0.35">
      <c r="A982" s="50"/>
      <c r="D982" s="53"/>
      <c r="K982" s="78">
        <v>207773028</v>
      </c>
      <c r="L982" t="s">
        <v>3697</v>
      </c>
    </row>
    <row r="983" spans="1:12" x14ac:dyDescent="0.35">
      <c r="A983" s="50"/>
      <c r="D983" s="53"/>
      <c r="K983" s="78">
        <v>194811268</v>
      </c>
      <c r="L983" t="s">
        <v>2952</v>
      </c>
    </row>
    <row r="984" spans="1:12" x14ac:dyDescent="0.35">
      <c r="A984" s="50"/>
      <c r="D984" s="53"/>
      <c r="K984" s="78">
        <v>294559906</v>
      </c>
      <c r="L984" t="s">
        <v>4673</v>
      </c>
    </row>
    <row r="985" spans="1:12" x14ac:dyDescent="0.35">
      <c r="A985" s="50"/>
      <c r="D985" s="53"/>
      <c r="K985" s="78" t="s">
        <v>1944</v>
      </c>
      <c r="L985" t="s">
        <v>7676</v>
      </c>
    </row>
    <row r="986" spans="1:12" x14ac:dyDescent="0.35">
      <c r="A986" s="50"/>
      <c r="D986" s="53"/>
      <c r="K986" s="78">
        <v>111400431</v>
      </c>
      <c r="L986" t="s">
        <v>2113</v>
      </c>
    </row>
    <row r="987" spans="1:12" x14ac:dyDescent="0.35">
      <c r="A987" s="50"/>
      <c r="D987" s="53"/>
      <c r="K987" s="78">
        <v>908344499</v>
      </c>
      <c r="L987" t="s">
        <v>7313</v>
      </c>
    </row>
    <row r="988" spans="1:12" x14ac:dyDescent="0.35">
      <c r="A988" s="50"/>
      <c r="D988" s="53"/>
      <c r="K988" s="78">
        <v>845458243</v>
      </c>
      <c r="L988" t="s">
        <v>7064</v>
      </c>
    </row>
    <row r="989" spans="1:12" x14ac:dyDescent="0.35">
      <c r="A989" s="50"/>
      <c r="D989" s="53"/>
      <c r="K989" s="78">
        <v>171835216</v>
      </c>
      <c r="L989" t="s">
        <v>2741</v>
      </c>
    </row>
    <row r="990" spans="1:12" x14ac:dyDescent="0.35">
      <c r="A990" s="50"/>
      <c r="D990" s="53"/>
      <c r="K990" s="78">
        <v>443522107</v>
      </c>
      <c r="L990" t="s">
        <v>5504</v>
      </c>
    </row>
    <row r="991" spans="1:12" x14ac:dyDescent="0.35">
      <c r="A991" s="50"/>
      <c r="D991" s="53"/>
      <c r="K991" s="78">
        <v>203721625</v>
      </c>
      <c r="L991" t="s">
        <v>3370</v>
      </c>
    </row>
    <row r="992" spans="1:12" x14ac:dyDescent="0.35">
      <c r="A992" s="50"/>
      <c r="D992" s="53"/>
      <c r="K992" s="78">
        <v>122574440</v>
      </c>
      <c r="L992" t="s">
        <v>2245</v>
      </c>
    </row>
    <row r="993" spans="1:12" x14ac:dyDescent="0.35">
      <c r="A993" s="50"/>
      <c r="D993" s="53"/>
      <c r="K993" s="78">
        <v>201525529</v>
      </c>
      <c r="L993" t="s">
        <v>3142</v>
      </c>
    </row>
    <row r="994" spans="1:12" x14ac:dyDescent="0.35">
      <c r="A994" s="50"/>
      <c r="D994" s="53"/>
      <c r="K994" s="78">
        <v>175743847</v>
      </c>
      <c r="L994" t="s">
        <v>2789</v>
      </c>
    </row>
    <row r="995" spans="1:12" x14ac:dyDescent="0.35">
      <c r="A995" s="50"/>
      <c r="D995" s="53"/>
      <c r="K995" s="78">
        <v>588439437</v>
      </c>
      <c r="L995" t="s">
        <v>5896</v>
      </c>
    </row>
    <row r="996" spans="1:12" x14ac:dyDescent="0.35">
      <c r="A996" s="50"/>
      <c r="D996" s="53"/>
      <c r="K996" s="78">
        <v>125691269</v>
      </c>
      <c r="L996" t="s">
        <v>2285</v>
      </c>
    </row>
    <row r="997" spans="1:12" x14ac:dyDescent="0.35">
      <c r="A997" s="50"/>
      <c r="D997" s="53"/>
      <c r="K997" s="78">
        <v>875225774</v>
      </c>
      <c r="L997" t="s">
        <v>7166</v>
      </c>
    </row>
    <row r="998" spans="1:12" x14ac:dyDescent="0.35">
      <c r="A998" s="50"/>
      <c r="D998" s="53"/>
      <c r="K998" s="78">
        <v>357226732</v>
      </c>
      <c r="L998" t="s">
        <v>5153</v>
      </c>
    </row>
    <row r="999" spans="1:12" x14ac:dyDescent="0.35">
      <c r="A999" s="50"/>
      <c r="D999" s="53"/>
      <c r="K999" s="78">
        <v>149174893</v>
      </c>
      <c r="L999" t="s">
        <v>2548</v>
      </c>
    </row>
    <row r="1000" spans="1:12" x14ac:dyDescent="0.35">
      <c r="A1000" s="50"/>
      <c r="D1000" s="53"/>
      <c r="K1000" s="78">
        <v>769607633</v>
      </c>
      <c r="L1000" t="s">
        <v>6775</v>
      </c>
    </row>
    <row r="1001" spans="1:12" x14ac:dyDescent="0.35">
      <c r="A1001" s="50"/>
      <c r="D1001" s="53"/>
      <c r="K1001" s="78">
        <v>256752298</v>
      </c>
      <c r="L1001" t="s">
        <v>4319</v>
      </c>
    </row>
    <row r="1002" spans="1:12" x14ac:dyDescent="0.35">
      <c r="A1002" s="50"/>
      <c r="D1002" s="53"/>
      <c r="K1002" s="78">
        <v>242960203</v>
      </c>
      <c r="L1002" t="s">
        <v>4207</v>
      </c>
    </row>
    <row r="1003" spans="1:12" x14ac:dyDescent="0.35">
      <c r="A1003" s="50"/>
      <c r="D1003" s="53"/>
      <c r="K1003" s="78">
        <v>102404394</v>
      </c>
      <c r="L1003" t="s">
        <v>2005</v>
      </c>
    </row>
    <row r="1004" spans="1:12" x14ac:dyDescent="0.35">
      <c r="A1004" s="50"/>
      <c r="D1004" s="53"/>
      <c r="K1004" s="78">
        <v>239899480</v>
      </c>
      <c r="L1004" t="s">
        <v>665</v>
      </c>
    </row>
    <row r="1005" spans="1:12" x14ac:dyDescent="0.35">
      <c r="A1005" s="50"/>
      <c r="D1005" s="53"/>
      <c r="K1005" s="78">
        <v>769336540</v>
      </c>
      <c r="L1005" t="s">
        <v>6768</v>
      </c>
    </row>
    <row r="1006" spans="1:12" x14ac:dyDescent="0.35">
      <c r="A1006" s="50"/>
      <c r="D1006" s="53"/>
      <c r="K1006" s="78" t="s">
        <v>1870</v>
      </c>
      <c r="L1006" t="s">
        <v>7616</v>
      </c>
    </row>
    <row r="1007" spans="1:12" x14ac:dyDescent="0.35">
      <c r="A1007" s="50"/>
      <c r="D1007" s="53"/>
      <c r="K1007" s="78">
        <v>356629957</v>
      </c>
      <c r="L1007" t="s">
        <v>5150</v>
      </c>
    </row>
    <row r="1008" spans="1:12" x14ac:dyDescent="0.35">
      <c r="A1008" s="50"/>
      <c r="D1008" s="53"/>
      <c r="K1008" s="78">
        <v>203236785</v>
      </c>
      <c r="L1008" t="s">
        <v>3320</v>
      </c>
    </row>
    <row r="1009" spans="1:12" x14ac:dyDescent="0.35">
      <c r="A1009" s="50"/>
      <c r="D1009" s="53"/>
      <c r="K1009" s="78">
        <v>797370231</v>
      </c>
      <c r="L1009" t="s">
        <v>6973</v>
      </c>
    </row>
    <row r="1010" spans="1:12" x14ac:dyDescent="0.35">
      <c r="A1010" s="50"/>
      <c r="D1010" s="53"/>
      <c r="K1010" s="78">
        <v>200682972</v>
      </c>
      <c r="L1010" t="s">
        <v>3060</v>
      </c>
    </row>
    <row r="1011" spans="1:12" x14ac:dyDescent="0.35">
      <c r="A1011" s="50"/>
      <c r="D1011" s="53"/>
      <c r="K1011" s="78">
        <v>308512894</v>
      </c>
      <c r="L1011" t="s">
        <v>4772</v>
      </c>
    </row>
    <row r="1012" spans="1:12" x14ac:dyDescent="0.35">
      <c r="A1012" s="50"/>
      <c r="D1012" s="53"/>
      <c r="K1012" s="78">
        <v>759639910</v>
      </c>
      <c r="L1012" t="s">
        <v>6699</v>
      </c>
    </row>
    <row r="1013" spans="1:12" x14ac:dyDescent="0.35">
      <c r="A1013" s="50"/>
      <c r="D1013" s="53"/>
      <c r="K1013" s="78">
        <v>335286375</v>
      </c>
      <c r="L1013" t="s">
        <v>4984</v>
      </c>
    </row>
    <row r="1014" spans="1:12" x14ac:dyDescent="0.35">
      <c r="A1014" s="50"/>
      <c r="D1014" s="53"/>
      <c r="K1014" s="78">
        <v>224292422</v>
      </c>
      <c r="L1014" t="s">
        <v>4034</v>
      </c>
    </row>
    <row r="1015" spans="1:12" x14ac:dyDescent="0.35">
      <c r="A1015" s="50"/>
      <c r="D1015" s="53"/>
      <c r="K1015" s="78">
        <v>217197406</v>
      </c>
      <c r="L1015" t="s">
        <v>3968</v>
      </c>
    </row>
    <row r="1016" spans="1:12" x14ac:dyDescent="0.35">
      <c r="A1016" s="50"/>
      <c r="D1016" s="53"/>
      <c r="K1016" s="78">
        <v>205486526</v>
      </c>
      <c r="L1016" t="s">
        <v>3534</v>
      </c>
    </row>
    <row r="1017" spans="1:12" x14ac:dyDescent="0.35">
      <c r="A1017" s="50"/>
      <c r="D1017" s="53"/>
      <c r="K1017" s="78">
        <v>638024837</v>
      </c>
      <c r="L1017" t="s">
        <v>6063</v>
      </c>
    </row>
    <row r="1018" spans="1:12" x14ac:dyDescent="0.35">
      <c r="A1018" s="50"/>
      <c r="D1018" s="53"/>
      <c r="K1018" s="78">
        <v>288507864</v>
      </c>
      <c r="L1018" t="s">
        <v>4607</v>
      </c>
    </row>
    <row r="1019" spans="1:12" x14ac:dyDescent="0.35">
      <c r="A1019" s="50"/>
      <c r="D1019" s="53"/>
      <c r="K1019" s="78">
        <v>911295776</v>
      </c>
      <c r="L1019" t="s">
        <v>7335</v>
      </c>
    </row>
    <row r="1020" spans="1:12" x14ac:dyDescent="0.35">
      <c r="A1020" s="50"/>
      <c r="D1020" s="53"/>
      <c r="K1020" s="78">
        <v>910722972</v>
      </c>
      <c r="L1020" t="s">
        <v>7322</v>
      </c>
    </row>
    <row r="1021" spans="1:12" x14ac:dyDescent="0.35">
      <c r="A1021" s="50"/>
      <c r="D1021" s="53"/>
      <c r="K1021" s="78">
        <v>911171090</v>
      </c>
      <c r="L1021" t="s">
        <v>7331</v>
      </c>
    </row>
    <row r="1022" spans="1:12" x14ac:dyDescent="0.35">
      <c r="A1022" s="50"/>
      <c r="D1022" s="53"/>
      <c r="K1022" s="78">
        <v>910801210</v>
      </c>
      <c r="L1022" t="s">
        <v>7327</v>
      </c>
    </row>
    <row r="1023" spans="1:12" x14ac:dyDescent="0.35">
      <c r="A1023" s="50"/>
      <c r="D1023" s="53"/>
      <c r="K1023" s="78">
        <v>911242214</v>
      </c>
      <c r="L1023" t="s">
        <v>7333</v>
      </c>
    </row>
    <row r="1024" spans="1:12" x14ac:dyDescent="0.35">
      <c r="A1024" s="50"/>
      <c r="D1024" s="53"/>
      <c r="K1024" s="78">
        <v>910800779</v>
      </c>
      <c r="L1024" t="s">
        <v>7326</v>
      </c>
    </row>
    <row r="1025" spans="1:12" x14ac:dyDescent="0.35">
      <c r="A1025" s="50"/>
      <c r="D1025" s="53"/>
      <c r="K1025" s="78">
        <v>911242010</v>
      </c>
      <c r="L1025" t="s">
        <v>7332</v>
      </c>
    </row>
    <row r="1026" spans="1:12" x14ac:dyDescent="0.35">
      <c r="A1026" s="50"/>
      <c r="D1026" s="53"/>
      <c r="K1026" s="78">
        <v>911242419</v>
      </c>
      <c r="L1026" t="s">
        <v>7334</v>
      </c>
    </row>
    <row r="1027" spans="1:12" x14ac:dyDescent="0.35">
      <c r="A1027" s="50"/>
      <c r="D1027" s="53"/>
      <c r="K1027" s="78">
        <v>938400598</v>
      </c>
      <c r="L1027" t="s">
        <v>7408</v>
      </c>
    </row>
    <row r="1028" spans="1:12" x14ac:dyDescent="0.35">
      <c r="A1028" s="50"/>
      <c r="D1028" s="53"/>
      <c r="K1028" s="78">
        <v>910724657</v>
      </c>
      <c r="L1028" t="s">
        <v>7323</v>
      </c>
    </row>
    <row r="1029" spans="1:12" x14ac:dyDescent="0.35">
      <c r="A1029" s="50"/>
      <c r="D1029" s="53"/>
      <c r="K1029" s="78">
        <v>910246259</v>
      </c>
      <c r="L1029" t="s">
        <v>7319</v>
      </c>
    </row>
    <row r="1030" spans="1:12" x14ac:dyDescent="0.35">
      <c r="A1030" s="50"/>
      <c r="D1030" s="53"/>
      <c r="K1030" s="78">
        <v>910800612</v>
      </c>
      <c r="L1030" t="s">
        <v>7325</v>
      </c>
    </row>
    <row r="1031" spans="1:12" x14ac:dyDescent="0.35">
      <c r="A1031" s="50"/>
      <c r="D1031" s="53"/>
      <c r="K1031" s="78">
        <v>910801813</v>
      </c>
      <c r="L1031" t="s">
        <v>7328</v>
      </c>
    </row>
    <row r="1032" spans="1:12" x14ac:dyDescent="0.35">
      <c r="A1032" s="50"/>
      <c r="D1032" s="53"/>
      <c r="K1032" s="78">
        <v>333435420</v>
      </c>
      <c r="L1032" t="s">
        <v>4971</v>
      </c>
    </row>
    <row r="1033" spans="1:12" x14ac:dyDescent="0.35">
      <c r="A1033" s="50"/>
      <c r="D1033" s="53"/>
      <c r="K1033" s="78">
        <v>152957181</v>
      </c>
      <c r="L1033" t="s">
        <v>2580</v>
      </c>
    </row>
    <row r="1034" spans="1:12" x14ac:dyDescent="0.35">
      <c r="A1034" s="50"/>
      <c r="D1034" s="53"/>
      <c r="K1034" s="78">
        <v>796690496</v>
      </c>
      <c r="L1034" t="s">
        <v>6970</v>
      </c>
    </row>
    <row r="1035" spans="1:12" x14ac:dyDescent="0.35">
      <c r="A1035" s="50"/>
      <c r="D1035" s="53"/>
      <c r="K1035" s="78">
        <v>159891836</v>
      </c>
      <c r="L1035" t="s">
        <v>2628</v>
      </c>
    </row>
    <row r="1036" spans="1:12" x14ac:dyDescent="0.35">
      <c r="A1036" s="50"/>
      <c r="D1036" s="53"/>
      <c r="K1036" s="78">
        <v>141445154</v>
      </c>
      <c r="L1036" t="s">
        <v>2483</v>
      </c>
    </row>
    <row r="1037" spans="1:12" x14ac:dyDescent="0.35">
      <c r="A1037" s="50"/>
      <c r="D1037" s="53"/>
      <c r="K1037" s="78">
        <v>391300500</v>
      </c>
      <c r="L1037" t="s">
        <v>5343</v>
      </c>
    </row>
    <row r="1038" spans="1:12" x14ac:dyDescent="0.35">
      <c r="A1038" s="50"/>
      <c r="D1038" s="53"/>
      <c r="K1038" s="78">
        <v>161063061</v>
      </c>
      <c r="L1038" t="s">
        <v>2641</v>
      </c>
    </row>
    <row r="1039" spans="1:12" x14ac:dyDescent="0.35">
      <c r="A1039" s="50"/>
      <c r="D1039" s="53"/>
      <c r="K1039" s="78">
        <v>401778160</v>
      </c>
      <c r="L1039" t="s">
        <v>5387</v>
      </c>
    </row>
    <row r="1040" spans="1:12" x14ac:dyDescent="0.35">
      <c r="A1040" s="50"/>
      <c r="D1040" s="53"/>
      <c r="K1040" s="78">
        <v>146722237</v>
      </c>
      <c r="L1040" t="s">
        <v>2531</v>
      </c>
    </row>
    <row r="1041" spans="1:12" x14ac:dyDescent="0.35">
      <c r="A1041" s="50"/>
      <c r="D1041" s="53"/>
      <c r="K1041" s="78">
        <v>105720386</v>
      </c>
      <c r="L1041" t="s">
        <v>2055</v>
      </c>
    </row>
    <row r="1042" spans="1:12" x14ac:dyDescent="0.35">
      <c r="A1042" s="50"/>
      <c r="D1042" s="53"/>
      <c r="K1042" s="78">
        <v>729395994</v>
      </c>
      <c r="L1042" t="s">
        <v>6602</v>
      </c>
    </row>
    <row r="1043" spans="1:12" x14ac:dyDescent="0.35">
      <c r="A1043" s="50"/>
      <c r="D1043" s="53"/>
      <c r="K1043" s="78">
        <v>708168815</v>
      </c>
      <c r="L1043" t="s">
        <v>6471</v>
      </c>
    </row>
    <row r="1044" spans="1:12" x14ac:dyDescent="0.35">
      <c r="A1044" s="50"/>
      <c r="D1044" s="53"/>
      <c r="K1044" s="78">
        <v>553389666</v>
      </c>
      <c r="L1044" t="s">
        <v>5811</v>
      </c>
    </row>
    <row r="1045" spans="1:12" x14ac:dyDescent="0.35">
      <c r="A1045" s="50"/>
      <c r="D1045" s="53"/>
      <c r="K1045" s="78">
        <v>336270405</v>
      </c>
      <c r="L1045" t="s">
        <v>4988</v>
      </c>
    </row>
    <row r="1046" spans="1:12" x14ac:dyDescent="0.35">
      <c r="A1046" s="50"/>
      <c r="D1046" s="53"/>
      <c r="K1046" s="78">
        <v>636929905</v>
      </c>
      <c r="L1046" t="s">
        <v>6053</v>
      </c>
    </row>
    <row r="1047" spans="1:12" x14ac:dyDescent="0.35">
      <c r="A1047" s="50"/>
      <c r="D1047" s="53"/>
      <c r="K1047" s="78">
        <v>207916721</v>
      </c>
      <c r="L1047" t="s">
        <v>3712</v>
      </c>
    </row>
    <row r="1048" spans="1:12" x14ac:dyDescent="0.35">
      <c r="A1048" s="50"/>
      <c r="D1048" s="53"/>
      <c r="K1048" s="78">
        <v>108346884</v>
      </c>
      <c r="L1048" t="s">
        <v>2083</v>
      </c>
    </row>
    <row r="1049" spans="1:12" x14ac:dyDescent="0.35">
      <c r="A1049" s="50"/>
      <c r="D1049" s="53"/>
      <c r="K1049" s="78">
        <v>205537017</v>
      </c>
      <c r="L1049" t="s">
        <v>3537</v>
      </c>
    </row>
    <row r="1050" spans="1:12" x14ac:dyDescent="0.35">
      <c r="A1050" s="50"/>
      <c r="D1050" s="53"/>
      <c r="K1050" s="78">
        <v>875674285</v>
      </c>
      <c r="L1050" t="s">
        <v>7167</v>
      </c>
    </row>
    <row r="1051" spans="1:12" x14ac:dyDescent="0.35">
      <c r="A1051" s="50"/>
      <c r="D1051" s="53"/>
      <c r="K1051" s="78">
        <v>642616412</v>
      </c>
      <c r="L1051" t="s">
        <v>6081</v>
      </c>
    </row>
    <row r="1052" spans="1:12" x14ac:dyDescent="0.35">
      <c r="A1052" s="50"/>
      <c r="D1052" s="53"/>
      <c r="K1052" s="78">
        <v>205607305</v>
      </c>
      <c r="L1052" t="s">
        <v>3541</v>
      </c>
    </row>
    <row r="1053" spans="1:12" x14ac:dyDescent="0.35">
      <c r="A1053" s="50"/>
      <c r="D1053" s="53"/>
      <c r="K1053" s="78">
        <v>204247133</v>
      </c>
      <c r="L1053" t="s">
        <v>3426</v>
      </c>
    </row>
    <row r="1054" spans="1:12" x14ac:dyDescent="0.35">
      <c r="A1054" s="50"/>
      <c r="D1054" s="53"/>
      <c r="K1054" s="78">
        <v>960078950</v>
      </c>
      <c r="L1054" t="s">
        <v>7472</v>
      </c>
    </row>
    <row r="1055" spans="1:12" x14ac:dyDescent="0.35">
      <c r="A1055" s="50"/>
      <c r="D1055" s="53"/>
      <c r="K1055" s="78">
        <v>207720076</v>
      </c>
      <c r="L1055" t="s">
        <v>3688</v>
      </c>
    </row>
    <row r="1056" spans="1:12" x14ac:dyDescent="0.35">
      <c r="A1056" s="50"/>
      <c r="D1056" s="53"/>
      <c r="K1056" s="78">
        <v>277896168</v>
      </c>
      <c r="L1056" t="s">
        <v>4527</v>
      </c>
    </row>
    <row r="1057" spans="1:12" x14ac:dyDescent="0.35">
      <c r="A1057" s="50"/>
      <c r="D1057" s="53"/>
      <c r="K1057" s="78">
        <v>999751091</v>
      </c>
      <c r="L1057" t="s">
        <v>7573</v>
      </c>
    </row>
    <row r="1058" spans="1:12" x14ac:dyDescent="0.35">
      <c r="A1058" s="50"/>
      <c r="D1058" s="53"/>
      <c r="K1058" s="78">
        <v>792817734</v>
      </c>
      <c r="L1058" t="s">
        <v>6947</v>
      </c>
    </row>
    <row r="1059" spans="1:12" x14ac:dyDescent="0.35">
      <c r="A1059" s="50"/>
      <c r="D1059" s="53"/>
      <c r="K1059" s="78">
        <v>121431246</v>
      </c>
      <c r="L1059" t="s">
        <v>2231</v>
      </c>
    </row>
    <row r="1060" spans="1:12" x14ac:dyDescent="0.35">
      <c r="A1060" s="50"/>
      <c r="D1060" s="53"/>
      <c r="K1060" s="78">
        <v>272312029</v>
      </c>
      <c r="L1060" t="s">
        <v>4481</v>
      </c>
    </row>
    <row r="1061" spans="1:12" x14ac:dyDescent="0.35">
      <c r="A1061" s="50"/>
      <c r="D1061" s="53"/>
      <c r="K1061" s="78">
        <v>116881381</v>
      </c>
      <c r="L1061" t="s">
        <v>2179</v>
      </c>
    </row>
    <row r="1062" spans="1:12" x14ac:dyDescent="0.35">
      <c r="A1062" s="50"/>
      <c r="D1062" s="53"/>
      <c r="K1062" s="78">
        <v>485906363</v>
      </c>
      <c r="L1062" t="s">
        <v>5651</v>
      </c>
    </row>
    <row r="1063" spans="1:12" x14ac:dyDescent="0.35">
      <c r="A1063" s="50"/>
      <c r="D1063" s="53"/>
      <c r="K1063" s="78">
        <v>969114194</v>
      </c>
      <c r="L1063" t="s">
        <v>7496</v>
      </c>
    </row>
    <row r="1064" spans="1:12" x14ac:dyDescent="0.35">
      <c r="A1064" s="50"/>
      <c r="D1064" s="53"/>
      <c r="K1064" s="78">
        <v>684587730</v>
      </c>
      <c r="L1064" t="s">
        <v>6317</v>
      </c>
    </row>
    <row r="1065" spans="1:12" x14ac:dyDescent="0.35">
      <c r="A1065" s="50"/>
      <c r="D1065" s="53"/>
      <c r="K1065" s="78">
        <v>204224953</v>
      </c>
      <c r="L1065" t="s">
        <v>3424</v>
      </c>
    </row>
    <row r="1066" spans="1:12" x14ac:dyDescent="0.35">
      <c r="A1066" s="50"/>
      <c r="D1066" s="53"/>
      <c r="K1066" s="78">
        <v>266973691</v>
      </c>
      <c r="L1066" t="s">
        <v>4411</v>
      </c>
    </row>
    <row r="1067" spans="1:12" x14ac:dyDescent="0.35">
      <c r="A1067" s="50"/>
      <c r="D1067" s="53"/>
      <c r="K1067" s="78">
        <v>630995876</v>
      </c>
      <c r="L1067" t="s">
        <v>6011</v>
      </c>
    </row>
    <row r="1068" spans="1:12" x14ac:dyDescent="0.35">
      <c r="A1068" s="50"/>
      <c r="D1068" s="53"/>
      <c r="K1068" s="78">
        <v>132924813</v>
      </c>
      <c r="L1068" t="s">
        <v>2388</v>
      </c>
    </row>
    <row r="1069" spans="1:12" x14ac:dyDescent="0.35">
      <c r="A1069" s="50"/>
      <c r="D1069" s="53"/>
      <c r="K1069" s="78">
        <v>311446983</v>
      </c>
      <c r="L1069" t="s">
        <v>4802</v>
      </c>
    </row>
    <row r="1070" spans="1:12" x14ac:dyDescent="0.35">
      <c r="A1070" s="50"/>
      <c r="D1070" s="53"/>
      <c r="K1070" s="78">
        <v>582587841</v>
      </c>
      <c r="L1070" t="s">
        <v>5881</v>
      </c>
    </row>
    <row r="1071" spans="1:12" x14ac:dyDescent="0.35">
      <c r="A1071" s="50"/>
      <c r="D1071" s="53"/>
      <c r="K1071" s="78">
        <v>312611783</v>
      </c>
      <c r="L1071" t="s">
        <v>4815</v>
      </c>
    </row>
    <row r="1072" spans="1:12" x14ac:dyDescent="0.35">
      <c r="A1072" s="50"/>
      <c r="D1072" s="53"/>
      <c r="K1072" s="78">
        <v>593167208</v>
      </c>
      <c r="L1072" t="s">
        <v>5902</v>
      </c>
    </row>
    <row r="1073" spans="1:12" x14ac:dyDescent="0.35">
      <c r="A1073" s="50"/>
      <c r="D1073" s="53"/>
      <c r="K1073" s="78">
        <v>132914524</v>
      </c>
      <c r="L1073" t="s">
        <v>2387</v>
      </c>
    </row>
    <row r="1074" spans="1:12" x14ac:dyDescent="0.35">
      <c r="A1074" s="50"/>
      <c r="D1074" s="53"/>
      <c r="K1074" s="78">
        <v>292084366</v>
      </c>
      <c r="L1074" t="s">
        <v>4646</v>
      </c>
    </row>
    <row r="1075" spans="1:12" x14ac:dyDescent="0.35">
      <c r="A1075" s="50"/>
      <c r="D1075" s="53"/>
      <c r="K1075" s="78">
        <v>201581982</v>
      </c>
      <c r="L1075" t="s">
        <v>3152</v>
      </c>
    </row>
    <row r="1076" spans="1:12" x14ac:dyDescent="0.35">
      <c r="A1076" s="50"/>
      <c r="D1076" s="53"/>
      <c r="K1076" s="78">
        <v>270685498</v>
      </c>
      <c r="L1076" t="s">
        <v>4462</v>
      </c>
    </row>
    <row r="1077" spans="1:12" x14ac:dyDescent="0.35">
      <c r="A1077" s="50"/>
      <c r="D1077" s="53"/>
      <c r="K1077" s="78">
        <v>801345603</v>
      </c>
      <c r="L1077" t="s">
        <v>6985</v>
      </c>
    </row>
    <row r="1078" spans="1:12" x14ac:dyDescent="0.35">
      <c r="A1078" s="50"/>
      <c r="D1078" s="53"/>
      <c r="K1078" s="78">
        <v>318017204</v>
      </c>
      <c r="L1078" t="s">
        <v>4853</v>
      </c>
    </row>
    <row r="1079" spans="1:12" x14ac:dyDescent="0.35">
      <c r="A1079" s="50"/>
      <c r="D1079" s="53"/>
      <c r="K1079" s="78">
        <v>673666817</v>
      </c>
      <c r="L1079" t="s">
        <v>6234</v>
      </c>
    </row>
    <row r="1080" spans="1:12" x14ac:dyDescent="0.35">
      <c r="A1080" s="50"/>
      <c r="D1080" s="53"/>
      <c r="K1080" s="78">
        <v>961536596</v>
      </c>
      <c r="L1080" t="s">
        <v>7478</v>
      </c>
    </row>
    <row r="1081" spans="1:12" x14ac:dyDescent="0.35">
      <c r="A1081" s="50"/>
      <c r="D1081" s="53"/>
      <c r="K1081" s="78">
        <v>155276207</v>
      </c>
      <c r="L1081" t="s">
        <v>2598</v>
      </c>
    </row>
    <row r="1082" spans="1:12" x14ac:dyDescent="0.35">
      <c r="A1082" s="50"/>
      <c r="D1082" s="53"/>
      <c r="K1082" s="78">
        <v>778500175</v>
      </c>
      <c r="L1082" t="s">
        <v>6850</v>
      </c>
    </row>
    <row r="1083" spans="1:12" x14ac:dyDescent="0.35">
      <c r="A1083" s="50"/>
      <c r="D1083" s="53"/>
      <c r="K1083" s="78">
        <v>555768346</v>
      </c>
      <c r="L1083" t="s">
        <v>5814</v>
      </c>
    </row>
    <row r="1084" spans="1:12" x14ac:dyDescent="0.35">
      <c r="A1084" s="50"/>
      <c r="D1084" s="53"/>
      <c r="K1084" s="78">
        <v>204764319</v>
      </c>
      <c r="L1084" t="s">
        <v>3475</v>
      </c>
    </row>
    <row r="1085" spans="1:12" x14ac:dyDescent="0.35">
      <c r="A1085" s="50"/>
      <c r="D1085" s="53"/>
      <c r="K1085" s="78">
        <v>221992270</v>
      </c>
      <c r="L1085" t="s">
        <v>4016</v>
      </c>
    </row>
    <row r="1086" spans="1:12" x14ac:dyDescent="0.35">
      <c r="A1086" s="50"/>
      <c r="D1086" s="53"/>
      <c r="K1086" s="78">
        <v>211542101</v>
      </c>
      <c r="L1086" t="s">
        <v>3924</v>
      </c>
    </row>
    <row r="1087" spans="1:12" x14ac:dyDescent="0.35">
      <c r="A1087" s="50"/>
      <c r="D1087" s="53"/>
      <c r="K1087" s="78">
        <v>986812717</v>
      </c>
      <c r="L1087" t="s">
        <v>7549</v>
      </c>
    </row>
    <row r="1088" spans="1:12" x14ac:dyDescent="0.35">
      <c r="A1088" s="50"/>
      <c r="D1088" s="53"/>
      <c r="K1088" s="78">
        <v>203001979</v>
      </c>
      <c r="L1088" t="s">
        <v>3302</v>
      </c>
    </row>
    <row r="1089" spans="1:12" x14ac:dyDescent="0.35">
      <c r="A1089" s="50"/>
      <c r="D1089" s="53"/>
      <c r="K1089" s="78">
        <v>201218856</v>
      </c>
      <c r="L1089" t="s">
        <v>3115</v>
      </c>
    </row>
    <row r="1090" spans="1:12" x14ac:dyDescent="0.35">
      <c r="A1090" s="50"/>
      <c r="D1090" s="53"/>
      <c r="K1090" s="78">
        <v>693109450</v>
      </c>
      <c r="L1090" t="s">
        <v>6402</v>
      </c>
    </row>
    <row r="1091" spans="1:12" x14ac:dyDescent="0.35">
      <c r="A1091" s="50"/>
      <c r="D1091" s="53"/>
      <c r="K1091" s="78">
        <v>214544911</v>
      </c>
      <c r="L1091" t="s">
        <v>3950</v>
      </c>
    </row>
    <row r="1092" spans="1:12" x14ac:dyDescent="0.35">
      <c r="A1092" s="50"/>
      <c r="D1092" s="53"/>
      <c r="K1092" s="78">
        <v>194032129</v>
      </c>
      <c r="L1092" t="s">
        <v>2947</v>
      </c>
    </row>
    <row r="1093" spans="1:12" x14ac:dyDescent="0.35">
      <c r="A1093" s="50"/>
      <c r="D1093" s="53"/>
      <c r="K1093" s="78">
        <v>194250827</v>
      </c>
      <c r="L1093" t="s">
        <v>2950</v>
      </c>
    </row>
    <row r="1094" spans="1:12" x14ac:dyDescent="0.35">
      <c r="A1094" s="50"/>
      <c r="D1094" s="53"/>
      <c r="K1094" s="78">
        <v>654872457</v>
      </c>
      <c r="L1094" t="s">
        <v>6135</v>
      </c>
    </row>
    <row r="1095" spans="1:12" x14ac:dyDescent="0.35">
      <c r="A1095" s="50"/>
      <c r="D1095" s="53"/>
      <c r="K1095" s="78">
        <v>108167076</v>
      </c>
      <c r="L1095" t="s">
        <v>2081</v>
      </c>
    </row>
    <row r="1096" spans="1:12" x14ac:dyDescent="0.35">
      <c r="A1096" s="50"/>
      <c r="D1096" s="53"/>
      <c r="K1096" s="78">
        <v>302101094</v>
      </c>
      <c r="L1096" t="s">
        <v>4724</v>
      </c>
    </row>
    <row r="1097" spans="1:12" x14ac:dyDescent="0.35">
      <c r="A1097" s="50"/>
      <c r="D1097" s="53"/>
      <c r="K1097" s="78">
        <v>729237256</v>
      </c>
      <c r="L1097" t="s">
        <v>6593</v>
      </c>
    </row>
    <row r="1098" spans="1:12" x14ac:dyDescent="0.35">
      <c r="A1098" s="50"/>
      <c r="D1098" s="53"/>
      <c r="K1098" s="78">
        <v>125351310</v>
      </c>
      <c r="L1098" t="s">
        <v>2281</v>
      </c>
    </row>
    <row r="1099" spans="1:12" x14ac:dyDescent="0.35">
      <c r="A1099" s="50"/>
      <c r="D1099" s="53"/>
      <c r="K1099" s="78">
        <v>405878763</v>
      </c>
      <c r="L1099" t="s">
        <v>5397</v>
      </c>
    </row>
    <row r="1100" spans="1:12" x14ac:dyDescent="0.35">
      <c r="A1100" s="50"/>
      <c r="D1100" s="53"/>
      <c r="K1100" s="78">
        <v>468467844</v>
      </c>
      <c r="L1100" t="s">
        <v>5593</v>
      </c>
    </row>
    <row r="1101" spans="1:12" x14ac:dyDescent="0.35">
      <c r="A1101" s="50"/>
      <c r="D1101" s="53"/>
      <c r="K1101" s="78">
        <v>413814502</v>
      </c>
      <c r="L1101" t="s">
        <v>5422</v>
      </c>
    </row>
    <row r="1102" spans="1:12" x14ac:dyDescent="0.35">
      <c r="A1102" s="50"/>
      <c r="D1102" s="53"/>
      <c r="K1102" s="78">
        <v>191186451</v>
      </c>
      <c r="L1102" t="s">
        <v>2921</v>
      </c>
    </row>
    <row r="1103" spans="1:12" x14ac:dyDescent="0.35">
      <c r="A1103" s="50"/>
      <c r="D1103" s="53"/>
      <c r="K1103" s="78">
        <v>468468247</v>
      </c>
      <c r="L1103" t="s">
        <v>2921</v>
      </c>
    </row>
    <row r="1104" spans="1:12" x14ac:dyDescent="0.35">
      <c r="A1104" s="50"/>
      <c r="D1104" s="53"/>
      <c r="K1104" s="78">
        <v>389667749</v>
      </c>
      <c r="L1104" t="s">
        <v>5334</v>
      </c>
    </row>
    <row r="1105" spans="1:12" x14ac:dyDescent="0.35">
      <c r="A1105" s="50"/>
      <c r="D1105" s="53"/>
      <c r="K1105" s="78">
        <v>913597559</v>
      </c>
      <c r="L1105" t="s">
        <v>964</v>
      </c>
    </row>
    <row r="1106" spans="1:12" x14ac:dyDescent="0.35">
      <c r="A1106" s="50"/>
      <c r="D1106" s="53"/>
      <c r="K1106" s="78">
        <v>856953718</v>
      </c>
      <c r="L1106" t="s">
        <v>7099</v>
      </c>
    </row>
    <row r="1107" spans="1:12" x14ac:dyDescent="0.35">
      <c r="A1107" s="50"/>
      <c r="D1107" s="53"/>
      <c r="K1107" s="78">
        <v>201313102</v>
      </c>
      <c r="L1107" t="s">
        <v>3125</v>
      </c>
    </row>
    <row r="1108" spans="1:12" x14ac:dyDescent="0.35">
      <c r="A1108" s="50"/>
      <c r="D1108" s="53"/>
      <c r="K1108" s="78">
        <v>209701234</v>
      </c>
      <c r="L1108" t="s">
        <v>3125</v>
      </c>
    </row>
    <row r="1109" spans="1:12" x14ac:dyDescent="0.35">
      <c r="A1109" s="50"/>
      <c r="D1109" s="53"/>
      <c r="K1109" s="78">
        <v>727286900</v>
      </c>
      <c r="L1109" t="s">
        <v>3125</v>
      </c>
    </row>
    <row r="1110" spans="1:12" x14ac:dyDescent="0.35">
      <c r="A1110" s="50"/>
      <c r="D1110" s="53"/>
      <c r="K1110" s="78">
        <v>798293931</v>
      </c>
      <c r="L1110" t="s">
        <v>6976</v>
      </c>
    </row>
    <row r="1111" spans="1:12" x14ac:dyDescent="0.35">
      <c r="A1111" s="50"/>
      <c r="D1111" s="53"/>
      <c r="K1111" s="78">
        <v>209106134</v>
      </c>
      <c r="L1111" t="s">
        <v>3797</v>
      </c>
    </row>
    <row r="1112" spans="1:12" x14ac:dyDescent="0.35">
      <c r="A1112" s="50"/>
      <c r="D1112" s="53"/>
      <c r="K1112" s="78">
        <v>979275897</v>
      </c>
      <c r="L1112" t="s">
        <v>7530</v>
      </c>
    </row>
    <row r="1113" spans="1:12" x14ac:dyDescent="0.35">
      <c r="A1113" s="50"/>
      <c r="D1113" s="53"/>
      <c r="K1113" s="78">
        <v>181491094</v>
      </c>
      <c r="L1113" t="s">
        <v>2847</v>
      </c>
    </row>
    <row r="1114" spans="1:12" x14ac:dyDescent="0.35">
      <c r="A1114" s="50"/>
      <c r="D1114" s="53"/>
      <c r="K1114" s="78">
        <v>207369427</v>
      </c>
      <c r="L1114" t="s">
        <v>3653</v>
      </c>
    </row>
    <row r="1115" spans="1:12" x14ac:dyDescent="0.35">
      <c r="A1115" s="50"/>
      <c r="D1115" s="53"/>
      <c r="K1115" s="78">
        <v>227510528</v>
      </c>
      <c r="L1115" t="s">
        <v>4064</v>
      </c>
    </row>
    <row r="1116" spans="1:12" x14ac:dyDescent="0.35">
      <c r="A1116" s="50"/>
      <c r="D1116" s="53"/>
      <c r="K1116" s="78">
        <v>884281059</v>
      </c>
      <c r="L1116" t="s">
        <v>7201</v>
      </c>
    </row>
    <row r="1117" spans="1:12" x14ac:dyDescent="0.35">
      <c r="A1117" s="50"/>
      <c r="D1117" s="53"/>
      <c r="K1117" s="78">
        <v>884280451</v>
      </c>
      <c r="L1117" t="s">
        <v>7200</v>
      </c>
    </row>
    <row r="1118" spans="1:12" x14ac:dyDescent="0.35">
      <c r="A1118" s="50"/>
      <c r="D1118" s="53"/>
      <c r="K1118" s="78">
        <v>150991536</v>
      </c>
      <c r="L1118" t="s">
        <v>2563</v>
      </c>
    </row>
    <row r="1119" spans="1:12" x14ac:dyDescent="0.35">
      <c r="A1119" s="50"/>
      <c r="D1119" s="53"/>
      <c r="K1119" s="78">
        <v>172813313</v>
      </c>
      <c r="L1119" t="s">
        <v>2759</v>
      </c>
    </row>
    <row r="1120" spans="1:12" x14ac:dyDescent="0.35">
      <c r="A1120" s="50"/>
      <c r="D1120" s="53"/>
      <c r="K1120" s="78">
        <v>596862802</v>
      </c>
      <c r="L1120" t="s">
        <v>5904</v>
      </c>
    </row>
    <row r="1121" spans="1:12" x14ac:dyDescent="0.35">
      <c r="A1121" s="50"/>
      <c r="D1121" s="53"/>
      <c r="K1121" s="78">
        <v>237639227</v>
      </c>
      <c r="L1121" t="s">
        <v>4166</v>
      </c>
    </row>
    <row r="1122" spans="1:12" x14ac:dyDescent="0.35">
      <c r="A1122" s="50"/>
      <c r="D1122" s="53"/>
      <c r="K1122" s="78">
        <v>292912420</v>
      </c>
      <c r="L1122" t="s">
        <v>4654</v>
      </c>
    </row>
    <row r="1123" spans="1:12" x14ac:dyDescent="0.35">
      <c r="A1123" s="50"/>
      <c r="D1123" s="53"/>
      <c r="K1123" s="78">
        <v>103159636</v>
      </c>
      <c r="L1123" t="s">
        <v>2019</v>
      </c>
    </row>
    <row r="1124" spans="1:12" x14ac:dyDescent="0.35">
      <c r="A1124" s="50"/>
      <c r="D1124" s="53"/>
      <c r="K1124" s="78">
        <v>133520791</v>
      </c>
      <c r="L1124" t="s">
        <v>2396</v>
      </c>
    </row>
    <row r="1125" spans="1:12" x14ac:dyDescent="0.35">
      <c r="A1125" s="50"/>
      <c r="D1125" s="53"/>
      <c r="K1125" s="78">
        <v>771495575</v>
      </c>
      <c r="L1125" t="s">
        <v>6791</v>
      </c>
    </row>
    <row r="1126" spans="1:12" x14ac:dyDescent="0.35">
      <c r="A1126" s="50"/>
      <c r="D1126" s="53"/>
      <c r="K1126" s="78">
        <v>943577196</v>
      </c>
      <c r="L1126" t="s">
        <v>7425</v>
      </c>
    </row>
    <row r="1127" spans="1:12" x14ac:dyDescent="0.35">
      <c r="A1127" s="50"/>
      <c r="D1127" s="53"/>
      <c r="K1127" s="78">
        <v>385767234</v>
      </c>
      <c r="L1127" t="s">
        <v>5313</v>
      </c>
    </row>
    <row r="1128" spans="1:12" x14ac:dyDescent="0.35">
      <c r="A1128" s="50"/>
      <c r="D1128" s="53"/>
      <c r="K1128" s="78">
        <v>208400939</v>
      </c>
      <c r="L1128" t="s">
        <v>3750</v>
      </c>
    </row>
    <row r="1129" spans="1:12" x14ac:dyDescent="0.35">
      <c r="A1129" s="50"/>
      <c r="D1129" s="53"/>
      <c r="K1129" s="78">
        <v>203491080</v>
      </c>
      <c r="L1129" t="s">
        <v>3349</v>
      </c>
    </row>
    <row r="1130" spans="1:12" x14ac:dyDescent="0.35">
      <c r="A1130" s="50"/>
      <c r="D1130" s="53"/>
      <c r="K1130" s="78">
        <v>103027993</v>
      </c>
      <c r="L1130" t="s">
        <v>2017</v>
      </c>
    </row>
    <row r="1131" spans="1:12" x14ac:dyDescent="0.35">
      <c r="A1131" s="50"/>
      <c r="D1131" s="53"/>
      <c r="K1131" s="78">
        <v>294043275</v>
      </c>
      <c r="L1131" t="s">
        <v>4663</v>
      </c>
    </row>
    <row r="1132" spans="1:12" x14ac:dyDescent="0.35">
      <c r="A1132" s="50"/>
      <c r="D1132" s="53"/>
      <c r="K1132" s="78">
        <v>748281401</v>
      </c>
      <c r="L1132" t="s">
        <v>6666</v>
      </c>
    </row>
    <row r="1133" spans="1:12" x14ac:dyDescent="0.35">
      <c r="A1133" s="50"/>
      <c r="D1133" s="53"/>
      <c r="K1133" s="78">
        <v>460000009</v>
      </c>
      <c r="L1133" t="s">
        <v>5556</v>
      </c>
    </row>
    <row r="1134" spans="1:12" x14ac:dyDescent="0.35">
      <c r="A1134" s="50"/>
      <c r="D1134" s="53"/>
      <c r="K1134" s="78">
        <v>171691257</v>
      </c>
      <c r="L1134" t="s">
        <v>2739</v>
      </c>
    </row>
    <row r="1135" spans="1:12" x14ac:dyDescent="0.35">
      <c r="A1135" s="50"/>
      <c r="D1135" s="53"/>
      <c r="K1135" s="78">
        <v>895290459</v>
      </c>
      <c r="L1135" t="s">
        <v>7243</v>
      </c>
    </row>
    <row r="1136" spans="1:12" x14ac:dyDescent="0.35">
      <c r="A1136" s="50"/>
      <c r="D1136" s="53"/>
      <c r="K1136" s="78">
        <v>103657288</v>
      </c>
      <c r="L1136" t="s">
        <v>2033</v>
      </c>
    </row>
    <row r="1137" spans="1:12" x14ac:dyDescent="0.35">
      <c r="A1137" s="50"/>
      <c r="D1137" s="53"/>
      <c r="K1137" s="78">
        <v>852255129</v>
      </c>
      <c r="L1137" t="s">
        <v>7077</v>
      </c>
    </row>
    <row r="1138" spans="1:12" x14ac:dyDescent="0.35">
      <c r="A1138" s="50"/>
      <c r="D1138" s="53"/>
      <c r="K1138" s="78">
        <v>213361996</v>
      </c>
      <c r="L1138" t="s">
        <v>3940</v>
      </c>
    </row>
    <row r="1139" spans="1:12" x14ac:dyDescent="0.35">
      <c r="A1139" s="50"/>
      <c r="D1139" s="53"/>
      <c r="K1139" s="78">
        <v>362928559</v>
      </c>
      <c r="L1139" t="s">
        <v>5203</v>
      </c>
    </row>
    <row r="1140" spans="1:12" x14ac:dyDescent="0.35">
      <c r="A1140" s="50"/>
      <c r="D1140" s="53"/>
      <c r="K1140" s="78">
        <v>730909659</v>
      </c>
      <c r="L1140" t="s">
        <v>6614</v>
      </c>
    </row>
    <row r="1141" spans="1:12" x14ac:dyDescent="0.35">
      <c r="A1141" s="50"/>
      <c r="D1141" s="53"/>
      <c r="K1141" s="78">
        <v>857051092</v>
      </c>
      <c r="L1141" t="s">
        <v>7100</v>
      </c>
    </row>
    <row r="1142" spans="1:12" x14ac:dyDescent="0.35">
      <c r="A1142" s="50"/>
      <c r="D1142" s="53"/>
      <c r="K1142" s="78">
        <v>267011671</v>
      </c>
      <c r="L1142" t="s">
        <v>4412</v>
      </c>
    </row>
    <row r="1143" spans="1:12" x14ac:dyDescent="0.35">
      <c r="A1143" s="50"/>
      <c r="D1143" s="53"/>
      <c r="K1143" s="78">
        <v>350533494</v>
      </c>
      <c r="L1143" t="s">
        <v>5105</v>
      </c>
    </row>
    <row r="1144" spans="1:12" x14ac:dyDescent="0.35">
      <c r="A1144" s="50"/>
      <c r="D1144" s="53"/>
      <c r="K1144" s="78">
        <v>538648728</v>
      </c>
      <c r="L1144" t="s">
        <v>5773</v>
      </c>
    </row>
    <row r="1145" spans="1:12" x14ac:dyDescent="0.35">
      <c r="A1145" s="50"/>
      <c r="D1145" s="53"/>
      <c r="K1145" s="78">
        <v>305747386</v>
      </c>
      <c r="L1145" t="s">
        <v>4753</v>
      </c>
    </row>
    <row r="1146" spans="1:12" x14ac:dyDescent="0.35">
      <c r="A1146" s="50"/>
      <c r="D1146" s="53"/>
      <c r="K1146" s="78">
        <v>200317323</v>
      </c>
      <c r="L1146" t="s">
        <v>3028</v>
      </c>
    </row>
    <row r="1147" spans="1:12" x14ac:dyDescent="0.35">
      <c r="A1147" s="50"/>
      <c r="D1147" s="53"/>
      <c r="K1147" s="78">
        <v>124917476</v>
      </c>
      <c r="L1147" t="s">
        <v>2274</v>
      </c>
    </row>
    <row r="1148" spans="1:12" x14ac:dyDescent="0.35">
      <c r="A1148" s="50"/>
      <c r="D1148" s="53"/>
      <c r="K1148" s="78">
        <v>205443011</v>
      </c>
      <c r="L1148" t="s">
        <v>3532</v>
      </c>
    </row>
    <row r="1149" spans="1:12" x14ac:dyDescent="0.35">
      <c r="A1149" s="50"/>
      <c r="D1149" s="53"/>
      <c r="K1149" s="78">
        <v>209994890</v>
      </c>
      <c r="L1149" t="s">
        <v>3872</v>
      </c>
    </row>
    <row r="1150" spans="1:12" x14ac:dyDescent="0.35">
      <c r="A1150" s="50"/>
      <c r="D1150" s="53"/>
      <c r="K1150" s="78">
        <v>952386719</v>
      </c>
      <c r="L1150" t="s">
        <v>7447</v>
      </c>
    </row>
    <row r="1151" spans="1:12" x14ac:dyDescent="0.35">
      <c r="A1151" s="50"/>
      <c r="D1151" s="53"/>
      <c r="K1151" s="78">
        <v>168769938</v>
      </c>
      <c r="L1151" t="s">
        <v>2716</v>
      </c>
    </row>
    <row r="1152" spans="1:12" x14ac:dyDescent="0.35">
      <c r="A1152" s="50"/>
      <c r="D1152" s="53"/>
      <c r="K1152" s="78">
        <v>202729872</v>
      </c>
      <c r="L1152" t="s">
        <v>3274</v>
      </c>
    </row>
    <row r="1153" spans="1:12" x14ac:dyDescent="0.35">
      <c r="A1153" s="50"/>
      <c r="D1153" s="53"/>
      <c r="K1153" s="78">
        <v>771314945</v>
      </c>
      <c r="L1153" t="s">
        <v>6789</v>
      </c>
    </row>
    <row r="1154" spans="1:12" x14ac:dyDescent="0.35">
      <c r="A1154" s="50"/>
      <c r="D1154" s="53"/>
      <c r="K1154" s="78">
        <v>209784769</v>
      </c>
      <c r="L1154" t="s">
        <v>3853</v>
      </c>
    </row>
    <row r="1155" spans="1:12" x14ac:dyDescent="0.35">
      <c r="A1155" s="50"/>
      <c r="D1155" s="53"/>
      <c r="K1155" s="78">
        <v>214006308</v>
      </c>
      <c r="L1155" t="s">
        <v>3944</v>
      </c>
    </row>
    <row r="1156" spans="1:12" x14ac:dyDescent="0.35">
      <c r="A1156" s="50"/>
      <c r="D1156" s="53"/>
      <c r="K1156" s="78">
        <v>359121946</v>
      </c>
      <c r="L1156" t="s">
        <v>5180</v>
      </c>
    </row>
    <row r="1157" spans="1:12" x14ac:dyDescent="0.35">
      <c r="A1157" s="50"/>
      <c r="D1157" s="53"/>
      <c r="K1157" s="78">
        <v>206333940</v>
      </c>
      <c r="L1157" t="s">
        <v>3575</v>
      </c>
    </row>
    <row r="1158" spans="1:12" x14ac:dyDescent="0.35">
      <c r="A1158" s="50"/>
      <c r="D1158" s="53"/>
      <c r="K1158" s="78">
        <v>105137443</v>
      </c>
      <c r="L1158" t="s">
        <v>2053</v>
      </c>
    </row>
    <row r="1159" spans="1:12" x14ac:dyDescent="0.35">
      <c r="A1159" s="50"/>
      <c r="D1159" s="53"/>
      <c r="K1159" s="78">
        <v>200324457</v>
      </c>
      <c r="L1159" t="s">
        <v>3029</v>
      </c>
    </row>
    <row r="1160" spans="1:12" x14ac:dyDescent="0.35">
      <c r="A1160" s="50"/>
      <c r="D1160" s="53"/>
      <c r="K1160" s="78">
        <v>295455004</v>
      </c>
      <c r="L1160" t="s">
        <v>4679</v>
      </c>
    </row>
    <row r="1161" spans="1:12" x14ac:dyDescent="0.35">
      <c r="A1161" s="50"/>
      <c r="D1161" s="53"/>
      <c r="K1161" s="78">
        <v>110495560</v>
      </c>
      <c r="L1161" t="s">
        <v>2107</v>
      </c>
    </row>
    <row r="1162" spans="1:12" x14ac:dyDescent="0.35">
      <c r="A1162" s="50"/>
      <c r="D1162" s="53"/>
      <c r="K1162" s="78">
        <v>217607655</v>
      </c>
      <c r="L1162" t="s">
        <v>3975</v>
      </c>
    </row>
    <row r="1163" spans="1:12" x14ac:dyDescent="0.35">
      <c r="A1163" s="50"/>
      <c r="D1163" s="53"/>
      <c r="K1163" s="78">
        <v>358541259</v>
      </c>
      <c r="L1163" t="s">
        <v>5171</v>
      </c>
    </row>
    <row r="1164" spans="1:12" x14ac:dyDescent="0.35">
      <c r="A1164" s="50"/>
      <c r="D1164" s="53"/>
      <c r="K1164" s="78">
        <v>159495094</v>
      </c>
      <c r="L1164" t="s">
        <v>2626</v>
      </c>
    </row>
    <row r="1165" spans="1:12" x14ac:dyDescent="0.35">
      <c r="A1165" s="50"/>
      <c r="D1165" s="53"/>
      <c r="K1165" s="78">
        <v>219657064</v>
      </c>
      <c r="L1165" t="s">
        <v>3996</v>
      </c>
    </row>
    <row r="1166" spans="1:12" x14ac:dyDescent="0.35">
      <c r="A1166" s="50"/>
      <c r="D1166" s="53"/>
      <c r="K1166" s="78">
        <v>341197171</v>
      </c>
      <c r="L1166" t="s">
        <v>5025</v>
      </c>
    </row>
    <row r="1167" spans="1:12" x14ac:dyDescent="0.35">
      <c r="A1167" s="50"/>
      <c r="D1167" s="53"/>
      <c r="K1167" s="78">
        <v>250792085</v>
      </c>
      <c r="L1167" t="s">
        <v>4277</v>
      </c>
    </row>
    <row r="1168" spans="1:12" x14ac:dyDescent="0.35">
      <c r="A1168" s="50"/>
      <c r="D1168" s="53"/>
      <c r="K1168" s="78">
        <v>126709161</v>
      </c>
      <c r="L1168" t="s">
        <v>2302</v>
      </c>
    </row>
    <row r="1169" spans="1:12" x14ac:dyDescent="0.35">
      <c r="A1169" s="50"/>
      <c r="D1169" s="53"/>
      <c r="K1169" s="78">
        <v>134561300</v>
      </c>
      <c r="L1169" t="s">
        <v>2407</v>
      </c>
    </row>
    <row r="1170" spans="1:12" x14ac:dyDescent="0.35">
      <c r="A1170" s="50"/>
      <c r="D1170" s="53"/>
      <c r="K1170" s="78">
        <v>368012041</v>
      </c>
      <c r="L1170" t="s">
        <v>5238</v>
      </c>
    </row>
    <row r="1171" spans="1:12" x14ac:dyDescent="0.35">
      <c r="A1171" s="50"/>
      <c r="D1171" s="53"/>
      <c r="K1171" s="78">
        <v>995129418</v>
      </c>
      <c r="L1171" t="s">
        <v>7566</v>
      </c>
    </row>
    <row r="1172" spans="1:12" x14ac:dyDescent="0.35">
      <c r="A1172" s="50"/>
      <c r="D1172" s="53"/>
      <c r="K1172" s="78">
        <v>635703490</v>
      </c>
      <c r="L1172" t="s">
        <v>6049</v>
      </c>
    </row>
    <row r="1173" spans="1:12" x14ac:dyDescent="0.35">
      <c r="A1173" s="50"/>
      <c r="D1173" s="53"/>
      <c r="K1173" s="78">
        <v>110379536</v>
      </c>
      <c r="L1173" t="s">
        <v>2106</v>
      </c>
    </row>
    <row r="1174" spans="1:12" x14ac:dyDescent="0.35">
      <c r="A1174" s="50"/>
      <c r="D1174" s="53"/>
      <c r="K1174" s="78">
        <v>722343271</v>
      </c>
      <c r="L1174" t="s">
        <v>6543</v>
      </c>
    </row>
    <row r="1175" spans="1:12" x14ac:dyDescent="0.35">
      <c r="A1175" s="50"/>
      <c r="D1175" s="53"/>
      <c r="K1175" s="78">
        <v>708581119</v>
      </c>
      <c r="L1175" t="s">
        <v>6474</v>
      </c>
    </row>
    <row r="1176" spans="1:12" x14ac:dyDescent="0.35">
      <c r="A1176" s="50"/>
      <c r="D1176" s="53"/>
      <c r="K1176" s="78">
        <v>138698815</v>
      </c>
      <c r="L1176" t="s">
        <v>2455</v>
      </c>
    </row>
    <row r="1177" spans="1:12" x14ac:dyDescent="0.35">
      <c r="A1177" s="50"/>
      <c r="D1177" s="53"/>
      <c r="K1177" s="78">
        <v>239787363</v>
      </c>
      <c r="L1177" t="s">
        <v>4189</v>
      </c>
    </row>
    <row r="1178" spans="1:12" x14ac:dyDescent="0.35">
      <c r="A1178" s="50"/>
      <c r="D1178" s="53"/>
      <c r="K1178" s="78" t="s">
        <v>1829</v>
      </c>
      <c r="L1178" t="s">
        <v>7649</v>
      </c>
    </row>
    <row r="1179" spans="1:12" x14ac:dyDescent="0.35">
      <c r="A1179" s="50"/>
      <c r="D1179" s="53"/>
      <c r="K1179" s="78">
        <v>673558313</v>
      </c>
      <c r="L1179" t="s">
        <v>6232</v>
      </c>
    </row>
    <row r="1180" spans="1:12" x14ac:dyDescent="0.35">
      <c r="A1180" s="50"/>
      <c r="D1180" s="53"/>
      <c r="K1180" s="78">
        <v>266330758</v>
      </c>
      <c r="L1180" t="s">
        <v>4406</v>
      </c>
    </row>
    <row r="1181" spans="1:12" x14ac:dyDescent="0.35">
      <c r="A1181" s="50"/>
      <c r="D1181" s="53"/>
      <c r="K1181" s="78">
        <v>337029140</v>
      </c>
      <c r="L1181" t="s">
        <v>4993</v>
      </c>
    </row>
    <row r="1182" spans="1:12" x14ac:dyDescent="0.35">
      <c r="A1182" s="50"/>
      <c r="D1182" s="53"/>
      <c r="K1182" s="78">
        <v>255820168</v>
      </c>
      <c r="L1182" t="s">
        <v>4310</v>
      </c>
    </row>
    <row r="1183" spans="1:12" x14ac:dyDescent="0.35">
      <c r="A1183" s="50"/>
      <c r="D1183" s="53"/>
      <c r="K1183" s="78">
        <v>268629459</v>
      </c>
      <c r="L1183" t="s">
        <v>4435</v>
      </c>
    </row>
    <row r="1184" spans="1:12" x14ac:dyDescent="0.35">
      <c r="A1184" s="50"/>
      <c r="D1184" s="53"/>
      <c r="K1184" s="78">
        <v>198339229</v>
      </c>
      <c r="L1184" t="s">
        <v>2977</v>
      </c>
    </row>
    <row r="1185" spans="1:12" x14ac:dyDescent="0.35">
      <c r="A1185" s="50"/>
      <c r="D1185" s="53"/>
      <c r="K1185" s="78">
        <v>240454513</v>
      </c>
      <c r="L1185" t="s">
        <v>4192</v>
      </c>
    </row>
    <row r="1186" spans="1:12" x14ac:dyDescent="0.35">
      <c r="A1186" s="50"/>
      <c r="D1186" s="53"/>
      <c r="K1186" s="78">
        <v>684414780</v>
      </c>
      <c r="L1186" t="s">
        <v>6315</v>
      </c>
    </row>
    <row r="1187" spans="1:12" x14ac:dyDescent="0.35">
      <c r="A1187" s="50"/>
      <c r="D1187" s="53"/>
      <c r="K1187" s="78">
        <v>172828540</v>
      </c>
      <c r="L1187" t="s">
        <v>2761</v>
      </c>
    </row>
    <row r="1188" spans="1:12" x14ac:dyDescent="0.35">
      <c r="A1188" s="50"/>
      <c r="D1188" s="53"/>
      <c r="K1188" s="78">
        <v>873910631</v>
      </c>
      <c r="L1188" t="s">
        <v>7158</v>
      </c>
    </row>
    <row r="1189" spans="1:12" x14ac:dyDescent="0.35">
      <c r="A1189" s="50"/>
      <c r="D1189" s="53"/>
      <c r="K1189" s="78">
        <v>675531323</v>
      </c>
      <c r="L1189" t="s">
        <v>6249</v>
      </c>
    </row>
    <row r="1190" spans="1:12" x14ac:dyDescent="0.35">
      <c r="A1190" s="50"/>
      <c r="D1190" s="53"/>
      <c r="K1190" s="78">
        <v>292875185</v>
      </c>
      <c r="L1190" t="s">
        <v>4653</v>
      </c>
    </row>
    <row r="1191" spans="1:12" x14ac:dyDescent="0.35">
      <c r="A1191" s="50"/>
      <c r="D1191" s="53"/>
      <c r="K1191" s="78">
        <v>315739594</v>
      </c>
      <c r="L1191" t="s">
        <v>4839</v>
      </c>
    </row>
    <row r="1192" spans="1:12" x14ac:dyDescent="0.35">
      <c r="A1192" s="50"/>
      <c r="D1192" s="53"/>
      <c r="K1192" s="78">
        <v>263633156</v>
      </c>
      <c r="L1192" t="s">
        <v>4376</v>
      </c>
    </row>
    <row r="1193" spans="1:12" x14ac:dyDescent="0.35">
      <c r="A1193" s="50"/>
      <c r="D1193" s="53"/>
      <c r="K1193" s="78">
        <v>252085963</v>
      </c>
      <c r="L1193" t="s">
        <v>4288</v>
      </c>
    </row>
    <row r="1194" spans="1:12" x14ac:dyDescent="0.35">
      <c r="A1194" s="50"/>
      <c r="D1194" s="53"/>
      <c r="K1194" s="78">
        <v>340020596</v>
      </c>
      <c r="L1194" t="s">
        <v>5014</v>
      </c>
    </row>
    <row r="1195" spans="1:12" x14ac:dyDescent="0.35">
      <c r="A1195" s="50"/>
      <c r="D1195" s="53"/>
      <c r="K1195" s="78">
        <v>855899701</v>
      </c>
      <c r="L1195" t="s">
        <v>5014</v>
      </c>
    </row>
    <row r="1196" spans="1:12" x14ac:dyDescent="0.35">
      <c r="A1196" s="50"/>
      <c r="D1196" s="53"/>
      <c r="K1196" s="78">
        <v>389658685</v>
      </c>
      <c r="L1196" t="s">
        <v>5333</v>
      </c>
    </row>
    <row r="1197" spans="1:12" x14ac:dyDescent="0.35">
      <c r="A1197" s="50"/>
      <c r="D1197" s="53"/>
      <c r="K1197" s="78">
        <v>688774780</v>
      </c>
      <c r="L1197" t="s">
        <v>6370</v>
      </c>
    </row>
    <row r="1198" spans="1:12" x14ac:dyDescent="0.35">
      <c r="A1198" s="50"/>
      <c r="D1198" s="53"/>
      <c r="K1198" s="78">
        <v>547890680</v>
      </c>
      <c r="L1198" t="s">
        <v>5796</v>
      </c>
    </row>
    <row r="1199" spans="1:12" x14ac:dyDescent="0.35">
      <c r="A1199" s="50"/>
      <c r="D1199" s="53"/>
      <c r="K1199" s="78">
        <v>202362203</v>
      </c>
      <c r="L1199" t="s">
        <v>3235</v>
      </c>
    </row>
    <row r="1200" spans="1:12" x14ac:dyDescent="0.35">
      <c r="A1200" s="50"/>
      <c r="D1200" s="53"/>
      <c r="K1200" s="78">
        <v>218136117</v>
      </c>
      <c r="L1200" t="s">
        <v>3981</v>
      </c>
    </row>
    <row r="1201" spans="1:12" x14ac:dyDescent="0.35">
      <c r="A1201" s="50"/>
      <c r="D1201" s="53"/>
      <c r="K1201" s="78">
        <v>266740573</v>
      </c>
      <c r="L1201" t="s">
        <v>4409</v>
      </c>
    </row>
    <row r="1202" spans="1:12" x14ac:dyDescent="0.35">
      <c r="A1202" s="50"/>
      <c r="D1202" s="53"/>
      <c r="K1202" s="78">
        <v>113767901</v>
      </c>
      <c r="L1202" t="s">
        <v>2147</v>
      </c>
    </row>
    <row r="1203" spans="1:12" x14ac:dyDescent="0.35">
      <c r="A1203" s="50"/>
      <c r="D1203" s="53"/>
      <c r="K1203" s="78">
        <v>184435063</v>
      </c>
      <c r="L1203" t="s">
        <v>2872</v>
      </c>
    </row>
    <row r="1204" spans="1:12" x14ac:dyDescent="0.35">
      <c r="A1204" s="50"/>
      <c r="D1204" s="53"/>
      <c r="K1204" s="78">
        <v>183360604</v>
      </c>
      <c r="L1204" t="s">
        <v>2865</v>
      </c>
    </row>
    <row r="1205" spans="1:12" x14ac:dyDescent="0.35">
      <c r="A1205" s="50"/>
      <c r="D1205" s="53"/>
      <c r="K1205" s="78">
        <v>955304330</v>
      </c>
      <c r="L1205" t="s">
        <v>7457</v>
      </c>
    </row>
    <row r="1206" spans="1:12" x14ac:dyDescent="0.35">
      <c r="A1206" s="50"/>
      <c r="D1206" s="53"/>
      <c r="K1206" s="78">
        <v>103495458</v>
      </c>
      <c r="L1206" t="s">
        <v>619</v>
      </c>
    </row>
    <row r="1207" spans="1:12" x14ac:dyDescent="0.35">
      <c r="A1207" s="50"/>
      <c r="D1207" s="53"/>
      <c r="K1207" s="78">
        <v>669616279</v>
      </c>
      <c r="L1207" t="s">
        <v>619</v>
      </c>
    </row>
    <row r="1208" spans="1:12" x14ac:dyDescent="0.35">
      <c r="A1208" s="50"/>
      <c r="D1208" s="53"/>
      <c r="K1208" s="78">
        <v>207538932</v>
      </c>
      <c r="L1208" t="s">
        <v>3678</v>
      </c>
    </row>
    <row r="1209" spans="1:12" x14ac:dyDescent="0.35">
      <c r="A1209" s="50"/>
      <c r="D1209" s="53"/>
      <c r="K1209" s="78">
        <v>471126748</v>
      </c>
      <c r="L1209" t="s">
        <v>5606</v>
      </c>
    </row>
    <row r="1210" spans="1:12" x14ac:dyDescent="0.35">
      <c r="A1210" s="50"/>
      <c r="D1210" s="53"/>
      <c r="K1210" s="78">
        <v>451291688</v>
      </c>
      <c r="L1210" t="s">
        <v>5524</v>
      </c>
    </row>
    <row r="1211" spans="1:12" x14ac:dyDescent="0.35">
      <c r="A1211" s="50"/>
      <c r="D1211" s="53"/>
      <c r="K1211" s="78">
        <v>447068907</v>
      </c>
      <c r="L1211" t="s">
        <v>5509</v>
      </c>
    </row>
    <row r="1212" spans="1:12" x14ac:dyDescent="0.35">
      <c r="A1212" s="50"/>
      <c r="D1212" s="53"/>
      <c r="K1212" s="78">
        <v>450305049</v>
      </c>
      <c r="L1212" t="s">
        <v>5521</v>
      </c>
    </row>
    <row r="1213" spans="1:12" x14ac:dyDescent="0.35">
      <c r="A1213" s="50"/>
      <c r="D1213" s="53"/>
      <c r="K1213" s="78">
        <v>165842006</v>
      </c>
      <c r="L1213" t="s">
        <v>2688</v>
      </c>
    </row>
    <row r="1214" spans="1:12" x14ac:dyDescent="0.35">
      <c r="A1214" s="50"/>
      <c r="D1214" s="53"/>
      <c r="K1214" s="78">
        <v>207745460</v>
      </c>
      <c r="L1214" t="s">
        <v>3692</v>
      </c>
    </row>
    <row r="1215" spans="1:12" x14ac:dyDescent="0.35">
      <c r="A1215" s="50"/>
      <c r="D1215" s="53"/>
      <c r="K1215" s="78">
        <v>545172828</v>
      </c>
      <c r="L1215" t="s">
        <v>3692</v>
      </c>
    </row>
    <row r="1216" spans="1:12" x14ac:dyDescent="0.35">
      <c r="A1216" s="50"/>
      <c r="D1216" s="53"/>
      <c r="K1216" s="78">
        <v>855263050</v>
      </c>
      <c r="L1216" t="s">
        <v>7088</v>
      </c>
    </row>
    <row r="1217" spans="1:12" x14ac:dyDescent="0.35">
      <c r="A1217" s="50"/>
      <c r="D1217" s="53"/>
      <c r="K1217" s="78">
        <v>577105448</v>
      </c>
      <c r="L1217" t="s">
        <v>5861</v>
      </c>
    </row>
    <row r="1218" spans="1:12" x14ac:dyDescent="0.35">
      <c r="A1218" s="50"/>
      <c r="D1218" s="53"/>
      <c r="K1218" s="78">
        <v>755333760</v>
      </c>
      <c r="L1218" t="s">
        <v>6682</v>
      </c>
    </row>
    <row r="1219" spans="1:12" x14ac:dyDescent="0.35">
      <c r="A1219" s="50"/>
      <c r="D1219" s="53"/>
      <c r="K1219" s="78">
        <v>961705452</v>
      </c>
      <c r="L1219" t="s">
        <v>7482</v>
      </c>
    </row>
    <row r="1220" spans="1:12" x14ac:dyDescent="0.35">
      <c r="A1220" s="50"/>
      <c r="D1220" s="53"/>
      <c r="K1220" s="78">
        <v>961705495</v>
      </c>
      <c r="L1220" t="s">
        <v>7482</v>
      </c>
    </row>
    <row r="1221" spans="1:12" x14ac:dyDescent="0.35">
      <c r="A1221" s="50"/>
      <c r="D1221" s="53"/>
      <c r="K1221" s="78">
        <v>961705533</v>
      </c>
      <c r="L1221" t="s">
        <v>7482</v>
      </c>
    </row>
    <row r="1222" spans="1:12" x14ac:dyDescent="0.35">
      <c r="A1222" s="50"/>
      <c r="D1222" s="53"/>
      <c r="K1222" s="78">
        <v>961627010</v>
      </c>
      <c r="L1222" t="s">
        <v>7481</v>
      </c>
    </row>
    <row r="1223" spans="1:12" x14ac:dyDescent="0.35">
      <c r="A1223" s="50"/>
      <c r="D1223" s="53"/>
      <c r="K1223" s="78">
        <v>961702739</v>
      </c>
      <c r="L1223" t="s">
        <v>7481</v>
      </c>
    </row>
    <row r="1224" spans="1:12" x14ac:dyDescent="0.35">
      <c r="A1224" s="50"/>
      <c r="D1224" s="53"/>
      <c r="K1224" s="78">
        <v>961703379</v>
      </c>
      <c r="L1224" t="s">
        <v>7481</v>
      </c>
    </row>
    <row r="1225" spans="1:12" x14ac:dyDescent="0.35">
      <c r="A1225" s="50"/>
      <c r="D1225" s="53"/>
      <c r="K1225" s="78">
        <v>139203968</v>
      </c>
      <c r="L1225" t="s">
        <v>2467</v>
      </c>
    </row>
    <row r="1226" spans="1:12" x14ac:dyDescent="0.35">
      <c r="A1226" s="50"/>
      <c r="D1226" s="53"/>
      <c r="K1226" s="78">
        <v>543895040</v>
      </c>
      <c r="L1226" t="s">
        <v>5789</v>
      </c>
    </row>
    <row r="1227" spans="1:12" x14ac:dyDescent="0.35">
      <c r="A1227" s="50"/>
      <c r="D1227" s="53"/>
      <c r="K1227" s="78">
        <v>771985599</v>
      </c>
      <c r="L1227" t="s">
        <v>6793</v>
      </c>
    </row>
    <row r="1228" spans="1:12" x14ac:dyDescent="0.35">
      <c r="A1228" s="50"/>
      <c r="D1228" s="53"/>
      <c r="K1228" s="78">
        <v>243040108</v>
      </c>
      <c r="L1228" t="s">
        <v>4208</v>
      </c>
    </row>
    <row r="1229" spans="1:12" x14ac:dyDescent="0.35">
      <c r="A1229" s="50"/>
      <c r="D1229" s="53"/>
      <c r="K1229" s="78">
        <v>758720187</v>
      </c>
      <c r="L1229" t="s">
        <v>4208</v>
      </c>
    </row>
    <row r="1230" spans="1:12" x14ac:dyDescent="0.35">
      <c r="A1230" s="50"/>
      <c r="D1230" s="53"/>
      <c r="K1230" s="78">
        <v>219626584</v>
      </c>
      <c r="L1230" t="s">
        <v>3995</v>
      </c>
    </row>
    <row r="1231" spans="1:12" x14ac:dyDescent="0.35">
      <c r="A1231" s="50"/>
      <c r="D1231" s="53"/>
      <c r="K1231" s="78">
        <v>763959333</v>
      </c>
      <c r="L1231" t="s">
        <v>6725</v>
      </c>
    </row>
    <row r="1232" spans="1:12" x14ac:dyDescent="0.35">
      <c r="A1232" s="50"/>
      <c r="D1232" s="53"/>
      <c r="K1232" s="78">
        <v>204275043</v>
      </c>
      <c r="L1232" t="s">
        <v>3430</v>
      </c>
    </row>
    <row r="1233" spans="1:12" x14ac:dyDescent="0.35">
      <c r="A1233" s="50"/>
      <c r="D1233" s="53"/>
      <c r="K1233" s="78">
        <v>144755448</v>
      </c>
      <c r="L1233" t="s">
        <v>2505</v>
      </c>
    </row>
    <row r="1234" spans="1:12" x14ac:dyDescent="0.35">
      <c r="A1234" s="50"/>
      <c r="D1234" s="53"/>
      <c r="K1234" s="78">
        <v>339773351</v>
      </c>
      <c r="L1234" t="s">
        <v>5012</v>
      </c>
    </row>
    <row r="1235" spans="1:12" x14ac:dyDescent="0.35">
      <c r="A1235" s="50"/>
      <c r="D1235" s="53"/>
      <c r="K1235" s="78">
        <v>208695878</v>
      </c>
      <c r="L1235" t="s">
        <v>3773</v>
      </c>
    </row>
    <row r="1236" spans="1:12" x14ac:dyDescent="0.35">
      <c r="A1236" s="50"/>
      <c r="D1236" s="53"/>
      <c r="K1236" s="78">
        <v>680347034</v>
      </c>
      <c r="L1236" t="s">
        <v>6282</v>
      </c>
    </row>
    <row r="1237" spans="1:12" x14ac:dyDescent="0.35">
      <c r="A1237" s="50"/>
      <c r="D1237" s="53"/>
      <c r="K1237" s="78">
        <v>161187143</v>
      </c>
      <c r="L1237" t="s">
        <v>2652</v>
      </c>
    </row>
    <row r="1238" spans="1:12" x14ac:dyDescent="0.35">
      <c r="A1238" s="50"/>
      <c r="D1238" s="53"/>
      <c r="K1238" s="78">
        <v>688860997</v>
      </c>
      <c r="L1238" t="s">
        <v>6374</v>
      </c>
    </row>
    <row r="1239" spans="1:12" x14ac:dyDescent="0.35">
      <c r="A1239" s="50"/>
      <c r="D1239" s="53"/>
      <c r="K1239" s="78">
        <v>361469437</v>
      </c>
      <c r="L1239" t="s">
        <v>5191</v>
      </c>
    </row>
    <row r="1240" spans="1:12" x14ac:dyDescent="0.35">
      <c r="A1240" s="50"/>
      <c r="D1240" s="53"/>
      <c r="K1240" s="78">
        <v>205658232</v>
      </c>
      <c r="L1240" t="s">
        <v>3544</v>
      </c>
    </row>
    <row r="1241" spans="1:12" x14ac:dyDescent="0.35">
      <c r="A1241" s="50"/>
      <c r="D1241" s="53"/>
      <c r="K1241" s="78">
        <v>698309180</v>
      </c>
      <c r="L1241" t="s">
        <v>6441</v>
      </c>
    </row>
    <row r="1242" spans="1:12" x14ac:dyDescent="0.35">
      <c r="A1242" s="50"/>
      <c r="D1242" s="53"/>
      <c r="K1242" s="78">
        <v>201148898</v>
      </c>
      <c r="L1242" t="s">
        <v>3106</v>
      </c>
    </row>
    <row r="1243" spans="1:12" x14ac:dyDescent="0.35">
      <c r="A1243" s="50"/>
      <c r="D1243" s="53"/>
      <c r="K1243" s="78">
        <v>318895554</v>
      </c>
      <c r="L1243" t="s">
        <v>4866</v>
      </c>
    </row>
    <row r="1244" spans="1:12" x14ac:dyDescent="0.35">
      <c r="A1244" s="50"/>
      <c r="D1244" s="53"/>
      <c r="K1244" s="78">
        <v>338953518</v>
      </c>
      <c r="L1244" t="s">
        <v>5005</v>
      </c>
    </row>
    <row r="1245" spans="1:12" x14ac:dyDescent="0.35">
      <c r="A1245" s="50"/>
      <c r="D1245" s="53"/>
      <c r="K1245" s="78">
        <v>246849099</v>
      </c>
      <c r="L1245" t="s">
        <v>4239</v>
      </c>
    </row>
    <row r="1246" spans="1:12" x14ac:dyDescent="0.35">
      <c r="A1246" s="50"/>
      <c r="D1246" s="53"/>
      <c r="K1246" s="78">
        <v>203473129</v>
      </c>
      <c r="L1246" t="s">
        <v>3344</v>
      </c>
    </row>
    <row r="1247" spans="1:12" x14ac:dyDescent="0.35">
      <c r="A1247" s="50"/>
      <c r="D1247" s="53"/>
      <c r="K1247" s="78">
        <v>216056558</v>
      </c>
      <c r="L1247" t="s">
        <v>3958</v>
      </c>
    </row>
    <row r="1248" spans="1:12" x14ac:dyDescent="0.35">
      <c r="A1248" s="50"/>
      <c r="D1248" s="53"/>
      <c r="K1248" s="78">
        <v>200365968</v>
      </c>
      <c r="L1248" t="s">
        <v>3036</v>
      </c>
    </row>
    <row r="1249" spans="1:12" x14ac:dyDescent="0.35">
      <c r="A1249" s="50"/>
      <c r="D1249" s="53"/>
      <c r="K1249" s="78">
        <v>645796306</v>
      </c>
      <c r="L1249" t="s">
        <v>6103</v>
      </c>
    </row>
    <row r="1250" spans="1:12" x14ac:dyDescent="0.35">
      <c r="A1250" s="50"/>
      <c r="D1250" s="53"/>
      <c r="K1250" s="78">
        <v>703723152</v>
      </c>
      <c r="L1250" t="s">
        <v>6454</v>
      </c>
    </row>
    <row r="1251" spans="1:12" x14ac:dyDescent="0.35">
      <c r="A1251" s="50"/>
      <c r="D1251" s="53"/>
      <c r="K1251" s="78">
        <v>171325781</v>
      </c>
      <c r="L1251" t="s">
        <v>2734</v>
      </c>
    </row>
    <row r="1252" spans="1:12" x14ac:dyDescent="0.35">
      <c r="A1252" s="50"/>
      <c r="D1252" s="53"/>
      <c r="K1252" s="78">
        <v>706586563</v>
      </c>
      <c r="L1252" t="s">
        <v>6465</v>
      </c>
    </row>
    <row r="1253" spans="1:12" x14ac:dyDescent="0.35">
      <c r="A1253" s="50"/>
      <c r="D1253" s="53"/>
      <c r="K1253" s="78">
        <v>458963703</v>
      </c>
      <c r="L1253" t="s">
        <v>5551</v>
      </c>
    </row>
    <row r="1254" spans="1:12" x14ac:dyDescent="0.35">
      <c r="A1254" s="50"/>
      <c r="D1254" s="53"/>
      <c r="K1254" s="78">
        <v>406515664</v>
      </c>
      <c r="L1254" t="s">
        <v>902</v>
      </c>
    </row>
    <row r="1255" spans="1:12" x14ac:dyDescent="0.35">
      <c r="A1255" s="50"/>
      <c r="D1255" s="53"/>
      <c r="K1255" s="78">
        <v>779343715</v>
      </c>
      <c r="L1255" t="s">
        <v>6858</v>
      </c>
    </row>
    <row r="1256" spans="1:12" x14ac:dyDescent="0.35">
      <c r="A1256" s="50"/>
      <c r="D1256" s="53"/>
      <c r="K1256" s="78">
        <v>387579966</v>
      </c>
      <c r="L1256" t="s">
        <v>5320</v>
      </c>
    </row>
    <row r="1257" spans="1:12" x14ac:dyDescent="0.35">
      <c r="A1257" s="50"/>
      <c r="D1257" s="53"/>
      <c r="K1257" s="78">
        <v>119131294</v>
      </c>
      <c r="L1257" t="s">
        <v>2211</v>
      </c>
    </row>
    <row r="1258" spans="1:12" x14ac:dyDescent="0.35">
      <c r="A1258" s="50"/>
      <c r="D1258" s="53"/>
      <c r="K1258" s="78">
        <v>228303115</v>
      </c>
      <c r="L1258" t="s">
        <v>4071</v>
      </c>
    </row>
    <row r="1259" spans="1:12" x14ac:dyDescent="0.35">
      <c r="A1259" s="50"/>
      <c r="D1259" s="53"/>
      <c r="K1259" s="78">
        <v>768438005</v>
      </c>
      <c r="L1259" t="s">
        <v>6765</v>
      </c>
    </row>
    <row r="1260" spans="1:12" x14ac:dyDescent="0.35">
      <c r="A1260" s="50"/>
      <c r="D1260" s="53"/>
      <c r="K1260" s="78">
        <v>855519372</v>
      </c>
      <c r="L1260" t="s">
        <v>7089</v>
      </c>
    </row>
    <row r="1261" spans="1:12" x14ac:dyDescent="0.35">
      <c r="A1261" s="50"/>
      <c r="D1261" s="53"/>
      <c r="K1261" s="78">
        <v>767824653</v>
      </c>
      <c r="L1261" t="s">
        <v>6758</v>
      </c>
    </row>
    <row r="1262" spans="1:12" x14ac:dyDescent="0.35">
      <c r="A1262" s="50"/>
      <c r="D1262" s="53"/>
      <c r="K1262" s="78">
        <v>767865473</v>
      </c>
      <c r="L1262" t="s">
        <v>6760</v>
      </c>
    </row>
    <row r="1263" spans="1:12" x14ac:dyDescent="0.35">
      <c r="A1263" s="50"/>
      <c r="D1263" s="53"/>
      <c r="K1263" s="78">
        <v>767824599</v>
      </c>
      <c r="L1263" t="s">
        <v>6757</v>
      </c>
    </row>
    <row r="1264" spans="1:12" x14ac:dyDescent="0.35">
      <c r="A1264" s="50"/>
      <c r="D1264" s="53"/>
      <c r="K1264" s="78">
        <v>514124680</v>
      </c>
      <c r="L1264" t="s">
        <v>5720</v>
      </c>
    </row>
    <row r="1265" spans="1:12" x14ac:dyDescent="0.35">
      <c r="A1265" s="50"/>
      <c r="D1265" s="53"/>
      <c r="K1265" s="78">
        <v>537714000</v>
      </c>
      <c r="L1265" t="s">
        <v>5770</v>
      </c>
    </row>
    <row r="1266" spans="1:12" x14ac:dyDescent="0.35">
      <c r="A1266" s="50"/>
      <c r="D1266" s="53"/>
      <c r="K1266" s="78">
        <v>766573258</v>
      </c>
      <c r="L1266" t="s">
        <v>6749</v>
      </c>
    </row>
    <row r="1267" spans="1:12" x14ac:dyDescent="0.35">
      <c r="A1267" s="50"/>
      <c r="D1267" s="53"/>
      <c r="K1267" s="78">
        <v>204105017</v>
      </c>
      <c r="L1267" t="s">
        <v>739</v>
      </c>
    </row>
    <row r="1268" spans="1:12" x14ac:dyDescent="0.35">
      <c r="A1268" s="50"/>
      <c r="D1268" s="53"/>
      <c r="K1268" s="78">
        <v>265166148</v>
      </c>
      <c r="L1268" t="s">
        <v>4393</v>
      </c>
    </row>
    <row r="1269" spans="1:12" x14ac:dyDescent="0.35">
      <c r="A1269" s="50"/>
      <c r="D1269" s="53"/>
      <c r="K1269" s="78">
        <v>400505365</v>
      </c>
      <c r="L1269" t="s">
        <v>5382</v>
      </c>
    </row>
    <row r="1270" spans="1:12" x14ac:dyDescent="0.35">
      <c r="A1270" s="50"/>
      <c r="D1270" s="53"/>
      <c r="K1270" s="78">
        <v>246959757</v>
      </c>
      <c r="L1270" t="s">
        <v>4242</v>
      </c>
    </row>
    <row r="1271" spans="1:12" x14ac:dyDescent="0.35">
      <c r="A1271" s="50"/>
      <c r="D1271" s="53"/>
      <c r="K1271" s="78">
        <v>773582572</v>
      </c>
      <c r="L1271" t="s">
        <v>6813</v>
      </c>
    </row>
    <row r="1272" spans="1:12" x14ac:dyDescent="0.35">
      <c r="A1272" s="50"/>
      <c r="D1272" s="53"/>
      <c r="K1272" s="78">
        <v>906072513</v>
      </c>
      <c r="L1272" t="s">
        <v>7302</v>
      </c>
    </row>
    <row r="1273" spans="1:12" x14ac:dyDescent="0.35">
      <c r="A1273" s="50"/>
      <c r="D1273" s="53"/>
      <c r="K1273" s="78">
        <v>205211669</v>
      </c>
      <c r="L1273" t="s">
        <v>3518</v>
      </c>
    </row>
    <row r="1274" spans="1:12" x14ac:dyDescent="0.35">
      <c r="A1274" s="50"/>
      <c r="D1274" s="53"/>
      <c r="K1274" s="78">
        <v>175842527</v>
      </c>
      <c r="L1274" t="s">
        <v>2791</v>
      </c>
    </row>
    <row r="1275" spans="1:12" x14ac:dyDescent="0.35">
      <c r="A1275" s="50"/>
      <c r="D1275" s="53"/>
      <c r="K1275" s="78">
        <v>890848346</v>
      </c>
      <c r="L1275" t="s">
        <v>7226</v>
      </c>
    </row>
    <row r="1276" spans="1:12" x14ac:dyDescent="0.35">
      <c r="A1276" s="50"/>
      <c r="D1276" s="53"/>
      <c r="K1276" s="78">
        <v>206251319</v>
      </c>
      <c r="L1276" t="s">
        <v>3571</v>
      </c>
    </row>
    <row r="1277" spans="1:12" x14ac:dyDescent="0.35">
      <c r="A1277" s="50"/>
      <c r="D1277" s="53"/>
      <c r="K1277" s="78">
        <v>370570469</v>
      </c>
      <c r="L1277" t="s">
        <v>5259</v>
      </c>
    </row>
    <row r="1278" spans="1:12" x14ac:dyDescent="0.35">
      <c r="A1278" s="50"/>
      <c r="D1278" s="53"/>
      <c r="K1278" s="78">
        <v>442815666</v>
      </c>
      <c r="L1278" t="s">
        <v>1826</v>
      </c>
    </row>
    <row r="1279" spans="1:12" x14ac:dyDescent="0.35">
      <c r="A1279" s="50"/>
      <c r="D1279" s="53"/>
      <c r="K1279" s="78">
        <v>245470679</v>
      </c>
      <c r="L1279" t="s">
        <v>4224</v>
      </c>
    </row>
    <row r="1280" spans="1:12" x14ac:dyDescent="0.35">
      <c r="A1280" s="50"/>
      <c r="D1280" s="53"/>
      <c r="K1280" s="78">
        <v>756352555</v>
      </c>
      <c r="L1280" t="s">
        <v>6685</v>
      </c>
    </row>
    <row r="1281" spans="1:12" x14ac:dyDescent="0.35">
      <c r="A1281" s="50"/>
      <c r="D1281" s="53"/>
      <c r="K1281" s="78">
        <v>148072051</v>
      </c>
      <c r="L1281" t="s">
        <v>2538</v>
      </c>
    </row>
    <row r="1282" spans="1:12" x14ac:dyDescent="0.35">
      <c r="A1282" s="50"/>
      <c r="D1282" s="53"/>
      <c r="K1282" s="78">
        <v>710361940</v>
      </c>
      <c r="L1282" t="s">
        <v>1428</v>
      </c>
    </row>
    <row r="1283" spans="1:12" x14ac:dyDescent="0.35">
      <c r="A1283" s="50"/>
      <c r="D1283" s="53"/>
      <c r="K1283" s="78">
        <v>805900334</v>
      </c>
      <c r="L1283" t="s">
        <v>7000</v>
      </c>
    </row>
    <row r="1284" spans="1:12" x14ac:dyDescent="0.35">
      <c r="A1284" s="50"/>
      <c r="D1284" s="53"/>
      <c r="K1284" s="78">
        <v>272665869</v>
      </c>
      <c r="L1284" t="s">
        <v>4483</v>
      </c>
    </row>
    <row r="1285" spans="1:12" x14ac:dyDescent="0.35">
      <c r="A1285" s="50"/>
      <c r="D1285" s="53"/>
      <c r="K1285" s="78">
        <v>668644805</v>
      </c>
      <c r="L1285" t="s">
        <v>6193</v>
      </c>
    </row>
    <row r="1286" spans="1:12" x14ac:dyDescent="0.35">
      <c r="A1286" s="50"/>
      <c r="D1286" s="53"/>
      <c r="K1286" s="78">
        <v>910073923</v>
      </c>
      <c r="L1286" t="s">
        <v>7318</v>
      </c>
    </row>
    <row r="1287" spans="1:12" x14ac:dyDescent="0.35">
      <c r="A1287" s="50"/>
      <c r="D1287" s="53"/>
      <c r="K1287" s="78">
        <v>447624001</v>
      </c>
      <c r="L1287" t="s">
        <v>5511</v>
      </c>
    </row>
    <row r="1288" spans="1:12" x14ac:dyDescent="0.35">
      <c r="A1288" s="50"/>
      <c r="D1288" s="53"/>
      <c r="K1288" s="78">
        <v>479843945</v>
      </c>
      <c r="L1288" t="s">
        <v>5640</v>
      </c>
    </row>
    <row r="1289" spans="1:12" x14ac:dyDescent="0.35">
      <c r="A1289" s="50"/>
      <c r="D1289" s="53"/>
      <c r="K1289" s="78">
        <v>769863192</v>
      </c>
      <c r="L1289" t="s">
        <v>6777</v>
      </c>
    </row>
    <row r="1290" spans="1:12" x14ac:dyDescent="0.35">
      <c r="A1290" s="50"/>
      <c r="D1290" s="53"/>
      <c r="K1290" s="78">
        <v>207866892</v>
      </c>
      <c r="L1290" t="s">
        <v>3709</v>
      </c>
    </row>
    <row r="1291" spans="1:12" x14ac:dyDescent="0.35">
      <c r="A1291" s="50"/>
      <c r="D1291" s="53"/>
      <c r="K1291" s="78">
        <v>869729574</v>
      </c>
      <c r="L1291" t="s">
        <v>7142</v>
      </c>
    </row>
    <row r="1292" spans="1:12" x14ac:dyDescent="0.35">
      <c r="A1292" s="50"/>
      <c r="D1292" s="53"/>
      <c r="K1292" s="78">
        <v>124458862</v>
      </c>
      <c r="L1292" t="s">
        <v>2268</v>
      </c>
    </row>
    <row r="1293" spans="1:12" x14ac:dyDescent="0.35">
      <c r="A1293" s="50"/>
      <c r="D1293" s="53"/>
      <c r="K1293" s="78">
        <v>994262475</v>
      </c>
      <c r="L1293" t="s">
        <v>7563</v>
      </c>
    </row>
    <row r="1294" spans="1:12" x14ac:dyDescent="0.35">
      <c r="A1294" s="50"/>
      <c r="D1294" s="53"/>
      <c r="K1294" s="78">
        <v>238726344</v>
      </c>
      <c r="L1294" t="s">
        <v>4180</v>
      </c>
    </row>
    <row r="1295" spans="1:12" x14ac:dyDescent="0.35">
      <c r="A1295" s="50"/>
      <c r="D1295" s="53"/>
      <c r="K1295" s="78">
        <v>314034775</v>
      </c>
      <c r="L1295" t="s">
        <v>4829</v>
      </c>
    </row>
    <row r="1296" spans="1:12" x14ac:dyDescent="0.35">
      <c r="A1296" s="50"/>
      <c r="D1296" s="53"/>
      <c r="K1296" s="78">
        <v>788184891</v>
      </c>
      <c r="L1296" t="s">
        <v>6917</v>
      </c>
    </row>
    <row r="1297" spans="1:12" x14ac:dyDescent="0.35">
      <c r="A1297" s="50"/>
      <c r="D1297" s="53"/>
      <c r="K1297" s="78" t="s">
        <v>1925</v>
      </c>
      <c r="L1297" t="s">
        <v>7675</v>
      </c>
    </row>
    <row r="1298" spans="1:12" x14ac:dyDescent="0.35">
      <c r="A1298" s="50"/>
      <c r="D1298" s="53"/>
      <c r="K1298" s="78">
        <v>166299578</v>
      </c>
      <c r="L1298" t="s">
        <v>2693</v>
      </c>
    </row>
    <row r="1299" spans="1:12" x14ac:dyDescent="0.35">
      <c r="A1299" s="50"/>
      <c r="D1299" s="53"/>
      <c r="K1299" s="78">
        <v>896222198</v>
      </c>
      <c r="L1299" t="s">
        <v>1007</v>
      </c>
    </row>
    <row r="1300" spans="1:12" x14ac:dyDescent="0.35">
      <c r="A1300" s="50"/>
      <c r="D1300" s="53"/>
      <c r="K1300" s="78">
        <v>201075806</v>
      </c>
      <c r="L1300" t="s">
        <v>3098</v>
      </c>
    </row>
    <row r="1301" spans="1:12" x14ac:dyDescent="0.35">
      <c r="A1301" s="50"/>
      <c r="D1301" s="53"/>
      <c r="K1301" s="78">
        <v>791779006</v>
      </c>
      <c r="L1301" t="s">
        <v>6935</v>
      </c>
    </row>
    <row r="1302" spans="1:12" x14ac:dyDescent="0.35">
      <c r="A1302" s="50"/>
      <c r="D1302" s="53"/>
      <c r="K1302" s="78">
        <v>393591234</v>
      </c>
      <c r="L1302" t="s">
        <v>5355</v>
      </c>
    </row>
    <row r="1303" spans="1:12" x14ac:dyDescent="0.35">
      <c r="A1303" s="50"/>
      <c r="D1303" s="53"/>
      <c r="K1303" s="78">
        <v>873388269</v>
      </c>
      <c r="L1303" t="s">
        <v>7153</v>
      </c>
    </row>
    <row r="1304" spans="1:12" x14ac:dyDescent="0.35">
      <c r="A1304" s="50"/>
      <c r="D1304" s="53"/>
      <c r="K1304" s="78">
        <v>940841313</v>
      </c>
      <c r="L1304" t="s">
        <v>7418</v>
      </c>
    </row>
    <row r="1305" spans="1:12" x14ac:dyDescent="0.35">
      <c r="A1305" s="50"/>
      <c r="D1305" s="53"/>
      <c r="K1305" s="78">
        <v>687127501</v>
      </c>
      <c r="L1305" t="s">
        <v>6352</v>
      </c>
    </row>
    <row r="1306" spans="1:12" x14ac:dyDescent="0.35">
      <c r="A1306" s="50"/>
      <c r="D1306" s="53"/>
      <c r="K1306" s="78">
        <v>630939976</v>
      </c>
      <c r="L1306" t="s">
        <v>6007</v>
      </c>
    </row>
    <row r="1307" spans="1:12" x14ac:dyDescent="0.35">
      <c r="A1307" s="50"/>
      <c r="D1307" s="53"/>
      <c r="K1307" s="78">
        <v>204383998</v>
      </c>
      <c r="L1307" t="s">
        <v>3447</v>
      </c>
    </row>
    <row r="1308" spans="1:12" x14ac:dyDescent="0.35">
      <c r="A1308" s="50"/>
      <c r="D1308" s="53"/>
      <c r="K1308" s="78">
        <v>882397033</v>
      </c>
      <c r="L1308" t="s">
        <v>7196</v>
      </c>
    </row>
    <row r="1309" spans="1:12" x14ac:dyDescent="0.35">
      <c r="A1309" s="50"/>
      <c r="D1309" s="53"/>
      <c r="K1309" s="78">
        <v>207222744</v>
      </c>
      <c r="L1309" t="s">
        <v>3639</v>
      </c>
    </row>
    <row r="1310" spans="1:12" x14ac:dyDescent="0.35">
      <c r="A1310" s="50"/>
      <c r="D1310" s="53"/>
      <c r="K1310" s="78">
        <v>113520906</v>
      </c>
      <c r="L1310" t="s">
        <v>639</v>
      </c>
    </row>
    <row r="1311" spans="1:12" x14ac:dyDescent="0.35">
      <c r="A1311" s="50"/>
      <c r="D1311" s="53"/>
      <c r="K1311" s="78">
        <v>575626360</v>
      </c>
      <c r="L1311" t="s">
        <v>5857</v>
      </c>
    </row>
    <row r="1312" spans="1:12" x14ac:dyDescent="0.35">
      <c r="A1312" s="50"/>
      <c r="D1312" s="53"/>
      <c r="K1312" s="78">
        <v>470901527</v>
      </c>
      <c r="L1312" t="s">
        <v>5604</v>
      </c>
    </row>
    <row r="1313" spans="11:12" x14ac:dyDescent="0.35">
      <c r="K1313" s="78">
        <v>277233282</v>
      </c>
      <c r="L1313" t="s">
        <v>4525</v>
      </c>
    </row>
    <row r="1314" spans="11:12" x14ac:dyDescent="0.35">
      <c r="K1314" s="78">
        <v>897141582</v>
      </c>
      <c r="L1314" t="s">
        <v>7250</v>
      </c>
    </row>
    <row r="1315" spans="11:12" x14ac:dyDescent="0.35">
      <c r="K1315" s="78">
        <v>300709745</v>
      </c>
      <c r="L1315" t="s">
        <v>4711</v>
      </c>
    </row>
    <row r="1316" spans="11:12" x14ac:dyDescent="0.35">
      <c r="K1316" s="78">
        <v>119492181</v>
      </c>
      <c r="L1316" t="s">
        <v>647</v>
      </c>
    </row>
    <row r="1317" spans="11:12" x14ac:dyDescent="0.35">
      <c r="K1317" s="78">
        <v>256220007</v>
      </c>
      <c r="L1317" t="s">
        <v>647</v>
      </c>
    </row>
    <row r="1318" spans="11:12" x14ac:dyDescent="0.35">
      <c r="K1318" s="78">
        <v>209399652</v>
      </c>
      <c r="L1318" t="s">
        <v>3811</v>
      </c>
    </row>
    <row r="1319" spans="11:12" x14ac:dyDescent="0.35">
      <c r="K1319" s="78" t="s">
        <v>1905</v>
      </c>
      <c r="L1319" t="s">
        <v>7627</v>
      </c>
    </row>
    <row r="1320" spans="11:12" x14ac:dyDescent="0.35">
      <c r="K1320" s="78">
        <v>246212805</v>
      </c>
      <c r="L1320" t="s">
        <v>4231</v>
      </c>
    </row>
    <row r="1321" spans="11:12" x14ac:dyDescent="0.35">
      <c r="K1321" s="78">
        <v>203293635</v>
      </c>
      <c r="L1321" t="s">
        <v>3327</v>
      </c>
    </row>
    <row r="1322" spans="11:12" x14ac:dyDescent="0.35">
      <c r="K1322" s="78">
        <v>253317469</v>
      </c>
      <c r="L1322" t="s">
        <v>4293</v>
      </c>
    </row>
    <row r="1323" spans="11:12" x14ac:dyDescent="0.35">
      <c r="K1323" s="78">
        <v>353639943</v>
      </c>
      <c r="L1323" t="s">
        <v>5128</v>
      </c>
    </row>
    <row r="1324" spans="11:12" x14ac:dyDescent="0.35">
      <c r="K1324" s="78">
        <v>294134042</v>
      </c>
      <c r="L1324" t="s">
        <v>4667</v>
      </c>
    </row>
    <row r="1325" spans="11:12" x14ac:dyDescent="0.35">
      <c r="K1325" s="78">
        <v>101277909</v>
      </c>
      <c r="L1325" t="s">
        <v>1990</v>
      </c>
    </row>
    <row r="1326" spans="11:12" x14ac:dyDescent="0.35">
      <c r="K1326" s="78">
        <v>342395155</v>
      </c>
      <c r="L1326" t="s">
        <v>5034</v>
      </c>
    </row>
    <row r="1327" spans="11:12" x14ac:dyDescent="0.35">
      <c r="K1327" s="78">
        <v>210051596</v>
      </c>
      <c r="L1327" t="s">
        <v>3877</v>
      </c>
    </row>
    <row r="1328" spans="11:12" x14ac:dyDescent="0.35">
      <c r="K1328" s="78">
        <v>213324217</v>
      </c>
      <c r="L1328" t="s">
        <v>3939</v>
      </c>
    </row>
    <row r="1329" spans="11:12" x14ac:dyDescent="0.35">
      <c r="K1329" s="78">
        <v>237359058</v>
      </c>
      <c r="L1329" t="s">
        <v>4160</v>
      </c>
    </row>
    <row r="1330" spans="11:12" x14ac:dyDescent="0.35">
      <c r="K1330" s="78">
        <v>710631212</v>
      </c>
      <c r="L1330" t="s">
        <v>6485</v>
      </c>
    </row>
    <row r="1331" spans="11:12" x14ac:dyDescent="0.35">
      <c r="K1331" s="78">
        <v>558186348</v>
      </c>
      <c r="L1331" t="s">
        <v>5818</v>
      </c>
    </row>
    <row r="1332" spans="11:12" x14ac:dyDescent="0.35">
      <c r="K1332" s="78">
        <v>140189987</v>
      </c>
      <c r="L1332" t="s">
        <v>2474</v>
      </c>
    </row>
    <row r="1333" spans="11:12" x14ac:dyDescent="0.35">
      <c r="K1333" s="78">
        <v>646263557</v>
      </c>
      <c r="L1333" t="s">
        <v>6107</v>
      </c>
    </row>
    <row r="1334" spans="11:12" x14ac:dyDescent="0.35">
      <c r="K1334" s="78" t="s">
        <v>1914</v>
      </c>
      <c r="L1334" t="s">
        <v>7680</v>
      </c>
    </row>
    <row r="1335" spans="11:12" x14ac:dyDescent="0.35">
      <c r="K1335" s="78">
        <v>783450437</v>
      </c>
      <c r="L1335" t="s">
        <v>6888</v>
      </c>
    </row>
    <row r="1336" spans="11:12" x14ac:dyDescent="0.35">
      <c r="K1336" s="78">
        <v>125012124</v>
      </c>
      <c r="L1336" t="s">
        <v>2275</v>
      </c>
    </row>
    <row r="1337" spans="11:12" x14ac:dyDescent="0.35">
      <c r="K1337" s="78">
        <v>200559520</v>
      </c>
      <c r="L1337" t="s">
        <v>3053</v>
      </c>
    </row>
    <row r="1338" spans="11:12" x14ac:dyDescent="0.35">
      <c r="K1338" s="78">
        <v>512368000</v>
      </c>
      <c r="L1338" t="s">
        <v>5717</v>
      </c>
    </row>
    <row r="1339" spans="11:12" x14ac:dyDescent="0.35">
      <c r="K1339" s="78">
        <v>311427059</v>
      </c>
      <c r="L1339" t="s">
        <v>4801</v>
      </c>
    </row>
    <row r="1340" spans="11:12" x14ac:dyDescent="0.35">
      <c r="K1340" s="78">
        <v>466766283</v>
      </c>
      <c r="L1340" t="s">
        <v>4801</v>
      </c>
    </row>
    <row r="1341" spans="11:12" x14ac:dyDescent="0.35">
      <c r="K1341" s="78">
        <v>205927642</v>
      </c>
      <c r="L1341" t="s">
        <v>3546</v>
      </c>
    </row>
    <row r="1342" spans="11:12" x14ac:dyDescent="0.35">
      <c r="K1342" s="78">
        <v>369666088</v>
      </c>
      <c r="L1342" t="s">
        <v>5254</v>
      </c>
    </row>
    <row r="1343" spans="11:12" x14ac:dyDescent="0.35">
      <c r="K1343" s="78">
        <v>223498078</v>
      </c>
      <c r="L1343" t="s">
        <v>4029</v>
      </c>
    </row>
    <row r="1344" spans="11:12" x14ac:dyDescent="0.35">
      <c r="K1344" s="78">
        <v>772357478</v>
      </c>
      <c r="L1344" t="s">
        <v>6804</v>
      </c>
    </row>
    <row r="1345" spans="11:12" x14ac:dyDescent="0.35">
      <c r="K1345" s="78">
        <v>630890110</v>
      </c>
      <c r="L1345" t="s">
        <v>6006</v>
      </c>
    </row>
    <row r="1346" spans="11:12" x14ac:dyDescent="0.35">
      <c r="K1346" s="78">
        <v>752015040</v>
      </c>
      <c r="L1346" t="s">
        <v>6674</v>
      </c>
    </row>
    <row r="1347" spans="11:12" x14ac:dyDescent="0.35">
      <c r="K1347" s="78">
        <v>177802611</v>
      </c>
      <c r="L1347" t="s">
        <v>2809</v>
      </c>
    </row>
    <row r="1348" spans="11:12" x14ac:dyDescent="0.35">
      <c r="K1348" s="78">
        <v>629931473</v>
      </c>
      <c r="L1348" t="s">
        <v>5996</v>
      </c>
    </row>
    <row r="1349" spans="11:12" x14ac:dyDescent="0.35">
      <c r="K1349" s="78">
        <v>884596432</v>
      </c>
      <c r="L1349" t="s">
        <v>7203</v>
      </c>
    </row>
    <row r="1350" spans="11:12" x14ac:dyDescent="0.35">
      <c r="K1350" s="78">
        <v>627423837</v>
      </c>
      <c r="L1350" t="s">
        <v>5982</v>
      </c>
    </row>
    <row r="1351" spans="11:12" x14ac:dyDescent="0.35">
      <c r="K1351" s="78">
        <v>627424051</v>
      </c>
      <c r="L1351" t="s">
        <v>5982</v>
      </c>
    </row>
    <row r="1352" spans="11:12" x14ac:dyDescent="0.35">
      <c r="K1352" s="78">
        <v>210088998</v>
      </c>
      <c r="L1352" t="s">
        <v>3880</v>
      </c>
    </row>
    <row r="1353" spans="11:12" x14ac:dyDescent="0.35">
      <c r="K1353" s="78">
        <v>898166651</v>
      </c>
      <c r="L1353" t="s">
        <v>7256</v>
      </c>
    </row>
    <row r="1354" spans="11:12" x14ac:dyDescent="0.35">
      <c r="K1354" s="78">
        <v>723604184</v>
      </c>
      <c r="L1354" t="s">
        <v>6555</v>
      </c>
    </row>
    <row r="1355" spans="11:12" x14ac:dyDescent="0.35">
      <c r="K1355" s="78">
        <v>203258313</v>
      </c>
      <c r="L1355" t="s">
        <v>3324</v>
      </c>
    </row>
    <row r="1356" spans="11:12" x14ac:dyDescent="0.35">
      <c r="K1356" s="78">
        <v>244151817</v>
      </c>
      <c r="L1356" t="s">
        <v>4211</v>
      </c>
    </row>
    <row r="1357" spans="11:12" x14ac:dyDescent="0.35">
      <c r="K1357" s="78">
        <v>174679703</v>
      </c>
      <c r="L1357" t="s">
        <v>2775</v>
      </c>
    </row>
    <row r="1358" spans="11:12" x14ac:dyDescent="0.35">
      <c r="K1358" s="78">
        <v>687460065</v>
      </c>
      <c r="L1358" t="s">
        <v>6356</v>
      </c>
    </row>
    <row r="1359" spans="11:12" x14ac:dyDescent="0.35">
      <c r="K1359" s="78">
        <v>202271244</v>
      </c>
      <c r="L1359" t="s">
        <v>3226</v>
      </c>
    </row>
    <row r="1360" spans="11:12" x14ac:dyDescent="0.35">
      <c r="K1360" s="78">
        <v>204882545</v>
      </c>
      <c r="L1360" t="s">
        <v>3481</v>
      </c>
    </row>
    <row r="1361" spans="11:12" x14ac:dyDescent="0.35">
      <c r="K1361" s="78">
        <v>149822348</v>
      </c>
      <c r="L1361" t="s">
        <v>2554</v>
      </c>
    </row>
    <row r="1362" spans="11:12" x14ac:dyDescent="0.35">
      <c r="K1362" s="78">
        <v>765614066</v>
      </c>
      <c r="L1362" t="s">
        <v>2554</v>
      </c>
    </row>
    <row r="1363" spans="11:12" x14ac:dyDescent="0.35">
      <c r="K1363" s="78">
        <v>773660212</v>
      </c>
      <c r="L1363" t="s">
        <v>6814</v>
      </c>
    </row>
    <row r="1364" spans="11:12" x14ac:dyDescent="0.35">
      <c r="K1364" s="78">
        <v>507058663</v>
      </c>
      <c r="L1364" t="s">
        <v>5697</v>
      </c>
    </row>
    <row r="1365" spans="11:12" x14ac:dyDescent="0.35">
      <c r="K1365" s="78">
        <v>834740087</v>
      </c>
      <c r="L1365" t="s">
        <v>7050</v>
      </c>
    </row>
    <row r="1366" spans="11:12" x14ac:dyDescent="0.35">
      <c r="K1366" s="78">
        <v>269965754</v>
      </c>
      <c r="L1366" t="s">
        <v>4455</v>
      </c>
    </row>
    <row r="1367" spans="11:12" x14ac:dyDescent="0.35">
      <c r="K1367" s="78">
        <v>323503001</v>
      </c>
      <c r="L1367" t="s">
        <v>4899</v>
      </c>
    </row>
    <row r="1368" spans="11:12" x14ac:dyDescent="0.35">
      <c r="K1368" s="78">
        <v>206033867</v>
      </c>
      <c r="L1368" t="s">
        <v>3551</v>
      </c>
    </row>
    <row r="1369" spans="11:12" x14ac:dyDescent="0.35">
      <c r="K1369" s="78">
        <v>206035903</v>
      </c>
      <c r="L1369" t="s">
        <v>3551</v>
      </c>
    </row>
    <row r="1370" spans="11:12" x14ac:dyDescent="0.35">
      <c r="K1370" s="79">
        <v>133204105</v>
      </c>
      <c r="L1370" t="s">
        <v>2390</v>
      </c>
    </row>
    <row r="1371" spans="11:12" x14ac:dyDescent="0.35">
      <c r="K1371" s="78">
        <v>135746703</v>
      </c>
      <c r="L1371" t="s">
        <v>2418</v>
      </c>
    </row>
    <row r="1372" spans="11:12" x14ac:dyDescent="0.35">
      <c r="K1372" s="78">
        <v>138237303</v>
      </c>
      <c r="L1372" t="s">
        <v>2418</v>
      </c>
    </row>
    <row r="1373" spans="11:12" x14ac:dyDescent="0.35">
      <c r="K1373" s="78">
        <v>217897793</v>
      </c>
      <c r="L1373" t="s">
        <v>2418</v>
      </c>
    </row>
    <row r="1374" spans="11:12" x14ac:dyDescent="0.35">
      <c r="K1374" s="78">
        <v>332540971</v>
      </c>
      <c r="L1374" t="s">
        <v>2418</v>
      </c>
    </row>
    <row r="1375" spans="11:12" x14ac:dyDescent="0.35">
      <c r="K1375" s="78" t="s">
        <v>1860</v>
      </c>
      <c r="L1375" t="s">
        <v>2418</v>
      </c>
    </row>
    <row r="1376" spans="11:12" x14ac:dyDescent="0.35">
      <c r="K1376" s="78">
        <v>209852845</v>
      </c>
      <c r="L1376" t="s">
        <v>3860</v>
      </c>
    </row>
    <row r="1377" spans="11:12" x14ac:dyDescent="0.35">
      <c r="K1377" s="78">
        <v>255489356</v>
      </c>
      <c r="L1377" t="s">
        <v>3860</v>
      </c>
    </row>
    <row r="1378" spans="11:12" x14ac:dyDescent="0.35">
      <c r="K1378" s="78" t="s">
        <v>1861</v>
      </c>
      <c r="L1378" t="s">
        <v>3860</v>
      </c>
    </row>
    <row r="1379" spans="11:12" x14ac:dyDescent="0.35">
      <c r="K1379" s="78">
        <v>779195716</v>
      </c>
      <c r="L1379" t="s">
        <v>6856</v>
      </c>
    </row>
    <row r="1380" spans="11:12" x14ac:dyDescent="0.35">
      <c r="K1380" s="78">
        <v>957453490</v>
      </c>
      <c r="L1380" t="s">
        <v>7466</v>
      </c>
    </row>
    <row r="1381" spans="11:12" x14ac:dyDescent="0.35">
      <c r="K1381" s="78">
        <v>957464696</v>
      </c>
      <c r="L1381" t="s">
        <v>7466</v>
      </c>
    </row>
    <row r="1382" spans="11:12" x14ac:dyDescent="0.35">
      <c r="K1382" s="78">
        <v>167923143</v>
      </c>
      <c r="L1382" t="s">
        <v>2708</v>
      </c>
    </row>
    <row r="1383" spans="11:12" x14ac:dyDescent="0.35">
      <c r="K1383" s="78">
        <v>288853320</v>
      </c>
      <c r="L1383" t="s">
        <v>4611</v>
      </c>
    </row>
    <row r="1384" spans="11:12" x14ac:dyDescent="0.35">
      <c r="K1384" s="78">
        <v>184447550</v>
      </c>
      <c r="L1384" t="s">
        <v>2873</v>
      </c>
    </row>
    <row r="1385" spans="11:12" x14ac:dyDescent="0.35">
      <c r="K1385" s="78">
        <v>232546301</v>
      </c>
      <c r="L1385" t="s">
        <v>2873</v>
      </c>
    </row>
    <row r="1386" spans="11:12" x14ac:dyDescent="0.35">
      <c r="K1386" s="78">
        <v>790472411</v>
      </c>
      <c r="L1386" t="s">
        <v>2873</v>
      </c>
    </row>
    <row r="1387" spans="11:12" x14ac:dyDescent="0.35">
      <c r="K1387" s="78">
        <v>129621451</v>
      </c>
      <c r="L1387" t="s">
        <v>2345</v>
      </c>
    </row>
    <row r="1388" spans="11:12" x14ac:dyDescent="0.35">
      <c r="K1388" s="78" t="s">
        <v>1955</v>
      </c>
      <c r="L1388" t="s">
        <v>7668</v>
      </c>
    </row>
    <row r="1389" spans="11:12" x14ac:dyDescent="0.35">
      <c r="K1389" s="78">
        <v>218964603</v>
      </c>
      <c r="L1389" t="s">
        <v>3992</v>
      </c>
    </row>
    <row r="1390" spans="11:12" x14ac:dyDescent="0.35">
      <c r="K1390" s="78">
        <v>200422152</v>
      </c>
      <c r="L1390" t="s">
        <v>3040</v>
      </c>
    </row>
    <row r="1391" spans="11:12" x14ac:dyDescent="0.35">
      <c r="K1391" s="78">
        <v>200037710</v>
      </c>
      <c r="L1391" t="s">
        <v>1126</v>
      </c>
    </row>
    <row r="1392" spans="11:12" x14ac:dyDescent="0.35">
      <c r="K1392" s="78">
        <v>146406696</v>
      </c>
      <c r="L1392" t="s">
        <v>2524</v>
      </c>
    </row>
    <row r="1393" spans="11:12" x14ac:dyDescent="0.35">
      <c r="K1393" s="78">
        <v>181570105</v>
      </c>
      <c r="L1393" t="s">
        <v>2848</v>
      </c>
    </row>
    <row r="1394" spans="11:12" x14ac:dyDescent="0.35">
      <c r="K1394" s="78">
        <v>464625607</v>
      </c>
      <c r="L1394" t="s">
        <v>5572</v>
      </c>
    </row>
    <row r="1395" spans="11:12" x14ac:dyDescent="0.35">
      <c r="K1395" s="78">
        <v>417369260</v>
      </c>
      <c r="L1395" t="s">
        <v>5429</v>
      </c>
    </row>
    <row r="1396" spans="11:12" x14ac:dyDescent="0.35">
      <c r="K1396" s="78">
        <v>905491318</v>
      </c>
      <c r="L1396" t="s">
        <v>7296</v>
      </c>
    </row>
    <row r="1397" spans="11:12" x14ac:dyDescent="0.35">
      <c r="K1397" s="78">
        <v>104455492</v>
      </c>
      <c r="L1397" t="s">
        <v>2044</v>
      </c>
    </row>
    <row r="1398" spans="11:12" x14ac:dyDescent="0.35">
      <c r="K1398" s="78">
        <v>193332005</v>
      </c>
      <c r="L1398" t="s">
        <v>2940</v>
      </c>
    </row>
    <row r="1399" spans="11:12" x14ac:dyDescent="0.35">
      <c r="K1399" s="78">
        <v>442117985</v>
      </c>
      <c r="L1399" t="s">
        <v>5502</v>
      </c>
    </row>
    <row r="1400" spans="11:12" x14ac:dyDescent="0.35">
      <c r="K1400" s="78">
        <v>773905290</v>
      </c>
      <c r="L1400" t="s">
        <v>6816</v>
      </c>
    </row>
    <row r="1401" spans="11:12" x14ac:dyDescent="0.35">
      <c r="K1401" s="78">
        <v>248971886</v>
      </c>
      <c r="L1401" t="s">
        <v>4255</v>
      </c>
    </row>
    <row r="1402" spans="11:12" x14ac:dyDescent="0.35">
      <c r="K1402" s="78">
        <v>115786008</v>
      </c>
      <c r="L1402" t="s">
        <v>2168</v>
      </c>
    </row>
    <row r="1403" spans="11:12" x14ac:dyDescent="0.35">
      <c r="K1403" s="78">
        <v>477945783</v>
      </c>
      <c r="L1403" t="s">
        <v>2168</v>
      </c>
    </row>
    <row r="1404" spans="11:12" x14ac:dyDescent="0.35">
      <c r="K1404" s="78" t="s">
        <v>1836</v>
      </c>
      <c r="L1404" t="s">
        <v>2168</v>
      </c>
    </row>
    <row r="1405" spans="11:12" x14ac:dyDescent="0.35">
      <c r="K1405" s="78">
        <v>200361731</v>
      </c>
      <c r="L1405" t="s">
        <v>3035</v>
      </c>
    </row>
    <row r="1406" spans="11:12" x14ac:dyDescent="0.35">
      <c r="K1406" s="78">
        <v>375434636</v>
      </c>
      <c r="L1406" t="s">
        <v>5289</v>
      </c>
    </row>
    <row r="1407" spans="11:12" x14ac:dyDescent="0.35">
      <c r="K1407" s="78">
        <v>171675200</v>
      </c>
      <c r="L1407" t="s">
        <v>2738</v>
      </c>
    </row>
    <row r="1408" spans="11:12" x14ac:dyDescent="0.35">
      <c r="K1408" s="78">
        <v>205263158</v>
      </c>
      <c r="L1408" t="s">
        <v>3523</v>
      </c>
    </row>
    <row r="1409" spans="11:12" x14ac:dyDescent="0.35">
      <c r="K1409" s="78" t="s">
        <v>1936</v>
      </c>
      <c r="L1409" t="s">
        <v>7645</v>
      </c>
    </row>
    <row r="1410" spans="11:12" x14ac:dyDescent="0.35">
      <c r="K1410" s="78">
        <v>209618111</v>
      </c>
      <c r="L1410" t="s">
        <v>3830</v>
      </c>
    </row>
    <row r="1411" spans="11:12" x14ac:dyDescent="0.35">
      <c r="K1411" s="78">
        <v>209609577</v>
      </c>
      <c r="L1411" t="s">
        <v>3829</v>
      </c>
    </row>
    <row r="1412" spans="11:12" x14ac:dyDescent="0.35">
      <c r="K1412" s="78">
        <v>277052903</v>
      </c>
      <c r="L1412" t="s">
        <v>4524</v>
      </c>
    </row>
    <row r="1413" spans="11:12" x14ac:dyDescent="0.35">
      <c r="K1413" s="78">
        <v>101549941</v>
      </c>
      <c r="L1413" t="s">
        <v>1998</v>
      </c>
    </row>
    <row r="1414" spans="11:12" x14ac:dyDescent="0.35">
      <c r="K1414" s="78">
        <v>785568745</v>
      </c>
      <c r="L1414" t="s">
        <v>6900</v>
      </c>
    </row>
    <row r="1415" spans="11:12" x14ac:dyDescent="0.35">
      <c r="K1415" s="78">
        <v>209516706</v>
      </c>
      <c r="L1415" t="s">
        <v>3817</v>
      </c>
    </row>
    <row r="1416" spans="11:12" x14ac:dyDescent="0.35">
      <c r="K1416" s="78">
        <v>204158196</v>
      </c>
      <c r="L1416" t="s">
        <v>1555</v>
      </c>
    </row>
    <row r="1417" spans="11:12" x14ac:dyDescent="0.35">
      <c r="K1417" s="78">
        <v>350394826</v>
      </c>
      <c r="L1417" t="s">
        <v>5103</v>
      </c>
    </row>
    <row r="1418" spans="11:12" x14ac:dyDescent="0.35">
      <c r="K1418" s="78">
        <v>191268237</v>
      </c>
      <c r="L1418" t="s">
        <v>2923</v>
      </c>
    </row>
    <row r="1419" spans="11:12" x14ac:dyDescent="0.35">
      <c r="K1419" s="78">
        <v>343384491</v>
      </c>
      <c r="L1419" t="s">
        <v>5040</v>
      </c>
    </row>
    <row r="1420" spans="11:12" x14ac:dyDescent="0.35">
      <c r="K1420" s="78">
        <v>122813053</v>
      </c>
      <c r="L1420" t="s">
        <v>2247</v>
      </c>
    </row>
    <row r="1421" spans="11:12" x14ac:dyDescent="0.35">
      <c r="K1421" s="78">
        <v>856005593</v>
      </c>
      <c r="L1421" t="s">
        <v>7090</v>
      </c>
    </row>
    <row r="1422" spans="11:12" x14ac:dyDescent="0.35">
      <c r="K1422" s="78">
        <v>856005755</v>
      </c>
      <c r="L1422" t="s">
        <v>7091</v>
      </c>
    </row>
    <row r="1423" spans="11:12" x14ac:dyDescent="0.35">
      <c r="K1423" s="78">
        <v>202121620</v>
      </c>
      <c r="L1423" t="s">
        <v>3214</v>
      </c>
    </row>
    <row r="1424" spans="11:12" x14ac:dyDescent="0.35">
      <c r="K1424" s="78">
        <v>397018032</v>
      </c>
      <c r="L1424" t="s">
        <v>5368</v>
      </c>
    </row>
    <row r="1425" spans="11:12" x14ac:dyDescent="0.35">
      <c r="K1425" s="78" t="s">
        <v>1831</v>
      </c>
      <c r="L1425" t="s">
        <v>7636</v>
      </c>
    </row>
    <row r="1426" spans="11:12" x14ac:dyDescent="0.35">
      <c r="K1426" s="78">
        <v>865216971</v>
      </c>
      <c r="L1426" t="s">
        <v>7119</v>
      </c>
    </row>
    <row r="1427" spans="11:12" x14ac:dyDescent="0.35">
      <c r="K1427" s="78" t="s">
        <v>1863</v>
      </c>
      <c r="L1427" t="s">
        <v>7622</v>
      </c>
    </row>
    <row r="1428" spans="11:12" x14ac:dyDescent="0.35">
      <c r="K1428" s="78">
        <v>751727224</v>
      </c>
      <c r="L1428" t="s">
        <v>6673</v>
      </c>
    </row>
    <row r="1429" spans="11:12" x14ac:dyDescent="0.35">
      <c r="K1429" s="78">
        <v>281120581</v>
      </c>
      <c r="L1429" t="s">
        <v>4551</v>
      </c>
    </row>
    <row r="1430" spans="11:12" x14ac:dyDescent="0.35">
      <c r="K1430" s="78">
        <v>411184161</v>
      </c>
      <c r="L1430" t="s">
        <v>5410</v>
      </c>
    </row>
    <row r="1431" spans="11:12" x14ac:dyDescent="0.35">
      <c r="K1431" s="78">
        <v>208472396</v>
      </c>
      <c r="L1431" t="s">
        <v>3756</v>
      </c>
    </row>
    <row r="1432" spans="11:12" x14ac:dyDescent="0.35">
      <c r="K1432" s="78">
        <v>208922064</v>
      </c>
      <c r="L1432" t="s">
        <v>3776</v>
      </c>
    </row>
    <row r="1433" spans="11:12" x14ac:dyDescent="0.35">
      <c r="K1433" s="78">
        <v>142801620</v>
      </c>
      <c r="L1433" t="s">
        <v>2493</v>
      </c>
    </row>
    <row r="1434" spans="11:12" x14ac:dyDescent="0.35">
      <c r="K1434" s="78">
        <v>675252777</v>
      </c>
      <c r="L1434" t="s">
        <v>6247</v>
      </c>
    </row>
    <row r="1435" spans="11:12" x14ac:dyDescent="0.35">
      <c r="K1435" s="78">
        <v>898771571</v>
      </c>
      <c r="L1435" t="s">
        <v>7262</v>
      </c>
    </row>
    <row r="1436" spans="11:12" x14ac:dyDescent="0.35">
      <c r="K1436" s="78">
        <v>412972562</v>
      </c>
      <c r="L1436" t="s">
        <v>5418</v>
      </c>
    </row>
    <row r="1437" spans="11:12" x14ac:dyDescent="0.35">
      <c r="K1437" s="78">
        <v>392511334</v>
      </c>
      <c r="L1437" t="s">
        <v>5349</v>
      </c>
    </row>
    <row r="1438" spans="11:12" x14ac:dyDescent="0.35">
      <c r="K1438" s="78">
        <v>228359033</v>
      </c>
      <c r="L1438" t="s">
        <v>4072</v>
      </c>
    </row>
    <row r="1439" spans="11:12" x14ac:dyDescent="0.35">
      <c r="K1439" s="78">
        <v>626330690</v>
      </c>
      <c r="L1439" t="s">
        <v>5975</v>
      </c>
    </row>
    <row r="1440" spans="11:12" x14ac:dyDescent="0.35">
      <c r="K1440" s="78">
        <v>346624884</v>
      </c>
      <c r="L1440" t="s">
        <v>5075</v>
      </c>
    </row>
    <row r="1441" spans="11:12" x14ac:dyDescent="0.35">
      <c r="K1441" s="78">
        <v>891555938</v>
      </c>
      <c r="L1441" t="s">
        <v>7233</v>
      </c>
    </row>
    <row r="1442" spans="11:12" x14ac:dyDescent="0.35">
      <c r="K1442" s="78">
        <v>207094682</v>
      </c>
      <c r="L1442" t="s">
        <v>3630</v>
      </c>
    </row>
    <row r="1443" spans="11:12" x14ac:dyDescent="0.35">
      <c r="K1443" s="78">
        <v>207094698</v>
      </c>
      <c r="L1443" t="s">
        <v>3631</v>
      </c>
    </row>
    <row r="1444" spans="11:12" x14ac:dyDescent="0.35">
      <c r="K1444" s="78">
        <v>686091171</v>
      </c>
      <c r="L1444" t="s">
        <v>6337</v>
      </c>
    </row>
    <row r="1445" spans="11:12" x14ac:dyDescent="0.35">
      <c r="K1445" s="78">
        <v>140369276</v>
      </c>
      <c r="L1445" t="s">
        <v>2477</v>
      </c>
    </row>
    <row r="1446" spans="11:12" x14ac:dyDescent="0.35">
      <c r="K1446" s="78">
        <v>574522900</v>
      </c>
      <c r="L1446" t="s">
        <v>5853</v>
      </c>
    </row>
    <row r="1447" spans="11:12" x14ac:dyDescent="0.35">
      <c r="K1447" s="78">
        <v>213865404</v>
      </c>
      <c r="L1447" t="s">
        <v>3943</v>
      </c>
    </row>
    <row r="1448" spans="11:12" x14ac:dyDescent="0.35">
      <c r="K1448" s="78">
        <v>728904119</v>
      </c>
      <c r="L1448" t="s">
        <v>6586</v>
      </c>
    </row>
    <row r="1449" spans="11:12" x14ac:dyDescent="0.35">
      <c r="K1449" s="78">
        <v>717485840</v>
      </c>
      <c r="L1449" t="s">
        <v>6507</v>
      </c>
    </row>
    <row r="1450" spans="11:12" x14ac:dyDescent="0.35">
      <c r="K1450" s="78">
        <v>606080026</v>
      </c>
      <c r="L1450" t="s">
        <v>1566</v>
      </c>
    </row>
    <row r="1451" spans="11:12" x14ac:dyDescent="0.35">
      <c r="K1451" s="78">
        <v>207743725</v>
      </c>
      <c r="L1451" t="s">
        <v>3690</v>
      </c>
    </row>
    <row r="1452" spans="11:12" x14ac:dyDescent="0.35">
      <c r="K1452" s="78">
        <v>112567631</v>
      </c>
      <c r="L1452" t="s">
        <v>2129</v>
      </c>
    </row>
    <row r="1453" spans="11:12" x14ac:dyDescent="0.35">
      <c r="K1453" s="78">
        <v>774922008</v>
      </c>
      <c r="L1453" t="s">
        <v>6825</v>
      </c>
    </row>
    <row r="1454" spans="11:12" x14ac:dyDescent="0.35">
      <c r="K1454" s="78">
        <v>111833508</v>
      </c>
      <c r="L1454" t="s">
        <v>2116</v>
      </c>
    </row>
    <row r="1455" spans="11:12" x14ac:dyDescent="0.35">
      <c r="K1455" s="78">
        <v>875201573</v>
      </c>
      <c r="L1455" t="s">
        <v>7165</v>
      </c>
    </row>
    <row r="1456" spans="11:12" x14ac:dyDescent="0.35">
      <c r="K1456" s="78">
        <v>270735320</v>
      </c>
      <c r="L1456" t="s">
        <v>4463</v>
      </c>
    </row>
    <row r="1457" spans="11:12" x14ac:dyDescent="0.35">
      <c r="K1457" s="78" t="s">
        <v>1940</v>
      </c>
      <c r="L1457" t="s">
        <v>7617</v>
      </c>
    </row>
    <row r="1458" spans="11:12" x14ac:dyDescent="0.35">
      <c r="K1458" s="78">
        <v>363008631</v>
      </c>
      <c r="L1458" t="s">
        <v>1821</v>
      </c>
    </row>
    <row r="1459" spans="11:12" x14ac:dyDescent="0.35">
      <c r="K1459" s="78">
        <v>491156287</v>
      </c>
      <c r="L1459" t="s">
        <v>5663</v>
      </c>
    </row>
    <row r="1460" spans="11:12" x14ac:dyDescent="0.35">
      <c r="K1460" s="78">
        <v>254724246</v>
      </c>
      <c r="L1460" t="s">
        <v>4303</v>
      </c>
    </row>
    <row r="1461" spans="11:12" x14ac:dyDescent="0.35">
      <c r="K1461" s="78">
        <v>360436314</v>
      </c>
      <c r="L1461" t="s">
        <v>5185</v>
      </c>
    </row>
    <row r="1462" spans="11:12" x14ac:dyDescent="0.35">
      <c r="K1462" s="78">
        <v>123267486</v>
      </c>
      <c r="L1462" t="s">
        <v>2252</v>
      </c>
    </row>
    <row r="1463" spans="11:12" x14ac:dyDescent="0.35">
      <c r="K1463" s="78">
        <v>621279572</v>
      </c>
      <c r="L1463" t="s">
        <v>5943</v>
      </c>
    </row>
    <row r="1464" spans="11:12" x14ac:dyDescent="0.35">
      <c r="K1464" s="78">
        <v>143995682</v>
      </c>
      <c r="L1464" t="s">
        <v>2501</v>
      </c>
    </row>
    <row r="1465" spans="11:12" x14ac:dyDescent="0.35">
      <c r="K1465" s="78">
        <v>206864126</v>
      </c>
      <c r="L1465" t="s">
        <v>3614</v>
      </c>
    </row>
    <row r="1466" spans="11:12" x14ac:dyDescent="0.35">
      <c r="K1466" s="78">
        <v>361941578</v>
      </c>
      <c r="L1466" t="s">
        <v>5196</v>
      </c>
    </row>
    <row r="1467" spans="11:12" x14ac:dyDescent="0.35">
      <c r="K1467" s="78">
        <v>391674000</v>
      </c>
      <c r="L1467" t="s">
        <v>5345</v>
      </c>
    </row>
    <row r="1468" spans="11:12" x14ac:dyDescent="0.35">
      <c r="K1468" s="78">
        <v>744494168</v>
      </c>
      <c r="L1468" t="s">
        <v>6652</v>
      </c>
    </row>
    <row r="1469" spans="11:12" x14ac:dyDescent="0.35">
      <c r="K1469" s="78">
        <v>122274438</v>
      </c>
      <c r="L1469" t="s">
        <v>2241</v>
      </c>
    </row>
    <row r="1470" spans="11:12" x14ac:dyDescent="0.35">
      <c r="K1470" s="78">
        <v>788876513</v>
      </c>
      <c r="L1470" t="s">
        <v>6925</v>
      </c>
    </row>
    <row r="1471" spans="11:12" x14ac:dyDescent="0.35">
      <c r="K1471" s="78">
        <v>945387955</v>
      </c>
      <c r="L1471" t="s">
        <v>7432</v>
      </c>
    </row>
    <row r="1472" spans="11:12" x14ac:dyDescent="0.35">
      <c r="K1472" s="78">
        <v>468708280</v>
      </c>
      <c r="L1472" t="s">
        <v>5594</v>
      </c>
    </row>
    <row r="1473" spans="11:12" x14ac:dyDescent="0.35">
      <c r="K1473" s="78">
        <v>685845121</v>
      </c>
      <c r="L1473" t="s">
        <v>6332</v>
      </c>
    </row>
    <row r="1474" spans="11:12" x14ac:dyDescent="0.35">
      <c r="K1474" s="78">
        <v>451462229</v>
      </c>
      <c r="L1474" t="s">
        <v>5526</v>
      </c>
    </row>
    <row r="1475" spans="11:12" x14ac:dyDescent="0.35">
      <c r="K1475" s="78">
        <v>718331200</v>
      </c>
      <c r="L1475" t="s">
        <v>6514</v>
      </c>
    </row>
    <row r="1476" spans="11:12" x14ac:dyDescent="0.35">
      <c r="K1476" s="78">
        <v>441673744</v>
      </c>
      <c r="L1476" t="s">
        <v>5499</v>
      </c>
    </row>
    <row r="1477" spans="11:12" x14ac:dyDescent="0.35">
      <c r="K1477" s="78">
        <v>116886596</v>
      </c>
      <c r="L1477" t="s">
        <v>2181</v>
      </c>
    </row>
    <row r="1478" spans="11:12" x14ac:dyDescent="0.35">
      <c r="K1478" s="78">
        <v>668132251</v>
      </c>
      <c r="L1478" t="s">
        <v>6192</v>
      </c>
    </row>
    <row r="1479" spans="11:12" x14ac:dyDescent="0.35">
      <c r="K1479" s="78">
        <v>766937675</v>
      </c>
      <c r="L1479" t="s">
        <v>6751</v>
      </c>
    </row>
    <row r="1480" spans="11:12" x14ac:dyDescent="0.35">
      <c r="K1480" s="78">
        <v>616176862</v>
      </c>
      <c r="L1480" t="s">
        <v>5923</v>
      </c>
    </row>
    <row r="1481" spans="11:12" x14ac:dyDescent="0.35">
      <c r="K1481" s="78">
        <v>696883068</v>
      </c>
      <c r="L1481" t="s">
        <v>6429</v>
      </c>
    </row>
    <row r="1482" spans="11:12" x14ac:dyDescent="0.35">
      <c r="K1482" s="78">
        <v>287665717</v>
      </c>
      <c r="L1482" t="s">
        <v>4602</v>
      </c>
    </row>
    <row r="1483" spans="11:12" x14ac:dyDescent="0.35">
      <c r="K1483" s="78">
        <v>120363786</v>
      </c>
      <c r="L1483" t="s">
        <v>2220</v>
      </c>
    </row>
    <row r="1484" spans="11:12" x14ac:dyDescent="0.35">
      <c r="K1484" s="78">
        <v>152669976</v>
      </c>
      <c r="L1484" t="s">
        <v>2573</v>
      </c>
    </row>
    <row r="1485" spans="11:12" x14ac:dyDescent="0.35">
      <c r="K1485" s="78">
        <v>322891920</v>
      </c>
      <c r="L1485" t="s">
        <v>4896</v>
      </c>
    </row>
    <row r="1486" spans="11:12" x14ac:dyDescent="0.35">
      <c r="K1486" s="78">
        <v>781915955</v>
      </c>
      <c r="L1486" t="s">
        <v>6877</v>
      </c>
    </row>
    <row r="1487" spans="11:12" x14ac:dyDescent="0.35">
      <c r="K1487" s="78">
        <v>204700309</v>
      </c>
      <c r="L1487" t="s">
        <v>3469</v>
      </c>
    </row>
    <row r="1488" spans="11:12" x14ac:dyDescent="0.35">
      <c r="K1488" s="78">
        <v>561000603</v>
      </c>
      <c r="L1488" t="s">
        <v>5826</v>
      </c>
    </row>
    <row r="1489" spans="11:12" x14ac:dyDescent="0.35">
      <c r="K1489" s="78">
        <v>775424214</v>
      </c>
      <c r="L1489" t="s">
        <v>6829</v>
      </c>
    </row>
    <row r="1490" spans="11:12" x14ac:dyDescent="0.35">
      <c r="K1490" s="78">
        <v>957198856</v>
      </c>
      <c r="L1490" t="s">
        <v>7465</v>
      </c>
    </row>
    <row r="1491" spans="11:12" x14ac:dyDescent="0.35">
      <c r="K1491" s="78">
        <v>262377636</v>
      </c>
      <c r="L1491" t="s">
        <v>4365</v>
      </c>
    </row>
    <row r="1492" spans="11:12" x14ac:dyDescent="0.35">
      <c r="K1492" s="78">
        <v>206856129</v>
      </c>
      <c r="L1492" t="s">
        <v>3611</v>
      </c>
    </row>
    <row r="1493" spans="11:12" x14ac:dyDescent="0.35">
      <c r="K1493" s="78">
        <v>207289151</v>
      </c>
      <c r="L1493" t="s">
        <v>3645</v>
      </c>
    </row>
    <row r="1494" spans="11:12" x14ac:dyDescent="0.35">
      <c r="K1494" s="78">
        <v>202363045</v>
      </c>
      <c r="L1494" t="s">
        <v>1491</v>
      </c>
    </row>
    <row r="1495" spans="11:12" x14ac:dyDescent="0.35">
      <c r="K1495" s="78">
        <v>891498853</v>
      </c>
      <c r="L1495" t="s">
        <v>7232</v>
      </c>
    </row>
    <row r="1496" spans="11:12" x14ac:dyDescent="0.35">
      <c r="K1496" s="78">
        <v>815132661</v>
      </c>
      <c r="L1496" t="s">
        <v>7031</v>
      </c>
    </row>
    <row r="1497" spans="11:12" x14ac:dyDescent="0.35">
      <c r="K1497" s="78">
        <v>363517200</v>
      </c>
      <c r="L1497" t="s">
        <v>5211</v>
      </c>
    </row>
    <row r="1498" spans="11:12" x14ac:dyDescent="0.35">
      <c r="K1498" s="78">
        <v>168081413</v>
      </c>
      <c r="L1498" t="s">
        <v>2711</v>
      </c>
    </row>
    <row r="1499" spans="11:12" x14ac:dyDescent="0.35">
      <c r="K1499" s="78">
        <v>225576289</v>
      </c>
      <c r="L1499" t="s">
        <v>4049</v>
      </c>
    </row>
    <row r="1500" spans="11:12" x14ac:dyDescent="0.35">
      <c r="K1500" s="78" t="s">
        <v>1951</v>
      </c>
      <c r="L1500" t="s">
        <v>7658</v>
      </c>
    </row>
    <row r="1501" spans="11:12" x14ac:dyDescent="0.35">
      <c r="K1501" s="78" t="s">
        <v>1830</v>
      </c>
      <c r="L1501" t="s">
        <v>7644</v>
      </c>
    </row>
    <row r="1502" spans="11:12" x14ac:dyDescent="0.35">
      <c r="K1502" s="78">
        <v>200594382</v>
      </c>
      <c r="L1502" t="s">
        <v>3058</v>
      </c>
    </row>
    <row r="1503" spans="11:12" x14ac:dyDescent="0.35">
      <c r="K1503" s="78">
        <v>157844547</v>
      </c>
      <c r="L1503" t="s">
        <v>2617</v>
      </c>
    </row>
    <row r="1504" spans="11:12" x14ac:dyDescent="0.35">
      <c r="K1504" s="78">
        <v>690777614</v>
      </c>
      <c r="L1504" t="s">
        <v>6386</v>
      </c>
    </row>
    <row r="1505" spans="11:12" x14ac:dyDescent="0.35">
      <c r="K1505" s="78">
        <v>621133497</v>
      </c>
      <c r="L1505" t="s">
        <v>5942</v>
      </c>
    </row>
    <row r="1506" spans="11:12" x14ac:dyDescent="0.35">
      <c r="K1506" s="78">
        <v>670638014</v>
      </c>
      <c r="L1506" t="s">
        <v>6215</v>
      </c>
    </row>
    <row r="1507" spans="11:12" x14ac:dyDescent="0.35">
      <c r="K1507" s="78">
        <v>201555325</v>
      </c>
      <c r="L1507" t="s">
        <v>3144</v>
      </c>
    </row>
    <row r="1508" spans="11:12" x14ac:dyDescent="0.35">
      <c r="K1508" s="78">
        <v>726928690</v>
      </c>
      <c r="L1508" t="s">
        <v>6574</v>
      </c>
    </row>
    <row r="1509" spans="11:12" x14ac:dyDescent="0.35">
      <c r="K1509" s="78">
        <v>200548291</v>
      </c>
      <c r="L1509" t="s">
        <v>3050</v>
      </c>
    </row>
    <row r="1510" spans="11:12" x14ac:dyDescent="0.35">
      <c r="K1510" s="78">
        <v>898770834</v>
      </c>
      <c r="L1510" t="s">
        <v>7261</v>
      </c>
    </row>
    <row r="1511" spans="11:12" x14ac:dyDescent="0.35">
      <c r="K1511" s="78">
        <v>207084365</v>
      </c>
      <c r="L1511" t="s">
        <v>3629</v>
      </c>
    </row>
    <row r="1512" spans="11:12" x14ac:dyDescent="0.35">
      <c r="K1512" s="78">
        <v>248061478</v>
      </c>
      <c r="L1512" t="s">
        <v>4251</v>
      </c>
    </row>
    <row r="1513" spans="11:12" x14ac:dyDescent="0.35">
      <c r="K1513" s="78">
        <v>470398604</v>
      </c>
      <c r="L1513" t="s">
        <v>5601</v>
      </c>
    </row>
    <row r="1514" spans="11:12" x14ac:dyDescent="0.35">
      <c r="K1514" s="78">
        <v>673636829</v>
      </c>
      <c r="L1514" t="s">
        <v>6233</v>
      </c>
    </row>
    <row r="1515" spans="11:12" x14ac:dyDescent="0.35">
      <c r="K1515" s="78">
        <v>320993660</v>
      </c>
      <c r="L1515" t="s">
        <v>4883</v>
      </c>
    </row>
    <row r="1516" spans="11:12" x14ac:dyDescent="0.35">
      <c r="K1516" s="78">
        <v>377723058</v>
      </c>
      <c r="L1516" t="s">
        <v>5296</v>
      </c>
    </row>
    <row r="1517" spans="11:12" x14ac:dyDescent="0.35">
      <c r="K1517" s="78">
        <v>101088235</v>
      </c>
      <c r="L1517" t="s">
        <v>1989</v>
      </c>
    </row>
    <row r="1518" spans="11:12" x14ac:dyDescent="0.35">
      <c r="K1518" s="78">
        <v>207745105</v>
      </c>
      <c r="L1518" t="s">
        <v>3691</v>
      </c>
    </row>
    <row r="1519" spans="11:12" x14ac:dyDescent="0.35">
      <c r="K1519" s="78">
        <v>285302820</v>
      </c>
      <c r="L1519" t="s">
        <v>663</v>
      </c>
    </row>
    <row r="1520" spans="11:12" x14ac:dyDescent="0.35">
      <c r="K1520" s="78">
        <v>303483667</v>
      </c>
      <c r="L1520" t="s">
        <v>4734</v>
      </c>
    </row>
    <row r="1521" spans="11:12" x14ac:dyDescent="0.35">
      <c r="K1521" s="78">
        <v>124344840</v>
      </c>
      <c r="L1521" t="s">
        <v>2267</v>
      </c>
    </row>
    <row r="1522" spans="11:12" x14ac:dyDescent="0.35">
      <c r="K1522" s="78">
        <v>140704008</v>
      </c>
      <c r="L1522" t="s">
        <v>2480</v>
      </c>
    </row>
    <row r="1523" spans="11:12" x14ac:dyDescent="0.35">
      <c r="K1523" s="78">
        <v>426337584</v>
      </c>
      <c r="L1523" t="s">
        <v>5454</v>
      </c>
    </row>
    <row r="1524" spans="11:12" x14ac:dyDescent="0.35">
      <c r="K1524" s="78">
        <v>774920641</v>
      </c>
      <c r="L1524" t="s">
        <v>6824</v>
      </c>
    </row>
    <row r="1525" spans="11:12" x14ac:dyDescent="0.35">
      <c r="K1525" s="78">
        <v>247041982</v>
      </c>
      <c r="L1525" t="s">
        <v>4243</v>
      </c>
    </row>
    <row r="1526" spans="11:12" x14ac:dyDescent="0.35">
      <c r="K1526" s="78">
        <v>169375232</v>
      </c>
      <c r="L1526" t="s">
        <v>2723</v>
      </c>
    </row>
    <row r="1527" spans="11:12" x14ac:dyDescent="0.35">
      <c r="K1527" s="78">
        <v>332961438</v>
      </c>
      <c r="L1527" t="s">
        <v>4962</v>
      </c>
    </row>
    <row r="1528" spans="11:12" x14ac:dyDescent="0.35">
      <c r="K1528" s="78">
        <v>432948463</v>
      </c>
      <c r="L1528" t="s">
        <v>5477</v>
      </c>
    </row>
    <row r="1529" spans="11:12" x14ac:dyDescent="0.35">
      <c r="K1529" s="78">
        <v>872428569</v>
      </c>
      <c r="L1529" t="s">
        <v>7148</v>
      </c>
    </row>
    <row r="1530" spans="11:12" x14ac:dyDescent="0.35">
      <c r="K1530" s="78">
        <v>981046773</v>
      </c>
      <c r="L1530" t="s">
        <v>7534</v>
      </c>
    </row>
    <row r="1531" spans="11:12" x14ac:dyDescent="0.35">
      <c r="K1531" s="78">
        <v>287572638</v>
      </c>
      <c r="L1531" t="s">
        <v>4599</v>
      </c>
    </row>
    <row r="1532" spans="11:12" x14ac:dyDescent="0.35">
      <c r="K1532" s="78">
        <v>781142050</v>
      </c>
      <c r="L1532" t="s">
        <v>6867</v>
      </c>
    </row>
    <row r="1533" spans="11:12" x14ac:dyDescent="0.35">
      <c r="K1533" s="78">
        <v>578807500</v>
      </c>
      <c r="L1533" t="s">
        <v>5867</v>
      </c>
    </row>
    <row r="1534" spans="11:12" x14ac:dyDescent="0.35">
      <c r="K1534" s="78">
        <v>144342127</v>
      </c>
      <c r="L1534" t="s">
        <v>2504</v>
      </c>
    </row>
    <row r="1535" spans="11:12" x14ac:dyDescent="0.35">
      <c r="K1535" s="78">
        <v>748967460</v>
      </c>
      <c r="L1535" t="s">
        <v>6667</v>
      </c>
    </row>
    <row r="1536" spans="11:12" x14ac:dyDescent="0.35">
      <c r="K1536" s="78">
        <v>636914304</v>
      </c>
      <c r="L1536" t="s">
        <v>6052</v>
      </c>
    </row>
    <row r="1537" spans="11:12" x14ac:dyDescent="0.35">
      <c r="K1537" s="78">
        <v>390344120</v>
      </c>
      <c r="L1537" t="s">
        <v>5337</v>
      </c>
    </row>
    <row r="1538" spans="11:12" x14ac:dyDescent="0.35">
      <c r="K1538" s="78">
        <v>694759220</v>
      </c>
      <c r="L1538" t="s">
        <v>6413</v>
      </c>
    </row>
    <row r="1539" spans="11:12" x14ac:dyDescent="0.35">
      <c r="K1539" s="78">
        <v>345054073</v>
      </c>
      <c r="L1539" t="s">
        <v>5065</v>
      </c>
    </row>
    <row r="1540" spans="11:12" x14ac:dyDescent="0.35">
      <c r="K1540" s="78">
        <v>807247921</v>
      </c>
      <c r="L1540" t="s">
        <v>7007</v>
      </c>
    </row>
    <row r="1541" spans="11:12" x14ac:dyDescent="0.35">
      <c r="K1541" s="78">
        <v>202110297</v>
      </c>
      <c r="L1541" t="s">
        <v>3213</v>
      </c>
    </row>
    <row r="1542" spans="11:12" x14ac:dyDescent="0.35">
      <c r="K1542" s="78">
        <v>238358523</v>
      </c>
      <c r="L1542" t="s">
        <v>4174</v>
      </c>
    </row>
    <row r="1543" spans="11:12" x14ac:dyDescent="0.35">
      <c r="K1543" s="78">
        <v>200390259</v>
      </c>
      <c r="L1543" t="s">
        <v>1109</v>
      </c>
    </row>
    <row r="1544" spans="11:12" x14ac:dyDescent="0.35">
      <c r="K1544" s="78">
        <v>116528622</v>
      </c>
      <c r="L1544" t="s">
        <v>2175</v>
      </c>
    </row>
    <row r="1545" spans="11:12" x14ac:dyDescent="0.35">
      <c r="K1545" s="78">
        <v>651792398</v>
      </c>
      <c r="L1545" t="s">
        <v>6126</v>
      </c>
    </row>
    <row r="1546" spans="11:12" x14ac:dyDescent="0.35">
      <c r="K1546" s="78">
        <v>990807817</v>
      </c>
      <c r="L1546" t="s">
        <v>7558</v>
      </c>
    </row>
    <row r="1547" spans="11:12" x14ac:dyDescent="0.35">
      <c r="K1547" s="78">
        <v>101300005</v>
      </c>
      <c r="L1547" t="s">
        <v>1992</v>
      </c>
    </row>
    <row r="1548" spans="11:12" x14ac:dyDescent="0.35">
      <c r="K1548" s="78">
        <v>348000004</v>
      </c>
      <c r="L1548" t="s">
        <v>1992</v>
      </c>
    </row>
    <row r="1549" spans="11:12" x14ac:dyDescent="0.35">
      <c r="K1549" s="78">
        <v>397200000</v>
      </c>
      <c r="L1549" t="s">
        <v>1992</v>
      </c>
    </row>
    <row r="1550" spans="11:12" x14ac:dyDescent="0.35">
      <c r="K1550" s="78">
        <v>956100003</v>
      </c>
      <c r="L1550" t="s">
        <v>1992</v>
      </c>
    </row>
    <row r="1551" spans="11:12" x14ac:dyDescent="0.35">
      <c r="K1551" s="78" t="s">
        <v>1912</v>
      </c>
      <c r="L1551" t="s">
        <v>1992</v>
      </c>
    </row>
    <row r="1552" spans="11:12" x14ac:dyDescent="0.35">
      <c r="K1552" s="78" t="s">
        <v>1890</v>
      </c>
      <c r="L1552" t="s">
        <v>1992</v>
      </c>
    </row>
    <row r="1553" spans="11:12" x14ac:dyDescent="0.35">
      <c r="K1553" s="78">
        <v>107861289</v>
      </c>
      <c r="L1553" t="s">
        <v>2078</v>
      </c>
    </row>
    <row r="1554" spans="11:12" x14ac:dyDescent="0.35">
      <c r="K1554" s="78">
        <v>966205091</v>
      </c>
      <c r="L1554" t="s">
        <v>7488</v>
      </c>
    </row>
    <row r="1555" spans="11:12" x14ac:dyDescent="0.35">
      <c r="K1555" s="78">
        <v>207916402</v>
      </c>
      <c r="L1555" t="s">
        <v>3711</v>
      </c>
    </row>
    <row r="1556" spans="11:12" x14ac:dyDescent="0.35">
      <c r="K1556" s="78">
        <v>886014503</v>
      </c>
      <c r="L1556" t="s">
        <v>7213</v>
      </c>
    </row>
    <row r="1557" spans="11:12" x14ac:dyDescent="0.35">
      <c r="K1557" s="78">
        <v>420013787</v>
      </c>
      <c r="L1557" t="s">
        <v>5434</v>
      </c>
    </row>
    <row r="1558" spans="11:12" x14ac:dyDescent="0.35">
      <c r="K1558" s="78">
        <v>506971780</v>
      </c>
      <c r="L1558" t="s">
        <v>5696</v>
      </c>
    </row>
    <row r="1559" spans="11:12" x14ac:dyDescent="0.35">
      <c r="K1559" s="78">
        <v>377868676</v>
      </c>
      <c r="L1559" t="s">
        <v>5297</v>
      </c>
    </row>
    <row r="1560" spans="11:12" x14ac:dyDescent="0.35">
      <c r="K1560" s="78">
        <v>898465926</v>
      </c>
      <c r="L1560" t="s">
        <v>7257</v>
      </c>
    </row>
    <row r="1561" spans="11:12" x14ac:dyDescent="0.35">
      <c r="K1561" s="78">
        <v>574000009</v>
      </c>
      <c r="L1561" t="s">
        <v>5849</v>
      </c>
    </row>
    <row r="1562" spans="11:12" x14ac:dyDescent="0.35">
      <c r="K1562" s="78">
        <v>207237562</v>
      </c>
      <c r="L1562" t="s">
        <v>3641</v>
      </c>
    </row>
    <row r="1563" spans="11:12" x14ac:dyDescent="0.35">
      <c r="K1563" s="78">
        <v>139867564</v>
      </c>
      <c r="L1563" t="s">
        <v>2472</v>
      </c>
    </row>
    <row r="1564" spans="11:12" x14ac:dyDescent="0.35">
      <c r="K1564" s="78">
        <v>831843624</v>
      </c>
      <c r="L1564" t="s">
        <v>7046</v>
      </c>
    </row>
    <row r="1565" spans="11:12" x14ac:dyDescent="0.35">
      <c r="K1565" s="78">
        <v>325693304</v>
      </c>
      <c r="L1565" t="s">
        <v>4916</v>
      </c>
    </row>
    <row r="1566" spans="11:12" x14ac:dyDescent="0.35">
      <c r="K1566" s="78">
        <v>291248772</v>
      </c>
      <c r="L1566" t="s">
        <v>4641</v>
      </c>
    </row>
    <row r="1567" spans="11:12" x14ac:dyDescent="0.35">
      <c r="K1567" s="78">
        <v>630957370</v>
      </c>
      <c r="L1567" t="s">
        <v>6008</v>
      </c>
    </row>
    <row r="1568" spans="11:12" x14ac:dyDescent="0.35">
      <c r="K1568" s="78">
        <v>213226266</v>
      </c>
      <c r="L1568" t="s">
        <v>3937</v>
      </c>
    </row>
    <row r="1569" spans="11:12" x14ac:dyDescent="0.35">
      <c r="K1569" s="78">
        <v>784538834</v>
      </c>
      <c r="L1569" t="s">
        <v>6893</v>
      </c>
    </row>
    <row r="1570" spans="11:12" x14ac:dyDescent="0.35">
      <c r="K1570" s="78">
        <v>795978070</v>
      </c>
      <c r="L1570" t="s">
        <v>6967</v>
      </c>
    </row>
    <row r="1571" spans="11:12" x14ac:dyDescent="0.35">
      <c r="K1571" s="78">
        <v>445987310</v>
      </c>
      <c r="L1571" t="s">
        <v>5507</v>
      </c>
    </row>
    <row r="1572" spans="11:12" x14ac:dyDescent="0.35">
      <c r="K1572" s="78">
        <v>686797759</v>
      </c>
      <c r="L1572" t="s">
        <v>6349</v>
      </c>
    </row>
    <row r="1573" spans="11:12" x14ac:dyDescent="0.35">
      <c r="K1573" s="78">
        <v>686797813</v>
      </c>
      <c r="L1573" t="s">
        <v>6349</v>
      </c>
    </row>
    <row r="1574" spans="11:12" x14ac:dyDescent="0.35">
      <c r="K1574" s="78">
        <v>122828743</v>
      </c>
      <c r="L1574" t="s">
        <v>2250</v>
      </c>
    </row>
    <row r="1575" spans="11:12" x14ac:dyDescent="0.35">
      <c r="K1575" s="78">
        <v>915301924</v>
      </c>
      <c r="L1575" t="s">
        <v>7351</v>
      </c>
    </row>
    <row r="1576" spans="11:12" x14ac:dyDescent="0.35">
      <c r="K1576" s="78">
        <v>352918326</v>
      </c>
      <c r="L1576" t="s">
        <v>5121</v>
      </c>
    </row>
    <row r="1577" spans="11:12" x14ac:dyDescent="0.35">
      <c r="K1577" s="78">
        <v>897780593</v>
      </c>
      <c r="L1577" t="s">
        <v>7252</v>
      </c>
    </row>
    <row r="1578" spans="11:12" x14ac:dyDescent="0.35">
      <c r="K1578" s="78">
        <v>208950596</v>
      </c>
      <c r="L1578" t="s">
        <v>3778</v>
      </c>
    </row>
    <row r="1579" spans="11:12" x14ac:dyDescent="0.35">
      <c r="K1579" s="78">
        <v>208955242</v>
      </c>
      <c r="L1579" t="s">
        <v>3778</v>
      </c>
    </row>
    <row r="1580" spans="11:12" x14ac:dyDescent="0.35">
      <c r="K1580" s="78">
        <v>208955318</v>
      </c>
      <c r="L1580" t="s">
        <v>3778</v>
      </c>
    </row>
    <row r="1581" spans="11:12" x14ac:dyDescent="0.35">
      <c r="K1581" s="78">
        <v>519489929</v>
      </c>
      <c r="L1581" t="s">
        <v>3778</v>
      </c>
    </row>
    <row r="1582" spans="11:12" x14ac:dyDescent="0.35">
      <c r="K1582" s="78">
        <v>460558522</v>
      </c>
      <c r="L1582" t="s">
        <v>5558</v>
      </c>
    </row>
    <row r="1583" spans="11:12" x14ac:dyDescent="0.35">
      <c r="K1583" s="78">
        <v>573752503</v>
      </c>
      <c r="L1583" t="s">
        <v>5558</v>
      </c>
    </row>
    <row r="1584" spans="11:12" x14ac:dyDescent="0.35">
      <c r="K1584" s="78">
        <v>575007422</v>
      </c>
      <c r="L1584" t="s">
        <v>5558</v>
      </c>
    </row>
    <row r="1585" spans="11:12" x14ac:dyDescent="0.35">
      <c r="K1585" s="78">
        <v>577249121</v>
      </c>
      <c r="L1585" t="s">
        <v>5862</v>
      </c>
    </row>
    <row r="1586" spans="11:12" x14ac:dyDescent="0.35">
      <c r="K1586" s="78">
        <v>769582444</v>
      </c>
      <c r="L1586" t="s">
        <v>6773</v>
      </c>
    </row>
    <row r="1587" spans="11:12" x14ac:dyDescent="0.35">
      <c r="K1587" s="78">
        <v>770082528</v>
      </c>
      <c r="L1587" t="s">
        <v>6773</v>
      </c>
    </row>
    <row r="1588" spans="11:12" x14ac:dyDescent="0.35">
      <c r="K1588" s="78">
        <v>347136018</v>
      </c>
      <c r="L1588" t="s">
        <v>5079</v>
      </c>
    </row>
    <row r="1589" spans="11:12" x14ac:dyDescent="0.35">
      <c r="K1589" s="78">
        <v>346896094</v>
      </c>
      <c r="L1589" t="s">
        <v>5077</v>
      </c>
    </row>
    <row r="1590" spans="11:12" x14ac:dyDescent="0.35">
      <c r="K1590" s="78">
        <v>907107779</v>
      </c>
      <c r="L1590" t="s">
        <v>7307</v>
      </c>
    </row>
    <row r="1591" spans="11:12" x14ac:dyDescent="0.35">
      <c r="K1591" s="78">
        <v>996313751</v>
      </c>
      <c r="L1591" t="s">
        <v>7570</v>
      </c>
    </row>
    <row r="1592" spans="11:12" x14ac:dyDescent="0.35">
      <c r="K1592" s="78">
        <v>776117447</v>
      </c>
      <c r="L1592" t="s">
        <v>6833</v>
      </c>
    </row>
    <row r="1593" spans="11:12" x14ac:dyDescent="0.35">
      <c r="K1593" s="78">
        <v>687708989</v>
      </c>
      <c r="L1593" t="s">
        <v>6360</v>
      </c>
    </row>
    <row r="1594" spans="11:12" x14ac:dyDescent="0.35">
      <c r="K1594" s="78">
        <v>639694372</v>
      </c>
      <c r="L1594" t="s">
        <v>6068</v>
      </c>
    </row>
    <row r="1595" spans="11:12" x14ac:dyDescent="0.35">
      <c r="K1595" s="78">
        <v>152700008</v>
      </c>
      <c r="L1595" t="s">
        <v>2574</v>
      </c>
    </row>
    <row r="1596" spans="11:12" x14ac:dyDescent="0.35">
      <c r="K1596" s="78">
        <v>794896437</v>
      </c>
      <c r="L1596" t="s">
        <v>6964</v>
      </c>
    </row>
    <row r="1597" spans="11:12" x14ac:dyDescent="0.35">
      <c r="K1597" s="78">
        <v>611664621</v>
      </c>
      <c r="L1597" t="s">
        <v>5919</v>
      </c>
    </row>
    <row r="1598" spans="11:12" x14ac:dyDescent="0.35">
      <c r="K1598" s="78">
        <v>137471060</v>
      </c>
      <c r="L1598" t="s">
        <v>2438</v>
      </c>
    </row>
    <row r="1599" spans="11:12" x14ac:dyDescent="0.35">
      <c r="K1599" s="78">
        <v>869211958</v>
      </c>
      <c r="L1599" t="s">
        <v>2438</v>
      </c>
    </row>
    <row r="1600" spans="11:12" x14ac:dyDescent="0.35">
      <c r="K1600" s="78">
        <v>340478460</v>
      </c>
      <c r="L1600" t="s">
        <v>5017</v>
      </c>
    </row>
    <row r="1601" spans="11:12" x14ac:dyDescent="0.35">
      <c r="K1601" s="78">
        <v>265883168</v>
      </c>
      <c r="L1601" t="s">
        <v>4401</v>
      </c>
    </row>
    <row r="1602" spans="11:12" x14ac:dyDescent="0.35">
      <c r="K1602" s="78">
        <v>391688060</v>
      </c>
      <c r="L1602" t="s">
        <v>5346</v>
      </c>
    </row>
    <row r="1603" spans="11:12" x14ac:dyDescent="0.35">
      <c r="K1603" s="78" t="s">
        <v>1892</v>
      </c>
      <c r="L1603" t="s">
        <v>7618</v>
      </c>
    </row>
    <row r="1604" spans="11:12" x14ac:dyDescent="0.35">
      <c r="K1604" s="78">
        <v>767207077</v>
      </c>
      <c r="L1604" t="s">
        <v>6753</v>
      </c>
    </row>
    <row r="1605" spans="11:12" x14ac:dyDescent="0.35">
      <c r="K1605" s="78">
        <v>929693450</v>
      </c>
      <c r="L1605" t="s">
        <v>7387</v>
      </c>
    </row>
    <row r="1606" spans="11:12" x14ac:dyDescent="0.35">
      <c r="K1606" s="78">
        <v>109996068</v>
      </c>
      <c r="L1606" t="s">
        <v>2102</v>
      </c>
    </row>
    <row r="1607" spans="11:12" x14ac:dyDescent="0.35">
      <c r="K1607" s="78">
        <v>339704317</v>
      </c>
      <c r="L1607" t="s">
        <v>5011</v>
      </c>
    </row>
    <row r="1608" spans="11:12" x14ac:dyDescent="0.35">
      <c r="K1608" s="78">
        <v>661293101</v>
      </c>
      <c r="L1608" t="s">
        <v>6159</v>
      </c>
    </row>
    <row r="1609" spans="11:12" x14ac:dyDescent="0.35">
      <c r="K1609" s="78">
        <v>118212665</v>
      </c>
      <c r="L1609" t="s">
        <v>2196</v>
      </c>
    </row>
    <row r="1610" spans="11:12" x14ac:dyDescent="0.35">
      <c r="K1610" s="78">
        <v>102933745</v>
      </c>
      <c r="L1610" t="s">
        <v>2013</v>
      </c>
    </row>
    <row r="1611" spans="11:12" x14ac:dyDescent="0.35">
      <c r="K1611" s="78" t="s">
        <v>1966</v>
      </c>
      <c r="L1611" t="s">
        <v>7592</v>
      </c>
    </row>
    <row r="1612" spans="11:12" x14ac:dyDescent="0.35">
      <c r="K1612" s="78">
        <v>338709773</v>
      </c>
      <c r="L1612" t="s">
        <v>5002</v>
      </c>
    </row>
    <row r="1613" spans="11:12" x14ac:dyDescent="0.35">
      <c r="K1613" s="78">
        <v>202508526</v>
      </c>
      <c r="L1613" t="s">
        <v>3255</v>
      </c>
    </row>
    <row r="1614" spans="11:12" x14ac:dyDescent="0.35">
      <c r="K1614" s="78">
        <v>831192224</v>
      </c>
      <c r="L1614" t="s">
        <v>7045</v>
      </c>
    </row>
    <row r="1615" spans="11:12" x14ac:dyDescent="0.35">
      <c r="K1615" s="78">
        <v>861476286</v>
      </c>
      <c r="L1615" t="s">
        <v>7112</v>
      </c>
    </row>
    <row r="1616" spans="11:12" x14ac:dyDescent="0.35">
      <c r="K1616" s="78">
        <v>975173399</v>
      </c>
      <c r="L1616" t="s">
        <v>7508</v>
      </c>
    </row>
    <row r="1617" spans="11:12" x14ac:dyDescent="0.35">
      <c r="K1617" s="78">
        <v>100234840</v>
      </c>
      <c r="L1617" t="s">
        <v>1978</v>
      </c>
    </row>
    <row r="1618" spans="11:12" x14ac:dyDescent="0.35">
      <c r="K1618" s="78">
        <v>129028831</v>
      </c>
      <c r="L1618" t="s">
        <v>2333</v>
      </c>
    </row>
    <row r="1619" spans="11:12" x14ac:dyDescent="0.35">
      <c r="K1619" s="78" t="s">
        <v>1839</v>
      </c>
      <c r="L1619" t="s">
        <v>7604</v>
      </c>
    </row>
    <row r="1620" spans="11:12" x14ac:dyDescent="0.35">
      <c r="K1620" s="78">
        <v>229732781</v>
      </c>
      <c r="L1620" t="s">
        <v>4090</v>
      </c>
    </row>
    <row r="1621" spans="11:12" x14ac:dyDescent="0.35">
      <c r="K1621" s="78">
        <v>256690551</v>
      </c>
      <c r="L1621" t="s">
        <v>4316</v>
      </c>
    </row>
    <row r="1622" spans="11:12" x14ac:dyDescent="0.35">
      <c r="K1622" s="78">
        <v>735055410</v>
      </c>
      <c r="L1622" t="s">
        <v>6641</v>
      </c>
    </row>
    <row r="1623" spans="11:12" x14ac:dyDescent="0.35">
      <c r="K1623" s="78">
        <v>203379709</v>
      </c>
      <c r="L1623" t="s">
        <v>3335</v>
      </c>
    </row>
    <row r="1624" spans="11:12" x14ac:dyDescent="0.35">
      <c r="K1624" s="78">
        <v>585579440</v>
      </c>
      <c r="L1624" t="s">
        <v>5892</v>
      </c>
    </row>
    <row r="1625" spans="11:12" x14ac:dyDescent="0.35">
      <c r="K1625" s="78">
        <v>663130234</v>
      </c>
      <c r="L1625" t="s">
        <v>6163</v>
      </c>
    </row>
    <row r="1626" spans="11:12" x14ac:dyDescent="0.35">
      <c r="K1626" s="78">
        <v>201313876</v>
      </c>
      <c r="L1626" t="s">
        <v>3126</v>
      </c>
    </row>
    <row r="1627" spans="11:12" x14ac:dyDescent="0.35">
      <c r="K1627" s="78">
        <v>217087309</v>
      </c>
      <c r="L1627" t="s">
        <v>3965</v>
      </c>
    </row>
    <row r="1628" spans="11:12" x14ac:dyDescent="0.35">
      <c r="K1628" s="78">
        <v>345587063</v>
      </c>
      <c r="L1628" t="s">
        <v>5067</v>
      </c>
    </row>
    <row r="1629" spans="11:12" x14ac:dyDescent="0.35">
      <c r="K1629" s="78" t="s">
        <v>1888</v>
      </c>
      <c r="L1629" t="s">
        <v>7615</v>
      </c>
    </row>
    <row r="1630" spans="11:12" x14ac:dyDescent="0.35">
      <c r="K1630" s="78">
        <v>344135665</v>
      </c>
      <c r="L1630" t="s">
        <v>5054</v>
      </c>
    </row>
    <row r="1631" spans="11:12" x14ac:dyDescent="0.35">
      <c r="K1631" s="78">
        <v>100651742</v>
      </c>
      <c r="L1631" t="s">
        <v>1984</v>
      </c>
    </row>
    <row r="1632" spans="11:12" x14ac:dyDescent="0.35">
      <c r="K1632" s="78">
        <v>107991867</v>
      </c>
      <c r="L1632" t="s">
        <v>2080</v>
      </c>
    </row>
    <row r="1633" spans="11:12" x14ac:dyDescent="0.35">
      <c r="K1633" s="78">
        <v>252249664</v>
      </c>
      <c r="L1633" t="s">
        <v>2080</v>
      </c>
    </row>
    <row r="1634" spans="11:12" x14ac:dyDescent="0.35">
      <c r="K1634" s="78">
        <v>255258427</v>
      </c>
      <c r="L1634" t="s">
        <v>4307</v>
      </c>
    </row>
    <row r="1635" spans="11:12" x14ac:dyDescent="0.35">
      <c r="K1635" s="78">
        <v>764819470</v>
      </c>
      <c r="L1635" t="s">
        <v>6730</v>
      </c>
    </row>
    <row r="1636" spans="11:12" x14ac:dyDescent="0.35">
      <c r="K1636" s="78">
        <v>472654101</v>
      </c>
      <c r="L1636" t="s">
        <v>5609</v>
      </c>
    </row>
    <row r="1637" spans="11:12" x14ac:dyDescent="0.35">
      <c r="K1637" s="78">
        <v>287565542</v>
      </c>
      <c r="L1637" t="s">
        <v>4598</v>
      </c>
    </row>
    <row r="1638" spans="11:12" x14ac:dyDescent="0.35">
      <c r="K1638" s="78">
        <v>764613554</v>
      </c>
      <c r="L1638" t="s">
        <v>659</v>
      </c>
    </row>
    <row r="1639" spans="11:12" x14ac:dyDescent="0.35">
      <c r="K1639" s="78">
        <v>912765733</v>
      </c>
      <c r="L1639" t="s">
        <v>659</v>
      </c>
    </row>
    <row r="1640" spans="11:12" x14ac:dyDescent="0.35">
      <c r="K1640" s="78">
        <v>247224920</v>
      </c>
      <c r="L1640" t="s">
        <v>4246</v>
      </c>
    </row>
    <row r="1641" spans="11:12" x14ac:dyDescent="0.35">
      <c r="K1641" s="78">
        <v>250171463</v>
      </c>
      <c r="L1641" t="s">
        <v>4267</v>
      </c>
    </row>
    <row r="1642" spans="11:12" x14ac:dyDescent="0.35">
      <c r="K1642" s="78">
        <v>767848536</v>
      </c>
      <c r="L1642" t="s">
        <v>6759</v>
      </c>
    </row>
    <row r="1643" spans="11:12" x14ac:dyDescent="0.35">
      <c r="K1643" s="78">
        <v>787243410</v>
      </c>
      <c r="L1643" t="s">
        <v>6912</v>
      </c>
    </row>
    <row r="1644" spans="11:12" x14ac:dyDescent="0.35">
      <c r="K1644" s="78">
        <v>360537064</v>
      </c>
      <c r="L1644" t="s">
        <v>5186</v>
      </c>
    </row>
    <row r="1645" spans="11:12" x14ac:dyDescent="0.35">
      <c r="K1645" s="78">
        <v>822185428</v>
      </c>
      <c r="L1645" t="s">
        <v>7037</v>
      </c>
    </row>
    <row r="1646" spans="11:12" x14ac:dyDescent="0.35">
      <c r="K1646" s="78">
        <v>646047099</v>
      </c>
      <c r="L1646" t="s">
        <v>6105</v>
      </c>
    </row>
    <row r="1647" spans="11:12" x14ac:dyDescent="0.35">
      <c r="K1647" s="78">
        <v>619835271</v>
      </c>
      <c r="L1647" t="s">
        <v>5935</v>
      </c>
    </row>
    <row r="1648" spans="11:12" x14ac:dyDescent="0.35">
      <c r="K1648" s="78">
        <v>207157456</v>
      </c>
      <c r="L1648" t="s">
        <v>3634</v>
      </c>
    </row>
    <row r="1649" spans="11:12" x14ac:dyDescent="0.35">
      <c r="K1649" s="78">
        <v>204182872</v>
      </c>
      <c r="L1649" t="s">
        <v>3416</v>
      </c>
    </row>
    <row r="1650" spans="11:12" x14ac:dyDescent="0.35">
      <c r="K1650" s="78">
        <v>176402822</v>
      </c>
      <c r="L1650" t="s">
        <v>2797</v>
      </c>
    </row>
    <row r="1651" spans="11:12" x14ac:dyDescent="0.35">
      <c r="K1651" s="78">
        <v>237518764</v>
      </c>
      <c r="L1651" t="s">
        <v>4163</v>
      </c>
    </row>
    <row r="1652" spans="11:12" x14ac:dyDescent="0.35">
      <c r="K1652" s="78">
        <v>505681240</v>
      </c>
      <c r="L1652" t="s">
        <v>5691</v>
      </c>
    </row>
    <row r="1653" spans="11:12" x14ac:dyDescent="0.35">
      <c r="K1653" s="78">
        <v>201014522</v>
      </c>
      <c r="L1653" t="s">
        <v>3095</v>
      </c>
    </row>
    <row r="1654" spans="11:12" x14ac:dyDescent="0.35">
      <c r="K1654" s="78">
        <v>647742874</v>
      </c>
      <c r="L1654" t="s">
        <v>6114</v>
      </c>
    </row>
    <row r="1655" spans="11:12" x14ac:dyDescent="0.35">
      <c r="K1655" s="78">
        <v>296189197</v>
      </c>
      <c r="L1655" t="s">
        <v>4683</v>
      </c>
    </row>
    <row r="1656" spans="11:12" x14ac:dyDescent="0.35">
      <c r="K1656" s="78">
        <v>146571492</v>
      </c>
      <c r="L1656" t="s">
        <v>2526</v>
      </c>
    </row>
    <row r="1657" spans="11:12" x14ac:dyDescent="0.35">
      <c r="K1657" s="78">
        <v>892865051</v>
      </c>
      <c r="L1657" t="s">
        <v>7238</v>
      </c>
    </row>
    <row r="1658" spans="11:12" x14ac:dyDescent="0.35">
      <c r="K1658" s="78">
        <v>796818093</v>
      </c>
      <c r="L1658" t="s">
        <v>6971</v>
      </c>
    </row>
    <row r="1659" spans="11:12" x14ac:dyDescent="0.35">
      <c r="K1659" s="78">
        <v>109554340</v>
      </c>
      <c r="L1659" t="s">
        <v>2100</v>
      </c>
    </row>
    <row r="1660" spans="11:12" x14ac:dyDescent="0.35">
      <c r="K1660" s="78">
        <v>167949240</v>
      </c>
      <c r="L1660" t="s">
        <v>2709</v>
      </c>
    </row>
    <row r="1661" spans="11:12" x14ac:dyDescent="0.35">
      <c r="K1661" s="78">
        <v>888136347</v>
      </c>
      <c r="L1661" t="s">
        <v>7221</v>
      </c>
    </row>
    <row r="1662" spans="11:12" x14ac:dyDescent="0.35">
      <c r="K1662" s="78">
        <v>369503413</v>
      </c>
      <c r="L1662" t="s">
        <v>5251</v>
      </c>
    </row>
    <row r="1663" spans="11:12" x14ac:dyDescent="0.35">
      <c r="K1663" s="78">
        <v>698563796</v>
      </c>
      <c r="L1663" t="s">
        <v>1824</v>
      </c>
    </row>
    <row r="1664" spans="11:12" x14ac:dyDescent="0.35">
      <c r="K1664" s="78">
        <v>698563834</v>
      </c>
      <c r="L1664" t="s">
        <v>1824</v>
      </c>
    </row>
    <row r="1665" spans="11:12" x14ac:dyDescent="0.35">
      <c r="K1665" s="78">
        <v>206080014</v>
      </c>
      <c r="L1665" t="s">
        <v>3554</v>
      </c>
    </row>
    <row r="1666" spans="11:12" x14ac:dyDescent="0.35">
      <c r="K1666" s="78">
        <v>285473764</v>
      </c>
      <c r="L1666" t="s">
        <v>4583</v>
      </c>
    </row>
    <row r="1667" spans="11:12" x14ac:dyDescent="0.35">
      <c r="K1667" s="78">
        <v>691822753</v>
      </c>
      <c r="L1667" t="s">
        <v>6392</v>
      </c>
    </row>
    <row r="1668" spans="11:12" x14ac:dyDescent="0.35">
      <c r="K1668" s="78">
        <v>918212590</v>
      </c>
      <c r="L1668" t="s">
        <v>7364</v>
      </c>
    </row>
    <row r="1669" spans="11:12" x14ac:dyDescent="0.35">
      <c r="K1669" s="78" t="s">
        <v>1872</v>
      </c>
      <c r="L1669" t="s">
        <v>7639</v>
      </c>
    </row>
    <row r="1670" spans="11:12" x14ac:dyDescent="0.35">
      <c r="K1670" s="78">
        <v>717820460</v>
      </c>
      <c r="L1670" t="s">
        <v>6512</v>
      </c>
    </row>
    <row r="1671" spans="11:12" x14ac:dyDescent="0.35">
      <c r="K1671" s="78">
        <v>957495672</v>
      </c>
      <c r="L1671" t="s">
        <v>7467</v>
      </c>
    </row>
    <row r="1672" spans="11:12" x14ac:dyDescent="0.35">
      <c r="K1672" s="78">
        <v>350888357</v>
      </c>
      <c r="L1672" t="s">
        <v>5110</v>
      </c>
    </row>
    <row r="1673" spans="11:12" x14ac:dyDescent="0.35">
      <c r="K1673" s="78">
        <v>261807513</v>
      </c>
      <c r="L1673" t="s">
        <v>4361</v>
      </c>
    </row>
    <row r="1674" spans="11:12" x14ac:dyDescent="0.35">
      <c r="K1674" s="78">
        <v>337294057</v>
      </c>
      <c r="L1674" t="s">
        <v>4995</v>
      </c>
    </row>
    <row r="1675" spans="11:12" x14ac:dyDescent="0.35">
      <c r="K1675" s="78">
        <v>628890579</v>
      </c>
      <c r="L1675" t="s">
        <v>5992</v>
      </c>
    </row>
    <row r="1676" spans="11:12" x14ac:dyDescent="0.35">
      <c r="K1676" s="78">
        <v>905637134</v>
      </c>
      <c r="L1676" t="s">
        <v>7298</v>
      </c>
    </row>
    <row r="1677" spans="11:12" x14ac:dyDescent="0.35">
      <c r="K1677" s="78">
        <v>475955285</v>
      </c>
      <c r="L1677" t="s">
        <v>5623</v>
      </c>
    </row>
    <row r="1678" spans="11:12" x14ac:dyDescent="0.35">
      <c r="K1678" s="78">
        <v>319180192</v>
      </c>
      <c r="L1678" t="s">
        <v>4871</v>
      </c>
    </row>
    <row r="1679" spans="11:12" x14ac:dyDescent="0.35">
      <c r="K1679" s="78">
        <v>765942616</v>
      </c>
      <c r="L1679" t="s">
        <v>6745</v>
      </c>
    </row>
    <row r="1680" spans="11:12" x14ac:dyDescent="0.35">
      <c r="K1680" s="78">
        <v>195055807</v>
      </c>
      <c r="L1680" t="s">
        <v>2956</v>
      </c>
    </row>
    <row r="1681" spans="11:12" x14ac:dyDescent="0.35">
      <c r="K1681" s="78">
        <v>113334541</v>
      </c>
      <c r="L1681" t="s">
        <v>2138</v>
      </c>
    </row>
    <row r="1682" spans="11:12" x14ac:dyDescent="0.35">
      <c r="K1682" s="78">
        <v>310257478</v>
      </c>
      <c r="L1682" t="s">
        <v>4789</v>
      </c>
    </row>
    <row r="1683" spans="11:12" x14ac:dyDescent="0.35">
      <c r="K1683" s="78">
        <v>769343520</v>
      </c>
      <c r="L1683" t="s">
        <v>6769</v>
      </c>
    </row>
    <row r="1684" spans="11:12" x14ac:dyDescent="0.35">
      <c r="K1684" s="78">
        <v>805571454</v>
      </c>
      <c r="L1684" t="s">
        <v>6995</v>
      </c>
    </row>
    <row r="1685" spans="11:12" x14ac:dyDescent="0.35">
      <c r="K1685" s="78">
        <v>285169860</v>
      </c>
      <c r="L1685" t="s">
        <v>4578</v>
      </c>
    </row>
    <row r="1686" spans="11:12" x14ac:dyDescent="0.35">
      <c r="K1686" s="78">
        <v>130631797</v>
      </c>
      <c r="L1686" t="s">
        <v>2360</v>
      </c>
    </row>
    <row r="1687" spans="11:12" x14ac:dyDescent="0.35">
      <c r="K1687" s="78">
        <v>967956317</v>
      </c>
      <c r="L1687" t="s">
        <v>7492</v>
      </c>
    </row>
    <row r="1688" spans="11:12" x14ac:dyDescent="0.35">
      <c r="K1688" s="78" t="s">
        <v>1950</v>
      </c>
      <c r="L1688" t="s">
        <v>7659</v>
      </c>
    </row>
    <row r="1689" spans="11:12" x14ac:dyDescent="0.35">
      <c r="K1689" s="78">
        <v>413210283</v>
      </c>
      <c r="L1689" t="s">
        <v>5420</v>
      </c>
    </row>
    <row r="1690" spans="11:12" x14ac:dyDescent="0.35">
      <c r="K1690" s="78">
        <v>782188224</v>
      </c>
      <c r="L1690" t="s">
        <v>6878</v>
      </c>
    </row>
    <row r="1691" spans="11:12" x14ac:dyDescent="0.35">
      <c r="K1691" s="78">
        <v>104206123</v>
      </c>
      <c r="L1691" t="s">
        <v>2040</v>
      </c>
    </row>
    <row r="1692" spans="11:12" x14ac:dyDescent="0.35">
      <c r="K1692" s="78">
        <v>210194691</v>
      </c>
      <c r="L1692" t="s">
        <v>3889</v>
      </c>
    </row>
    <row r="1693" spans="11:12" x14ac:dyDescent="0.35">
      <c r="K1693" s="78">
        <v>721157610</v>
      </c>
      <c r="L1693" t="s">
        <v>6531</v>
      </c>
    </row>
    <row r="1694" spans="11:12" x14ac:dyDescent="0.35">
      <c r="K1694" s="78">
        <v>903895284</v>
      </c>
      <c r="L1694" t="s">
        <v>7288</v>
      </c>
    </row>
    <row r="1695" spans="11:12" x14ac:dyDescent="0.35">
      <c r="K1695" s="78">
        <v>907501736</v>
      </c>
      <c r="L1695" t="s">
        <v>7310</v>
      </c>
    </row>
    <row r="1696" spans="11:12" x14ac:dyDescent="0.35">
      <c r="K1696" s="78">
        <v>129317566</v>
      </c>
      <c r="L1696" t="s">
        <v>2342</v>
      </c>
    </row>
    <row r="1697" spans="11:12" x14ac:dyDescent="0.35">
      <c r="K1697" s="78">
        <v>640080213</v>
      </c>
      <c r="L1697" t="s">
        <v>6070</v>
      </c>
    </row>
    <row r="1698" spans="11:12" x14ac:dyDescent="0.35">
      <c r="K1698" s="78">
        <v>366354824</v>
      </c>
      <c r="L1698" t="s">
        <v>5226</v>
      </c>
    </row>
    <row r="1699" spans="11:12" x14ac:dyDescent="0.35">
      <c r="K1699" s="78">
        <v>295182946</v>
      </c>
      <c r="L1699" t="s">
        <v>4677</v>
      </c>
    </row>
    <row r="1700" spans="11:12" x14ac:dyDescent="0.35">
      <c r="K1700" s="78">
        <v>339106347</v>
      </c>
      <c r="L1700" t="s">
        <v>5007</v>
      </c>
    </row>
    <row r="1701" spans="11:12" x14ac:dyDescent="0.35">
      <c r="K1701" s="78">
        <v>158508559</v>
      </c>
      <c r="L1701" t="s">
        <v>2620</v>
      </c>
    </row>
    <row r="1702" spans="11:12" x14ac:dyDescent="0.35">
      <c r="K1702" s="78">
        <v>233181048</v>
      </c>
      <c r="L1702" t="s">
        <v>4122</v>
      </c>
    </row>
    <row r="1703" spans="11:12" x14ac:dyDescent="0.35">
      <c r="K1703" s="78">
        <v>947460439</v>
      </c>
      <c r="L1703" t="s">
        <v>7435</v>
      </c>
    </row>
    <row r="1704" spans="11:12" x14ac:dyDescent="0.35">
      <c r="K1704" s="78">
        <v>158020246</v>
      </c>
      <c r="L1704" t="s">
        <v>2618</v>
      </c>
    </row>
    <row r="1705" spans="11:12" x14ac:dyDescent="0.35">
      <c r="K1705" s="78">
        <v>731047472</v>
      </c>
      <c r="L1705" t="s">
        <v>6616</v>
      </c>
    </row>
    <row r="1706" spans="11:12" x14ac:dyDescent="0.35">
      <c r="K1706" s="78">
        <v>206425809</v>
      </c>
      <c r="L1706" t="s">
        <v>3581</v>
      </c>
    </row>
    <row r="1707" spans="11:12" x14ac:dyDescent="0.35">
      <c r="K1707" s="78">
        <v>201027601</v>
      </c>
      <c r="L1707" t="s">
        <v>3097</v>
      </c>
    </row>
    <row r="1708" spans="11:12" x14ac:dyDescent="0.35">
      <c r="K1708" s="78">
        <v>200798307</v>
      </c>
      <c r="L1708" t="s">
        <v>3070</v>
      </c>
    </row>
    <row r="1709" spans="11:12" x14ac:dyDescent="0.35">
      <c r="K1709" s="78">
        <v>112816500</v>
      </c>
      <c r="L1709" t="s">
        <v>2132</v>
      </c>
    </row>
    <row r="1710" spans="11:12" x14ac:dyDescent="0.35">
      <c r="K1710" s="78">
        <v>459984224</v>
      </c>
      <c r="L1710" t="s">
        <v>5555</v>
      </c>
    </row>
    <row r="1711" spans="11:12" x14ac:dyDescent="0.35">
      <c r="K1711" s="78">
        <v>178643860</v>
      </c>
      <c r="L1711" t="s">
        <v>2816</v>
      </c>
    </row>
    <row r="1712" spans="11:12" x14ac:dyDescent="0.35">
      <c r="K1712" s="78">
        <v>228706000</v>
      </c>
      <c r="L1712" t="s">
        <v>4075</v>
      </c>
    </row>
    <row r="1713" spans="11:12" x14ac:dyDescent="0.35">
      <c r="K1713" s="78">
        <v>129776269</v>
      </c>
      <c r="L1713" t="s">
        <v>2347</v>
      </c>
    </row>
    <row r="1714" spans="11:12" x14ac:dyDescent="0.35">
      <c r="K1714" s="78">
        <v>301834985</v>
      </c>
      <c r="L1714" t="s">
        <v>4720</v>
      </c>
    </row>
    <row r="1715" spans="11:12" x14ac:dyDescent="0.35">
      <c r="K1715" s="78">
        <v>805975636</v>
      </c>
      <c r="L1715" t="s">
        <v>7001</v>
      </c>
    </row>
    <row r="1716" spans="11:12" x14ac:dyDescent="0.35">
      <c r="K1716" s="78">
        <v>246327017</v>
      </c>
      <c r="L1716" t="s">
        <v>4233</v>
      </c>
    </row>
    <row r="1717" spans="11:12" x14ac:dyDescent="0.35">
      <c r="K1717" s="78">
        <v>510797760</v>
      </c>
      <c r="L1717" t="s">
        <v>5710</v>
      </c>
    </row>
    <row r="1718" spans="11:12" x14ac:dyDescent="0.35">
      <c r="K1718" s="78">
        <v>346038616</v>
      </c>
      <c r="L1718" t="s">
        <v>5071</v>
      </c>
    </row>
    <row r="1719" spans="11:12" x14ac:dyDescent="0.35">
      <c r="K1719" s="78">
        <v>100077523</v>
      </c>
      <c r="L1719" t="s">
        <v>1974</v>
      </c>
    </row>
    <row r="1720" spans="11:12" x14ac:dyDescent="0.35">
      <c r="K1720" s="78" t="s">
        <v>1916</v>
      </c>
      <c r="L1720" t="s">
        <v>7611</v>
      </c>
    </row>
    <row r="1721" spans="11:12" x14ac:dyDescent="0.35">
      <c r="K1721" s="78">
        <v>189405090</v>
      </c>
      <c r="L1721" t="s">
        <v>2909</v>
      </c>
    </row>
    <row r="1722" spans="11:12" x14ac:dyDescent="0.35">
      <c r="K1722" s="78">
        <v>912875717</v>
      </c>
      <c r="L1722" t="s">
        <v>7342</v>
      </c>
    </row>
    <row r="1723" spans="11:12" x14ac:dyDescent="0.35">
      <c r="K1723" s="78">
        <v>911515105</v>
      </c>
      <c r="L1723" t="s">
        <v>7336</v>
      </c>
    </row>
    <row r="1724" spans="11:12" x14ac:dyDescent="0.35">
      <c r="K1724" s="78">
        <v>156845990</v>
      </c>
      <c r="L1724" t="s">
        <v>2607</v>
      </c>
    </row>
    <row r="1725" spans="11:12" x14ac:dyDescent="0.35">
      <c r="K1725" s="78">
        <v>788422814</v>
      </c>
      <c r="L1725" t="s">
        <v>6920</v>
      </c>
    </row>
    <row r="1726" spans="11:12" x14ac:dyDescent="0.35">
      <c r="K1726" s="78">
        <v>867406018</v>
      </c>
      <c r="L1726" t="s">
        <v>7130</v>
      </c>
    </row>
    <row r="1727" spans="11:12" x14ac:dyDescent="0.35">
      <c r="K1727" s="78">
        <v>857303172</v>
      </c>
      <c r="L1727" t="s">
        <v>7101</v>
      </c>
    </row>
    <row r="1728" spans="11:12" x14ac:dyDescent="0.35">
      <c r="K1728" s="78">
        <v>985789797</v>
      </c>
      <c r="L1728" t="s">
        <v>7545</v>
      </c>
    </row>
    <row r="1729" spans="11:12" x14ac:dyDescent="0.35">
      <c r="K1729" s="78">
        <v>905380052</v>
      </c>
      <c r="L1729" t="s">
        <v>7295</v>
      </c>
    </row>
    <row r="1730" spans="11:12" x14ac:dyDescent="0.35">
      <c r="K1730" s="78">
        <v>130517390</v>
      </c>
      <c r="L1730" t="s">
        <v>2357</v>
      </c>
    </row>
    <row r="1731" spans="11:12" x14ac:dyDescent="0.35">
      <c r="K1731" s="78">
        <v>722016718</v>
      </c>
      <c r="L1731" t="s">
        <v>6538</v>
      </c>
    </row>
    <row r="1732" spans="11:12" x14ac:dyDescent="0.35">
      <c r="K1732" s="78">
        <v>692914430</v>
      </c>
      <c r="L1732" t="s">
        <v>6398</v>
      </c>
    </row>
    <row r="1733" spans="11:12" x14ac:dyDescent="0.35">
      <c r="K1733" s="78">
        <v>203067768</v>
      </c>
      <c r="L1733" t="s">
        <v>3308</v>
      </c>
    </row>
    <row r="1734" spans="11:12" x14ac:dyDescent="0.35">
      <c r="K1734" s="78">
        <v>843344801</v>
      </c>
      <c r="L1734" t="s">
        <v>7059</v>
      </c>
    </row>
    <row r="1735" spans="11:12" x14ac:dyDescent="0.35">
      <c r="K1735" s="78">
        <v>373736856</v>
      </c>
      <c r="L1735" t="s">
        <v>5279</v>
      </c>
    </row>
    <row r="1736" spans="11:12" x14ac:dyDescent="0.35">
      <c r="K1736" s="78">
        <v>630406536</v>
      </c>
      <c r="L1736" t="s">
        <v>6002</v>
      </c>
    </row>
    <row r="1737" spans="11:12" x14ac:dyDescent="0.35">
      <c r="K1737" s="78">
        <v>164390756</v>
      </c>
      <c r="L1737" t="s">
        <v>2673</v>
      </c>
    </row>
    <row r="1738" spans="11:12" x14ac:dyDescent="0.35">
      <c r="K1738" s="78">
        <v>866769451</v>
      </c>
      <c r="L1738" t="s">
        <v>7129</v>
      </c>
    </row>
    <row r="1739" spans="11:12" x14ac:dyDescent="0.35">
      <c r="K1739" s="78">
        <v>122814270</v>
      </c>
      <c r="L1739" t="s">
        <v>2248</v>
      </c>
    </row>
    <row r="1740" spans="11:12" x14ac:dyDescent="0.35">
      <c r="K1740" s="78">
        <v>103822246</v>
      </c>
      <c r="L1740" t="s">
        <v>2036</v>
      </c>
    </row>
    <row r="1741" spans="11:12" x14ac:dyDescent="0.35">
      <c r="K1741" s="78">
        <v>199907026</v>
      </c>
      <c r="L1741" t="s">
        <v>2989</v>
      </c>
    </row>
    <row r="1742" spans="11:12" x14ac:dyDescent="0.35">
      <c r="K1742" s="78">
        <v>765089492</v>
      </c>
      <c r="L1742" t="s">
        <v>6734</v>
      </c>
    </row>
    <row r="1743" spans="11:12" x14ac:dyDescent="0.35">
      <c r="K1743" s="78">
        <v>756645579</v>
      </c>
      <c r="L1743" t="s">
        <v>6688</v>
      </c>
    </row>
    <row r="1744" spans="11:12" x14ac:dyDescent="0.35">
      <c r="K1744" s="78">
        <v>203243424</v>
      </c>
      <c r="L1744" t="s">
        <v>3321</v>
      </c>
    </row>
    <row r="1745" spans="11:12" x14ac:dyDescent="0.35">
      <c r="K1745" s="78">
        <v>720190052</v>
      </c>
      <c r="L1745" t="s">
        <v>6523</v>
      </c>
    </row>
    <row r="1746" spans="11:12" x14ac:dyDescent="0.35">
      <c r="K1746" s="78">
        <v>137667193</v>
      </c>
      <c r="L1746" t="s">
        <v>2442</v>
      </c>
    </row>
    <row r="1747" spans="11:12" x14ac:dyDescent="0.35">
      <c r="K1747" s="78">
        <v>318121532</v>
      </c>
      <c r="L1747" t="s">
        <v>4856</v>
      </c>
    </row>
    <row r="1748" spans="11:12" x14ac:dyDescent="0.35">
      <c r="K1748" s="78">
        <v>209577270</v>
      </c>
      <c r="L1748" t="s">
        <v>3823</v>
      </c>
    </row>
    <row r="1749" spans="11:12" x14ac:dyDescent="0.35">
      <c r="K1749" s="78">
        <v>772849435</v>
      </c>
      <c r="L1749" t="s">
        <v>6808</v>
      </c>
    </row>
    <row r="1750" spans="11:12" x14ac:dyDescent="0.35">
      <c r="K1750" s="78">
        <v>772849559</v>
      </c>
      <c r="L1750" t="s">
        <v>6808</v>
      </c>
    </row>
    <row r="1751" spans="11:12" x14ac:dyDescent="0.35">
      <c r="K1751" s="78">
        <v>772850174</v>
      </c>
      <c r="L1751" t="s">
        <v>6808</v>
      </c>
    </row>
    <row r="1752" spans="11:12" x14ac:dyDescent="0.35">
      <c r="K1752" s="78">
        <v>664676680</v>
      </c>
      <c r="L1752" t="s">
        <v>6169</v>
      </c>
    </row>
    <row r="1753" spans="11:12" x14ac:dyDescent="0.35">
      <c r="K1753" s="78">
        <v>294875738</v>
      </c>
      <c r="L1753" t="s">
        <v>4676</v>
      </c>
    </row>
    <row r="1754" spans="11:12" x14ac:dyDescent="0.35">
      <c r="K1754" s="78">
        <v>913326253</v>
      </c>
      <c r="L1754" t="s">
        <v>7345</v>
      </c>
    </row>
    <row r="1755" spans="11:12" x14ac:dyDescent="0.35">
      <c r="K1755" s="78">
        <v>132772380</v>
      </c>
      <c r="L1755" t="s">
        <v>2384</v>
      </c>
    </row>
    <row r="1756" spans="11:12" x14ac:dyDescent="0.35">
      <c r="K1756" s="78">
        <v>263811674</v>
      </c>
      <c r="L1756" t="s">
        <v>4379</v>
      </c>
    </row>
    <row r="1757" spans="11:12" x14ac:dyDescent="0.35">
      <c r="K1757" s="78">
        <v>332979558</v>
      </c>
      <c r="L1757" t="s">
        <v>4963</v>
      </c>
    </row>
    <row r="1758" spans="11:12" x14ac:dyDescent="0.35">
      <c r="K1758" s="78">
        <v>303908706</v>
      </c>
      <c r="L1758" t="s">
        <v>4737</v>
      </c>
    </row>
    <row r="1759" spans="11:12" x14ac:dyDescent="0.35">
      <c r="K1759" s="78">
        <v>206313424</v>
      </c>
      <c r="L1759" t="s">
        <v>3574</v>
      </c>
    </row>
    <row r="1760" spans="11:12" x14ac:dyDescent="0.35">
      <c r="K1760" s="78">
        <v>862913299</v>
      </c>
      <c r="L1760" t="s">
        <v>7114</v>
      </c>
    </row>
    <row r="1761" spans="11:12" x14ac:dyDescent="0.35">
      <c r="K1761" s="78">
        <v>368400041</v>
      </c>
      <c r="L1761" t="s">
        <v>5241</v>
      </c>
    </row>
    <row r="1762" spans="11:12" x14ac:dyDescent="0.35">
      <c r="K1762" s="78">
        <v>197383666</v>
      </c>
      <c r="L1762" t="s">
        <v>2974</v>
      </c>
    </row>
    <row r="1763" spans="11:12" x14ac:dyDescent="0.35">
      <c r="K1763" s="78">
        <v>221986865</v>
      </c>
      <c r="L1763" t="s">
        <v>4015</v>
      </c>
    </row>
    <row r="1764" spans="11:12" x14ac:dyDescent="0.35">
      <c r="K1764" s="78">
        <v>353118048</v>
      </c>
      <c r="L1764" t="s">
        <v>5123</v>
      </c>
    </row>
    <row r="1765" spans="11:12" x14ac:dyDescent="0.35">
      <c r="K1765" s="78">
        <v>696558299</v>
      </c>
      <c r="L1765" t="s">
        <v>6427</v>
      </c>
    </row>
    <row r="1766" spans="11:12" x14ac:dyDescent="0.35">
      <c r="K1766" s="78">
        <v>137523493</v>
      </c>
      <c r="L1766" t="s">
        <v>2440</v>
      </c>
    </row>
    <row r="1767" spans="11:12" x14ac:dyDescent="0.35">
      <c r="K1767" s="78">
        <v>538020761</v>
      </c>
      <c r="L1767" t="s">
        <v>5771</v>
      </c>
    </row>
    <row r="1768" spans="11:12" x14ac:dyDescent="0.35">
      <c r="K1768" s="78">
        <v>350617949</v>
      </c>
      <c r="L1768" t="s">
        <v>5106</v>
      </c>
    </row>
    <row r="1769" spans="11:12" x14ac:dyDescent="0.35">
      <c r="K1769" s="78">
        <v>204720841</v>
      </c>
      <c r="L1769" t="s">
        <v>3472</v>
      </c>
    </row>
    <row r="1770" spans="11:12" x14ac:dyDescent="0.35">
      <c r="K1770" s="78">
        <v>505791860</v>
      </c>
      <c r="L1770" t="s">
        <v>5692</v>
      </c>
    </row>
    <row r="1771" spans="11:12" x14ac:dyDescent="0.35">
      <c r="K1771" s="78">
        <v>709451030</v>
      </c>
      <c r="L1771" t="s">
        <v>6480</v>
      </c>
    </row>
    <row r="1772" spans="11:12" x14ac:dyDescent="0.35">
      <c r="K1772" s="78">
        <v>709450859</v>
      </c>
      <c r="L1772" t="s">
        <v>6479</v>
      </c>
    </row>
    <row r="1773" spans="11:12" x14ac:dyDescent="0.35">
      <c r="K1773" s="78">
        <v>205079408</v>
      </c>
      <c r="L1773" t="s">
        <v>3508</v>
      </c>
    </row>
    <row r="1774" spans="11:12" x14ac:dyDescent="0.35">
      <c r="K1774" s="78">
        <v>402301368</v>
      </c>
      <c r="L1774" t="s">
        <v>5388</v>
      </c>
    </row>
    <row r="1775" spans="11:12" x14ac:dyDescent="0.35">
      <c r="K1775" s="78">
        <v>621514733</v>
      </c>
      <c r="L1775" t="s">
        <v>5944</v>
      </c>
    </row>
    <row r="1776" spans="11:12" x14ac:dyDescent="0.35">
      <c r="K1776" s="78">
        <v>275789054</v>
      </c>
      <c r="L1776" t="s">
        <v>4514</v>
      </c>
    </row>
    <row r="1777" spans="11:12" x14ac:dyDescent="0.35">
      <c r="K1777" s="78">
        <v>729885894</v>
      </c>
      <c r="L1777" t="s">
        <v>6605</v>
      </c>
    </row>
    <row r="1778" spans="11:12" x14ac:dyDescent="0.35">
      <c r="K1778" s="78">
        <v>298552876</v>
      </c>
      <c r="L1778" t="s">
        <v>4691</v>
      </c>
    </row>
    <row r="1779" spans="11:12" x14ac:dyDescent="0.35">
      <c r="K1779" s="78">
        <v>250492782</v>
      </c>
      <c r="L1779" t="s">
        <v>4271</v>
      </c>
    </row>
    <row r="1780" spans="11:12" x14ac:dyDescent="0.35">
      <c r="K1780" s="78">
        <v>990657050</v>
      </c>
      <c r="L1780" t="s">
        <v>7557</v>
      </c>
    </row>
    <row r="1781" spans="11:12" x14ac:dyDescent="0.35">
      <c r="K1781" s="78">
        <v>229025457</v>
      </c>
      <c r="L1781" t="s">
        <v>4080</v>
      </c>
    </row>
    <row r="1782" spans="11:12" x14ac:dyDescent="0.35">
      <c r="K1782" s="78">
        <v>733710454</v>
      </c>
      <c r="L1782" t="s">
        <v>6633</v>
      </c>
    </row>
    <row r="1783" spans="11:12" x14ac:dyDescent="0.35">
      <c r="K1783" s="78">
        <v>401749764</v>
      </c>
      <c r="L1783" t="s">
        <v>5386</v>
      </c>
    </row>
    <row r="1784" spans="11:12" x14ac:dyDescent="0.35">
      <c r="K1784" s="78">
        <v>689804284</v>
      </c>
      <c r="L1784" t="s">
        <v>6379</v>
      </c>
    </row>
    <row r="1785" spans="11:12" x14ac:dyDescent="0.35">
      <c r="K1785" s="78">
        <v>665965597</v>
      </c>
      <c r="L1785" t="s">
        <v>6175</v>
      </c>
    </row>
    <row r="1786" spans="11:12" x14ac:dyDescent="0.35">
      <c r="K1786" s="78">
        <v>905753614</v>
      </c>
      <c r="L1786" t="s">
        <v>7299</v>
      </c>
    </row>
    <row r="1787" spans="11:12" x14ac:dyDescent="0.35">
      <c r="K1787" s="78">
        <v>118756754</v>
      </c>
      <c r="L1787" t="s">
        <v>2203</v>
      </c>
    </row>
    <row r="1788" spans="11:12" x14ac:dyDescent="0.35">
      <c r="K1788" s="78">
        <v>201145828</v>
      </c>
      <c r="L1788" t="s">
        <v>3105</v>
      </c>
    </row>
    <row r="1789" spans="11:12" x14ac:dyDescent="0.35">
      <c r="K1789" s="78">
        <v>456136702</v>
      </c>
      <c r="L1789" t="s">
        <v>5541</v>
      </c>
    </row>
    <row r="1790" spans="11:12" x14ac:dyDescent="0.35">
      <c r="K1790" s="78">
        <v>206756890</v>
      </c>
      <c r="L1790" t="s">
        <v>3598</v>
      </c>
    </row>
    <row r="1791" spans="11:12" x14ac:dyDescent="0.35">
      <c r="K1791" s="78">
        <v>204361031</v>
      </c>
      <c r="L1791" t="s">
        <v>3442</v>
      </c>
    </row>
    <row r="1792" spans="11:12" x14ac:dyDescent="0.35">
      <c r="K1792" s="78">
        <v>362756553</v>
      </c>
      <c r="L1792" t="s">
        <v>5200</v>
      </c>
    </row>
    <row r="1793" spans="11:12" x14ac:dyDescent="0.35">
      <c r="K1793" s="78">
        <v>344945640</v>
      </c>
      <c r="L1793" t="s">
        <v>5062</v>
      </c>
    </row>
    <row r="1794" spans="11:12" x14ac:dyDescent="0.35">
      <c r="K1794" s="78">
        <v>200761360</v>
      </c>
      <c r="L1794" t="s">
        <v>3064</v>
      </c>
    </row>
    <row r="1795" spans="11:12" x14ac:dyDescent="0.35">
      <c r="K1795" s="78">
        <v>906047861</v>
      </c>
      <c r="L1795" t="s">
        <v>7301</v>
      </c>
    </row>
    <row r="1796" spans="11:12" x14ac:dyDescent="0.35">
      <c r="K1796" s="78">
        <v>669368577</v>
      </c>
      <c r="L1796" t="s">
        <v>6200</v>
      </c>
    </row>
    <row r="1797" spans="11:12" x14ac:dyDescent="0.35">
      <c r="K1797" s="78">
        <v>669369638</v>
      </c>
      <c r="L1797" t="s">
        <v>6200</v>
      </c>
    </row>
    <row r="1798" spans="11:12" x14ac:dyDescent="0.35">
      <c r="K1798" s="78">
        <v>135912697</v>
      </c>
      <c r="L1798" t="s">
        <v>2421</v>
      </c>
    </row>
    <row r="1799" spans="11:12" x14ac:dyDescent="0.35">
      <c r="K1799" s="78">
        <v>100021722</v>
      </c>
      <c r="L1799" t="s">
        <v>1970</v>
      </c>
    </row>
    <row r="1800" spans="11:12" x14ac:dyDescent="0.35">
      <c r="K1800" s="78">
        <v>261097599</v>
      </c>
      <c r="L1800" t="s">
        <v>4357</v>
      </c>
    </row>
    <row r="1801" spans="11:12" x14ac:dyDescent="0.35">
      <c r="K1801" s="78">
        <v>130401350</v>
      </c>
      <c r="L1801" t="s">
        <v>2354</v>
      </c>
    </row>
    <row r="1802" spans="11:12" x14ac:dyDescent="0.35">
      <c r="K1802" s="78">
        <v>209040966</v>
      </c>
      <c r="L1802" t="s">
        <v>3791</v>
      </c>
    </row>
    <row r="1803" spans="11:12" x14ac:dyDescent="0.35">
      <c r="K1803" s="78">
        <v>203740863</v>
      </c>
      <c r="L1803" t="s">
        <v>3373</v>
      </c>
    </row>
    <row r="1804" spans="11:12" x14ac:dyDescent="0.35">
      <c r="K1804" s="78">
        <v>642121146</v>
      </c>
      <c r="L1804" t="s">
        <v>6077</v>
      </c>
    </row>
    <row r="1805" spans="11:12" x14ac:dyDescent="0.35">
      <c r="K1805" s="78">
        <v>101291685</v>
      </c>
      <c r="L1805" t="s">
        <v>1991</v>
      </c>
    </row>
    <row r="1806" spans="11:12" x14ac:dyDescent="0.35">
      <c r="K1806" s="78">
        <v>666936493</v>
      </c>
      <c r="L1806" t="s">
        <v>6183</v>
      </c>
    </row>
    <row r="1807" spans="11:12" x14ac:dyDescent="0.35">
      <c r="K1807" s="78">
        <v>469047628</v>
      </c>
      <c r="L1807" t="s">
        <v>5596</v>
      </c>
    </row>
    <row r="1808" spans="11:12" x14ac:dyDescent="0.35">
      <c r="K1808" s="78">
        <v>697028234</v>
      </c>
      <c r="L1808" t="s">
        <v>6430</v>
      </c>
    </row>
    <row r="1809" spans="11:12" x14ac:dyDescent="0.35">
      <c r="K1809" s="78">
        <v>327247298</v>
      </c>
      <c r="L1809" t="s">
        <v>4927</v>
      </c>
    </row>
    <row r="1810" spans="11:12" x14ac:dyDescent="0.35">
      <c r="K1810" s="78">
        <v>843113621</v>
      </c>
      <c r="L1810" t="s">
        <v>7056</v>
      </c>
    </row>
    <row r="1811" spans="11:12" x14ac:dyDescent="0.35">
      <c r="K1811" s="78">
        <v>207006341</v>
      </c>
      <c r="L1811" t="s">
        <v>3624</v>
      </c>
    </row>
    <row r="1812" spans="11:12" x14ac:dyDescent="0.35">
      <c r="K1812" s="78">
        <v>161051624</v>
      </c>
      <c r="L1812" t="s">
        <v>2639</v>
      </c>
    </row>
    <row r="1813" spans="11:12" x14ac:dyDescent="0.35">
      <c r="K1813" s="78">
        <v>698655852</v>
      </c>
      <c r="L1813" t="s">
        <v>6444</v>
      </c>
    </row>
    <row r="1814" spans="11:12" x14ac:dyDescent="0.35">
      <c r="K1814" s="78">
        <v>644280209</v>
      </c>
      <c r="L1814" t="s">
        <v>6092</v>
      </c>
    </row>
    <row r="1815" spans="11:12" x14ac:dyDescent="0.35">
      <c r="K1815" s="78">
        <v>794316775</v>
      </c>
      <c r="L1815" t="s">
        <v>6961</v>
      </c>
    </row>
    <row r="1816" spans="11:12" x14ac:dyDescent="0.35">
      <c r="K1816" s="78">
        <v>686622932</v>
      </c>
      <c r="L1816" t="s">
        <v>6346</v>
      </c>
    </row>
    <row r="1817" spans="11:12" x14ac:dyDescent="0.35">
      <c r="K1817" s="78">
        <v>411653706</v>
      </c>
      <c r="L1817" t="s">
        <v>5411</v>
      </c>
    </row>
    <row r="1818" spans="11:12" x14ac:dyDescent="0.35">
      <c r="K1818" s="78">
        <v>203060722</v>
      </c>
      <c r="L1818" t="s">
        <v>3306</v>
      </c>
    </row>
    <row r="1819" spans="11:12" x14ac:dyDescent="0.35">
      <c r="K1819" s="78">
        <v>689309739</v>
      </c>
      <c r="L1819" t="s">
        <v>6377</v>
      </c>
    </row>
    <row r="1820" spans="11:12" x14ac:dyDescent="0.35">
      <c r="K1820" s="78">
        <v>104865356</v>
      </c>
      <c r="L1820" t="s">
        <v>2047</v>
      </c>
    </row>
    <row r="1821" spans="11:12" x14ac:dyDescent="0.35">
      <c r="K1821" s="78">
        <v>157747312</v>
      </c>
      <c r="L1821" t="s">
        <v>2615</v>
      </c>
    </row>
    <row r="1822" spans="11:12" x14ac:dyDescent="0.35">
      <c r="K1822" s="78">
        <v>874784605</v>
      </c>
      <c r="L1822" t="s">
        <v>7163</v>
      </c>
    </row>
    <row r="1823" spans="11:12" x14ac:dyDescent="0.35">
      <c r="K1823" s="78">
        <v>672289033</v>
      </c>
      <c r="L1823" t="s">
        <v>6221</v>
      </c>
    </row>
    <row r="1824" spans="11:12" x14ac:dyDescent="0.35">
      <c r="K1824" s="78">
        <v>236900835</v>
      </c>
      <c r="L1824" t="s">
        <v>4158</v>
      </c>
    </row>
    <row r="1825" spans="11:12" x14ac:dyDescent="0.35">
      <c r="K1825" s="78">
        <v>387973311</v>
      </c>
      <c r="L1825" t="s">
        <v>5323</v>
      </c>
    </row>
    <row r="1826" spans="11:12" x14ac:dyDescent="0.35">
      <c r="K1826" s="78">
        <v>200263875</v>
      </c>
      <c r="L1826" t="s">
        <v>3022</v>
      </c>
    </row>
    <row r="1827" spans="11:12" x14ac:dyDescent="0.35">
      <c r="K1827" s="78">
        <v>333367041</v>
      </c>
      <c r="L1827" t="s">
        <v>4970</v>
      </c>
    </row>
    <row r="1828" spans="11:12" x14ac:dyDescent="0.35">
      <c r="K1828" s="78">
        <v>241020932</v>
      </c>
      <c r="L1828" t="s">
        <v>4194</v>
      </c>
    </row>
    <row r="1829" spans="11:12" x14ac:dyDescent="0.35">
      <c r="K1829" s="78">
        <v>256664720</v>
      </c>
      <c r="L1829" t="s">
        <v>4315</v>
      </c>
    </row>
    <row r="1830" spans="11:12" x14ac:dyDescent="0.35">
      <c r="K1830" s="78">
        <v>449075188</v>
      </c>
      <c r="L1830" t="s">
        <v>5517</v>
      </c>
    </row>
    <row r="1831" spans="11:12" x14ac:dyDescent="0.35">
      <c r="K1831" s="78">
        <v>724548881</v>
      </c>
      <c r="L1831" t="s">
        <v>6563</v>
      </c>
    </row>
    <row r="1832" spans="11:12" x14ac:dyDescent="0.35">
      <c r="K1832" s="78">
        <v>757931451</v>
      </c>
      <c r="L1832" t="s">
        <v>6691</v>
      </c>
    </row>
    <row r="1833" spans="11:12" x14ac:dyDescent="0.35">
      <c r="K1833" s="78">
        <v>386553793</v>
      </c>
      <c r="L1833" t="s">
        <v>5315</v>
      </c>
    </row>
    <row r="1834" spans="11:12" x14ac:dyDescent="0.35">
      <c r="K1834" s="78">
        <v>350893245</v>
      </c>
      <c r="L1834" t="s">
        <v>5111</v>
      </c>
    </row>
    <row r="1835" spans="11:12" x14ac:dyDescent="0.35">
      <c r="K1835" s="78">
        <v>775467959</v>
      </c>
      <c r="L1835" t="s">
        <v>5111</v>
      </c>
    </row>
    <row r="1836" spans="11:12" x14ac:dyDescent="0.35">
      <c r="K1836" s="78">
        <v>293676712</v>
      </c>
      <c r="L1836" t="s">
        <v>4662</v>
      </c>
    </row>
    <row r="1837" spans="11:12" x14ac:dyDescent="0.35">
      <c r="K1837" s="78">
        <v>791098831</v>
      </c>
      <c r="L1837" t="s">
        <v>6932</v>
      </c>
    </row>
    <row r="1838" spans="11:12" x14ac:dyDescent="0.35">
      <c r="K1838" s="78">
        <v>264996473</v>
      </c>
      <c r="L1838" t="s">
        <v>4392</v>
      </c>
    </row>
    <row r="1839" spans="11:12" x14ac:dyDescent="0.35">
      <c r="K1839" s="78">
        <v>193648126</v>
      </c>
      <c r="L1839" t="s">
        <v>2944</v>
      </c>
    </row>
    <row r="1840" spans="11:12" x14ac:dyDescent="0.35">
      <c r="K1840" s="78">
        <v>241084981</v>
      </c>
      <c r="L1840" t="s">
        <v>4195</v>
      </c>
    </row>
    <row r="1841" spans="11:12" x14ac:dyDescent="0.35">
      <c r="K1841" s="78">
        <v>123996755</v>
      </c>
      <c r="L1841" t="s">
        <v>2264</v>
      </c>
    </row>
    <row r="1842" spans="11:12" x14ac:dyDescent="0.35">
      <c r="K1842" s="78">
        <v>400734720</v>
      </c>
      <c r="L1842" t="s">
        <v>5384</v>
      </c>
    </row>
    <row r="1843" spans="11:12" x14ac:dyDescent="0.35">
      <c r="K1843" s="78">
        <v>582584265</v>
      </c>
      <c r="L1843" t="s">
        <v>5880</v>
      </c>
    </row>
    <row r="1844" spans="11:12" x14ac:dyDescent="0.35">
      <c r="K1844" s="78">
        <v>622892413</v>
      </c>
      <c r="L1844" t="s">
        <v>5954</v>
      </c>
    </row>
    <row r="1845" spans="11:12" x14ac:dyDescent="0.35">
      <c r="K1845" s="78">
        <v>620960110</v>
      </c>
      <c r="L1845" t="s">
        <v>5941</v>
      </c>
    </row>
    <row r="1846" spans="11:12" x14ac:dyDescent="0.35">
      <c r="K1846" s="78">
        <v>670325091</v>
      </c>
      <c r="L1846" t="s">
        <v>6212</v>
      </c>
    </row>
    <row r="1847" spans="11:12" x14ac:dyDescent="0.35">
      <c r="K1847" s="78">
        <v>977086833</v>
      </c>
      <c r="L1847" t="s">
        <v>7520</v>
      </c>
    </row>
    <row r="1848" spans="11:12" x14ac:dyDescent="0.35">
      <c r="K1848" s="78">
        <v>781532975</v>
      </c>
      <c r="L1848" t="s">
        <v>6873</v>
      </c>
    </row>
    <row r="1849" spans="11:12" x14ac:dyDescent="0.35">
      <c r="K1849" s="78">
        <v>775840919</v>
      </c>
      <c r="L1849" t="s">
        <v>6831</v>
      </c>
    </row>
    <row r="1850" spans="11:12" x14ac:dyDescent="0.35">
      <c r="K1850" s="78">
        <v>774692916</v>
      </c>
      <c r="L1850" t="s">
        <v>6821</v>
      </c>
    </row>
    <row r="1851" spans="11:12" x14ac:dyDescent="0.35">
      <c r="K1851" s="78">
        <v>778385457</v>
      </c>
      <c r="L1851" t="s">
        <v>6849</v>
      </c>
    </row>
    <row r="1852" spans="11:12" x14ac:dyDescent="0.35">
      <c r="K1852" s="78">
        <v>778504278</v>
      </c>
      <c r="L1852" t="s">
        <v>6851</v>
      </c>
    </row>
    <row r="1853" spans="11:12" x14ac:dyDescent="0.35">
      <c r="K1853" s="78">
        <v>975943470</v>
      </c>
      <c r="L1853" t="s">
        <v>7514</v>
      </c>
    </row>
    <row r="1854" spans="11:12" x14ac:dyDescent="0.35">
      <c r="K1854" s="78">
        <v>778241390</v>
      </c>
      <c r="L1854" t="s">
        <v>6847</v>
      </c>
    </row>
    <row r="1855" spans="11:12" x14ac:dyDescent="0.35">
      <c r="K1855" s="78">
        <v>204155931</v>
      </c>
      <c r="L1855" t="s">
        <v>3412</v>
      </c>
    </row>
    <row r="1856" spans="11:12" x14ac:dyDescent="0.35">
      <c r="K1856" s="78">
        <v>781532312</v>
      </c>
      <c r="L1856" t="s">
        <v>6872</v>
      </c>
    </row>
    <row r="1857" spans="11:12" x14ac:dyDescent="0.35">
      <c r="K1857" s="78">
        <v>204321288</v>
      </c>
      <c r="L1857" t="s">
        <v>3438</v>
      </c>
    </row>
    <row r="1858" spans="11:12" x14ac:dyDescent="0.35">
      <c r="K1858" s="78">
        <v>204274333</v>
      </c>
      <c r="L1858" t="s">
        <v>3429</v>
      </c>
    </row>
    <row r="1859" spans="11:12" x14ac:dyDescent="0.35">
      <c r="K1859" s="78">
        <v>975943151</v>
      </c>
      <c r="L1859" t="s">
        <v>7513</v>
      </c>
    </row>
    <row r="1860" spans="11:12" x14ac:dyDescent="0.35">
      <c r="K1860" s="78">
        <v>785541073</v>
      </c>
      <c r="L1860" t="s">
        <v>6899</v>
      </c>
    </row>
    <row r="1861" spans="11:12" x14ac:dyDescent="0.35">
      <c r="K1861" s="78">
        <v>777244817</v>
      </c>
      <c r="L1861" t="s">
        <v>6838</v>
      </c>
    </row>
    <row r="1862" spans="11:12" x14ac:dyDescent="0.35">
      <c r="K1862" s="78">
        <v>777946331</v>
      </c>
      <c r="L1862" t="s">
        <v>6845</v>
      </c>
    </row>
    <row r="1863" spans="11:12" x14ac:dyDescent="0.35">
      <c r="K1863" s="78">
        <v>781372293</v>
      </c>
      <c r="L1863" t="s">
        <v>6870</v>
      </c>
    </row>
    <row r="1864" spans="11:12" x14ac:dyDescent="0.35">
      <c r="K1864" s="78">
        <v>235137847</v>
      </c>
      <c r="L1864" t="s">
        <v>4145</v>
      </c>
    </row>
    <row r="1865" spans="11:12" x14ac:dyDescent="0.35">
      <c r="K1865" s="78">
        <v>206284640</v>
      </c>
      <c r="L1865" t="s">
        <v>3573</v>
      </c>
    </row>
    <row r="1866" spans="11:12" x14ac:dyDescent="0.35">
      <c r="K1866" s="78">
        <v>610301649</v>
      </c>
      <c r="L1866" t="s">
        <v>5917</v>
      </c>
    </row>
    <row r="1867" spans="11:12" x14ac:dyDescent="0.35">
      <c r="K1867" s="78">
        <v>137461137</v>
      </c>
      <c r="L1867" t="s">
        <v>2437</v>
      </c>
    </row>
    <row r="1868" spans="11:12" x14ac:dyDescent="0.35">
      <c r="K1868" s="78">
        <v>689178529</v>
      </c>
      <c r="L1868" t="s">
        <v>6376</v>
      </c>
    </row>
    <row r="1869" spans="11:12" x14ac:dyDescent="0.35">
      <c r="K1869" s="78">
        <v>811178128</v>
      </c>
      <c r="L1869" t="s">
        <v>7019</v>
      </c>
    </row>
    <row r="1870" spans="11:12" x14ac:dyDescent="0.35">
      <c r="K1870" s="78">
        <v>272166412</v>
      </c>
      <c r="L1870" t="s">
        <v>4480</v>
      </c>
    </row>
    <row r="1871" spans="11:12" x14ac:dyDescent="0.35">
      <c r="K1871" s="78">
        <v>762538229</v>
      </c>
      <c r="L1871" t="s">
        <v>6711</v>
      </c>
    </row>
    <row r="1872" spans="11:12" x14ac:dyDescent="0.35">
      <c r="K1872" s="78">
        <v>229470620</v>
      </c>
      <c r="L1872" t="s">
        <v>4086</v>
      </c>
    </row>
    <row r="1873" spans="11:12" x14ac:dyDescent="0.35">
      <c r="K1873" s="78">
        <v>856107850</v>
      </c>
      <c r="L1873" t="s">
        <v>7093</v>
      </c>
    </row>
    <row r="1874" spans="11:12" x14ac:dyDescent="0.35">
      <c r="K1874" s="78">
        <v>276100009</v>
      </c>
      <c r="L1874" t="s">
        <v>4517</v>
      </c>
    </row>
    <row r="1875" spans="11:12" x14ac:dyDescent="0.35">
      <c r="K1875" s="78">
        <v>292677847</v>
      </c>
      <c r="L1875" t="s">
        <v>4650</v>
      </c>
    </row>
    <row r="1876" spans="11:12" x14ac:dyDescent="0.35">
      <c r="K1876" s="78">
        <v>127755825</v>
      </c>
      <c r="L1876" t="s">
        <v>2319</v>
      </c>
    </row>
    <row r="1877" spans="11:12" x14ac:dyDescent="0.35">
      <c r="K1877" s="78">
        <v>314571517</v>
      </c>
      <c r="L1877" t="s">
        <v>4833</v>
      </c>
    </row>
    <row r="1878" spans="11:12" x14ac:dyDescent="0.35">
      <c r="K1878" s="78">
        <v>869952303</v>
      </c>
      <c r="L1878" t="s">
        <v>7143</v>
      </c>
    </row>
    <row r="1879" spans="11:12" x14ac:dyDescent="0.35">
      <c r="K1879" s="78">
        <v>939744134</v>
      </c>
      <c r="L1879" t="s">
        <v>7143</v>
      </c>
    </row>
    <row r="1880" spans="11:12" x14ac:dyDescent="0.35">
      <c r="K1880" s="78">
        <v>206838745</v>
      </c>
      <c r="L1880" t="s">
        <v>3607</v>
      </c>
    </row>
    <row r="1881" spans="11:12" x14ac:dyDescent="0.35">
      <c r="K1881" s="78">
        <v>201555353</v>
      </c>
      <c r="L1881" t="s">
        <v>3145</v>
      </c>
    </row>
    <row r="1882" spans="11:12" x14ac:dyDescent="0.35">
      <c r="K1882" s="78">
        <v>435698506</v>
      </c>
      <c r="L1882" t="s">
        <v>5482</v>
      </c>
    </row>
    <row r="1883" spans="11:12" x14ac:dyDescent="0.35">
      <c r="K1883" s="78">
        <v>214616009</v>
      </c>
      <c r="L1883" t="s">
        <v>3953</v>
      </c>
    </row>
    <row r="1884" spans="11:12" x14ac:dyDescent="0.35">
      <c r="K1884" s="78">
        <v>204166375</v>
      </c>
      <c r="L1884" t="s">
        <v>788</v>
      </c>
    </row>
    <row r="1885" spans="11:12" x14ac:dyDescent="0.35">
      <c r="K1885" s="78">
        <v>210085631</v>
      </c>
      <c r="L1885" t="s">
        <v>788</v>
      </c>
    </row>
    <row r="1886" spans="11:12" x14ac:dyDescent="0.35">
      <c r="K1886" s="78" t="s">
        <v>1903</v>
      </c>
      <c r="L1886" t="s">
        <v>7689</v>
      </c>
    </row>
    <row r="1887" spans="11:12" x14ac:dyDescent="0.35">
      <c r="K1887" s="78">
        <v>544300008</v>
      </c>
      <c r="L1887" t="s">
        <v>5790</v>
      </c>
    </row>
    <row r="1888" spans="11:12" x14ac:dyDescent="0.35">
      <c r="K1888" s="78">
        <v>361400003</v>
      </c>
      <c r="L1888" t="s">
        <v>5190</v>
      </c>
    </row>
    <row r="1889" spans="11:12" x14ac:dyDescent="0.35">
      <c r="K1889" s="78">
        <v>340700007</v>
      </c>
      <c r="L1889" t="s">
        <v>5019</v>
      </c>
    </row>
    <row r="1890" spans="11:12" x14ac:dyDescent="0.35">
      <c r="K1890" s="78">
        <v>308600009</v>
      </c>
      <c r="L1890" t="s">
        <v>4773</v>
      </c>
    </row>
    <row r="1891" spans="11:12" x14ac:dyDescent="0.35">
      <c r="K1891" s="78">
        <v>488900005</v>
      </c>
      <c r="L1891" t="s">
        <v>5659</v>
      </c>
    </row>
    <row r="1892" spans="11:12" x14ac:dyDescent="0.35">
      <c r="K1892" s="78">
        <v>255500007</v>
      </c>
      <c r="L1892" t="s">
        <v>4309</v>
      </c>
    </row>
    <row r="1893" spans="11:12" x14ac:dyDescent="0.35">
      <c r="K1893" s="78">
        <v>246600007</v>
      </c>
      <c r="L1893" t="s">
        <v>4235</v>
      </c>
    </row>
    <row r="1894" spans="11:12" x14ac:dyDescent="0.35">
      <c r="K1894" s="78">
        <v>783700000</v>
      </c>
      <c r="L1894" t="s">
        <v>6889</v>
      </c>
    </row>
    <row r="1895" spans="11:12" x14ac:dyDescent="0.35">
      <c r="K1895" s="78" t="s">
        <v>1902</v>
      </c>
      <c r="L1895" t="s">
        <v>7678</v>
      </c>
    </row>
    <row r="1896" spans="11:12" x14ac:dyDescent="0.35">
      <c r="K1896" s="78" t="s">
        <v>1846</v>
      </c>
      <c r="L1896" t="s">
        <v>7619</v>
      </c>
    </row>
    <row r="1897" spans="11:12" x14ac:dyDescent="0.35">
      <c r="K1897" s="78" t="s">
        <v>1917</v>
      </c>
      <c r="L1897" t="s">
        <v>7677</v>
      </c>
    </row>
    <row r="1898" spans="11:12" x14ac:dyDescent="0.35">
      <c r="K1898" s="78">
        <v>316200001</v>
      </c>
      <c r="L1898" t="s">
        <v>4841</v>
      </c>
    </row>
    <row r="1899" spans="11:12" x14ac:dyDescent="0.35">
      <c r="K1899" s="78">
        <v>871100004</v>
      </c>
      <c r="L1899" t="s">
        <v>7145</v>
      </c>
    </row>
    <row r="1900" spans="11:12" x14ac:dyDescent="0.35">
      <c r="K1900" s="78">
        <v>364100000</v>
      </c>
      <c r="L1900" t="s">
        <v>5216</v>
      </c>
    </row>
    <row r="1901" spans="11:12" x14ac:dyDescent="0.35">
      <c r="K1901" s="78" t="s">
        <v>1918</v>
      </c>
      <c r="L1901" t="s">
        <v>7646</v>
      </c>
    </row>
    <row r="1902" spans="11:12" x14ac:dyDescent="0.35">
      <c r="K1902" s="78">
        <v>914400007</v>
      </c>
      <c r="L1902" t="s">
        <v>7347</v>
      </c>
    </row>
    <row r="1903" spans="11:12" x14ac:dyDescent="0.35">
      <c r="K1903" s="78">
        <v>786500001</v>
      </c>
      <c r="L1903" t="s">
        <v>6904</v>
      </c>
    </row>
    <row r="1904" spans="11:12" x14ac:dyDescent="0.35">
      <c r="K1904" s="78">
        <v>199300008</v>
      </c>
      <c r="L1904" t="s">
        <v>2983</v>
      </c>
    </row>
    <row r="1905" spans="11:12" x14ac:dyDescent="0.35">
      <c r="K1905" s="78">
        <v>145500001</v>
      </c>
      <c r="L1905" t="s">
        <v>2515</v>
      </c>
    </row>
    <row r="1906" spans="11:12" x14ac:dyDescent="0.35">
      <c r="K1906" s="78">
        <v>448300005</v>
      </c>
      <c r="L1906" t="s">
        <v>5513</v>
      </c>
    </row>
    <row r="1907" spans="11:12" x14ac:dyDescent="0.35">
      <c r="K1907" s="78" t="s">
        <v>1899</v>
      </c>
      <c r="L1907" t="s">
        <v>7589</v>
      </c>
    </row>
    <row r="1908" spans="11:12" x14ac:dyDescent="0.35">
      <c r="K1908" s="78">
        <v>648600003</v>
      </c>
      <c r="L1908" t="s">
        <v>6117</v>
      </c>
    </row>
    <row r="1909" spans="11:12" x14ac:dyDescent="0.35">
      <c r="K1909" s="78">
        <v>723700000</v>
      </c>
      <c r="L1909" t="s">
        <v>6556</v>
      </c>
    </row>
    <row r="1910" spans="11:12" x14ac:dyDescent="0.35">
      <c r="K1910" s="78" t="s">
        <v>1896</v>
      </c>
      <c r="L1910" t="s">
        <v>7679</v>
      </c>
    </row>
    <row r="1911" spans="11:12" x14ac:dyDescent="0.35">
      <c r="K1911" s="78">
        <v>879600006</v>
      </c>
      <c r="L1911" t="s">
        <v>7183</v>
      </c>
    </row>
    <row r="1912" spans="11:12" x14ac:dyDescent="0.35">
      <c r="K1912" s="78">
        <v>358800009</v>
      </c>
      <c r="L1912" t="s">
        <v>5176</v>
      </c>
    </row>
    <row r="1913" spans="11:12" x14ac:dyDescent="0.35">
      <c r="K1913" s="78">
        <v>354100002</v>
      </c>
      <c r="L1913" t="s">
        <v>5130</v>
      </c>
    </row>
    <row r="1914" spans="11:12" x14ac:dyDescent="0.35">
      <c r="K1914" s="78">
        <v>111100004</v>
      </c>
      <c r="L1914" t="s">
        <v>2111</v>
      </c>
    </row>
    <row r="1915" spans="11:12" x14ac:dyDescent="0.35">
      <c r="K1915" s="78" t="s">
        <v>1906</v>
      </c>
      <c r="L1915" t="s">
        <v>7662</v>
      </c>
    </row>
    <row r="1916" spans="11:12" x14ac:dyDescent="0.35">
      <c r="K1916" s="78" t="s">
        <v>1898</v>
      </c>
      <c r="L1916" t="s">
        <v>7664</v>
      </c>
    </row>
    <row r="1917" spans="11:12" x14ac:dyDescent="0.35">
      <c r="K1917" s="78">
        <v>416500002</v>
      </c>
      <c r="L1917" t="s">
        <v>5428</v>
      </c>
    </row>
    <row r="1918" spans="11:12" x14ac:dyDescent="0.35">
      <c r="K1918" s="78">
        <v>295900008</v>
      </c>
      <c r="L1918" t="s">
        <v>4681</v>
      </c>
    </row>
    <row r="1919" spans="11:12" x14ac:dyDescent="0.35">
      <c r="K1919" s="78">
        <v>622200007</v>
      </c>
      <c r="L1919" t="s">
        <v>5950</v>
      </c>
    </row>
    <row r="1920" spans="11:12" x14ac:dyDescent="0.35">
      <c r="K1920" s="78">
        <v>206400005</v>
      </c>
      <c r="L1920" t="s">
        <v>3579</v>
      </c>
    </row>
    <row r="1921" spans="11:12" x14ac:dyDescent="0.35">
      <c r="K1921" s="78">
        <v>195500002</v>
      </c>
      <c r="L1921" t="s">
        <v>2957</v>
      </c>
    </row>
    <row r="1922" spans="11:12" x14ac:dyDescent="0.35">
      <c r="K1922" s="78">
        <v>111900000</v>
      </c>
      <c r="L1922" t="s">
        <v>2117</v>
      </c>
    </row>
    <row r="1923" spans="11:12" x14ac:dyDescent="0.35">
      <c r="K1923" s="78">
        <v>404900005</v>
      </c>
      <c r="L1923" t="s">
        <v>5392</v>
      </c>
    </row>
    <row r="1924" spans="11:12" x14ac:dyDescent="0.35">
      <c r="K1924" s="78">
        <v>420600003</v>
      </c>
      <c r="L1924" t="s">
        <v>5436</v>
      </c>
    </row>
    <row r="1925" spans="11:12" x14ac:dyDescent="0.35">
      <c r="K1925" s="78">
        <v>784100006</v>
      </c>
      <c r="L1925" t="s">
        <v>6891</v>
      </c>
    </row>
    <row r="1926" spans="11:12" x14ac:dyDescent="0.35">
      <c r="K1926" s="78" t="s">
        <v>1919</v>
      </c>
      <c r="L1926" t="s">
        <v>7623</v>
      </c>
    </row>
    <row r="1927" spans="11:12" x14ac:dyDescent="0.35">
      <c r="K1927" s="78">
        <v>290300002</v>
      </c>
      <c r="L1927" t="s">
        <v>4631</v>
      </c>
    </row>
    <row r="1928" spans="11:12" x14ac:dyDescent="0.35">
      <c r="K1928" s="78">
        <v>110800002</v>
      </c>
      <c r="L1928" t="s">
        <v>2110</v>
      </c>
    </row>
    <row r="1929" spans="11:12" x14ac:dyDescent="0.35">
      <c r="K1929" s="78">
        <v>452900009</v>
      </c>
      <c r="L1929" t="s">
        <v>5529</v>
      </c>
    </row>
    <row r="1930" spans="11:12" x14ac:dyDescent="0.35">
      <c r="K1930" s="78">
        <v>128600000</v>
      </c>
      <c r="L1930" t="s">
        <v>2328</v>
      </c>
    </row>
    <row r="1931" spans="11:12" x14ac:dyDescent="0.35">
      <c r="K1931" s="78">
        <v>591800000</v>
      </c>
      <c r="L1931" t="s">
        <v>5900</v>
      </c>
    </row>
    <row r="1932" spans="11:12" x14ac:dyDescent="0.35">
      <c r="K1932" s="78">
        <v>985612650</v>
      </c>
      <c r="L1932" t="s">
        <v>7544</v>
      </c>
    </row>
    <row r="1933" spans="11:12" x14ac:dyDescent="0.35">
      <c r="K1933" s="78">
        <v>147500009</v>
      </c>
      <c r="L1933" t="s">
        <v>2535</v>
      </c>
    </row>
    <row r="1934" spans="11:12" x14ac:dyDescent="0.35">
      <c r="K1934" s="78">
        <v>991200002</v>
      </c>
      <c r="L1934" t="s">
        <v>7559</v>
      </c>
    </row>
    <row r="1935" spans="11:12" x14ac:dyDescent="0.35">
      <c r="K1935" s="78">
        <v>781200000</v>
      </c>
      <c r="L1935" t="s">
        <v>6868</v>
      </c>
    </row>
    <row r="1936" spans="11:12" x14ac:dyDescent="0.35">
      <c r="K1936" s="78">
        <v>175500006</v>
      </c>
      <c r="L1936" t="s">
        <v>2784</v>
      </c>
    </row>
    <row r="1937" spans="11:12" x14ac:dyDescent="0.35">
      <c r="K1937" s="78">
        <v>264000009</v>
      </c>
      <c r="L1937" t="s">
        <v>4380</v>
      </c>
    </row>
    <row r="1938" spans="11:12" x14ac:dyDescent="0.35">
      <c r="K1938" s="78">
        <v>461300006</v>
      </c>
      <c r="L1938" t="s">
        <v>5560</v>
      </c>
    </row>
    <row r="1939" spans="11:12" x14ac:dyDescent="0.35">
      <c r="K1939" s="78">
        <v>888000003</v>
      </c>
      <c r="L1939" t="s">
        <v>7220</v>
      </c>
    </row>
    <row r="1940" spans="11:12" x14ac:dyDescent="0.35">
      <c r="K1940" s="78">
        <v>913400003</v>
      </c>
      <c r="L1940" t="s">
        <v>7346</v>
      </c>
    </row>
    <row r="1941" spans="11:12" x14ac:dyDescent="0.35">
      <c r="K1941" s="78">
        <v>132800006</v>
      </c>
      <c r="L1941" t="s">
        <v>2385</v>
      </c>
    </row>
    <row r="1942" spans="11:12" x14ac:dyDescent="0.35">
      <c r="K1942" s="78">
        <v>290900000</v>
      </c>
      <c r="L1942" t="s">
        <v>4638</v>
      </c>
    </row>
    <row r="1943" spans="11:12" x14ac:dyDescent="0.35">
      <c r="K1943" s="78" t="s">
        <v>1895</v>
      </c>
      <c r="L1943" t="s">
        <v>7595</v>
      </c>
    </row>
    <row r="1944" spans="11:12" x14ac:dyDescent="0.35">
      <c r="K1944" s="78">
        <v>201800005</v>
      </c>
      <c r="L1944" t="s">
        <v>3174</v>
      </c>
    </row>
    <row r="1945" spans="11:12" x14ac:dyDescent="0.35">
      <c r="K1945" s="78" t="s">
        <v>1894</v>
      </c>
      <c r="L1945" t="s">
        <v>7681</v>
      </c>
    </row>
    <row r="1946" spans="11:12" x14ac:dyDescent="0.35">
      <c r="K1946" s="78">
        <v>515700005</v>
      </c>
      <c r="L1946" t="s">
        <v>5723</v>
      </c>
    </row>
    <row r="1947" spans="11:12" x14ac:dyDescent="0.35">
      <c r="K1947" s="78">
        <v>449000005</v>
      </c>
      <c r="L1947" t="s">
        <v>5516</v>
      </c>
    </row>
    <row r="1948" spans="11:12" x14ac:dyDescent="0.35">
      <c r="K1948" s="78">
        <v>163800004</v>
      </c>
      <c r="L1948" t="s">
        <v>2666</v>
      </c>
    </row>
    <row r="1949" spans="11:12" x14ac:dyDescent="0.35">
      <c r="K1949" s="78">
        <v>234800000</v>
      </c>
      <c r="L1949" t="s">
        <v>4141</v>
      </c>
    </row>
    <row r="1950" spans="11:12" x14ac:dyDescent="0.35">
      <c r="K1950" s="78">
        <v>873600004</v>
      </c>
      <c r="L1950" t="s">
        <v>7155</v>
      </c>
    </row>
    <row r="1951" spans="11:12" x14ac:dyDescent="0.35">
      <c r="K1951" s="78" t="s">
        <v>1901</v>
      </c>
      <c r="L1951" t="s">
        <v>7661</v>
      </c>
    </row>
    <row r="1952" spans="11:12" x14ac:dyDescent="0.35">
      <c r="K1952" s="78">
        <v>975500004</v>
      </c>
      <c r="L1952" t="s">
        <v>7511</v>
      </c>
    </row>
    <row r="1953" spans="11:12" x14ac:dyDescent="0.35">
      <c r="K1953" s="78" t="s">
        <v>1915</v>
      </c>
      <c r="L1953" t="s">
        <v>7682</v>
      </c>
    </row>
    <row r="1954" spans="11:12" x14ac:dyDescent="0.35">
      <c r="K1954" s="78">
        <v>543100005</v>
      </c>
      <c r="L1954" t="s">
        <v>5786</v>
      </c>
    </row>
    <row r="1955" spans="11:12" x14ac:dyDescent="0.35">
      <c r="K1955" s="78">
        <v>854100009</v>
      </c>
      <c r="L1955" t="s">
        <v>7081</v>
      </c>
    </row>
    <row r="1956" spans="11:12" x14ac:dyDescent="0.35">
      <c r="K1956" s="78">
        <v>429800005</v>
      </c>
      <c r="L1956" t="s">
        <v>5466</v>
      </c>
    </row>
    <row r="1957" spans="11:12" x14ac:dyDescent="0.35">
      <c r="K1957" s="78">
        <v>710100004</v>
      </c>
      <c r="L1957" t="s">
        <v>6482</v>
      </c>
    </row>
    <row r="1958" spans="11:12" x14ac:dyDescent="0.35">
      <c r="K1958" s="78">
        <v>867400001</v>
      </c>
      <c r="L1958" t="s">
        <v>6482</v>
      </c>
    </row>
    <row r="1959" spans="11:12" x14ac:dyDescent="0.35">
      <c r="K1959" s="78">
        <v>126400004</v>
      </c>
      <c r="L1959" t="s">
        <v>2295</v>
      </c>
    </row>
    <row r="1960" spans="11:12" x14ac:dyDescent="0.35">
      <c r="K1960" s="78" t="s">
        <v>1923</v>
      </c>
      <c r="L1960" t="s">
        <v>7601</v>
      </c>
    </row>
    <row r="1961" spans="11:12" x14ac:dyDescent="0.35">
      <c r="K1961" s="78">
        <v>330300000</v>
      </c>
      <c r="L1961" t="s">
        <v>4945</v>
      </c>
    </row>
    <row r="1962" spans="11:12" x14ac:dyDescent="0.35">
      <c r="K1962" s="78">
        <v>367800003</v>
      </c>
      <c r="L1962" t="s">
        <v>5237</v>
      </c>
    </row>
    <row r="1963" spans="11:12" x14ac:dyDescent="0.35">
      <c r="K1963" s="78">
        <v>106225141</v>
      </c>
      <c r="L1963" t="s">
        <v>2061</v>
      </c>
    </row>
    <row r="1964" spans="11:12" x14ac:dyDescent="0.35">
      <c r="K1964" s="78">
        <v>166591201</v>
      </c>
      <c r="L1964" t="s">
        <v>2697</v>
      </c>
    </row>
    <row r="1965" spans="11:12" x14ac:dyDescent="0.35">
      <c r="K1965" s="78">
        <v>118893409</v>
      </c>
      <c r="L1965" t="s">
        <v>2205</v>
      </c>
    </row>
    <row r="1966" spans="11:12" x14ac:dyDescent="0.35">
      <c r="K1966" s="78">
        <v>245381522</v>
      </c>
      <c r="L1966" t="s">
        <v>4223</v>
      </c>
    </row>
    <row r="1967" spans="11:12" x14ac:dyDescent="0.35">
      <c r="K1967" s="78">
        <v>131286511</v>
      </c>
      <c r="L1967" t="s">
        <v>2370</v>
      </c>
    </row>
    <row r="1968" spans="11:12" x14ac:dyDescent="0.35">
      <c r="K1968" s="78">
        <v>574786703</v>
      </c>
      <c r="L1968" t="s">
        <v>5856</v>
      </c>
    </row>
    <row r="1969" spans="11:12" x14ac:dyDescent="0.35">
      <c r="K1969" s="78">
        <v>355813029</v>
      </c>
      <c r="L1969" t="s">
        <v>5143</v>
      </c>
    </row>
    <row r="1970" spans="11:12" x14ac:dyDescent="0.35">
      <c r="K1970" s="78">
        <v>179300745</v>
      </c>
      <c r="L1970" t="s">
        <v>1724</v>
      </c>
    </row>
    <row r="1971" spans="11:12" x14ac:dyDescent="0.35">
      <c r="K1971" s="78">
        <v>469271722</v>
      </c>
      <c r="L1971" t="s">
        <v>5597</v>
      </c>
    </row>
    <row r="1972" spans="11:12" x14ac:dyDescent="0.35">
      <c r="K1972" s="78">
        <v>483652402</v>
      </c>
      <c r="L1972" t="s">
        <v>5646</v>
      </c>
    </row>
    <row r="1973" spans="11:12" x14ac:dyDescent="0.35">
      <c r="K1973" s="78">
        <v>246854181</v>
      </c>
      <c r="L1973" t="s">
        <v>4240</v>
      </c>
    </row>
    <row r="1974" spans="11:12" x14ac:dyDescent="0.35">
      <c r="K1974" s="78">
        <v>482707548</v>
      </c>
      <c r="L1974" t="s">
        <v>4240</v>
      </c>
    </row>
    <row r="1975" spans="11:12" x14ac:dyDescent="0.35">
      <c r="K1975" s="78">
        <v>125052380</v>
      </c>
      <c r="L1975" t="s">
        <v>2276</v>
      </c>
    </row>
    <row r="1976" spans="11:12" x14ac:dyDescent="0.35">
      <c r="K1976" s="78">
        <v>212865729</v>
      </c>
      <c r="L1976" t="s">
        <v>3934</v>
      </c>
    </row>
    <row r="1977" spans="11:12" x14ac:dyDescent="0.35">
      <c r="K1977" s="78">
        <v>233305421</v>
      </c>
      <c r="L1977" t="s">
        <v>4125</v>
      </c>
    </row>
    <row r="1978" spans="11:12" x14ac:dyDescent="0.35">
      <c r="K1978" s="78">
        <v>232742160</v>
      </c>
      <c r="L1978" t="s">
        <v>4116</v>
      </c>
    </row>
    <row r="1979" spans="11:12" x14ac:dyDescent="0.35">
      <c r="K1979" s="78">
        <v>232731648</v>
      </c>
      <c r="L1979" t="s">
        <v>4114</v>
      </c>
    </row>
    <row r="1980" spans="11:12" x14ac:dyDescent="0.35">
      <c r="K1980" s="78">
        <v>232749741</v>
      </c>
      <c r="L1980" t="s">
        <v>4117</v>
      </c>
    </row>
    <row r="1981" spans="11:12" x14ac:dyDescent="0.35">
      <c r="K1981" s="78">
        <v>203214819</v>
      </c>
      <c r="L1981" t="s">
        <v>3318</v>
      </c>
    </row>
    <row r="1982" spans="11:12" x14ac:dyDescent="0.35">
      <c r="K1982" s="78">
        <v>213644122</v>
      </c>
      <c r="L1982" t="s">
        <v>3318</v>
      </c>
    </row>
    <row r="1983" spans="11:12" x14ac:dyDescent="0.35">
      <c r="K1983" s="78">
        <v>232741120</v>
      </c>
      <c r="L1983" t="s">
        <v>4115</v>
      </c>
    </row>
    <row r="1984" spans="11:12" x14ac:dyDescent="0.35">
      <c r="K1984" s="78">
        <v>232787201</v>
      </c>
      <c r="L1984" t="s">
        <v>4119</v>
      </c>
    </row>
    <row r="1985" spans="11:12" x14ac:dyDescent="0.35">
      <c r="K1985" s="78">
        <v>500214163</v>
      </c>
      <c r="L1985" t="s">
        <v>5679</v>
      </c>
    </row>
    <row r="1986" spans="11:12" x14ac:dyDescent="0.35">
      <c r="K1986" s="78">
        <v>115767810</v>
      </c>
      <c r="L1986" t="s">
        <v>2167</v>
      </c>
    </row>
    <row r="1987" spans="11:12" x14ac:dyDescent="0.35">
      <c r="K1987" s="78">
        <v>130567649</v>
      </c>
      <c r="L1987" t="s">
        <v>2358</v>
      </c>
    </row>
    <row r="1988" spans="11:12" x14ac:dyDescent="0.35">
      <c r="K1988" s="78">
        <v>877625311</v>
      </c>
      <c r="L1988" t="s">
        <v>7177</v>
      </c>
    </row>
    <row r="1989" spans="11:12" x14ac:dyDescent="0.35">
      <c r="K1989" s="78">
        <v>449231902</v>
      </c>
      <c r="L1989" t="s">
        <v>5518</v>
      </c>
    </row>
    <row r="1990" spans="11:12" x14ac:dyDescent="0.35">
      <c r="K1990" s="78">
        <v>943305838</v>
      </c>
      <c r="L1990" t="s">
        <v>7424</v>
      </c>
    </row>
    <row r="1991" spans="11:12" x14ac:dyDescent="0.35">
      <c r="K1991" s="78">
        <v>620456233</v>
      </c>
      <c r="L1991" t="s">
        <v>5939</v>
      </c>
    </row>
    <row r="1992" spans="11:12" x14ac:dyDescent="0.35">
      <c r="K1992" s="78">
        <v>488660128</v>
      </c>
      <c r="L1992" t="s">
        <v>5656</v>
      </c>
    </row>
    <row r="1993" spans="11:12" x14ac:dyDescent="0.35">
      <c r="K1993" s="78">
        <v>274949295</v>
      </c>
      <c r="L1993" t="s">
        <v>4508</v>
      </c>
    </row>
    <row r="1994" spans="11:12" x14ac:dyDescent="0.35">
      <c r="K1994" s="78">
        <v>227825642</v>
      </c>
      <c r="L1994" t="s">
        <v>4068</v>
      </c>
    </row>
    <row r="1995" spans="11:12" x14ac:dyDescent="0.35">
      <c r="K1995" s="78">
        <v>316739458</v>
      </c>
      <c r="L1995" t="s">
        <v>4846</v>
      </c>
    </row>
    <row r="1996" spans="11:12" x14ac:dyDescent="0.35">
      <c r="K1996" s="78">
        <v>702724686</v>
      </c>
      <c r="L1996" t="s">
        <v>6451</v>
      </c>
    </row>
    <row r="1997" spans="11:12" x14ac:dyDescent="0.35">
      <c r="K1997" s="78">
        <v>273345400</v>
      </c>
      <c r="L1997" t="s">
        <v>4492</v>
      </c>
    </row>
    <row r="1998" spans="11:12" x14ac:dyDescent="0.35">
      <c r="K1998" s="78">
        <v>112052020</v>
      </c>
      <c r="L1998" t="s">
        <v>2122</v>
      </c>
    </row>
    <row r="1999" spans="11:12" x14ac:dyDescent="0.35">
      <c r="K1999" s="78">
        <v>154188851</v>
      </c>
      <c r="L1999" t="s">
        <v>2586</v>
      </c>
    </row>
    <row r="2000" spans="11:12" x14ac:dyDescent="0.35">
      <c r="K2000" s="78">
        <v>618764435</v>
      </c>
      <c r="L2000" t="s">
        <v>5927</v>
      </c>
    </row>
    <row r="2001" spans="11:12" x14ac:dyDescent="0.35">
      <c r="K2001" s="78">
        <v>925973912</v>
      </c>
      <c r="L2001" t="s">
        <v>7377</v>
      </c>
    </row>
    <row r="2002" spans="11:12" x14ac:dyDescent="0.35">
      <c r="K2002" s="78">
        <v>128009914</v>
      </c>
      <c r="L2002" t="s">
        <v>2323</v>
      </c>
    </row>
    <row r="2003" spans="11:12" x14ac:dyDescent="0.35">
      <c r="K2003" s="78">
        <v>209734774</v>
      </c>
      <c r="L2003" t="s">
        <v>3847</v>
      </c>
    </row>
    <row r="2004" spans="11:12" x14ac:dyDescent="0.35">
      <c r="K2004" s="78">
        <v>180065830</v>
      </c>
      <c r="L2004" t="s">
        <v>2832</v>
      </c>
    </row>
    <row r="2005" spans="11:12" x14ac:dyDescent="0.35">
      <c r="K2005" s="78">
        <v>203717982</v>
      </c>
      <c r="L2005" t="s">
        <v>3368</v>
      </c>
    </row>
    <row r="2006" spans="11:12" x14ac:dyDescent="0.35">
      <c r="K2006" s="78">
        <v>108650745</v>
      </c>
      <c r="L2006" t="s">
        <v>2088</v>
      </c>
    </row>
    <row r="2007" spans="11:12" x14ac:dyDescent="0.35">
      <c r="K2007" s="78">
        <v>253615290</v>
      </c>
      <c r="L2007" t="s">
        <v>4296</v>
      </c>
    </row>
    <row r="2008" spans="11:12" x14ac:dyDescent="0.35">
      <c r="K2008" s="78">
        <v>203436210</v>
      </c>
      <c r="L2008" t="s">
        <v>3338</v>
      </c>
    </row>
    <row r="2009" spans="11:12" x14ac:dyDescent="0.35">
      <c r="K2009" s="78">
        <v>369731785</v>
      </c>
      <c r="L2009" t="s">
        <v>5255</v>
      </c>
    </row>
    <row r="2010" spans="11:12" x14ac:dyDescent="0.35">
      <c r="K2010" s="78">
        <v>913232917</v>
      </c>
      <c r="L2010" t="s">
        <v>7344</v>
      </c>
    </row>
    <row r="2011" spans="11:12" x14ac:dyDescent="0.35">
      <c r="K2011" s="78">
        <v>204202295</v>
      </c>
      <c r="L2011" t="s">
        <v>3419</v>
      </c>
    </row>
    <row r="2012" spans="11:12" x14ac:dyDescent="0.35">
      <c r="K2012" s="78">
        <v>794321574</v>
      </c>
      <c r="L2012" t="s">
        <v>1334</v>
      </c>
    </row>
    <row r="2013" spans="11:12" x14ac:dyDescent="0.35">
      <c r="K2013" s="78">
        <v>168060963</v>
      </c>
      <c r="L2013" t="s">
        <v>2710</v>
      </c>
    </row>
    <row r="2014" spans="11:12" x14ac:dyDescent="0.35">
      <c r="K2014" s="78">
        <v>115819763</v>
      </c>
      <c r="L2014" t="s">
        <v>2169</v>
      </c>
    </row>
    <row r="2015" spans="11:12" x14ac:dyDescent="0.35">
      <c r="K2015" s="78">
        <v>161062669</v>
      </c>
      <c r="L2015" t="s">
        <v>2640</v>
      </c>
    </row>
    <row r="2016" spans="11:12" x14ac:dyDescent="0.35">
      <c r="K2016" s="78">
        <v>167282776</v>
      </c>
      <c r="L2016" t="s">
        <v>2704</v>
      </c>
    </row>
    <row r="2017" spans="11:12" x14ac:dyDescent="0.35">
      <c r="K2017" s="78">
        <v>759056477</v>
      </c>
      <c r="L2017" t="s">
        <v>6694</v>
      </c>
    </row>
    <row r="2018" spans="11:12" x14ac:dyDescent="0.35">
      <c r="K2018" s="78">
        <v>693221595</v>
      </c>
      <c r="L2018" t="s">
        <v>6403</v>
      </c>
    </row>
    <row r="2019" spans="11:12" x14ac:dyDescent="0.35">
      <c r="K2019" s="78">
        <v>312859530</v>
      </c>
      <c r="L2019" t="s">
        <v>4819</v>
      </c>
    </row>
    <row r="2020" spans="11:12" x14ac:dyDescent="0.35">
      <c r="K2020" s="78">
        <v>208507534</v>
      </c>
      <c r="L2020" t="s">
        <v>3760</v>
      </c>
    </row>
    <row r="2021" spans="11:12" x14ac:dyDescent="0.35">
      <c r="K2021" s="78">
        <v>121891808</v>
      </c>
      <c r="L2021" t="s">
        <v>2236</v>
      </c>
    </row>
    <row r="2022" spans="11:12" x14ac:dyDescent="0.35">
      <c r="K2022" s="78">
        <v>138958507</v>
      </c>
      <c r="L2022" t="s">
        <v>2460</v>
      </c>
    </row>
    <row r="2023" spans="11:12" x14ac:dyDescent="0.35">
      <c r="K2023" s="78">
        <v>161186929</v>
      </c>
      <c r="L2023" t="s">
        <v>2651</v>
      </c>
    </row>
    <row r="2024" spans="11:12" x14ac:dyDescent="0.35">
      <c r="K2024" s="78">
        <v>288205906</v>
      </c>
      <c r="L2024" t="s">
        <v>4604</v>
      </c>
    </row>
    <row r="2025" spans="11:12" x14ac:dyDescent="0.35">
      <c r="K2025" s="78">
        <v>271351097</v>
      </c>
      <c r="L2025" t="s">
        <v>4470</v>
      </c>
    </row>
    <row r="2026" spans="11:12" x14ac:dyDescent="0.35">
      <c r="K2026" s="78">
        <v>787629270</v>
      </c>
      <c r="L2026" t="s">
        <v>6915</v>
      </c>
    </row>
    <row r="2027" spans="11:12" x14ac:dyDescent="0.35">
      <c r="K2027" s="78">
        <v>681640240</v>
      </c>
      <c r="L2027" t="s">
        <v>6295</v>
      </c>
    </row>
    <row r="2028" spans="11:12" x14ac:dyDescent="0.35">
      <c r="K2028" s="78">
        <v>203491002</v>
      </c>
      <c r="L2028" t="s">
        <v>3348</v>
      </c>
    </row>
    <row r="2029" spans="11:12" x14ac:dyDescent="0.35">
      <c r="K2029" s="78">
        <v>338930224</v>
      </c>
      <c r="L2029" t="s">
        <v>5004</v>
      </c>
    </row>
    <row r="2030" spans="11:12" x14ac:dyDescent="0.35">
      <c r="K2030" s="78">
        <v>201757472</v>
      </c>
      <c r="L2030" t="s">
        <v>3166</v>
      </c>
    </row>
    <row r="2031" spans="11:12" x14ac:dyDescent="0.35">
      <c r="K2031" s="78">
        <v>139480554</v>
      </c>
      <c r="L2031" t="s">
        <v>2470</v>
      </c>
    </row>
    <row r="2032" spans="11:12" x14ac:dyDescent="0.35">
      <c r="K2032" s="78">
        <v>760811955</v>
      </c>
      <c r="L2032" t="s">
        <v>6702</v>
      </c>
    </row>
    <row r="2033" spans="11:12" x14ac:dyDescent="0.35">
      <c r="K2033" s="78">
        <v>201158070</v>
      </c>
      <c r="L2033" t="s">
        <v>1816</v>
      </c>
    </row>
    <row r="2034" spans="11:12" x14ac:dyDescent="0.35">
      <c r="K2034" s="78">
        <v>348492608</v>
      </c>
      <c r="L2034" t="s">
        <v>5089</v>
      </c>
    </row>
    <row r="2035" spans="11:12" x14ac:dyDescent="0.35">
      <c r="K2035" s="78">
        <v>502037234</v>
      </c>
      <c r="L2035" t="s">
        <v>5686</v>
      </c>
    </row>
    <row r="2036" spans="11:12" x14ac:dyDescent="0.35">
      <c r="K2036" s="78" t="s">
        <v>1959</v>
      </c>
      <c r="L2036" t="s">
        <v>5686</v>
      </c>
    </row>
    <row r="2037" spans="11:12" x14ac:dyDescent="0.35">
      <c r="K2037" s="78">
        <v>356331397</v>
      </c>
      <c r="L2037" t="s">
        <v>653</v>
      </c>
    </row>
    <row r="2038" spans="11:12" x14ac:dyDescent="0.35">
      <c r="K2038" s="78">
        <v>201380615</v>
      </c>
      <c r="L2038" t="s">
        <v>3132</v>
      </c>
    </row>
    <row r="2039" spans="11:12" x14ac:dyDescent="0.35">
      <c r="K2039" s="78">
        <v>631818250</v>
      </c>
      <c r="L2039" t="s">
        <v>6022</v>
      </c>
    </row>
    <row r="2040" spans="11:12" x14ac:dyDescent="0.35">
      <c r="K2040" s="78">
        <v>202082953</v>
      </c>
      <c r="L2040" t="s">
        <v>3209</v>
      </c>
    </row>
    <row r="2041" spans="11:12" x14ac:dyDescent="0.35">
      <c r="K2041" s="78">
        <v>372318414</v>
      </c>
      <c r="L2041" t="s">
        <v>5265</v>
      </c>
    </row>
    <row r="2042" spans="11:12" x14ac:dyDescent="0.35">
      <c r="K2042" s="78">
        <v>175374060</v>
      </c>
      <c r="L2042" t="s">
        <v>2781</v>
      </c>
    </row>
    <row r="2043" spans="11:12" x14ac:dyDescent="0.35">
      <c r="K2043" s="78">
        <v>239952682</v>
      </c>
      <c r="L2043" t="s">
        <v>2781</v>
      </c>
    </row>
    <row r="2044" spans="11:12" x14ac:dyDescent="0.35">
      <c r="K2044" s="78">
        <v>350849092</v>
      </c>
      <c r="L2044" t="s">
        <v>5109</v>
      </c>
    </row>
    <row r="2045" spans="11:12" x14ac:dyDescent="0.35">
      <c r="K2045" s="78">
        <v>475293860</v>
      </c>
      <c r="L2045" t="s">
        <v>5619</v>
      </c>
    </row>
    <row r="2046" spans="11:12" x14ac:dyDescent="0.35">
      <c r="K2046" s="78">
        <v>350228713</v>
      </c>
      <c r="L2046" t="s">
        <v>5101</v>
      </c>
    </row>
    <row r="2047" spans="11:12" x14ac:dyDescent="0.35">
      <c r="K2047" s="78">
        <v>968038893</v>
      </c>
      <c r="L2047" t="s">
        <v>7493</v>
      </c>
    </row>
    <row r="2048" spans="11:12" x14ac:dyDescent="0.35">
      <c r="K2048" s="78">
        <v>284557336</v>
      </c>
      <c r="L2048" t="s">
        <v>4573</v>
      </c>
    </row>
    <row r="2049" spans="11:12" x14ac:dyDescent="0.35">
      <c r="K2049" s="78">
        <v>218599257</v>
      </c>
      <c r="L2049" t="s">
        <v>3985</v>
      </c>
    </row>
    <row r="2050" spans="11:12" x14ac:dyDescent="0.35">
      <c r="K2050" s="78">
        <v>720158477</v>
      </c>
      <c r="L2050" t="s">
        <v>6522</v>
      </c>
    </row>
    <row r="2051" spans="11:12" x14ac:dyDescent="0.35">
      <c r="K2051" s="78">
        <v>920719910</v>
      </c>
      <c r="L2051" t="s">
        <v>7369</v>
      </c>
    </row>
    <row r="2052" spans="11:12" x14ac:dyDescent="0.35">
      <c r="K2052" s="78">
        <v>276503103</v>
      </c>
      <c r="L2052" t="s">
        <v>4520</v>
      </c>
    </row>
    <row r="2053" spans="11:12" x14ac:dyDescent="0.35">
      <c r="K2053" s="78">
        <v>780630493</v>
      </c>
      <c r="L2053" t="s">
        <v>6864</v>
      </c>
    </row>
    <row r="2054" spans="11:12" x14ac:dyDescent="0.35">
      <c r="K2054" s="78">
        <v>145772214</v>
      </c>
      <c r="L2054" t="s">
        <v>2518</v>
      </c>
    </row>
    <row r="2055" spans="11:12" x14ac:dyDescent="0.35">
      <c r="K2055" s="78">
        <v>172393608</v>
      </c>
      <c r="L2055" t="s">
        <v>2750</v>
      </c>
    </row>
    <row r="2056" spans="11:12" x14ac:dyDescent="0.35">
      <c r="K2056" s="78" t="s">
        <v>1943</v>
      </c>
      <c r="L2056" t="s">
        <v>7665</v>
      </c>
    </row>
    <row r="2057" spans="11:12" x14ac:dyDescent="0.35">
      <c r="K2057" s="78" t="s">
        <v>1954</v>
      </c>
      <c r="L2057" t="s">
        <v>7652</v>
      </c>
    </row>
    <row r="2058" spans="11:12" x14ac:dyDescent="0.35">
      <c r="K2058" s="78" t="s">
        <v>1946</v>
      </c>
      <c r="L2058" t="s">
        <v>7673</v>
      </c>
    </row>
    <row r="2059" spans="11:12" x14ac:dyDescent="0.35">
      <c r="K2059" s="78" t="s">
        <v>1833</v>
      </c>
      <c r="L2059" t="s">
        <v>7640</v>
      </c>
    </row>
    <row r="2060" spans="11:12" x14ac:dyDescent="0.35">
      <c r="K2060" s="78">
        <v>278661989</v>
      </c>
      <c r="L2060" t="s">
        <v>4536</v>
      </c>
    </row>
    <row r="2061" spans="11:12" x14ac:dyDescent="0.35">
      <c r="K2061" s="78">
        <v>782399772</v>
      </c>
      <c r="L2061" t="s">
        <v>6879</v>
      </c>
    </row>
    <row r="2062" spans="11:12" x14ac:dyDescent="0.35">
      <c r="K2062" s="78">
        <v>696557152</v>
      </c>
      <c r="L2062" t="s">
        <v>6426</v>
      </c>
    </row>
    <row r="2063" spans="11:12" x14ac:dyDescent="0.35">
      <c r="K2063" s="78">
        <v>325066180</v>
      </c>
      <c r="L2063" t="s">
        <v>4912</v>
      </c>
    </row>
    <row r="2064" spans="11:12" x14ac:dyDescent="0.35">
      <c r="K2064" s="78">
        <v>242917944</v>
      </c>
      <c r="L2064" t="s">
        <v>4205</v>
      </c>
    </row>
    <row r="2065" spans="11:12" x14ac:dyDescent="0.35">
      <c r="K2065" s="78">
        <v>703399061</v>
      </c>
      <c r="L2065" t="s">
        <v>6453</v>
      </c>
    </row>
    <row r="2066" spans="11:12" x14ac:dyDescent="0.35">
      <c r="K2066" s="78">
        <v>786936837</v>
      </c>
      <c r="L2066" t="s">
        <v>6910</v>
      </c>
    </row>
    <row r="2067" spans="11:12" x14ac:dyDescent="0.35">
      <c r="K2067" s="78">
        <v>201588412</v>
      </c>
      <c r="L2067" t="s">
        <v>3154</v>
      </c>
    </row>
    <row r="2068" spans="11:12" x14ac:dyDescent="0.35">
      <c r="K2068" s="78">
        <v>915737668</v>
      </c>
      <c r="L2068" t="s">
        <v>7355</v>
      </c>
    </row>
    <row r="2069" spans="11:12" x14ac:dyDescent="0.35">
      <c r="K2069" s="78">
        <v>678978698</v>
      </c>
      <c r="L2069" t="s">
        <v>6270</v>
      </c>
    </row>
    <row r="2070" spans="11:12" x14ac:dyDescent="0.35">
      <c r="K2070" s="78">
        <v>292191618</v>
      </c>
      <c r="L2070" t="s">
        <v>4648</v>
      </c>
    </row>
    <row r="2071" spans="11:12" x14ac:dyDescent="0.35">
      <c r="K2071" s="78">
        <v>305073113</v>
      </c>
      <c r="L2071" t="s">
        <v>4746</v>
      </c>
    </row>
    <row r="2072" spans="11:12" x14ac:dyDescent="0.35">
      <c r="K2072" s="78">
        <v>902398090</v>
      </c>
      <c r="L2072" t="s">
        <v>849</v>
      </c>
    </row>
    <row r="2073" spans="11:12" x14ac:dyDescent="0.35">
      <c r="K2073" s="78">
        <v>675579539</v>
      </c>
      <c r="L2073" t="s">
        <v>6252</v>
      </c>
    </row>
    <row r="2074" spans="11:12" x14ac:dyDescent="0.35">
      <c r="K2074" s="78">
        <v>458693005</v>
      </c>
      <c r="L2074" t="s">
        <v>5549</v>
      </c>
    </row>
    <row r="2075" spans="11:12" x14ac:dyDescent="0.35">
      <c r="K2075" s="78">
        <v>458902860</v>
      </c>
      <c r="L2075" t="s">
        <v>658</v>
      </c>
    </row>
    <row r="2076" spans="11:12" x14ac:dyDescent="0.35">
      <c r="K2076" s="78">
        <v>458682488</v>
      </c>
      <c r="L2076" t="s">
        <v>5547</v>
      </c>
    </row>
    <row r="2077" spans="11:12" x14ac:dyDescent="0.35">
      <c r="K2077" s="78">
        <v>643473542</v>
      </c>
      <c r="L2077" t="s">
        <v>5547</v>
      </c>
    </row>
    <row r="2078" spans="11:12" x14ac:dyDescent="0.35">
      <c r="K2078" s="78">
        <v>772023073</v>
      </c>
      <c r="L2078" t="s">
        <v>5547</v>
      </c>
    </row>
    <row r="2079" spans="11:12" x14ac:dyDescent="0.35">
      <c r="K2079" s="78">
        <v>886110863</v>
      </c>
      <c r="L2079" t="s">
        <v>5547</v>
      </c>
    </row>
    <row r="2080" spans="11:12" x14ac:dyDescent="0.35">
      <c r="K2080" s="78">
        <v>890910823</v>
      </c>
      <c r="L2080" t="s">
        <v>5547</v>
      </c>
    </row>
    <row r="2081" spans="11:12" x14ac:dyDescent="0.35">
      <c r="K2081" s="78">
        <v>204449771</v>
      </c>
      <c r="L2081" t="s">
        <v>3451</v>
      </c>
    </row>
    <row r="2082" spans="11:12" x14ac:dyDescent="0.35">
      <c r="K2082" s="78">
        <v>134689978</v>
      </c>
      <c r="L2082" t="s">
        <v>2410</v>
      </c>
    </row>
    <row r="2083" spans="11:12" x14ac:dyDescent="0.35">
      <c r="K2083" s="78" t="s">
        <v>1965</v>
      </c>
      <c r="L2083" t="s">
        <v>7634</v>
      </c>
    </row>
    <row r="2084" spans="11:12" x14ac:dyDescent="0.35">
      <c r="K2084" s="78">
        <v>750701043</v>
      </c>
      <c r="L2084" t="s">
        <v>6669</v>
      </c>
    </row>
    <row r="2085" spans="11:12" x14ac:dyDescent="0.35">
      <c r="K2085" s="78">
        <v>458693641</v>
      </c>
      <c r="L2085" t="s">
        <v>5550</v>
      </c>
    </row>
    <row r="2086" spans="11:12" x14ac:dyDescent="0.35">
      <c r="K2086" s="78">
        <v>458684120</v>
      </c>
      <c r="L2086" t="s">
        <v>5548</v>
      </c>
    </row>
    <row r="2087" spans="11:12" x14ac:dyDescent="0.35">
      <c r="K2087" s="78">
        <v>137837226</v>
      </c>
      <c r="L2087" t="s">
        <v>2446</v>
      </c>
    </row>
    <row r="2088" spans="11:12" x14ac:dyDescent="0.35">
      <c r="K2088" s="78">
        <v>207677522</v>
      </c>
      <c r="L2088" t="s">
        <v>2446</v>
      </c>
    </row>
    <row r="2089" spans="11:12" x14ac:dyDescent="0.35">
      <c r="K2089" s="78">
        <v>621828444</v>
      </c>
      <c r="L2089" t="s">
        <v>5948</v>
      </c>
    </row>
    <row r="2090" spans="11:12" x14ac:dyDescent="0.35">
      <c r="K2090" s="78">
        <v>138959805</v>
      </c>
      <c r="L2090" t="s">
        <v>2461</v>
      </c>
    </row>
    <row r="2091" spans="11:12" x14ac:dyDescent="0.35">
      <c r="K2091" s="78">
        <v>138994007</v>
      </c>
      <c r="L2091" t="s">
        <v>2461</v>
      </c>
    </row>
    <row r="2092" spans="11:12" x14ac:dyDescent="0.35">
      <c r="K2092" s="78">
        <v>506546206</v>
      </c>
      <c r="L2092" t="s">
        <v>2461</v>
      </c>
    </row>
    <row r="2093" spans="11:12" x14ac:dyDescent="0.35">
      <c r="K2093" s="78">
        <v>202086932</v>
      </c>
      <c r="L2093" t="s">
        <v>3211</v>
      </c>
    </row>
    <row r="2094" spans="11:12" x14ac:dyDescent="0.35">
      <c r="K2094" s="78">
        <v>118953681</v>
      </c>
      <c r="L2094" t="s">
        <v>2207</v>
      </c>
    </row>
    <row r="2095" spans="11:12" x14ac:dyDescent="0.35">
      <c r="K2095" s="78">
        <v>789655952</v>
      </c>
      <c r="L2095" t="s">
        <v>6927</v>
      </c>
    </row>
    <row r="2096" spans="11:12" x14ac:dyDescent="0.35">
      <c r="K2096" s="78">
        <v>209461384</v>
      </c>
      <c r="L2096" t="s">
        <v>3813</v>
      </c>
    </row>
    <row r="2097" spans="11:12" x14ac:dyDescent="0.35">
      <c r="K2097" s="78">
        <v>360422836</v>
      </c>
      <c r="L2097" t="s">
        <v>5184</v>
      </c>
    </row>
    <row r="2098" spans="11:12" x14ac:dyDescent="0.35">
      <c r="K2098" s="78">
        <v>360579832</v>
      </c>
      <c r="L2098" t="s">
        <v>5184</v>
      </c>
    </row>
    <row r="2099" spans="11:12" x14ac:dyDescent="0.35">
      <c r="K2099" s="78">
        <v>637407376</v>
      </c>
      <c r="L2099" t="s">
        <v>6059</v>
      </c>
    </row>
    <row r="2100" spans="11:12" x14ac:dyDescent="0.35">
      <c r="K2100" s="78">
        <v>102746562</v>
      </c>
      <c r="L2100" t="s">
        <v>2008</v>
      </c>
    </row>
    <row r="2101" spans="11:12" x14ac:dyDescent="0.35">
      <c r="K2101" s="78">
        <v>148451966</v>
      </c>
      <c r="L2101" t="s">
        <v>2541</v>
      </c>
    </row>
    <row r="2102" spans="11:12" x14ac:dyDescent="0.35">
      <c r="K2102" s="78">
        <v>355833011</v>
      </c>
      <c r="L2102" t="s">
        <v>5144</v>
      </c>
    </row>
    <row r="2103" spans="11:12" x14ac:dyDescent="0.35">
      <c r="K2103" s="78">
        <v>366751874</v>
      </c>
      <c r="L2103" t="s">
        <v>5230</v>
      </c>
    </row>
    <row r="2104" spans="11:12" x14ac:dyDescent="0.35">
      <c r="K2104" s="78">
        <v>974141876</v>
      </c>
      <c r="L2104" t="s">
        <v>7506</v>
      </c>
    </row>
    <row r="2105" spans="11:12" x14ac:dyDescent="0.35">
      <c r="K2105" s="78">
        <v>285554322</v>
      </c>
      <c r="L2105" t="s">
        <v>4584</v>
      </c>
    </row>
    <row r="2106" spans="11:12" x14ac:dyDescent="0.35">
      <c r="K2106" s="78">
        <v>233059277</v>
      </c>
      <c r="L2106" t="s">
        <v>4121</v>
      </c>
    </row>
    <row r="2107" spans="11:12" x14ac:dyDescent="0.35">
      <c r="K2107" s="78">
        <v>200174411</v>
      </c>
      <c r="L2107" t="s">
        <v>3010</v>
      </c>
    </row>
    <row r="2108" spans="11:12" x14ac:dyDescent="0.35">
      <c r="K2108" s="78">
        <v>868241101</v>
      </c>
      <c r="L2108" t="s">
        <v>7132</v>
      </c>
    </row>
    <row r="2109" spans="11:12" x14ac:dyDescent="0.35">
      <c r="K2109" s="78">
        <v>101309371</v>
      </c>
      <c r="L2109" t="s">
        <v>1993</v>
      </c>
    </row>
    <row r="2110" spans="11:12" x14ac:dyDescent="0.35">
      <c r="K2110" s="78">
        <v>262218198</v>
      </c>
      <c r="L2110" t="s">
        <v>4364</v>
      </c>
    </row>
    <row r="2111" spans="11:12" x14ac:dyDescent="0.35">
      <c r="K2111" s="78">
        <v>290877911</v>
      </c>
      <c r="L2111" t="s">
        <v>4637</v>
      </c>
    </row>
    <row r="2112" spans="11:12" x14ac:dyDescent="0.35">
      <c r="K2112" s="78">
        <v>336562635</v>
      </c>
      <c r="L2112" t="s">
        <v>4990</v>
      </c>
    </row>
    <row r="2113" spans="11:12" x14ac:dyDescent="0.35">
      <c r="K2113" s="78">
        <v>698832193</v>
      </c>
      <c r="L2113" t="s">
        <v>6446</v>
      </c>
    </row>
    <row r="2114" spans="11:12" x14ac:dyDescent="0.35">
      <c r="K2114" s="78">
        <v>231666133</v>
      </c>
      <c r="L2114" t="s">
        <v>4106</v>
      </c>
    </row>
    <row r="2115" spans="11:12" x14ac:dyDescent="0.35">
      <c r="K2115" s="78">
        <v>665716880</v>
      </c>
      <c r="L2115" t="s">
        <v>6173</v>
      </c>
    </row>
    <row r="2116" spans="11:12" x14ac:dyDescent="0.35">
      <c r="K2116" s="78">
        <v>203715020</v>
      </c>
      <c r="L2116" t="s">
        <v>3367</v>
      </c>
    </row>
    <row r="2117" spans="11:12" x14ac:dyDescent="0.35">
      <c r="K2117" s="78">
        <v>518187660</v>
      </c>
      <c r="L2117" t="s">
        <v>1043</v>
      </c>
    </row>
    <row r="2118" spans="11:12" x14ac:dyDescent="0.35">
      <c r="K2118" s="78">
        <v>630885531</v>
      </c>
      <c r="L2118" t="s">
        <v>6005</v>
      </c>
    </row>
    <row r="2119" spans="11:12" x14ac:dyDescent="0.35">
      <c r="K2119" s="78">
        <v>246011141</v>
      </c>
      <c r="L2119" t="s">
        <v>4229</v>
      </c>
    </row>
    <row r="2120" spans="11:12" x14ac:dyDescent="0.35">
      <c r="K2120" s="78">
        <v>103257883</v>
      </c>
      <c r="L2120" t="s">
        <v>2024</v>
      </c>
    </row>
    <row r="2121" spans="11:12" x14ac:dyDescent="0.35">
      <c r="K2121" s="78">
        <v>436896140</v>
      </c>
      <c r="L2121" t="s">
        <v>5489</v>
      </c>
    </row>
    <row r="2122" spans="11:12" x14ac:dyDescent="0.35">
      <c r="K2122" s="78">
        <v>745965180</v>
      </c>
      <c r="L2122" t="s">
        <v>6657</v>
      </c>
    </row>
    <row r="2123" spans="11:12" x14ac:dyDescent="0.35">
      <c r="K2123" s="78">
        <v>332455974</v>
      </c>
      <c r="L2123" t="s">
        <v>4958</v>
      </c>
    </row>
    <row r="2124" spans="11:12" x14ac:dyDescent="0.35">
      <c r="K2124" s="78">
        <v>686837831</v>
      </c>
      <c r="L2124" t="s">
        <v>6351</v>
      </c>
    </row>
    <row r="2125" spans="11:12" x14ac:dyDescent="0.35">
      <c r="K2125" s="78">
        <v>208589054</v>
      </c>
      <c r="L2125" t="s">
        <v>3770</v>
      </c>
    </row>
    <row r="2126" spans="11:12" x14ac:dyDescent="0.35">
      <c r="K2126" s="78" t="s">
        <v>1877</v>
      </c>
      <c r="L2126" t="s">
        <v>7575</v>
      </c>
    </row>
    <row r="2127" spans="11:12" x14ac:dyDescent="0.35">
      <c r="K2127" s="78">
        <v>166697646</v>
      </c>
      <c r="L2127" t="s">
        <v>2698</v>
      </c>
    </row>
    <row r="2128" spans="11:12" x14ac:dyDescent="0.35">
      <c r="K2128" s="78">
        <v>777792393</v>
      </c>
      <c r="L2128" t="s">
        <v>6843</v>
      </c>
    </row>
    <row r="2129" spans="11:12" x14ac:dyDescent="0.35">
      <c r="K2129" s="78">
        <v>390339720</v>
      </c>
      <c r="L2129" t="s">
        <v>5336</v>
      </c>
    </row>
    <row r="2130" spans="11:12" x14ac:dyDescent="0.35">
      <c r="K2130" s="78" t="s">
        <v>1874</v>
      </c>
      <c r="L2130" t="s">
        <v>7574</v>
      </c>
    </row>
    <row r="2131" spans="11:12" x14ac:dyDescent="0.35">
      <c r="K2131" s="78">
        <v>779108970</v>
      </c>
      <c r="L2131" t="s">
        <v>6854</v>
      </c>
    </row>
    <row r="2132" spans="11:12" x14ac:dyDescent="0.35">
      <c r="K2132" s="78">
        <v>208466391</v>
      </c>
      <c r="L2132" t="s">
        <v>3754</v>
      </c>
    </row>
    <row r="2133" spans="11:12" x14ac:dyDescent="0.35">
      <c r="K2133" s="78">
        <v>108816899</v>
      </c>
      <c r="L2133" t="s">
        <v>2092</v>
      </c>
    </row>
    <row r="2134" spans="11:12" x14ac:dyDescent="0.35">
      <c r="K2134" s="78">
        <v>388880686</v>
      </c>
      <c r="L2134" t="s">
        <v>5330</v>
      </c>
    </row>
    <row r="2135" spans="11:12" x14ac:dyDescent="0.35">
      <c r="K2135" s="78">
        <v>205275843</v>
      </c>
      <c r="L2135" t="s">
        <v>3525</v>
      </c>
    </row>
    <row r="2136" spans="11:12" x14ac:dyDescent="0.35">
      <c r="K2136" s="78">
        <v>118886500</v>
      </c>
      <c r="L2136" t="s">
        <v>2204</v>
      </c>
    </row>
    <row r="2137" spans="11:12" x14ac:dyDescent="0.35">
      <c r="K2137" s="78">
        <v>697266291</v>
      </c>
      <c r="L2137" t="s">
        <v>1089</v>
      </c>
    </row>
    <row r="2138" spans="11:12" x14ac:dyDescent="0.35">
      <c r="K2138" s="78">
        <v>672662605</v>
      </c>
      <c r="L2138" t="s">
        <v>6226</v>
      </c>
    </row>
    <row r="2139" spans="11:12" x14ac:dyDescent="0.35">
      <c r="K2139" s="78">
        <v>672708087</v>
      </c>
      <c r="L2139" t="s">
        <v>6226</v>
      </c>
    </row>
    <row r="2140" spans="11:12" x14ac:dyDescent="0.35">
      <c r="K2140" s="78">
        <v>672872901</v>
      </c>
      <c r="L2140" t="s">
        <v>6226</v>
      </c>
    </row>
    <row r="2141" spans="11:12" x14ac:dyDescent="0.35">
      <c r="K2141" s="78">
        <v>155373571</v>
      </c>
      <c r="L2141" t="s">
        <v>2599</v>
      </c>
    </row>
    <row r="2142" spans="11:12" x14ac:dyDescent="0.35">
      <c r="K2142" s="78">
        <v>116131714</v>
      </c>
      <c r="L2142" t="s">
        <v>2172</v>
      </c>
    </row>
    <row r="2143" spans="11:12" x14ac:dyDescent="0.35">
      <c r="K2143" s="78">
        <v>977451230</v>
      </c>
      <c r="L2143" t="s">
        <v>7523</v>
      </c>
    </row>
    <row r="2144" spans="11:12" x14ac:dyDescent="0.35">
      <c r="K2144" s="78">
        <v>306602535</v>
      </c>
      <c r="L2144" t="s">
        <v>4762</v>
      </c>
    </row>
    <row r="2145" spans="11:12" x14ac:dyDescent="0.35">
      <c r="K2145" s="78">
        <v>206858702</v>
      </c>
      <c r="L2145" t="s">
        <v>3613</v>
      </c>
    </row>
    <row r="2146" spans="11:12" x14ac:dyDescent="0.35">
      <c r="K2146" s="78">
        <v>961059879</v>
      </c>
      <c r="L2146" t="s">
        <v>7477</v>
      </c>
    </row>
    <row r="2147" spans="11:12" x14ac:dyDescent="0.35">
      <c r="K2147" s="78">
        <v>139559347</v>
      </c>
      <c r="L2147" t="s">
        <v>2471</v>
      </c>
    </row>
    <row r="2148" spans="11:12" x14ac:dyDescent="0.35">
      <c r="K2148" s="78">
        <v>375801051</v>
      </c>
      <c r="L2148" t="s">
        <v>5292</v>
      </c>
    </row>
    <row r="2149" spans="11:12" x14ac:dyDescent="0.35">
      <c r="K2149" s="78">
        <v>286246133</v>
      </c>
      <c r="L2149" t="s">
        <v>4586</v>
      </c>
    </row>
    <row r="2150" spans="11:12" x14ac:dyDescent="0.35">
      <c r="K2150" s="78">
        <v>151329977</v>
      </c>
      <c r="L2150" t="s">
        <v>2565</v>
      </c>
    </row>
    <row r="2151" spans="11:12" x14ac:dyDescent="0.35">
      <c r="K2151" s="78">
        <v>259458382</v>
      </c>
      <c r="L2151" t="s">
        <v>4343</v>
      </c>
    </row>
    <row r="2152" spans="11:12" x14ac:dyDescent="0.35">
      <c r="K2152" s="78">
        <v>248865016</v>
      </c>
      <c r="L2152" t="s">
        <v>4254</v>
      </c>
    </row>
    <row r="2153" spans="11:12" x14ac:dyDescent="0.35">
      <c r="K2153" s="78">
        <v>536543120</v>
      </c>
      <c r="L2153" t="s">
        <v>5764</v>
      </c>
    </row>
    <row r="2154" spans="11:12" x14ac:dyDescent="0.35">
      <c r="K2154" s="78">
        <v>255251023</v>
      </c>
      <c r="L2154" t="s">
        <v>4306</v>
      </c>
    </row>
    <row r="2155" spans="11:12" x14ac:dyDescent="0.35">
      <c r="K2155" s="78">
        <v>206900400</v>
      </c>
      <c r="L2155" t="s">
        <v>3620</v>
      </c>
    </row>
    <row r="2156" spans="11:12" x14ac:dyDescent="0.35">
      <c r="K2156" s="78">
        <v>145102863</v>
      </c>
      <c r="L2156" t="s">
        <v>2510</v>
      </c>
    </row>
    <row r="2157" spans="11:12" x14ac:dyDescent="0.35">
      <c r="K2157" s="78">
        <v>202090266</v>
      </c>
      <c r="L2157" t="s">
        <v>3212</v>
      </c>
    </row>
    <row r="2158" spans="11:12" x14ac:dyDescent="0.35">
      <c r="K2158" s="78">
        <v>200037580</v>
      </c>
      <c r="L2158" t="s">
        <v>2996</v>
      </c>
    </row>
    <row r="2159" spans="11:12" x14ac:dyDescent="0.35">
      <c r="K2159" s="78">
        <v>865262990</v>
      </c>
      <c r="L2159" t="s">
        <v>7120</v>
      </c>
    </row>
    <row r="2160" spans="11:12" x14ac:dyDescent="0.35">
      <c r="K2160" s="78">
        <v>800437741</v>
      </c>
      <c r="L2160" t="s">
        <v>6983</v>
      </c>
    </row>
    <row r="2161" spans="11:12" x14ac:dyDescent="0.35">
      <c r="K2161" s="78">
        <v>727269347</v>
      </c>
      <c r="L2161" t="s">
        <v>6578</v>
      </c>
    </row>
    <row r="2162" spans="11:12" x14ac:dyDescent="0.35">
      <c r="K2162" s="78">
        <v>175211586</v>
      </c>
      <c r="L2162" t="s">
        <v>2779</v>
      </c>
    </row>
    <row r="2163" spans="11:12" x14ac:dyDescent="0.35">
      <c r="K2163" s="78">
        <v>213190261</v>
      </c>
      <c r="L2163" t="s">
        <v>3936</v>
      </c>
    </row>
    <row r="2164" spans="11:12" x14ac:dyDescent="0.35">
      <c r="K2164" s="78">
        <v>313576760</v>
      </c>
      <c r="L2164" t="s">
        <v>4824</v>
      </c>
    </row>
    <row r="2165" spans="11:12" x14ac:dyDescent="0.35">
      <c r="K2165" s="78">
        <v>323529540</v>
      </c>
      <c r="L2165" t="s">
        <v>4900</v>
      </c>
    </row>
    <row r="2166" spans="11:12" x14ac:dyDescent="0.35">
      <c r="K2166" s="78">
        <v>279192494</v>
      </c>
      <c r="L2166" t="s">
        <v>4540</v>
      </c>
    </row>
    <row r="2167" spans="11:12" x14ac:dyDescent="0.35">
      <c r="K2167" s="78">
        <v>185732762</v>
      </c>
      <c r="L2167" t="s">
        <v>2881</v>
      </c>
    </row>
    <row r="2168" spans="11:12" x14ac:dyDescent="0.35">
      <c r="K2168" s="78">
        <v>286946003</v>
      </c>
      <c r="L2168" t="s">
        <v>4594</v>
      </c>
    </row>
    <row r="2169" spans="11:12" x14ac:dyDescent="0.35">
      <c r="K2169" s="78">
        <v>209781256</v>
      </c>
      <c r="L2169" t="s">
        <v>3852</v>
      </c>
    </row>
    <row r="2170" spans="11:12" x14ac:dyDescent="0.35">
      <c r="K2170" s="78">
        <v>760942715</v>
      </c>
      <c r="L2170" t="s">
        <v>6704</v>
      </c>
    </row>
    <row r="2171" spans="11:12" x14ac:dyDescent="0.35">
      <c r="K2171" s="78">
        <v>720207630</v>
      </c>
      <c r="L2171" t="s">
        <v>6524</v>
      </c>
    </row>
    <row r="2172" spans="11:12" x14ac:dyDescent="0.35">
      <c r="K2172" s="78">
        <v>723146976</v>
      </c>
      <c r="L2172" t="s">
        <v>6552</v>
      </c>
    </row>
    <row r="2173" spans="11:12" x14ac:dyDescent="0.35">
      <c r="K2173" s="78">
        <v>180710795</v>
      </c>
      <c r="L2173" t="s">
        <v>2836</v>
      </c>
    </row>
    <row r="2174" spans="11:12" x14ac:dyDescent="0.35">
      <c r="K2174" s="78">
        <v>137100002</v>
      </c>
      <c r="L2174" t="s">
        <v>2433</v>
      </c>
    </row>
    <row r="2175" spans="11:12" x14ac:dyDescent="0.35">
      <c r="K2175" s="78">
        <v>357800005</v>
      </c>
      <c r="L2175" t="s">
        <v>5158</v>
      </c>
    </row>
    <row r="2176" spans="11:12" x14ac:dyDescent="0.35">
      <c r="K2176" s="78">
        <v>545500000</v>
      </c>
      <c r="L2176" t="s">
        <v>5158</v>
      </c>
    </row>
    <row r="2177" spans="11:12" x14ac:dyDescent="0.35">
      <c r="K2177" s="78">
        <v>139085167</v>
      </c>
      <c r="L2177" t="s">
        <v>2463</v>
      </c>
    </row>
    <row r="2178" spans="11:12" x14ac:dyDescent="0.35">
      <c r="K2178" s="78">
        <v>148963452</v>
      </c>
      <c r="L2178" t="s">
        <v>2547</v>
      </c>
    </row>
    <row r="2179" spans="11:12" x14ac:dyDescent="0.35">
      <c r="K2179" s="78">
        <v>237901916</v>
      </c>
      <c r="L2179" t="s">
        <v>4171</v>
      </c>
    </row>
    <row r="2180" spans="11:12" x14ac:dyDescent="0.35">
      <c r="K2180" s="78">
        <v>640331283</v>
      </c>
      <c r="L2180" t="s">
        <v>6071</v>
      </c>
    </row>
    <row r="2181" spans="11:12" x14ac:dyDescent="0.35">
      <c r="K2181" s="78">
        <v>208186701</v>
      </c>
      <c r="L2181" t="s">
        <v>3729</v>
      </c>
    </row>
    <row r="2182" spans="11:12" x14ac:dyDescent="0.35">
      <c r="K2182" s="78">
        <v>142602741</v>
      </c>
      <c r="L2182" t="s">
        <v>2492</v>
      </c>
    </row>
    <row r="2183" spans="11:12" x14ac:dyDescent="0.35">
      <c r="K2183" s="78">
        <v>193874240</v>
      </c>
      <c r="L2183" t="s">
        <v>2946</v>
      </c>
    </row>
    <row r="2184" spans="11:12" x14ac:dyDescent="0.35">
      <c r="K2184" s="78">
        <v>430895052</v>
      </c>
      <c r="L2184" t="s">
        <v>5471</v>
      </c>
    </row>
    <row r="2185" spans="11:12" x14ac:dyDescent="0.35">
      <c r="K2185" s="78">
        <v>257401537</v>
      </c>
      <c r="L2185" t="s">
        <v>4324</v>
      </c>
    </row>
    <row r="2186" spans="11:12" x14ac:dyDescent="0.35">
      <c r="K2186" s="78">
        <v>666200314</v>
      </c>
      <c r="L2186" t="s">
        <v>6179</v>
      </c>
    </row>
    <row r="2187" spans="11:12" x14ac:dyDescent="0.35">
      <c r="K2187" s="78">
        <v>110693125</v>
      </c>
      <c r="L2187" t="s">
        <v>2109</v>
      </c>
    </row>
    <row r="2188" spans="11:12" x14ac:dyDescent="0.35">
      <c r="K2188" s="78">
        <v>943786836</v>
      </c>
      <c r="L2188" t="s">
        <v>7426</v>
      </c>
    </row>
    <row r="2189" spans="11:12" x14ac:dyDescent="0.35">
      <c r="K2189" s="78">
        <v>210011541</v>
      </c>
      <c r="L2189" t="s">
        <v>3875</v>
      </c>
    </row>
    <row r="2190" spans="11:12" x14ac:dyDescent="0.35">
      <c r="K2190" s="78">
        <v>842668565</v>
      </c>
      <c r="L2190" t="s">
        <v>7055</v>
      </c>
    </row>
    <row r="2191" spans="11:12" x14ac:dyDescent="0.35">
      <c r="K2191" s="78">
        <v>202883232</v>
      </c>
      <c r="L2191" t="s">
        <v>3289</v>
      </c>
    </row>
    <row r="2192" spans="11:12" x14ac:dyDescent="0.35">
      <c r="K2192" s="78">
        <v>355743403</v>
      </c>
      <c r="L2192" t="s">
        <v>5141</v>
      </c>
    </row>
    <row r="2193" spans="11:12" x14ac:dyDescent="0.35">
      <c r="K2193" s="78">
        <v>752957428</v>
      </c>
      <c r="L2193" t="s">
        <v>6679</v>
      </c>
    </row>
    <row r="2194" spans="11:12" x14ac:dyDescent="0.35">
      <c r="K2194" s="78">
        <v>647545599</v>
      </c>
      <c r="L2194" t="s">
        <v>6113</v>
      </c>
    </row>
    <row r="2195" spans="11:12" x14ac:dyDescent="0.35">
      <c r="K2195" s="78">
        <v>210997738</v>
      </c>
      <c r="L2195" t="s">
        <v>3909</v>
      </c>
    </row>
    <row r="2196" spans="11:12" x14ac:dyDescent="0.35">
      <c r="K2196" s="78">
        <v>895953717</v>
      </c>
      <c r="L2196" t="s">
        <v>7245</v>
      </c>
    </row>
    <row r="2197" spans="11:12" x14ac:dyDescent="0.35">
      <c r="K2197" s="78">
        <v>211072355</v>
      </c>
      <c r="L2197" t="s">
        <v>3918</v>
      </c>
    </row>
    <row r="2198" spans="11:12" x14ac:dyDescent="0.35">
      <c r="K2198" s="78" t="s">
        <v>1933</v>
      </c>
      <c r="L2198" t="s">
        <v>7674</v>
      </c>
    </row>
    <row r="2199" spans="11:12" x14ac:dyDescent="0.35">
      <c r="K2199" s="78">
        <v>140606537</v>
      </c>
      <c r="L2199" t="s">
        <v>2479</v>
      </c>
    </row>
    <row r="2200" spans="11:12" x14ac:dyDescent="0.35">
      <c r="K2200" s="78">
        <v>121795299</v>
      </c>
      <c r="L2200" t="s">
        <v>2233</v>
      </c>
    </row>
    <row r="2201" spans="11:12" x14ac:dyDescent="0.35">
      <c r="K2201" s="78">
        <v>201816369</v>
      </c>
      <c r="L2201" t="s">
        <v>3176</v>
      </c>
    </row>
    <row r="2202" spans="11:12" x14ac:dyDescent="0.35">
      <c r="K2202" s="78">
        <v>669206216</v>
      </c>
      <c r="L2202" t="s">
        <v>6198</v>
      </c>
    </row>
    <row r="2203" spans="11:12" x14ac:dyDescent="0.35">
      <c r="K2203" s="78">
        <v>211014150</v>
      </c>
      <c r="L2203" t="s">
        <v>3911</v>
      </c>
    </row>
    <row r="2204" spans="11:12" x14ac:dyDescent="0.35">
      <c r="K2204" s="78">
        <v>245112378</v>
      </c>
      <c r="L2204" t="s">
        <v>4219</v>
      </c>
    </row>
    <row r="2205" spans="11:12" x14ac:dyDescent="0.35">
      <c r="K2205" s="78">
        <v>112025545</v>
      </c>
      <c r="L2205" t="s">
        <v>2121</v>
      </c>
    </row>
    <row r="2206" spans="11:12" x14ac:dyDescent="0.35">
      <c r="K2206" s="78">
        <v>304030771</v>
      </c>
      <c r="L2206" t="s">
        <v>4739</v>
      </c>
    </row>
    <row r="2207" spans="11:12" x14ac:dyDescent="0.35">
      <c r="K2207" s="78">
        <v>317427905</v>
      </c>
      <c r="L2207" t="s">
        <v>4739</v>
      </c>
    </row>
    <row r="2208" spans="11:12" x14ac:dyDescent="0.35">
      <c r="K2208" s="78">
        <v>323791694</v>
      </c>
      <c r="L2208" t="s">
        <v>4739</v>
      </c>
    </row>
    <row r="2209" spans="11:12" x14ac:dyDescent="0.35">
      <c r="K2209" s="78">
        <v>810652853</v>
      </c>
      <c r="L2209" t="s">
        <v>4739</v>
      </c>
    </row>
    <row r="2210" spans="11:12" x14ac:dyDescent="0.35">
      <c r="K2210" s="78">
        <v>182128627</v>
      </c>
      <c r="L2210" t="s">
        <v>2851</v>
      </c>
    </row>
    <row r="2211" spans="11:12" x14ac:dyDescent="0.35">
      <c r="K2211" s="78">
        <v>114686107</v>
      </c>
      <c r="L2211" t="s">
        <v>2156</v>
      </c>
    </row>
    <row r="2212" spans="11:12" x14ac:dyDescent="0.35">
      <c r="K2212" s="78">
        <v>210985693</v>
      </c>
      <c r="L2212" t="s">
        <v>3908</v>
      </c>
    </row>
    <row r="2213" spans="11:12" x14ac:dyDescent="0.35">
      <c r="K2213" s="78">
        <v>981205430</v>
      </c>
      <c r="L2213" t="s">
        <v>7535</v>
      </c>
    </row>
    <row r="2214" spans="11:12" x14ac:dyDescent="0.35">
      <c r="K2214" s="78">
        <v>884677866</v>
      </c>
      <c r="L2214" t="s">
        <v>7204</v>
      </c>
    </row>
    <row r="2215" spans="11:12" x14ac:dyDescent="0.35">
      <c r="K2215" s="78">
        <v>209854626</v>
      </c>
      <c r="L2215" t="s">
        <v>3861</v>
      </c>
    </row>
    <row r="2216" spans="11:12" x14ac:dyDescent="0.35">
      <c r="K2216" s="78">
        <v>335274156</v>
      </c>
      <c r="L2216" t="s">
        <v>4983</v>
      </c>
    </row>
    <row r="2217" spans="11:12" x14ac:dyDescent="0.35">
      <c r="K2217" s="78">
        <v>201784045</v>
      </c>
      <c r="L2217" t="s">
        <v>607</v>
      </c>
    </row>
    <row r="2218" spans="11:12" x14ac:dyDescent="0.35">
      <c r="K2218" s="78">
        <v>652575137</v>
      </c>
      <c r="L2218" t="s">
        <v>607</v>
      </c>
    </row>
    <row r="2219" spans="11:12" x14ac:dyDescent="0.35">
      <c r="K2219" s="78">
        <v>266816308</v>
      </c>
      <c r="L2219" t="s">
        <v>4410</v>
      </c>
    </row>
    <row r="2220" spans="11:12" x14ac:dyDescent="0.35">
      <c r="K2220" s="78">
        <v>580050840</v>
      </c>
      <c r="L2220" t="s">
        <v>5872</v>
      </c>
    </row>
    <row r="2221" spans="11:12" x14ac:dyDescent="0.35">
      <c r="K2221" s="78">
        <v>246733406</v>
      </c>
      <c r="L2221" t="s">
        <v>4237</v>
      </c>
    </row>
    <row r="2222" spans="11:12" x14ac:dyDescent="0.35">
      <c r="K2222" s="78">
        <v>728573619</v>
      </c>
      <c r="L2222" t="s">
        <v>6583</v>
      </c>
    </row>
    <row r="2223" spans="11:12" x14ac:dyDescent="0.35">
      <c r="K2223" s="78">
        <v>210683453</v>
      </c>
      <c r="L2223" t="s">
        <v>3896</v>
      </c>
    </row>
    <row r="2224" spans="11:12" x14ac:dyDescent="0.35">
      <c r="K2224" s="78">
        <v>201584987</v>
      </c>
      <c r="L2224" t="s">
        <v>3153</v>
      </c>
    </row>
    <row r="2225" spans="11:12" x14ac:dyDescent="0.35">
      <c r="K2225" s="78">
        <v>216383460</v>
      </c>
      <c r="L2225" t="s">
        <v>3961</v>
      </c>
    </row>
    <row r="2226" spans="11:12" x14ac:dyDescent="0.35">
      <c r="K2226" s="78">
        <v>788497326</v>
      </c>
      <c r="L2226" t="s">
        <v>6923</v>
      </c>
    </row>
    <row r="2227" spans="11:12" x14ac:dyDescent="0.35">
      <c r="K2227" s="78">
        <v>358337376</v>
      </c>
      <c r="L2227" t="s">
        <v>5169</v>
      </c>
    </row>
    <row r="2228" spans="11:12" x14ac:dyDescent="0.35">
      <c r="K2228" s="78">
        <v>230325324</v>
      </c>
      <c r="L2228" t="s">
        <v>4097</v>
      </c>
    </row>
    <row r="2229" spans="11:12" x14ac:dyDescent="0.35">
      <c r="K2229" s="78">
        <v>139138686</v>
      </c>
      <c r="L2229" t="s">
        <v>2464</v>
      </c>
    </row>
    <row r="2230" spans="11:12" x14ac:dyDescent="0.35">
      <c r="K2230" s="78">
        <v>358249515</v>
      </c>
      <c r="L2230" t="s">
        <v>5166</v>
      </c>
    </row>
    <row r="2231" spans="11:12" x14ac:dyDescent="0.35">
      <c r="K2231" s="78">
        <v>358243339</v>
      </c>
      <c r="L2231" t="s">
        <v>5165</v>
      </c>
    </row>
    <row r="2232" spans="11:12" x14ac:dyDescent="0.35">
      <c r="K2232" s="78">
        <v>256319250</v>
      </c>
      <c r="L2232" t="s">
        <v>4312</v>
      </c>
    </row>
    <row r="2233" spans="11:12" x14ac:dyDescent="0.35">
      <c r="K2233" s="78">
        <v>356987934</v>
      </c>
      <c r="L2233" t="s">
        <v>5152</v>
      </c>
    </row>
    <row r="2234" spans="11:12" x14ac:dyDescent="0.35">
      <c r="K2234" s="78">
        <v>283903898</v>
      </c>
      <c r="L2234" t="s">
        <v>4571</v>
      </c>
    </row>
    <row r="2235" spans="11:12" x14ac:dyDescent="0.35">
      <c r="K2235" s="78">
        <v>715276887</v>
      </c>
      <c r="L2235" t="s">
        <v>6497</v>
      </c>
    </row>
    <row r="2236" spans="11:12" x14ac:dyDescent="0.35">
      <c r="K2236" s="78">
        <v>361120043</v>
      </c>
      <c r="L2236" t="s">
        <v>5188</v>
      </c>
    </row>
    <row r="2237" spans="11:12" x14ac:dyDescent="0.35">
      <c r="K2237" s="78">
        <v>197634472</v>
      </c>
      <c r="L2237" t="s">
        <v>2975</v>
      </c>
    </row>
    <row r="2238" spans="11:12" x14ac:dyDescent="0.35">
      <c r="K2238" s="78">
        <v>210008573</v>
      </c>
      <c r="L2238" t="s">
        <v>3874</v>
      </c>
    </row>
    <row r="2239" spans="11:12" x14ac:dyDescent="0.35">
      <c r="K2239" s="78">
        <v>880172611</v>
      </c>
      <c r="L2239" t="s">
        <v>7186</v>
      </c>
    </row>
    <row r="2240" spans="11:12" x14ac:dyDescent="0.35">
      <c r="K2240" s="78">
        <v>146883028</v>
      </c>
      <c r="L2240" t="s">
        <v>2532</v>
      </c>
    </row>
    <row r="2241" spans="11:12" x14ac:dyDescent="0.35">
      <c r="K2241" s="78">
        <v>810730471</v>
      </c>
      <c r="L2241" t="s">
        <v>7015</v>
      </c>
    </row>
    <row r="2242" spans="11:12" x14ac:dyDescent="0.35">
      <c r="K2242" s="78">
        <v>358958559</v>
      </c>
      <c r="L2242" t="s">
        <v>5178</v>
      </c>
    </row>
    <row r="2243" spans="11:12" x14ac:dyDescent="0.35">
      <c r="K2243" s="78">
        <v>358551173</v>
      </c>
      <c r="L2243" t="s">
        <v>5172</v>
      </c>
    </row>
    <row r="2244" spans="11:12" x14ac:dyDescent="0.35">
      <c r="K2244" s="78">
        <v>333262533</v>
      </c>
      <c r="L2244" t="s">
        <v>4969</v>
      </c>
    </row>
    <row r="2245" spans="11:12" x14ac:dyDescent="0.35">
      <c r="K2245" s="78">
        <v>623392082</v>
      </c>
      <c r="L2245" t="s">
        <v>5960</v>
      </c>
    </row>
    <row r="2246" spans="11:12" x14ac:dyDescent="0.35">
      <c r="K2246" s="78" t="s">
        <v>1922</v>
      </c>
      <c r="L2246" t="s">
        <v>7690</v>
      </c>
    </row>
    <row r="2247" spans="11:12" x14ac:dyDescent="0.35">
      <c r="K2247" s="78">
        <v>343306679</v>
      </c>
      <c r="L2247" t="s">
        <v>5039</v>
      </c>
    </row>
    <row r="2248" spans="11:12" x14ac:dyDescent="0.35">
      <c r="K2248" s="78" t="s">
        <v>1881</v>
      </c>
      <c r="L2248" t="s">
        <v>7642</v>
      </c>
    </row>
    <row r="2249" spans="11:12" x14ac:dyDescent="0.35">
      <c r="K2249" s="78">
        <v>960684699</v>
      </c>
      <c r="L2249" t="s">
        <v>7476</v>
      </c>
    </row>
    <row r="2250" spans="11:12" x14ac:dyDescent="0.35">
      <c r="K2250" s="78">
        <v>122167682</v>
      </c>
      <c r="L2250" t="s">
        <v>2239</v>
      </c>
    </row>
    <row r="2251" spans="11:12" x14ac:dyDescent="0.35">
      <c r="K2251" s="78">
        <v>759216652</v>
      </c>
      <c r="L2251" t="s">
        <v>6696</v>
      </c>
    </row>
    <row r="2252" spans="11:12" x14ac:dyDescent="0.35">
      <c r="K2252" s="78">
        <v>904897337</v>
      </c>
      <c r="L2252" t="s">
        <v>7292</v>
      </c>
    </row>
    <row r="2253" spans="11:12" x14ac:dyDescent="0.35">
      <c r="K2253" s="78">
        <v>685485540</v>
      </c>
      <c r="L2253" t="s">
        <v>6328</v>
      </c>
    </row>
    <row r="2254" spans="11:12" x14ac:dyDescent="0.35">
      <c r="K2254" s="78">
        <v>891497369</v>
      </c>
      <c r="L2254" t="s">
        <v>7231</v>
      </c>
    </row>
    <row r="2255" spans="11:12" x14ac:dyDescent="0.35">
      <c r="K2255" s="78">
        <v>171160847</v>
      </c>
      <c r="L2255" t="s">
        <v>2729</v>
      </c>
    </row>
    <row r="2256" spans="11:12" x14ac:dyDescent="0.35">
      <c r="K2256" s="78">
        <v>131985924</v>
      </c>
      <c r="L2256" t="s">
        <v>2376</v>
      </c>
    </row>
    <row r="2257" spans="11:12" x14ac:dyDescent="0.35">
      <c r="K2257" s="78">
        <v>523923560</v>
      </c>
      <c r="L2257" t="s">
        <v>5741</v>
      </c>
    </row>
    <row r="2258" spans="11:12" x14ac:dyDescent="0.35">
      <c r="K2258" s="78">
        <v>286437087</v>
      </c>
      <c r="L2258" t="s">
        <v>4588</v>
      </c>
    </row>
    <row r="2259" spans="11:12" x14ac:dyDescent="0.35">
      <c r="K2259" s="78">
        <v>207161946</v>
      </c>
      <c r="L2259" t="s">
        <v>3635</v>
      </c>
    </row>
    <row r="2260" spans="11:12" x14ac:dyDescent="0.35">
      <c r="K2260" s="78">
        <v>239527256</v>
      </c>
      <c r="L2260" t="s">
        <v>4186</v>
      </c>
    </row>
    <row r="2261" spans="11:12" x14ac:dyDescent="0.35">
      <c r="K2261" s="78">
        <v>193454364</v>
      </c>
      <c r="L2261" t="s">
        <v>2942</v>
      </c>
    </row>
    <row r="2262" spans="11:12" x14ac:dyDescent="0.35">
      <c r="K2262" s="78">
        <v>476613965</v>
      </c>
      <c r="L2262" t="s">
        <v>5628</v>
      </c>
    </row>
    <row r="2263" spans="11:12" x14ac:dyDescent="0.35">
      <c r="K2263" s="78">
        <v>204988498</v>
      </c>
      <c r="L2263" t="s">
        <v>3497</v>
      </c>
    </row>
    <row r="2264" spans="11:12" x14ac:dyDescent="0.35">
      <c r="K2264" s="78">
        <v>735433113</v>
      </c>
      <c r="L2264" t="s">
        <v>6644</v>
      </c>
    </row>
    <row r="2265" spans="11:12" x14ac:dyDescent="0.35">
      <c r="K2265" s="78">
        <v>309634438</v>
      </c>
      <c r="L2265" t="s">
        <v>4781</v>
      </c>
    </row>
    <row r="2266" spans="11:12" x14ac:dyDescent="0.35">
      <c r="K2266" s="78">
        <v>472927760</v>
      </c>
      <c r="L2266" t="s">
        <v>5612</v>
      </c>
    </row>
    <row r="2267" spans="11:12" x14ac:dyDescent="0.35">
      <c r="K2267" s="78">
        <v>100842637</v>
      </c>
      <c r="L2267" t="s">
        <v>1986</v>
      </c>
    </row>
    <row r="2268" spans="11:12" x14ac:dyDescent="0.35">
      <c r="K2268" s="78">
        <v>179467844</v>
      </c>
      <c r="L2268" t="s">
        <v>2825</v>
      </c>
    </row>
    <row r="2269" spans="11:12" x14ac:dyDescent="0.35">
      <c r="K2269" s="78">
        <v>904070416</v>
      </c>
      <c r="L2269" t="s">
        <v>7289</v>
      </c>
    </row>
    <row r="2270" spans="11:12" x14ac:dyDescent="0.35">
      <c r="K2270" s="78">
        <v>334963322</v>
      </c>
      <c r="L2270" t="s">
        <v>4981</v>
      </c>
    </row>
    <row r="2271" spans="11:12" x14ac:dyDescent="0.35">
      <c r="K2271" s="78">
        <v>203514372</v>
      </c>
      <c r="L2271" t="s">
        <v>3351</v>
      </c>
    </row>
    <row r="2272" spans="11:12" x14ac:dyDescent="0.35">
      <c r="K2272" s="78">
        <v>223648312</v>
      </c>
      <c r="L2272" t="s">
        <v>4031</v>
      </c>
    </row>
    <row r="2273" spans="11:12" x14ac:dyDescent="0.35">
      <c r="K2273" s="78">
        <v>191186230</v>
      </c>
      <c r="L2273" t="s">
        <v>2920</v>
      </c>
    </row>
    <row r="2274" spans="11:12" x14ac:dyDescent="0.35">
      <c r="K2274" s="78">
        <v>208398234</v>
      </c>
      <c r="L2274" t="s">
        <v>3749</v>
      </c>
    </row>
    <row r="2275" spans="11:12" x14ac:dyDescent="0.35">
      <c r="K2275" s="78">
        <v>628202354</v>
      </c>
      <c r="L2275" t="s">
        <v>5987</v>
      </c>
    </row>
    <row r="2276" spans="11:12" x14ac:dyDescent="0.35">
      <c r="K2276" s="78">
        <v>207433570</v>
      </c>
      <c r="L2276" t="s">
        <v>3662</v>
      </c>
    </row>
    <row r="2277" spans="11:12" x14ac:dyDescent="0.35">
      <c r="K2277" s="78">
        <v>843454429</v>
      </c>
      <c r="L2277" t="s">
        <v>7060</v>
      </c>
    </row>
    <row r="2278" spans="11:12" x14ac:dyDescent="0.35">
      <c r="K2278" s="78">
        <v>207250208</v>
      </c>
      <c r="L2278" t="s">
        <v>3642</v>
      </c>
    </row>
    <row r="2279" spans="11:12" x14ac:dyDescent="0.35">
      <c r="K2279" s="78">
        <v>301176589</v>
      </c>
      <c r="L2279" t="s">
        <v>4716</v>
      </c>
    </row>
    <row r="2280" spans="11:12" x14ac:dyDescent="0.35">
      <c r="K2280" s="78">
        <v>210962501</v>
      </c>
      <c r="L2280" t="s">
        <v>3905</v>
      </c>
    </row>
    <row r="2281" spans="11:12" x14ac:dyDescent="0.35">
      <c r="K2281" s="78">
        <v>517232149</v>
      </c>
      <c r="L2281" t="s">
        <v>5725</v>
      </c>
    </row>
    <row r="2282" spans="11:12" x14ac:dyDescent="0.35">
      <c r="K2282" s="78">
        <v>201571974</v>
      </c>
      <c r="L2282" t="s">
        <v>3150</v>
      </c>
    </row>
    <row r="2283" spans="11:12" x14ac:dyDescent="0.35">
      <c r="K2283" s="78">
        <v>770793610</v>
      </c>
      <c r="L2283" t="s">
        <v>6785</v>
      </c>
    </row>
    <row r="2284" spans="11:12" x14ac:dyDescent="0.35">
      <c r="K2284" s="78">
        <v>815790901</v>
      </c>
      <c r="L2284" t="s">
        <v>7032</v>
      </c>
    </row>
    <row r="2285" spans="11:12" x14ac:dyDescent="0.35">
      <c r="K2285" s="78">
        <v>230590621</v>
      </c>
      <c r="L2285" t="s">
        <v>4098</v>
      </c>
    </row>
    <row r="2286" spans="11:12" x14ac:dyDescent="0.35">
      <c r="K2286" s="78">
        <v>164614700</v>
      </c>
      <c r="L2286" t="s">
        <v>2677</v>
      </c>
    </row>
    <row r="2287" spans="11:12" x14ac:dyDescent="0.35">
      <c r="K2287" s="78">
        <v>387724214</v>
      </c>
      <c r="L2287" t="s">
        <v>2677</v>
      </c>
    </row>
    <row r="2288" spans="11:12" x14ac:dyDescent="0.35">
      <c r="K2288" s="78">
        <v>177108200</v>
      </c>
      <c r="L2288" t="s">
        <v>2805</v>
      </c>
    </row>
    <row r="2289" spans="11:12" x14ac:dyDescent="0.35">
      <c r="K2289" s="78">
        <v>131035381</v>
      </c>
      <c r="L2289" t="s">
        <v>2366</v>
      </c>
    </row>
    <row r="2290" spans="11:12" x14ac:dyDescent="0.35">
      <c r="K2290" s="78">
        <v>311124153</v>
      </c>
      <c r="L2290" t="s">
        <v>2366</v>
      </c>
    </row>
    <row r="2291" spans="11:12" x14ac:dyDescent="0.35">
      <c r="K2291" s="78">
        <v>575856802</v>
      </c>
      <c r="L2291" t="s">
        <v>5858</v>
      </c>
    </row>
    <row r="2292" spans="11:12" x14ac:dyDescent="0.35">
      <c r="K2292" s="78">
        <v>154485325</v>
      </c>
      <c r="L2292" t="s">
        <v>2588</v>
      </c>
    </row>
    <row r="2293" spans="11:12" x14ac:dyDescent="0.35">
      <c r="K2293" s="78">
        <v>127553653</v>
      </c>
      <c r="L2293" t="s">
        <v>2317</v>
      </c>
    </row>
    <row r="2294" spans="11:12" x14ac:dyDescent="0.35">
      <c r="K2294" s="78">
        <v>146668526</v>
      </c>
      <c r="L2294" t="s">
        <v>2528</v>
      </c>
    </row>
    <row r="2295" spans="11:12" x14ac:dyDescent="0.35">
      <c r="K2295" s="78">
        <v>240649888</v>
      </c>
      <c r="L2295" t="s">
        <v>4193</v>
      </c>
    </row>
    <row r="2296" spans="11:12" x14ac:dyDescent="0.35">
      <c r="K2296" s="78">
        <v>631336809</v>
      </c>
      <c r="L2296" t="s">
        <v>6017</v>
      </c>
    </row>
    <row r="2297" spans="11:12" x14ac:dyDescent="0.35">
      <c r="K2297" s="78">
        <v>165051360</v>
      </c>
      <c r="L2297" t="s">
        <v>2681</v>
      </c>
    </row>
    <row r="2298" spans="11:12" x14ac:dyDescent="0.35">
      <c r="K2298" s="78">
        <v>582603642</v>
      </c>
      <c r="L2298" t="s">
        <v>5882</v>
      </c>
    </row>
    <row r="2299" spans="11:12" x14ac:dyDescent="0.35">
      <c r="K2299" s="78">
        <v>311125893</v>
      </c>
      <c r="L2299" t="s">
        <v>4796</v>
      </c>
    </row>
    <row r="2300" spans="11:12" x14ac:dyDescent="0.35">
      <c r="K2300" s="78">
        <v>311296159</v>
      </c>
      <c r="L2300" t="s">
        <v>4799</v>
      </c>
    </row>
    <row r="2301" spans="11:12" x14ac:dyDescent="0.35">
      <c r="K2301" s="78">
        <v>873854049</v>
      </c>
      <c r="L2301" t="s">
        <v>7156</v>
      </c>
    </row>
    <row r="2302" spans="11:12" x14ac:dyDescent="0.35">
      <c r="K2302" s="78">
        <v>462636628</v>
      </c>
      <c r="L2302" t="s">
        <v>5565</v>
      </c>
    </row>
    <row r="2303" spans="11:12" x14ac:dyDescent="0.35">
      <c r="K2303" s="78">
        <v>238601088</v>
      </c>
      <c r="L2303" t="s">
        <v>4178</v>
      </c>
    </row>
    <row r="2304" spans="11:12" x14ac:dyDescent="0.35">
      <c r="K2304" s="78">
        <v>213758780</v>
      </c>
      <c r="L2304" t="s">
        <v>3942</v>
      </c>
    </row>
    <row r="2305" spans="11:12" x14ac:dyDescent="0.35">
      <c r="K2305" s="78">
        <v>394771481</v>
      </c>
      <c r="L2305" t="s">
        <v>3942</v>
      </c>
    </row>
    <row r="2306" spans="11:12" x14ac:dyDescent="0.35">
      <c r="K2306" s="78">
        <v>659753278</v>
      </c>
      <c r="L2306" t="s">
        <v>6150</v>
      </c>
    </row>
    <row r="2307" spans="11:12" x14ac:dyDescent="0.35">
      <c r="K2307" s="78">
        <v>201971397</v>
      </c>
      <c r="L2307" t="s">
        <v>3199</v>
      </c>
    </row>
    <row r="2308" spans="11:12" x14ac:dyDescent="0.35">
      <c r="K2308" s="78">
        <v>209942867</v>
      </c>
      <c r="L2308" t="s">
        <v>3866</v>
      </c>
    </row>
    <row r="2309" spans="11:12" x14ac:dyDescent="0.35">
      <c r="K2309" s="78">
        <v>762771250</v>
      </c>
      <c r="L2309" t="s">
        <v>6714</v>
      </c>
    </row>
    <row r="2310" spans="11:12" x14ac:dyDescent="0.35">
      <c r="K2310" s="78">
        <v>303087109</v>
      </c>
      <c r="L2310" t="s">
        <v>4732</v>
      </c>
    </row>
    <row r="2311" spans="11:12" x14ac:dyDescent="0.35">
      <c r="K2311" s="78">
        <v>224373295</v>
      </c>
      <c r="L2311" t="s">
        <v>4036</v>
      </c>
    </row>
    <row r="2312" spans="11:12" x14ac:dyDescent="0.35">
      <c r="K2312" s="78">
        <v>682723670</v>
      </c>
      <c r="L2312" t="s">
        <v>6302</v>
      </c>
    </row>
    <row r="2313" spans="11:12" x14ac:dyDescent="0.35">
      <c r="K2313" s="78">
        <v>261335506</v>
      </c>
      <c r="L2313" t="s">
        <v>4360</v>
      </c>
    </row>
    <row r="2314" spans="11:12" x14ac:dyDescent="0.35">
      <c r="K2314" s="78">
        <v>476710588</v>
      </c>
      <c r="L2314" t="s">
        <v>5629</v>
      </c>
    </row>
    <row r="2315" spans="11:12" x14ac:dyDescent="0.35">
      <c r="K2315" s="78">
        <v>720826895</v>
      </c>
      <c r="L2315" t="s">
        <v>6527</v>
      </c>
    </row>
    <row r="2316" spans="11:12" x14ac:dyDescent="0.35">
      <c r="K2316" s="78">
        <v>279188160</v>
      </c>
      <c r="L2316" t="s">
        <v>4539</v>
      </c>
    </row>
    <row r="2317" spans="11:12" x14ac:dyDescent="0.35">
      <c r="K2317" s="78">
        <v>318915172</v>
      </c>
      <c r="L2317" t="s">
        <v>4867</v>
      </c>
    </row>
    <row r="2318" spans="11:12" x14ac:dyDescent="0.35">
      <c r="K2318" s="78">
        <v>275921808</v>
      </c>
      <c r="L2318" t="s">
        <v>4516</v>
      </c>
    </row>
    <row r="2319" spans="11:12" x14ac:dyDescent="0.35">
      <c r="K2319" s="78">
        <v>429336309</v>
      </c>
      <c r="L2319" t="s">
        <v>5465</v>
      </c>
    </row>
    <row r="2320" spans="11:12" x14ac:dyDescent="0.35">
      <c r="K2320" s="78">
        <v>637019538</v>
      </c>
      <c r="L2320" t="s">
        <v>6056</v>
      </c>
    </row>
    <row r="2321" spans="11:12" x14ac:dyDescent="0.35">
      <c r="K2321" s="78">
        <v>382591437</v>
      </c>
      <c r="L2321" t="s">
        <v>5304</v>
      </c>
    </row>
    <row r="2322" spans="11:12" x14ac:dyDescent="0.35">
      <c r="K2322" s="78">
        <v>119559944</v>
      </c>
      <c r="L2322" t="s">
        <v>2215</v>
      </c>
    </row>
    <row r="2323" spans="11:12" x14ac:dyDescent="0.35">
      <c r="K2323" s="78">
        <v>275683297</v>
      </c>
      <c r="L2323" t="s">
        <v>4512</v>
      </c>
    </row>
    <row r="2324" spans="11:12" x14ac:dyDescent="0.35">
      <c r="K2324" s="78">
        <v>290145171</v>
      </c>
      <c r="L2324" t="s">
        <v>4627</v>
      </c>
    </row>
    <row r="2325" spans="11:12" x14ac:dyDescent="0.35">
      <c r="K2325" s="78">
        <v>363965539</v>
      </c>
      <c r="L2325" t="s">
        <v>5215</v>
      </c>
    </row>
    <row r="2326" spans="11:12" x14ac:dyDescent="0.35">
      <c r="K2326" s="78">
        <v>362993385</v>
      </c>
      <c r="L2326" t="s">
        <v>5205</v>
      </c>
    </row>
    <row r="2327" spans="11:12" x14ac:dyDescent="0.35">
      <c r="K2327" s="78">
        <v>726181179</v>
      </c>
      <c r="L2327" t="s">
        <v>6570</v>
      </c>
    </row>
    <row r="2328" spans="11:12" x14ac:dyDescent="0.35">
      <c r="K2328" s="78">
        <v>669045492</v>
      </c>
      <c r="L2328" t="s">
        <v>6197</v>
      </c>
    </row>
    <row r="2329" spans="11:12" x14ac:dyDescent="0.35">
      <c r="K2329" s="78">
        <v>166537444</v>
      </c>
      <c r="L2329" t="s">
        <v>2696</v>
      </c>
    </row>
    <row r="2330" spans="11:12" x14ac:dyDescent="0.35">
      <c r="K2330" s="78">
        <v>237678664</v>
      </c>
      <c r="L2330" t="s">
        <v>4169</v>
      </c>
    </row>
    <row r="2331" spans="11:12" x14ac:dyDescent="0.35">
      <c r="K2331" s="78">
        <v>619485017</v>
      </c>
      <c r="L2331" t="s">
        <v>5933</v>
      </c>
    </row>
    <row r="2332" spans="11:12" x14ac:dyDescent="0.35">
      <c r="K2332" s="78">
        <v>237678281</v>
      </c>
      <c r="L2332" t="s">
        <v>4167</v>
      </c>
    </row>
    <row r="2333" spans="11:12" x14ac:dyDescent="0.35">
      <c r="K2333" s="78">
        <v>237678567</v>
      </c>
      <c r="L2333" t="s">
        <v>4168</v>
      </c>
    </row>
    <row r="2334" spans="11:12" x14ac:dyDescent="0.35">
      <c r="K2334" s="78">
        <v>771790534</v>
      </c>
      <c r="L2334" t="s">
        <v>6792</v>
      </c>
    </row>
    <row r="2335" spans="11:12" x14ac:dyDescent="0.35">
      <c r="K2335" s="78">
        <v>220310388</v>
      </c>
      <c r="L2335" t="s">
        <v>4003</v>
      </c>
    </row>
    <row r="2336" spans="11:12" x14ac:dyDescent="0.35">
      <c r="K2336" s="78">
        <v>931317016</v>
      </c>
      <c r="L2336" t="s">
        <v>7391</v>
      </c>
    </row>
    <row r="2337" spans="11:12" x14ac:dyDescent="0.35">
      <c r="K2337" s="78" t="s">
        <v>1891</v>
      </c>
      <c r="L2337" t="s">
        <v>7629</v>
      </c>
    </row>
    <row r="2338" spans="11:12" x14ac:dyDescent="0.35">
      <c r="K2338" s="78">
        <v>250625235</v>
      </c>
      <c r="L2338" t="s">
        <v>4274</v>
      </c>
    </row>
    <row r="2339" spans="11:12" x14ac:dyDescent="0.35">
      <c r="K2339" s="78">
        <v>731502110</v>
      </c>
      <c r="L2339" t="s">
        <v>6623</v>
      </c>
    </row>
    <row r="2340" spans="11:12" x14ac:dyDescent="0.35">
      <c r="K2340" s="78">
        <v>555494602</v>
      </c>
      <c r="L2340" t="s">
        <v>5813</v>
      </c>
    </row>
    <row r="2341" spans="11:12" x14ac:dyDescent="0.35">
      <c r="K2341" s="78">
        <v>337256384</v>
      </c>
      <c r="L2341" t="s">
        <v>4994</v>
      </c>
    </row>
    <row r="2342" spans="11:12" x14ac:dyDescent="0.35">
      <c r="K2342" s="78">
        <v>126689853</v>
      </c>
      <c r="L2342" t="s">
        <v>2301</v>
      </c>
    </row>
    <row r="2343" spans="11:12" x14ac:dyDescent="0.35">
      <c r="K2343" s="78">
        <v>621544063</v>
      </c>
      <c r="L2343" t="s">
        <v>5945</v>
      </c>
    </row>
    <row r="2344" spans="11:12" x14ac:dyDescent="0.35">
      <c r="K2344" s="78">
        <v>339133840</v>
      </c>
      <c r="L2344" t="s">
        <v>646</v>
      </c>
    </row>
    <row r="2345" spans="11:12" x14ac:dyDescent="0.35">
      <c r="K2345" s="78">
        <v>780243074</v>
      </c>
      <c r="L2345" t="s">
        <v>6863</v>
      </c>
    </row>
    <row r="2346" spans="11:12" x14ac:dyDescent="0.35">
      <c r="K2346" s="78">
        <v>340854381</v>
      </c>
      <c r="L2346" t="s">
        <v>5022</v>
      </c>
    </row>
    <row r="2347" spans="11:12" x14ac:dyDescent="0.35">
      <c r="K2347" s="78">
        <v>337670504</v>
      </c>
      <c r="L2347" t="s">
        <v>4999</v>
      </c>
    </row>
    <row r="2348" spans="11:12" x14ac:dyDescent="0.35">
      <c r="K2348" s="78">
        <v>324970932</v>
      </c>
      <c r="L2348" t="s">
        <v>4911</v>
      </c>
    </row>
    <row r="2349" spans="11:12" x14ac:dyDescent="0.35">
      <c r="K2349" s="78">
        <v>324930175</v>
      </c>
      <c r="L2349" t="s">
        <v>4910</v>
      </c>
    </row>
    <row r="2350" spans="11:12" x14ac:dyDescent="0.35">
      <c r="K2350" s="78" t="s">
        <v>1926</v>
      </c>
      <c r="L2350" t="s">
        <v>7638</v>
      </c>
    </row>
    <row r="2351" spans="11:12" x14ac:dyDescent="0.35">
      <c r="K2351" s="78">
        <v>348595083</v>
      </c>
      <c r="L2351" t="s">
        <v>5091</v>
      </c>
    </row>
    <row r="2352" spans="11:12" x14ac:dyDescent="0.35">
      <c r="K2352" s="78">
        <v>114781703</v>
      </c>
      <c r="L2352" t="s">
        <v>2159</v>
      </c>
    </row>
    <row r="2353" spans="11:12" x14ac:dyDescent="0.35">
      <c r="K2353" s="78">
        <v>341186803</v>
      </c>
      <c r="L2353" t="s">
        <v>5024</v>
      </c>
    </row>
    <row r="2354" spans="11:12" x14ac:dyDescent="0.35">
      <c r="K2354" s="78">
        <v>806935239</v>
      </c>
      <c r="L2354" t="s">
        <v>7006</v>
      </c>
    </row>
    <row r="2355" spans="11:12" x14ac:dyDescent="0.35">
      <c r="K2355" s="78">
        <v>335735862</v>
      </c>
      <c r="L2355" t="s">
        <v>4986</v>
      </c>
    </row>
    <row r="2356" spans="11:12" x14ac:dyDescent="0.35">
      <c r="K2356" s="78">
        <v>552973720</v>
      </c>
      <c r="L2356" t="s">
        <v>5809</v>
      </c>
    </row>
    <row r="2357" spans="11:12" x14ac:dyDescent="0.35">
      <c r="K2357" s="78">
        <v>156729582</v>
      </c>
      <c r="L2357" t="s">
        <v>2606</v>
      </c>
    </row>
    <row r="2358" spans="11:12" x14ac:dyDescent="0.35">
      <c r="K2358" s="78">
        <v>646319030</v>
      </c>
      <c r="L2358" t="s">
        <v>6108</v>
      </c>
    </row>
    <row r="2359" spans="11:12" x14ac:dyDescent="0.35">
      <c r="K2359" s="78">
        <v>283247457</v>
      </c>
      <c r="L2359" t="s">
        <v>4567</v>
      </c>
    </row>
    <row r="2360" spans="11:12" x14ac:dyDescent="0.35">
      <c r="K2360" s="78">
        <v>208904188</v>
      </c>
      <c r="L2360" t="s">
        <v>3775</v>
      </c>
    </row>
    <row r="2361" spans="11:12" x14ac:dyDescent="0.35">
      <c r="K2361" s="78">
        <v>693522102</v>
      </c>
      <c r="L2361" t="s">
        <v>6404</v>
      </c>
    </row>
    <row r="2362" spans="11:12" x14ac:dyDescent="0.35">
      <c r="K2362" s="78">
        <v>664738120</v>
      </c>
      <c r="L2362" t="s">
        <v>6170</v>
      </c>
    </row>
    <row r="2363" spans="11:12" x14ac:dyDescent="0.35">
      <c r="K2363" s="78">
        <v>208992108</v>
      </c>
      <c r="L2363" t="s">
        <v>3781</v>
      </c>
    </row>
    <row r="2364" spans="11:12" x14ac:dyDescent="0.35">
      <c r="K2364" s="78">
        <v>209000388</v>
      </c>
      <c r="L2364" t="s">
        <v>3783</v>
      </c>
    </row>
    <row r="2365" spans="11:12" x14ac:dyDescent="0.35">
      <c r="K2365" s="78">
        <v>208992145</v>
      </c>
      <c r="L2365" t="s">
        <v>3782</v>
      </c>
    </row>
    <row r="2366" spans="11:12" x14ac:dyDescent="0.35">
      <c r="K2366" s="78">
        <v>208986364</v>
      </c>
      <c r="L2366" t="s">
        <v>3780</v>
      </c>
    </row>
    <row r="2367" spans="11:12" x14ac:dyDescent="0.35">
      <c r="K2367" s="78">
        <v>209665958</v>
      </c>
      <c r="L2367" t="s">
        <v>3839</v>
      </c>
    </row>
    <row r="2368" spans="11:12" x14ac:dyDescent="0.35">
      <c r="K2368" s="78">
        <v>209599602</v>
      </c>
      <c r="L2368" t="s">
        <v>3825</v>
      </c>
    </row>
    <row r="2369" spans="11:12" x14ac:dyDescent="0.35">
      <c r="K2369" s="78">
        <v>209599644</v>
      </c>
      <c r="L2369" t="s">
        <v>3826</v>
      </c>
    </row>
    <row r="2370" spans="11:12" x14ac:dyDescent="0.35">
      <c r="K2370" s="78">
        <v>207763320</v>
      </c>
      <c r="L2370" t="s">
        <v>3695</v>
      </c>
    </row>
    <row r="2371" spans="11:12" x14ac:dyDescent="0.35">
      <c r="K2371" s="78">
        <v>912089169</v>
      </c>
      <c r="L2371" t="s">
        <v>7339</v>
      </c>
    </row>
    <row r="2372" spans="11:12" x14ac:dyDescent="0.35">
      <c r="K2372" s="78">
        <v>692773276</v>
      </c>
      <c r="L2372" t="s">
        <v>6396</v>
      </c>
    </row>
    <row r="2373" spans="11:12" x14ac:dyDescent="0.35">
      <c r="K2373" s="78">
        <v>172778020</v>
      </c>
      <c r="L2373" t="s">
        <v>2758</v>
      </c>
    </row>
    <row r="2374" spans="11:12" x14ac:dyDescent="0.35">
      <c r="K2374" s="78">
        <v>201362868</v>
      </c>
      <c r="L2374" t="s">
        <v>3131</v>
      </c>
    </row>
    <row r="2375" spans="11:12" x14ac:dyDescent="0.35">
      <c r="K2375" s="78">
        <v>663692020</v>
      </c>
      <c r="L2375" t="s">
        <v>6166</v>
      </c>
    </row>
    <row r="2376" spans="11:12" x14ac:dyDescent="0.35">
      <c r="K2376" s="78">
        <v>115430092</v>
      </c>
      <c r="L2376" t="s">
        <v>2164</v>
      </c>
    </row>
    <row r="2377" spans="11:12" x14ac:dyDescent="0.35">
      <c r="K2377" s="78">
        <v>127173702</v>
      </c>
      <c r="L2377" t="s">
        <v>2310</v>
      </c>
    </row>
    <row r="2378" spans="11:12" x14ac:dyDescent="0.35">
      <c r="K2378" s="78">
        <v>687477545</v>
      </c>
      <c r="L2378" t="s">
        <v>6357</v>
      </c>
    </row>
    <row r="2379" spans="11:12" x14ac:dyDescent="0.35">
      <c r="K2379" s="78">
        <v>300028586</v>
      </c>
      <c r="L2379" t="s">
        <v>4703</v>
      </c>
    </row>
    <row r="2380" spans="11:12" x14ac:dyDescent="0.35">
      <c r="K2380" s="78">
        <v>669477490</v>
      </c>
      <c r="L2380" t="s">
        <v>6204</v>
      </c>
    </row>
    <row r="2381" spans="11:12" x14ac:dyDescent="0.35">
      <c r="K2381" s="78">
        <v>105926464</v>
      </c>
      <c r="L2381" t="s">
        <v>2059</v>
      </c>
    </row>
    <row r="2382" spans="11:12" x14ac:dyDescent="0.35">
      <c r="K2382" s="78">
        <v>103673003</v>
      </c>
      <c r="L2382" t="s">
        <v>2034</v>
      </c>
    </row>
    <row r="2383" spans="11:12" x14ac:dyDescent="0.35">
      <c r="K2383" s="78">
        <v>113140011</v>
      </c>
      <c r="L2383" t="s">
        <v>2136</v>
      </c>
    </row>
    <row r="2384" spans="11:12" x14ac:dyDescent="0.35">
      <c r="K2384" s="78">
        <v>332286986</v>
      </c>
      <c r="L2384" t="s">
        <v>4957</v>
      </c>
    </row>
    <row r="2385" spans="11:12" x14ac:dyDescent="0.35">
      <c r="K2385" s="78">
        <v>337427308</v>
      </c>
      <c r="L2385" t="s">
        <v>4997</v>
      </c>
    </row>
    <row r="2386" spans="11:12" x14ac:dyDescent="0.35">
      <c r="K2386" s="78">
        <v>538339547</v>
      </c>
      <c r="L2386" t="s">
        <v>5772</v>
      </c>
    </row>
    <row r="2387" spans="11:12" x14ac:dyDescent="0.35">
      <c r="K2387" s="78">
        <v>270153500</v>
      </c>
      <c r="L2387" t="s">
        <v>4457</v>
      </c>
    </row>
    <row r="2388" spans="11:12" x14ac:dyDescent="0.35">
      <c r="K2388" s="78">
        <v>653713533</v>
      </c>
      <c r="L2388" t="s">
        <v>6131</v>
      </c>
    </row>
    <row r="2389" spans="11:12" x14ac:dyDescent="0.35">
      <c r="K2389" s="78">
        <v>912131467</v>
      </c>
      <c r="L2389" t="s">
        <v>7340</v>
      </c>
    </row>
    <row r="2390" spans="11:12" x14ac:dyDescent="0.35">
      <c r="K2390" s="78">
        <v>203327312</v>
      </c>
      <c r="L2390" t="s">
        <v>3331</v>
      </c>
    </row>
    <row r="2391" spans="11:12" x14ac:dyDescent="0.35">
      <c r="K2391" s="78">
        <v>207329991</v>
      </c>
      <c r="L2391" t="s">
        <v>3650</v>
      </c>
    </row>
    <row r="2392" spans="11:12" x14ac:dyDescent="0.35">
      <c r="K2392" s="78">
        <v>718073278</v>
      </c>
      <c r="L2392" t="s">
        <v>6513</v>
      </c>
    </row>
    <row r="2393" spans="11:12" x14ac:dyDescent="0.35">
      <c r="K2393" s="78">
        <v>762307898</v>
      </c>
      <c r="L2393" t="s">
        <v>6709</v>
      </c>
    </row>
    <row r="2394" spans="11:12" x14ac:dyDescent="0.35">
      <c r="K2394" s="78">
        <v>692975120</v>
      </c>
      <c r="L2394" t="s">
        <v>6401</v>
      </c>
    </row>
    <row r="2395" spans="11:12" x14ac:dyDescent="0.35">
      <c r="K2395" s="78">
        <v>204591159</v>
      </c>
      <c r="L2395" t="s">
        <v>3463</v>
      </c>
    </row>
    <row r="2396" spans="11:12" x14ac:dyDescent="0.35">
      <c r="K2396" s="78">
        <v>588862003</v>
      </c>
      <c r="L2396" t="s">
        <v>5898</v>
      </c>
    </row>
    <row r="2397" spans="11:12" x14ac:dyDescent="0.35">
      <c r="K2397" s="78">
        <v>785515757</v>
      </c>
      <c r="L2397" t="s">
        <v>6898</v>
      </c>
    </row>
    <row r="2398" spans="11:12" x14ac:dyDescent="0.35">
      <c r="K2398" s="78">
        <v>204708585</v>
      </c>
      <c r="L2398" t="s">
        <v>3471</v>
      </c>
    </row>
    <row r="2399" spans="11:12" x14ac:dyDescent="0.35">
      <c r="K2399" s="78">
        <v>310187682</v>
      </c>
      <c r="L2399" t="s">
        <v>4788</v>
      </c>
    </row>
    <row r="2400" spans="11:12" x14ac:dyDescent="0.35">
      <c r="K2400" s="78">
        <v>310432865</v>
      </c>
      <c r="L2400" t="s">
        <v>4791</v>
      </c>
    </row>
    <row r="2401" spans="11:12" x14ac:dyDescent="0.35">
      <c r="K2401" s="78">
        <v>572783367</v>
      </c>
      <c r="L2401" t="s">
        <v>5844</v>
      </c>
    </row>
    <row r="2402" spans="11:12" x14ac:dyDescent="0.35">
      <c r="K2402" s="78">
        <v>245946789</v>
      </c>
      <c r="L2402" t="s">
        <v>4228</v>
      </c>
    </row>
    <row r="2403" spans="11:12" x14ac:dyDescent="0.35">
      <c r="K2403" s="78">
        <v>642173197</v>
      </c>
      <c r="L2403" t="s">
        <v>6079</v>
      </c>
    </row>
    <row r="2404" spans="11:12" x14ac:dyDescent="0.35">
      <c r="K2404" s="78">
        <v>398519051</v>
      </c>
      <c r="L2404" t="s">
        <v>5371</v>
      </c>
    </row>
    <row r="2405" spans="11:12" x14ac:dyDescent="0.35">
      <c r="K2405" s="78" t="s">
        <v>1878</v>
      </c>
      <c r="L2405" t="s">
        <v>7596</v>
      </c>
    </row>
    <row r="2406" spans="11:12" x14ac:dyDescent="0.35">
      <c r="K2406" s="78">
        <v>557200002</v>
      </c>
      <c r="L2406" t="s">
        <v>5817</v>
      </c>
    </row>
    <row r="2407" spans="11:12" x14ac:dyDescent="0.35">
      <c r="K2407" s="78">
        <v>710851387</v>
      </c>
      <c r="L2407" t="s">
        <v>6487</v>
      </c>
    </row>
    <row r="2408" spans="11:12" x14ac:dyDescent="0.35">
      <c r="K2408" s="78">
        <v>203879675</v>
      </c>
      <c r="L2408" t="s">
        <v>3384</v>
      </c>
    </row>
    <row r="2409" spans="11:12" x14ac:dyDescent="0.35">
      <c r="K2409" s="78">
        <v>203658657</v>
      </c>
      <c r="L2409" t="s">
        <v>3359</v>
      </c>
    </row>
    <row r="2410" spans="11:12" x14ac:dyDescent="0.35">
      <c r="K2410" s="78">
        <v>635193212</v>
      </c>
      <c r="L2410" t="s">
        <v>6045</v>
      </c>
    </row>
    <row r="2411" spans="11:12" x14ac:dyDescent="0.35">
      <c r="K2411" s="78">
        <v>254610968</v>
      </c>
      <c r="L2411" t="s">
        <v>4302</v>
      </c>
    </row>
    <row r="2412" spans="11:12" x14ac:dyDescent="0.35">
      <c r="K2412" s="78">
        <v>289840044</v>
      </c>
      <c r="L2412" t="s">
        <v>4622</v>
      </c>
    </row>
    <row r="2413" spans="11:12" x14ac:dyDescent="0.35">
      <c r="K2413" s="78">
        <v>290610818</v>
      </c>
      <c r="L2413" t="s">
        <v>4633</v>
      </c>
    </row>
    <row r="2414" spans="11:12" x14ac:dyDescent="0.35">
      <c r="K2414" s="78">
        <v>209640655</v>
      </c>
      <c r="L2414" t="s">
        <v>3834</v>
      </c>
    </row>
    <row r="2415" spans="11:12" x14ac:dyDescent="0.35">
      <c r="K2415" s="78">
        <v>206826170</v>
      </c>
      <c r="L2415" t="s">
        <v>3604</v>
      </c>
    </row>
    <row r="2416" spans="11:12" x14ac:dyDescent="0.35">
      <c r="K2416" s="78">
        <v>233464511</v>
      </c>
      <c r="L2416" t="s">
        <v>4128</v>
      </c>
    </row>
    <row r="2417" spans="11:12" x14ac:dyDescent="0.35">
      <c r="K2417" s="78">
        <v>958578598</v>
      </c>
      <c r="L2417" t="s">
        <v>7470</v>
      </c>
    </row>
    <row r="2418" spans="11:12" x14ac:dyDescent="0.35">
      <c r="K2418" s="78">
        <v>633250332</v>
      </c>
      <c r="L2418" t="s">
        <v>6030</v>
      </c>
    </row>
    <row r="2419" spans="11:12" x14ac:dyDescent="0.35">
      <c r="K2419" s="78">
        <v>247578684</v>
      </c>
      <c r="L2419" t="s">
        <v>4249</v>
      </c>
    </row>
    <row r="2420" spans="11:12" x14ac:dyDescent="0.35">
      <c r="K2420" s="78">
        <v>571332124</v>
      </c>
      <c r="L2420" t="s">
        <v>5841</v>
      </c>
    </row>
    <row r="2421" spans="11:12" x14ac:dyDescent="0.35">
      <c r="K2421" s="78">
        <v>756526375</v>
      </c>
      <c r="L2421" t="s">
        <v>5841</v>
      </c>
    </row>
    <row r="2422" spans="11:12" x14ac:dyDescent="0.35">
      <c r="K2422" s="78">
        <v>938065934</v>
      </c>
      <c r="L2422" t="s">
        <v>5841</v>
      </c>
    </row>
    <row r="2423" spans="11:12" x14ac:dyDescent="0.35">
      <c r="K2423" s="78">
        <v>893493336</v>
      </c>
      <c r="L2423" t="s">
        <v>7240</v>
      </c>
    </row>
    <row r="2424" spans="11:12" x14ac:dyDescent="0.35">
      <c r="K2424" s="78">
        <v>400068801</v>
      </c>
      <c r="L2424" t="s">
        <v>5380</v>
      </c>
    </row>
    <row r="2425" spans="11:12" x14ac:dyDescent="0.35">
      <c r="K2425" s="78">
        <v>513144920</v>
      </c>
      <c r="L2425" t="s">
        <v>5718</v>
      </c>
    </row>
    <row r="2426" spans="11:12" x14ac:dyDescent="0.35">
      <c r="K2426" s="78">
        <v>227704420</v>
      </c>
      <c r="L2426" t="s">
        <v>4067</v>
      </c>
    </row>
    <row r="2427" spans="11:12" x14ac:dyDescent="0.35">
      <c r="K2427" s="78">
        <v>375559358</v>
      </c>
      <c r="L2427" t="s">
        <v>5290</v>
      </c>
    </row>
    <row r="2428" spans="11:12" x14ac:dyDescent="0.35">
      <c r="K2428" s="78">
        <v>207438482</v>
      </c>
      <c r="L2428" t="s">
        <v>3664</v>
      </c>
    </row>
    <row r="2429" spans="11:12" x14ac:dyDescent="0.35">
      <c r="K2429" s="78">
        <v>206873044</v>
      </c>
      <c r="L2429" t="s">
        <v>3615</v>
      </c>
    </row>
    <row r="2430" spans="11:12" x14ac:dyDescent="0.35">
      <c r="K2430" s="78">
        <v>810624094</v>
      </c>
      <c r="L2430" t="s">
        <v>7014</v>
      </c>
    </row>
    <row r="2431" spans="11:12" x14ac:dyDescent="0.35">
      <c r="K2431" s="78">
        <v>333195097</v>
      </c>
      <c r="L2431" t="s">
        <v>4968</v>
      </c>
    </row>
    <row r="2432" spans="11:12" x14ac:dyDescent="0.35">
      <c r="K2432" s="78">
        <v>202851283</v>
      </c>
      <c r="L2432" t="s">
        <v>3285</v>
      </c>
    </row>
    <row r="2433" spans="11:12" x14ac:dyDescent="0.35">
      <c r="K2433" s="78">
        <v>206184974</v>
      </c>
      <c r="L2433" t="s">
        <v>3567</v>
      </c>
    </row>
    <row r="2434" spans="11:12" x14ac:dyDescent="0.35">
      <c r="K2434" s="78">
        <v>905792458</v>
      </c>
      <c r="L2434" t="s">
        <v>7300</v>
      </c>
    </row>
    <row r="2435" spans="11:12" x14ac:dyDescent="0.35">
      <c r="K2435" s="78">
        <v>178466046</v>
      </c>
      <c r="L2435" t="s">
        <v>2813</v>
      </c>
    </row>
    <row r="2436" spans="11:12" x14ac:dyDescent="0.35">
      <c r="K2436" s="78">
        <v>138762580</v>
      </c>
      <c r="L2436" t="s">
        <v>2457</v>
      </c>
    </row>
    <row r="2437" spans="11:12" x14ac:dyDescent="0.35">
      <c r="K2437" s="78">
        <v>227289287</v>
      </c>
      <c r="L2437" t="s">
        <v>4061</v>
      </c>
    </row>
    <row r="2438" spans="11:12" x14ac:dyDescent="0.35">
      <c r="K2438" s="78">
        <v>568256000</v>
      </c>
      <c r="L2438" t="s">
        <v>5834</v>
      </c>
    </row>
    <row r="2439" spans="11:12" x14ac:dyDescent="0.35">
      <c r="K2439" s="78">
        <v>207607635</v>
      </c>
      <c r="L2439" t="s">
        <v>3682</v>
      </c>
    </row>
    <row r="2440" spans="11:12" x14ac:dyDescent="0.35">
      <c r="K2440" s="78">
        <v>362588146</v>
      </c>
      <c r="L2440" t="s">
        <v>5198</v>
      </c>
    </row>
    <row r="2441" spans="11:12" x14ac:dyDescent="0.35">
      <c r="K2441" s="78">
        <v>708655597</v>
      </c>
      <c r="L2441" t="s">
        <v>6475</v>
      </c>
    </row>
    <row r="2442" spans="11:12" x14ac:dyDescent="0.35">
      <c r="K2442" s="78">
        <v>791813409</v>
      </c>
      <c r="L2442" t="s">
        <v>6936</v>
      </c>
    </row>
    <row r="2443" spans="11:12" x14ac:dyDescent="0.35">
      <c r="K2443" s="78">
        <v>210206998</v>
      </c>
      <c r="L2443" t="s">
        <v>3891</v>
      </c>
    </row>
    <row r="2444" spans="11:12" x14ac:dyDescent="0.35">
      <c r="K2444" s="78">
        <v>618854116</v>
      </c>
      <c r="L2444" t="s">
        <v>5928</v>
      </c>
    </row>
    <row r="2445" spans="11:12" x14ac:dyDescent="0.35">
      <c r="K2445" s="78">
        <v>719324800</v>
      </c>
      <c r="L2445" t="s">
        <v>6519</v>
      </c>
    </row>
    <row r="2446" spans="11:12" x14ac:dyDescent="0.35">
      <c r="K2446" s="78">
        <v>369912356</v>
      </c>
      <c r="L2446" t="s">
        <v>5257</v>
      </c>
    </row>
    <row r="2447" spans="11:12" x14ac:dyDescent="0.35">
      <c r="K2447" s="78">
        <v>777441396</v>
      </c>
      <c r="L2447" t="s">
        <v>6839</v>
      </c>
    </row>
    <row r="2448" spans="11:12" x14ac:dyDescent="0.35">
      <c r="K2448" s="78">
        <v>172355668</v>
      </c>
      <c r="L2448" t="s">
        <v>2747</v>
      </c>
    </row>
    <row r="2449" spans="11:12" x14ac:dyDescent="0.35">
      <c r="K2449" s="78">
        <v>262059405</v>
      </c>
      <c r="L2449" t="s">
        <v>4363</v>
      </c>
    </row>
    <row r="2450" spans="11:12" x14ac:dyDescent="0.35">
      <c r="K2450" s="78">
        <v>670200760</v>
      </c>
      <c r="L2450" t="s">
        <v>635</v>
      </c>
    </row>
    <row r="2451" spans="11:12" x14ac:dyDescent="0.35">
      <c r="K2451" s="78">
        <v>260499823</v>
      </c>
      <c r="L2451" t="s">
        <v>4349</v>
      </c>
    </row>
    <row r="2452" spans="11:12" x14ac:dyDescent="0.35">
      <c r="K2452" s="78">
        <v>856152235</v>
      </c>
      <c r="L2452" t="s">
        <v>7094</v>
      </c>
    </row>
    <row r="2453" spans="11:12" x14ac:dyDescent="0.35">
      <c r="K2453" s="78">
        <v>877142221</v>
      </c>
      <c r="L2453" t="s">
        <v>7175</v>
      </c>
    </row>
    <row r="2454" spans="11:12" x14ac:dyDescent="0.35">
      <c r="K2454" s="78">
        <v>645152581</v>
      </c>
      <c r="L2454" t="s">
        <v>6098</v>
      </c>
    </row>
    <row r="2455" spans="11:12" x14ac:dyDescent="0.35">
      <c r="K2455" s="78">
        <v>206424919</v>
      </c>
      <c r="L2455" t="s">
        <v>3580</v>
      </c>
    </row>
    <row r="2456" spans="11:12" x14ac:dyDescent="0.35">
      <c r="K2456" s="78">
        <v>263761104</v>
      </c>
      <c r="L2456" t="s">
        <v>4378</v>
      </c>
    </row>
    <row r="2457" spans="11:12" x14ac:dyDescent="0.35">
      <c r="K2457" s="78">
        <v>295368061</v>
      </c>
      <c r="L2457" t="s">
        <v>4678</v>
      </c>
    </row>
    <row r="2458" spans="11:12" x14ac:dyDescent="0.35">
      <c r="K2458" s="78">
        <v>205947287</v>
      </c>
      <c r="L2458" t="s">
        <v>3549</v>
      </c>
    </row>
    <row r="2459" spans="11:12" x14ac:dyDescent="0.35">
      <c r="K2459" s="78">
        <v>783162717</v>
      </c>
      <c r="L2459" t="s">
        <v>6886</v>
      </c>
    </row>
    <row r="2460" spans="11:12" x14ac:dyDescent="0.35">
      <c r="K2460" s="78">
        <v>202638786</v>
      </c>
      <c r="L2460" t="s">
        <v>3264</v>
      </c>
    </row>
    <row r="2461" spans="11:12" x14ac:dyDescent="0.35">
      <c r="K2461" s="78" t="s">
        <v>1835</v>
      </c>
      <c r="L2461" t="s">
        <v>7613</v>
      </c>
    </row>
    <row r="2462" spans="11:12" x14ac:dyDescent="0.35">
      <c r="K2462" s="78">
        <v>316407218</v>
      </c>
      <c r="L2462" t="s">
        <v>4843</v>
      </c>
    </row>
    <row r="2463" spans="11:12" x14ac:dyDescent="0.35">
      <c r="K2463" s="78">
        <v>882768228</v>
      </c>
      <c r="L2463" t="s">
        <v>7197</v>
      </c>
    </row>
    <row r="2464" spans="11:12" x14ac:dyDescent="0.35">
      <c r="K2464" s="78">
        <v>485734066</v>
      </c>
      <c r="L2464" t="s">
        <v>5650</v>
      </c>
    </row>
    <row r="2465" spans="11:12" x14ac:dyDescent="0.35">
      <c r="K2465" s="78">
        <v>638430118</v>
      </c>
      <c r="L2465" t="s">
        <v>6064</v>
      </c>
    </row>
    <row r="2466" spans="11:12" x14ac:dyDescent="0.35">
      <c r="K2466" s="78">
        <v>208362643</v>
      </c>
      <c r="L2466" t="s">
        <v>1248</v>
      </c>
    </row>
    <row r="2467" spans="11:12" x14ac:dyDescent="0.35">
      <c r="K2467" s="78">
        <v>206532462</v>
      </c>
      <c r="L2467" t="s">
        <v>3587</v>
      </c>
    </row>
    <row r="2468" spans="11:12" x14ac:dyDescent="0.35">
      <c r="K2468" s="78">
        <v>263100697</v>
      </c>
      <c r="L2468" t="s">
        <v>4370</v>
      </c>
    </row>
    <row r="2469" spans="11:12" x14ac:dyDescent="0.35">
      <c r="K2469" s="78">
        <v>635226137</v>
      </c>
      <c r="L2469" t="s">
        <v>6046</v>
      </c>
    </row>
    <row r="2470" spans="11:12" x14ac:dyDescent="0.35">
      <c r="K2470" s="78">
        <v>211296917</v>
      </c>
      <c r="L2470" t="s">
        <v>3921</v>
      </c>
    </row>
    <row r="2471" spans="11:12" x14ac:dyDescent="0.35">
      <c r="K2471" s="78">
        <v>247528911</v>
      </c>
      <c r="L2471" t="s">
        <v>4248</v>
      </c>
    </row>
    <row r="2472" spans="11:12" x14ac:dyDescent="0.35">
      <c r="K2472" s="78">
        <v>301401507</v>
      </c>
      <c r="L2472" t="s">
        <v>4718</v>
      </c>
    </row>
    <row r="2473" spans="11:12" x14ac:dyDescent="0.35">
      <c r="K2473" s="78">
        <v>212445517</v>
      </c>
      <c r="L2473" t="s">
        <v>3930</v>
      </c>
    </row>
    <row r="2474" spans="11:12" x14ac:dyDescent="0.35">
      <c r="K2474" s="78">
        <v>202406083</v>
      </c>
      <c r="L2474" t="s">
        <v>3244</v>
      </c>
    </row>
    <row r="2475" spans="11:12" x14ac:dyDescent="0.35">
      <c r="K2475" s="78">
        <v>643760355</v>
      </c>
      <c r="L2475" t="s">
        <v>6087</v>
      </c>
    </row>
    <row r="2476" spans="11:12" x14ac:dyDescent="0.35">
      <c r="K2476" s="78">
        <v>637846493</v>
      </c>
      <c r="L2476" t="s">
        <v>6062</v>
      </c>
    </row>
    <row r="2477" spans="11:12" x14ac:dyDescent="0.35">
      <c r="K2477" s="78">
        <v>212364282</v>
      </c>
      <c r="L2477" t="s">
        <v>3928</v>
      </c>
    </row>
    <row r="2478" spans="11:12" x14ac:dyDescent="0.35">
      <c r="K2478" s="78">
        <v>350380396</v>
      </c>
      <c r="L2478" t="s">
        <v>5102</v>
      </c>
    </row>
    <row r="2479" spans="11:12" x14ac:dyDescent="0.35">
      <c r="K2479" s="78">
        <v>658614479</v>
      </c>
      <c r="L2479" t="s">
        <v>6147</v>
      </c>
    </row>
    <row r="2480" spans="11:12" x14ac:dyDescent="0.35">
      <c r="K2480" s="78">
        <v>814782727</v>
      </c>
      <c r="L2480" t="s">
        <v>7030</v>
      </c>
    </row>
    <row r="2481" spans="11:12" x14ac:dyDescent="0.35">
      <c r="K2481" s="78">
        <v>369589253</v>
      </c>
      <c r="L2481" t="s">
        <v>5252</v>
      </c>
    </row>
    <row r="2482" spans="11:12" x14ac:dyDescent="0.35">
      <c r="K2482" s="78">
        <v>201906260</v>
      </c>
      <c r="L2482" t="s">
        <v>1204</v>
      </c>
    </row>
    <row r="2483" spans="11:12" x14ac:dyDescent="0.35">
      <c r="K2483" s="78">
        <v>300127460</v>
      </c>
      <c r="L2483" t="s">
        <v>4706</v>
      </c>
    </row>
    <row r="2484" spans="11:12" x14ac:dyDescent="0.35">
      <c r="K2484" s="78">
        <v>363218288</v>
      </c>
      <c r="L2484" t="s">
        <v>5209</v>
      </c>
    </row>
    <row r="2485" spans="11:12" x14ac:dyDescent="0.35">
      <c r="K2485" s="78">
        <v>125118500</v>
      </c>
      <c r="L2485" t="s">
        <v>2278</v>
      </c>
    </row>
    <row r="2486" spans="11:12" x14ac:dyDescent="0.35">
      <c r="K2486" s="78">
        <v>202483541</v>
      </c>
      <c r="L2486" t="s">
        <v>3252</v>
      </c>
    </row>
    <row r="2487" spans="11:12" x14ac:dyDescent="0.35">
      <c r="K2487" s="78">
        <v>651383269</v>
      </c>
      <c r="L2487" t="s">
        <v>6125</v>
      </c>
    </row>
    <row r="2488" spans="11:12" x14ac:dyDescent="0.35">
      <c r="K2488" s="78">
        <v>330465859</v>
      </c>
      <c r="L2488" t="s">
        <v>4947</v>
      </c>
    </row>
    <row r="2489" spans="11:12" x14ac:dyDescent="0.35">
      <c r="K2489" s="78">
        <v>330389915</v>
      </c>
      <c r="L2489" t="s">
        <v>4946</v>
      </c>
    </row>
    <row r="2490" spans="11:12" x14ac:dyDescent="0.35">
      <c r="K2490" s="78">
        <v>100065568</v>
      </c>
      <c r="L2490" t="s">
        <v>1973</v>
      </c>
    </row>
    <row r="2491" spans="11:12" x14ac:dyDescent="0.35">
      <c r="K2491" s="78">
        <v>113001518</v>
      </c>
      <c r="L2491" t="s">
        <v>1973</v>
      </c>
    </row>
    <row r="2492" spans="11:12" x14ac:dyDescent="0.35">
      <c r="K2492" s="78">
        <v>127956200</v>
      </c>
      <c r="L2492" t="s">
        <v>1973</v>
      </c>
    </row>
    <row r="2493" spans="11:12" x14ac:dyDescent="0.35">
      <c r="K2493" s="78">
        <v>249933147</v>
      </c>
      <c r="L2493" t="s">
        <v>4264</v>
      </c>
    </row>
    <row r="2494" spans="11:12" x14ac:dyDescent="0.35">
      <c r="K2494" s="78">
        <v>804509232</v>
      </c>
      <c r="L2494" t="s">
        <v>6988</v>
      </c>
    </row>
    <row r="2495" spans="11:12" x14ac:dyDescent="0.35">
      <c r="K2495" s="78">
        <v>729296511</v>
      </c>
      <c r="L2495" t="s">
        <v>6600</v>
      </c>
    </row>
    <row r="2496" spans="11:12" x14ac:dyDescent="0.35">
      <c r="K2496" s="78">
        <v>787827152</v>
      </c>
      <c r="L2496" t="s">
        <v>6916</v>
      </c>
    </row>
    <row r="2497" spans="11:12" x14ac:dyDescent="0.35">
      <c r="K2497" s="78">
        <v>201746667</v>
      </c>
      <c r="L2497" t="s">
        <v>1629</v>
      </c>
    </row>
    <row r="2498" spans="11:12" x14ac:dyDescent="0.35">
      <c r="K2498" s="78">
        <v>249975451</v>
      </c>
      <c r="L2498" t="s">
        <v>4266</v>
      </c>
    </row>
    <row r="2499" spans="11:12" x14ac:dyDescent="0.35">
      <c r="K2499" s="78">
        <v>107014020</v>
      </c>
      <c r="L2499" t="s">
        <v>2069</v>
      </c>
    </row>
    <row r="2500" spans="11:12" x14ac:dyDescent="0.35">
      <c r="K2500" s="78">
        <v>204472156</v>
      </c>
      <c r="L2500" t="s">
        <v>3454</v>
      </c>
    </row>
    <row r="2501" spans="11:12" x14ac:dyDescent="0.35">
      <c r="K2501" s="78">
        <v>627906153</v>
      </c>
      <c r="L2501" t="s">
        <v>5984</v>
      </c>
    </row>
    <row r="2502" spans="11:12" x14ac:dyDescent="0.35">
      <c r="K2502" s="78">
        <v>548735220</v>
      </c>
      <c r="L2502" t="s">
        <v>5797</v>
      </c>
    </row>
    <row r="2503" spans="11:12" x14ac:dyDescent="0.35">
      <c r="K2503" s="78">
        <v>202394111</v>
      </c>
      <c r="L2503" t="s">
        <v>931</v>
      </c>
    </row>
    <row r="2504" spans="11:12" x14ac:dyDescent="0.35">
      <c r="K2504" s="78">
        <v>204822082</v>
      </c>
      <c r="L2504" t="s">
        <v>3478</v>
      </c>
    </row>
    <row r="2505" spans="11:12" x14ac:dyDescent="0.35">
      <c r="K2505" s="78">
        <v>210186762</v>
      </c>
      <c r="L2505" t="s">
        <v>3888</v>
      </c>
    </row>
    <row r="2506" spans="11:12" x14ac:dyDescent="0.35">
      <c r="K2506" s="78">
        <v>202969653</v>
      </c>
      <c r="L2506" t="s">
        <v>3298</v>
      </c>
    </row>
    <row r="2507" spans="11:12" x14ac:dyDescent="0.35">
      <c r="K2507" s="78">
        <v>201156007</v>
      </c>
      <c r="L2507" t="s">
        <v>3107</v>
      </c>
    </row>
    <row r="2508" spans="11:12" x14ac:dyDescent="0.35">
      <c r="K2508" s="78">
        <v>207740517</v>
      </c>
      <c r="L2508" t="s">
        <v>3689</v>
      </c>
    </row>
    <row r="2509" spans="11:12" x14ac:dyDescent="0.35">
      <c r="K2509" s="78">
        <v>716343120</v>
      </c>
      <c r="L2509" t="s">
        <v>6500</v>
      </c>
    </row>
    <row r="2510" spans="11:12" x14ac:dyDescent="0.35">
      <c r="K2510" s="78">
        <v>764398491</v>
      </c>
      <c r="L2510" t="s">
        <v>6727</v>
      </c>
    </row>
    <row r="2511" spans="11:12" x14ac:dyDescent="0.35">
      <c r="K2511" s="78">
        <v>984363958</v>
      </c>
      <c r="L2511" t="s">
        <v>7540</v>
      </c>
    </row>
    <row r="2512" spans="11:12" x14ac:dyDescent="0.35">
      <c r="K2512" s="78">
        <v>203649750</v>
      </c>
      <c r="L2512" t="s">
        <v>3358</v>
      </c>
    </row>
    <row r="2513" spans="11:12" x14ac:dyDescent="0.35">
      <c r="K2513" s="78">
        <v>171579406</v>
      </c>
      <c r="L2513" t="s">
        <v>2737</v>
      </c>
    </row>
    <row r="2514" spans="11:12" x14ac:dyDescent="0.35">
      <c r="K2514" s="78">
        <v>760128120</v>
      </c>
      <c r="L2514" t="s">
        <v>6700</v>
      </c>
    </row>
    <row r="2515" spans="11:12" x14ac:dyDescent="0.35">
      <c r="K2515" s="78">
        <v>294658343</v>
      </c>
      <c r="L2515" t="s">
        <v>4675</v>
      </c>
    </row>
    <row r="2516" spans="11:12" x14ac:dyDescent="0.35">
      <c r="K2516" s="78">
        <v>987363894</v>
      </c>
      <c r="L2516" t="s">
        <v>7552</v>
      </c>
    </row>
    <row r="2517" spans="11:12" x14ac:dyDescent="0.35">
      <c r="K2517" s="78">
        <v>892100772</v>
      </c>
      <c r="L2517" t="s">
        <v>7236</v>
      </c>
    </row>
    <row r="2518" spans="11:12" x14ac:dyDescent="0.35">
      <c r="K2518" s="78">
        <v>204889230</v>
      </c>
      <c r="L2518" t="s">
        <v>3482</v>
      </c>
    </row>
    <row r="2519" spans="11:12" x14ac:dyDescent="0.35">
      <c r="K2519" s="78">
        <v>290054478</v>
      </c>
      <c r="L2519" t="s">
        <v>4625</v>
      </c>
    </row>
    <row r="2520" spans="11:12" x14ac:dyDescent="0.35">
      <c r="K2520" s="78">
        <v>437982104</v>
      </c>
      <c r="L2520" t="s">
        <v>5490</v>
      </c>
    </row>
    <row r="2521" spans="11:12" x14ac:dyDescent="0.35">
      <c r="K2521" s="78">
        <v>433945948</v>
      </c>
      <c r="L2521" t="s">
        <v>5479</v>
      </c>
    </row>
    <row r="2522" spans="11:12" x14ac:dyDescent="0.35">
      <c r="K2522" s="78">
        <v>204303379</v>
      </c>
      <c r="L2522" t="s">
        <v>3437</v>
      </c>
    </row>
    <row r="2523" spans="11:12" x14ac:dyDescent="0.35">
      <c r="K2523" s="78">
        <v>242060580</v>
      </c>
      <c r="L2523" t="s">
        <v>4199</v>
      </c>
    </row>
    <row r="2524" spans="11:12" x14ac:dyDescent="0.35">
      <c r="K2524" s="78">
        <v>179119803</v>
      </c>
      <c r="L2524" t="s">
        <v>2823</v>
      </c>
    </row>
    <row r="2525" spans="11:12" x14ac:dyDescent="0.35">
      <c r="K2525" s="78">
        <v>151224580</v>
      </c>
      <c r="L2525" t="s">
        <v>2564</v>
      </c>
    </row>
    <row r="2526" spans="11:12" x14ac:dyDescent="0.35">
      <c r="K2526" s="78">
        <v>206858402</v>
      </c>
      <c r="L2526" t="s">
        <v>3612</v>
      </c>
    </row>
    <row r="2527" spans="11:12" x14ac:dyDescent="0.35">
      <c r="K2527" s="78">
        <v>939474412</v>
      </c>
      <c r="L2527" t="s">
        <v>7414</v>
      </c>
    </row>
    <row r="2528" spans="11:12" x14ac:dyDescent="0.35">
      <c r="K2528" s="78">
        <v>209078634</v>
      </c>
      <c r="L2528" t="s">
        <v>3795</v>
      </c>
    </row>
    <row r="2529" spans="11:12" x14ac:dyDescent="0.35">
      <c r="K2529" s="78">
        <v>129832762</v>
      </c>
      <c r="L2529" t="s">
        <v>2348</v>
      </c>
    </row>
    <row r="2530" spans="11:12" x14ac:dyDescent="0.35">
      <c r="K2530" s="78">
        <v>238084199</v>
      </c>
      <c r="L2530" t="s">
        <v>2348</v>
      </c>
    </row>
    <row r="2531" spans="11:12" x14ac:dyDescent="0.35">
      <c r="K2531" s="78">
        <v>651351596</v>
      </c>
      <c r="L2531" t="s">
        <v>6124</v>
      </c>
    </row>
    <row r="2532" spans="11:12" x14ac:dyDescent="0.35">
      <c r="K2532" s="78">
        <v>326555584</v>
      </c>
      <c r="L2532" t="s">
        <v>4920</v>
      </c>
    </row>
    <row r="2533" spans="11:12" x14ac:dyDescent="0.35">
      <c r="K2533" s="78">
        <v>168705883</v>
      </c>
      <c r="L2533" t="s">
        <v>2715</v>
      </c>
    </row>
    <row r="2534" spans="11:12" x14ac:dyDescent="0.35">
      <c r="K2534" s="78" t="s">
        <v>1849</v>
      </c>
      <c r="L2534" t="s">
        <v>7577</v>
      </c>
    </row>
    <row r="2535" spans="11:12" x14ac:dyDescent="0.35">
      <c r="K2535" s="78">
        <v>209680660</v>
      </c>
      <c r="L2535" t="s">
        <v>3842</v>
      </c>
    </row>
    <row r="2536" spans="11:12" x14ac:dyDescent="0.35">
      <c r="K2536" s="78">
        <v>180982345</v>
      </c>
      <c r="L2536" t="s">
        <v>2839</v>
      </c>
    </row>
    <row r="2537" spans="11:12" x14ac:dyDescent="0.35">
      <c r="K2537" s="78" t="s">
        <v>1857</v>
      </c>
      <c r="L2537" t="s">
        <v>7683</v>
      </c>
    </row>
    <row r="2538" spans="11:12" x14ac:dyDescent="0.35">
      <c r="K2538" s="78">
        <v>968998773</v>
      </c>
      <c r="L2538" t="s">
        <v>7494</v>
      </c>
    </row>
    <row r="2539" spans="11:12" x14ac:dyDescent="0.35">
      <c r="K2539" s="78">
        <v>955102193</v>
      </c>
      <c r="L2539" t="s">
        <v>7454</v>
      </c>
    </row>
    <row r="2540" spans="11:12" x14ac:dyDescent="0.35">
      <c r="K2540" s="78">
        <v>209514343</v>
      </c>
      <c r="L2540" t="s">
        <v>3815</v>
      </c>
    </row>
    <row r="2541" spans="11:12" x14ac:dyDescent="0.35">
      <c r="K2541" s="78">
        <v>121755084</v>
      </c>
      <c r="L2541" t="s">
        <v>2232</v>
      </c>
    </row>
    <row r="2542" spans="11:12" x14ac:dyDescent="0.35">
      <c r="K2542" s="78">
        <v>730803150</v>
      </c>
      <c r="L2542" t="s">
        <v>6612</v>
      </c>
    </row>
    <row r="2543" spans="11:12" x14ac:dyDescent="0.35">
      <c r="K2543" s="78">
        <v>299134806</v>
      </c>
      <c r="L2543" t="s">
        <v>4695</v>
      </c>
    </row>
    <row r="2544" spans="11:12" x14ac:dyDescent="0.35">
      <c r="K2544" s="78">
        <v>292875126</v>
      </c>
      <c r="L2544" t="s">
        <v>4652</v>
      </c>
    </row>
    <row r="2545" spans="11:12" x14ac:dyDescent="0.35">
      <c r="K2545" s="78">
        <v>302005869</v>
      </c>
      <c r="L2545" t="s">
        <v>4723</v>
      </c>
    </row>
    <row r="2546" spans="11:12" x14ac:dyDescent="0.35">
      <c r="K2546" s="78">
        <v>131980663</v>
      </c>
      <c r="L2546" t="s">
        <v>2375</v>
      </c>
    </row>
    <row r="2547" spans="11:12" x14ac:dyDescent="0.35">
      <c r="K2547" s="78">
        <v>942503075</v>
      </c>
      <c r="L2547" t="s">
        <v>7421</v>
      </c>
    </row>
    <row r="2548" spans="11:12" x14ac:dyDescent="0.35">
      <c r="K2548" s="78">
        <v>200027598</v>
      </c>
      <c r="L2548" t="s">
        <v>2992</v>
      </c>
    </row>
    <row r="2549" spans="11:12" x14ac:dyDescent="0.35">
      <c r="K2549" s="78">
        <v>867595694</v>
      </c>
      <c r="L2549" t="s">
        <v>7131</v>
      </c>
    </row>
    <row r="2550" spans="11:12" x14ac:dyDescent="0.35">
      <c r="K2550" s="78">
        <v>205062800</v>
      </c>
      <c r="L2550" t="s">
        <v>3503</v>
      </c>
    </row>
    <row r="2551" spans="11:12" x14ac:dyDescent="0.35">
      <c r="K2551" s="78">
        <v>663573799</v>
      </c>
      <c r="L2551" t="s">
        <v>6165</v>
      </c>
    </row>
    <row r="2552" spans="11:12" x14ac:dyDescent="0.35">
      <c r="K2552" s="78">
        <v>519883660</v>
      </c>
      <c r="L2552" t="s">
        <v>5731</v>
      </c>
    </row>
    <row r="2553" spans="11:12" x14ac:dyDescent="0.35">
      <c r="K2553" s="78">
        <v>336777658</v>
      </c>
      <c r="L2553" t="s">
        <v>4992</v>
      </c>
    </row>
    <row r="2554" spans="11:12" x14ac:dyDescent="0.35">
      <c r="K2554" s="78">
        <v>341997658</v>
      </c>
      <c r="L2554" t="s">
        <v>4992</v>
      </c>
    </row>
    <row r="2555" spans="11:12" x14ac:dyDescent="0.35">
      <c r="K2555" s="78">
        <v>630632854</v>
      </c>
      <c r="L2555" t="s">
        <v>6004</v>
      </c>
    </row>
    <row r="2556" spans="11:12" x14ac:dyDescent="0.35">
      <c r="K2556" s="78">
        <v>786264154</v>
      </c>
      <c r="L2556" t="s">
        <v>6903</v>
      </c>
    </row>
    <row r="2557" spans="11:12" x14ac:dyDescent="0.35">
      <c r="K2557" s="78">
        <v>905075616</v>
      </c>
      <c r="L2557" t="s">
        <v>7293</v>
      </c>
    </row>
    <row r="2558" spans="11:12" x14ac:dyDescent="0.35">
      <c r="K2558" s="78">
        <v>793679874</v>
      </c>
      <c r="L2558" t="s">
        <v>6958</v>
      </c>
    </row>
    <row r="2559" spans="11:12" x14ac:dyDescent="0.35">
      <c r="K2559" s="78">
        <v>128486526</v>
      </c>
      <c r="L2559" t="s">
        <v>1814</v>
      </c>
    </row>
    <row r="2560" spans="11:12" x14ac:dyDescent="0.35">
      <c r="K2560" s="78">
        <v>281138308</v>
      </c>
      <c r="L2560" t="s">
        <v>1814</v>
      </c>
    </row>
    <row r="2561" spans="11:12" x14ac:dyDescent="0.35">
      <c r="K2561" s="78">
        <v>322729464</v>
      </c>
      <c r="L2561" t="s">
        <v>4895</v>
      </c>
    </row>
    <row r="2562" spans="11:12" x14ac:dyDescent="0.35">
      <c r="K2562" s="78">
        <v>209881050</v>
      </c>
      <c r="L2562" t="s">
        <v>3862</v>
      </c>
    </row>
    <row r="2563" spans="11:12" x14ac:dyDescent="0.35">
      <c r="K2563" s="78">
        <v>454771885</v>
      </c>
      <c r="L2563" t="s">
        <v>5536</v>
      </c>
    </row>
    <row r="2564" spans="11:12" x14ac:dyDescent="0.35">
      <c r="K2564" s="78">
        <v>869064998</v>
      </c>
      <c r="L2564" t="s">
        <v>5536</v>
      </c>
    </row>
    <row r="2565" spans="11:12" x14ac:dyDescent="0.35">
      <c r="K2565" s="78">
        <v>205522523</v>
      </c>
      <c r="L2565" t="s">
        <v>3536</v>
      </c>
    </row>
    <row r="2566" spans="11:12" x14ac:dyDescent="0.35">
      <c r="K2566" s="78">
        <v>114202185</v>
      </c>
      <c r="L2566" t="s">
        <v>2153</v>
      </c>
    </row>
    <row r="2567" spans="11:12" x14ac:dyDescent="0.35">
      <c r="K2567" s="78">
        <v>137134438</v>
      </c>
      <c r="L2567" t="s">
        <v>2434</v>
      </c>
    </row>
    <row r="2568" spans="11:12" x14ac:dyDescent="0.35">
      <c r="K2568" s="78">
        <v>483305168</v>
      </c>
      <c r="L2568" t="s">
        <v>5645</v>
      </c>
    </row>
    <row r="2569" spans="11:12" x14ac:dyDescent="0.35">
      <c r="K2569" s="78">
        <v>160852208</v>
      </c>
      <c r="L2569" t="s">
        <v>2636</v>
      </c>
    </row>
    <row r="2570" spans="11:12" x14ac:dyDescent="0.35">
      <c r="K2570" s="78">
        <v>791879426</v>
      </c>
      <c r="L2570" t="s">
        <v>6938</v>
      </c>
    </row>
    <row r="2571" spans="11:12" x14ac:dyDescent="0.35">
      <c r="K2571" s="78">
        <v>863425069</v>
      </c>
      <c r="L2571" t="s">
        <v>7116</v>
      </c>
    </row>
    <row r="2572" spans="11:12" x14ac:dyDescent="0.35">
      <c r="K2572" s="78">
        <v>768015511</v>
      </c>
      <c r="L2572" t="s">
        <v>6762</v>
      </c>
    </row>
    <row r="2573" spans="11:12" x14ac:dyDescent="0.35">
      <c r="K2573" s="78">
        <v>637667807</v>
      </c>
      <c r="L2573" t="s">
        <v>6060</v>
      </c>
    </row>
    <row r="2574" spans="11:12" x14ac:dyDescent="0.35">
      <c r="K2574" s="78">
        <v>580760724</v>
      </c>
      <c r="L2574" t="s">
        <v>5875</v>
      </c>
    </row>
    <row r="2575" spans="11:12" x14ac:dyDescent="0.35">
      <c r="K2575" s="78">
        <v>770577780</v>
      </c>
      <c r="L2575" t="s">
        <v>6781</v>
      </c>
    </row>
    <row r="2576" spans="11:12" x14ac:dyDescent="0.35">
      <c r="K2576" s="78">
        <v>788007116</v>
      </c>
      <c r="L2576" t="s">
        <v>1523</v>
      </c>
    </row>
    <row r="2577" spans="11:12" x14ac:dyDescent="0.35">
      <c r="K2577" s="78">
        <v>203035045</v>
      </c>
      <c r="L2577" t="s">
        <v>3304</v>
      </c>
    </row>
    <row r="2578" spans="11:12" x14ac:dyDescent="0.35">
      <c r="K2578" s="78">
        <v>200260803</v>
      </c>
      <c r="L2578" t="s">
        <v>3020</v>
      </c>
    </row>
    <row r="2579" spans="11:12" x14ac:dyDescent="0.35">
      <c r="K2579" s="78">
        <v>227383178</v>
      </c>
      <c r="L2579" t="s">
        <v>4063</v>
      </c>
    </row>
    <row r="2580" spans="11:12" x14ac:dyDescent="0.35">
      <c r="K2580" s="78">
        <v>321254888</v>
      </c>
      <c r="L2580" t="s">
        <v>4886</v>
      </c>
    </row>
    <row r="2581" spans="11:12" x14ac:dyDescent="0.35">
      <c r="K2581" s="78">
        <v>846431691</v>
      </c>
      <c r="L2581" t="s">
        <v>7065</v>
      </c>
    </row>
    <row r="2582" spans="11:12" x14ac:dyDescent="0.35">
      <c r="K2582" s="78">
        <v>630547822</v>
      </c>
      <c r="L2582" t="s">
        <v>6003</v>
      </c>
    </row>
    <row r="2583" spans="11:12" x14ac:dyDescent="0.35">
      <c r="K2583" s="78">
        <v>202838204</v>
      </c>
      <c r="L2583" t="s">
        <v>3282</v>
      </c>
    </row>
    <row r="2584" spans="11:12" x14ac:dyDescent="0.35">
      <c r="K2584" s="78">
        <v>766266398</v>
      </c>
      <c r="L2584" t="s">
        <v>6748</v>
      </c>
    </row>
    <row r="2585" spans="11:12" x14ac:dyDescent="0.35">
      <c r="K2585" s="78">
        <v>641277797</v>
      </c>
      <c r="L2585" t="s">
        <v>6074</v>
      </c>
    </row>
    <row r="2586" spans="11:12" x14ac:dyDescent="0.35">
      <c r="K2586" s="78">
        <v>154680411</v>
      </c>
      <c r="L2586" t="s">
        <v>2591</v>
      </c>
    </row>
    <row r="2587" spans="11:12" x14ac:dyDescent="0.35">
      <c r="K2587" s="78">
        <v>264992605</v>
      </c>
      <c r="L2587" t="s">
        <v>4390</v>
      </c>
    </row>
    <row r="2588" spans="11:12" x14ac:dyDescent="0.35">
      <c r="K2588" s="78">
        <v>428659961</v>
      </c>
      <c r="L2588" t="s">
        <v>5463</v>
      </c>
    </row>
    <row r="2589" spans="11:12" x14ac:dyDescent="0.35">
      <c r="K2589" s="78">
        <v>217161444</v>
      </c>
      <c r="L2589" t="s">
        <v>3966</v>
      </c>
    </row>
    <row r="2590" spans="11:12" x14ac:dyDescent="0.35">
      <c r="K2590" s="78">
        <v>322705913</v>
      </c>
      <c r="L2590" t="s">
        <v>4894</v>
      </c>
    </row>
    <row r="2591" spans="11:12" x14ac:dyDescent="0.35">
      <c r="K2591" s="78">
        <v>145999405</v>
      </c>
      <c r="L2591" t="s">
        <v>2521</v>
      </c>
    </row>
    <row r="2592" spans="11:12" x14ac:dyDescent="0.35">
      <c r="K2592" s="78">
        <v>778867052</v>
      </c>
      <c r="L2592" t="s">
        <v>6853</v>
      </c>
    </row>
    <row r="2593" spans="11:12" x14ac:dyDescent="0.35">
      <c r="K2593" s="78">
        <v>626663419</v>
      </c>
      <c r="L2593" t="s">
        <v>5978</v>
      </c>
    </row>
    <row r="2594" spans="11:12" x14ac:dyDescent="0.35">
      <c r="K2594" s="78">
        <v>207373384</v>
      </c>
      <c r="L2594" t="s">
        <v>3654</v>
      </c>
    </row>
    <row r="2595" spans="11:12" x14ac:dyDescent="0.35">
      <c r="K2595" s="78">
        <v>272886687</v>
      </c>
      <c r="L2595" t="s">
        <v>4489</v>
      </c>
    </row>
    <row r="2596" spans="11:12" x14ac:dyDescent="0.35">
      <c r="K2596" s="78">
        <v>778322994</v>
      </c>
      <c r="L2596" t="s">
        <v>6848</v>
      </c>
    </row>
    <row r="2597" spans="11:12" x14ac:dyDescent="0.35">
      <c r="K2597" s="78">
        <v>140288225</v>
      </c>
      <c r="L2597" t="s">
        <v>2476</v>
      </c>
    </row>
    <row r="2598" spans="11:12" x14ac:dyDescent="0.35">
      <c r="K2598" s="78">
        <v>868564024</v>
      </c>
      <c r="L2598" t="s">
        <v>7136</v>
      </c>
    </row>
    <row r="2599" spans="11:12" x14ac:dyDescent="0.35">
      <c r="K2599" s="78">
        <v>205122690</v>
      </c>
      <c r="L2599" t="s">
        <v>3514</v>
      </c>
    </row>
    <row r="2600" spans="11:12" x14ac:dyDescent="0.35">
      <c r="K2600" s="78">
        <v>180057544</v>
      </c>
      <c r="L2600" t="s">
        <v>2831</v>
      </c>
    </row>
    <row r="2601" spans="11:12" x14ac:dyDescent="0.35">
      <c r="K2601" s="78">
        <v>882337553</v>
      </c>
      <c r="L2601" t="s">
        <v>7195</v>
      </c>
    </row>
    <row r="2602" spans="11:12" x14ac:dyDescent="0.35">
      <c r="K2602" s="78">
        <v>669878958</v>
      </c>
      <c r="L2602" t="s">
        <v>6209</v>
      </c>
    </row>
    <row r="2603" spans="11:12" x14ac:dyDescent="0.35">
      <c r="K2603" s="78">
        <v>950005475</v>
      </c>
      <c r="L2603" t="s">
        <v>7442</v>
      </c>
    </row>
    <row r="2604" spans="11:12" x14ac:dyDescent="0.35">
      <c r="K2604" s="78">
        <v>165770129</v>
      </c>
      <c r="L2604" t="s">
        <v>2686</v>
      </c>
    </row>
    <row r="2605" spans="11:12" x14ac:dyDescent="0.35">
      <c r="K2605" s="78">
        <v>275178063</v>
      </c>
      <c r="L2605" t="s">
        <v>4511</v>
      </c>
    </row>
    <row r="2606" spans="11:12" x14ac:dyDescent="0.35">
      <c r="K2606" s="78">
        <v>252767649</v>
      </c>
      <c r="L2606" t="s">
        <v>4291</v>
      </c>
    </row>
    <row r="2607" spans="11:12" x14ac:dyDescent="0.35">
      <c r="K2607" s="78">
        <v>719104665</v>
      </c>
      <c r="L2607" t="s">
        <v>6517</v>
      </c>
    </row>
    <row r="2608" spans="11:12" x14ac:dyDescent="0.35">
      <c r="K2608" s="78">
        <v>793424035</v>
      </c>
      <c r="L2608" t="s">
        <v>6954</v>
      </c>
    </row>
    <row r="2609" spans="11:12" x14ac:dyDescent="0.35">
      <c r="K2609" s="78">
        <v>148914389</v>
      </c>
      <c r="L2609" t="s">
        <v>808</v>
      </c>
    </row>
    <row r="2610" spans="11:12" x14ac:dyDescent="0.35">
      <c r="K2610" s="78">
        <v>184830043</v>
      </c>
      <c r="L2610" t="s">
        <v>2877</v>
      </c>
    </row>
    <row r="2611" spans="11:12" x14ac:dyDescent="0.35">
      <c r="K2611" s="78">
        <v>314096037</v>
      </c>
      <c r="L2611" t="s">
        <v>4830</v>
      </c>
    </row>
    <row r="2612" spans="11:12" x14ac:dyDescent="0.35">
      <c r="K2612" s="78">
        <v>633652139</v>
      </c>
      <c r="L2612" t="s">
        <v>6035</v>
      </c>
    </row>
    <row r="2613" spans="11:12" x14ac:dyDescent="0.35">
      <c r="K2613" s="78">
        <v>103390036</v>
      </c>
      <c r="L2613" t="s">
        <v>2028</v>
      </c>
    </row>
    <row r="2614" spans="11:12" x14ac:dyDescent="0.35">
      <c r="K2614" s="78">
        <v>220558738</v>
      </c>
      <c r="L2614" t="s">
        <v>4007</v>
      </c>
    </row>
    <row r="2615" spans="11:12" x14ac:dyDescent="0.35">
      <c r="K2615" s="78">
        <v>623500721</v>
      </c>
      <c r="L2615" t="s">
        <v>5961</v>
      </c>
    </row>
    <row r="2616" spans="11:12" x14ac:dyDescent="0.35">
      <c r="K2616" s="78">
        <v>915987435</v>
      </c>
      <c r="L2616" t="s">
        <v>608</v>
      </c>
    </row>
    <row r="2617" spans="11:12" x14ac:dyDescent="0.35">
      <c r="K2617" s="78">
        <v>183330489</v>
      </c>
      <c r="L2617" t="s">
        <v>2864</v>
      </c>
    </row>
    <row r="2618" spans="11:12" x14ac:dyDescent="0.35">
      <c r="K2618" s="78">
        <v>370335117</v>
      </c>
      <c r="L2618" t="s">
        <v>5258</v>
      </c>
    </row>
    <row r="2619" spans="11:12" x14ac:dyDescent="0.35">
      <c r="K2619" s="78">
        <v>856832309</v>
      </c>
      <c r="L2619" t="s">
        <v>7097</v>
      </c>
    </row>
    <row r="2620" spans="11:12" x14ac:dyDescent="0.35">
      <c r="K2620" s="78">
        <v>767036949</v>
      </c>
      <c r="L2620" t="s">
        <v>6752</v>
      </c>
    </row>
    <row r="2621" spans="11:12" x14ac:dyDescent="0.35">
      <c r="K2621" s="78">
        <v>204298198</v>
      </c>
      <c r="L2621" t="s">
        <v>3434</v>
      </c>
    </row>
    <row r="2622" spans="11:12" x14ac:dyDescent="0.35">
      <c r="K2622" s="78">
        <v>636995690</v>
      </c>
      <c r="L2622" t="s">
        <v>6055</v>
      </c>
    </row>
    <row r="2623" spans="11:12" x14ac:dyDescent="0.35">
      <c r="K2623" s="78">
        <v>665546918</v>
      </c>
      <c r="L2623" t="s">
        <v>6171</v>
      </c>
    </row>
    <row r="2624" spans="11:12" x14ac:dyDescent="0.35">
      <c r="K2624" s="78">
        <v>688082072</v>
      </c>
      <c r="L2624" t="s">
        <v>6362</v>
      </c>
    </row>
    <row r="2625" spans="11:12" x14ac:dyDescent="0.35">
      <c r="K2625" s="78">
        <v>786702992</v>
      </c>
      <c r="L2625" t="s">
        <v>6906</v>
      </c>
    </row>
    <row r="2626" spans="11:12" x14ac:dyDescent="0.35">
      <c r="K2626" s="78">
        <v>188130208</v>
      </c>
      <c r="L2626" t="s">
        <v>2900</v>
      </c>
    </row>
    <row r="2627" spans="11:12" x14ac:dyDescent="0.35">
      <c r="K2627" s="78">
        <v>391109206</v>
      </c>
      <c r="L2627" t="s">
        <v>5342</v>
      </c>
    </row>
    <row r="2628" spans="11:12" x14ac:dyDescent="0.35">
      <c r="K2628" s="78">
        <v>680077525</v>
      </c>
      <c r="L2628" t="s">
        <v>6277</v>
      </c>
    </row>
    <row r="2629" spans="11:12" x14ac:dyDescent="0.35">
      <c r="K2629" s="78">
        <v>201745974</v>
      </c>
      <c r="L2629" t="s">
        <v>3164</v>
      </c>
    </row>
    <row r="2630" spans="11:12" x14ac:dyDescent="0.35">
      <c r="K2630" s="78">
        <v>319820540</v>
      </c>
      <c r="L2630" t="s">
        <v>4874</v>
      </c>
    </row>
    <row r="2631" spans="11:12" x14ac:dyDescent="0.35">
      <c r="K2631" s="78">
        <v>757213460</v>
      </c>
      <c r="L2631" t="s">
        <v>6689</v>
      </c>
    </row>
    <row r="2632" spans="11:12" x14ac:dyDescent="0.35">
      <c r="K2632" s="78">
        <v>772257678</v>
      </c>
      <c r="L2632" t="s">
        <v>6799</v>
      </c>
    </row>
    <row r="2633" spans="11:12" x14ac:dyDescent="0.35">
      <c r="K2633" s="78">
        <v>674130759</v>
      </c>
      <c r="L2633" t="s">
        <v>6237</v>
      </c>
    </row>
    <row r="2634" spans="11:12" x14ac:dyDescent="0.35">
      <c r="K2634" s="78">
        <v>143013731</v>
      </c>
      <c r="L2634" t="s">
        <v>1292</v>
      </c>
    </row>
    <row r="2635" spans="11:12" x14ac:dyDescent="0.35">
      <c r="K2635" s="78">
        <v>436613245</v>
      </c>
      <c r="L2635" t="s">
        <v>5486</v>
      </c>
    </row>
    <row r="2636" spans="11:12" x14ac:dyDescent="0.35">
      <c r="K2636" s="78">
        <v>133295984</v>
      </c>
      <c r="L2636" t="s">
        <v>2393</v>
      </c>
    </row>
    <row r="2637" spans="11:12" x14ac:dyDescent="0.35">
      <c r="K2637" s="78">
        <v>264558212</v>
      </c>
      <c r="L2637" t="s">
        <v>4384</v>
      </c>
    </row>
    <row r="2638" spans="11:12" x14ac:dyDescent="0.35">
      <c r="K2638" s="78">
        <v>245523181</v>
      </c>
      <c r="L2638" t="s">
        <v>4226</v>
      </c>
    </row>
    <row r="2639" spans="11:12" x14ac:dyDescent="0.35">
      <c r="K2639" s="78">
        <v>728920858</v>
      </c>
      <c r="L2639" t="s">
        <v>1391</v>
      </c>
    </row>
    <row r="2640" spans="11:12" x14ac:dyDescent="0.35">
      <c r="K2640" s="78">
        <v>666109929</v>
      </c>
      <c r="L2640" t="s">
        <v>6177</v>
      </c>
    </row>
    <row r="2641" spans="11:12" x14ac:dyDescent="0.35">
      <c r="K2641" s="78">
        <v>979952635</v>
      </c>
      <c r="L2641" t="s">
        <v>7531</v>
      </c>
    </row>
    <row r="2642" spans="11:12" x14ac:dyDescent="0.35">
      <c r="K2642" s="78">
        <v>282870100</v>
      </c>
      <c r="L2642" t="s">
        <v>4566</v>
      </c>
    </row>
    <row r="2643" spans="11:12" x14ac:dyDescent="0.35">
      <c r="K2643" s="78">
        <v>319014071</v>
      </c>
      <c r="L2643" t="s">
        <v>4868</v>
      </c>
    </row>
    <row r="2644" spans="11:12" x14ac:dyDescent="0.35">
      <c r="K2644" s="78">
        <v>473102242</v>
      </c>
      <c r="L2644" t="s">
        <v>5613</v>
      </c>
    </row>
    <row r="2645" spans="11:12" x14ac:dyDescent="0.35">
      <c r="K2645" s="78">
        <v>684531859</v>
      </c>
      <c r="L2645" t="s">
        <v>6316</v>
      </c>
    </row>
    <row r="2646" spans="11:12" x14ac:dyDescent="0.35">
      <c r="K2646" s="78">
        <v>152766130</v>
      </c>
      <c r="L2646" t="s">
        <v>2576</v>
      </c>
    </row>
    <row r="2647" spans="11:12" x14ac:dyDescent="0.35">
      <c r="K2647" s="78">
        <v>705658722</v>
      </c>
      <c r="L2647" t="s">
        <v>6461</v>
      </c>
    </row>
    <row r="2648" spans="11:12" x14ac:dyDescent="0.35">
      <c r="K2648" s="78">
        <v>334793940</v>
      </c>
      <c r="L2648" t="s">
        <v>4978</v>
      </c>
    </row>
    <row r="2649" spans="11:12" x14ac:dyDescent="0.35">
      <c r="K2649" s="78">
        <v>662950459</v>
      </c>
      <c r="L2649" t="s">
        <v>6162</v>
      </c>
    </row>
    <row r="2650" spans="11:12" x14ac:dyDescent="0.35">
      <c r="K2650" s="78">
        <v>341771153</v>
      </c>
      <c r="L2650" t="s">
        <v>5028</v>
      </c>
    </row>
    <row r="2651" spans="11:12" x14ac:dyDescent="0.35">
      <c r="K2651" s="78">
        <v>368874949</v>
      </c>
      <c r="L2651" t="s">
        <v>5247</v>
      </c>
    </row>
    <row r="2652" spans="11:12" x14ac:dyDescent="0.35">
      <c r="K2652" s="78">
        <v>131226900</v>
      </c>
      <c r="L2652" t="s">
        <v>2369</v>
      </c>
    </row>
    <row r="2653" spans="11:12" x14ac:dyDescent="0.35">
      <c r="K2653" s="78">
        <v>224404751</v>
      </c>
      <c r="L2653" t="s">
        <v>4037</v>
      </c>
    </row>
    <row r="2654" spans="11:12" x14ac:dyDescent="0.35">
      <c r="K2654" s="78">
        <v>856947483</v>
      </c>
      <c r="L2654" t="s">
        <v>7098</v>
      </c>
    </row>
    <row r="2655" spans="11:12" x14ac:dyDescent="0.35">
      <c r="K2655" s="78">
        <v>126279981</v>
      </c>
      <c r="L2655" t="s">
        <v>2294</v>
      </c>
    </row>
    <row r="2656" spans="11:12" x14ac:dyDescent="0.35">
      <c r="K2656" s="78">
        <v>689089631</v>
      </c>
      <c r="L2656" t="s">
        <v>6375</v>
      </c>
    </row>
    <row r="2657" spans="11:12" x14ac:dyDescent="0.35">
      <c r="K2657" s="78">
        <v>294282084</v>
      </c>
      <c r="L2657" t="s">
        <v>4670</v>
      </c>
    </row>
    <row r="2658" spans="11:12" x14ac:dyDescent="0.35">
      <c r="K2658" s="78">
        <v>967943592</v>
      </c>
      <c r="L2658" t="s">
        <v>7491</v>
      </c>
    </row>
    <row r="2659" spans="11:12" x14ac:dyDescent="0.35">
      <c r="K2659" s="78">
        <v>258029879</v>
      </c>
      <c r="L2659" t="s">
        <v>4330</v>
      </c>
    </row>
    <row r="2660" spans="11:12" x14ac:dyDescent="0.35">
      <c r="K2660" s="78">
        <v>200760565</v>
      </c>
      <c r="L2660" t="s">
        <v>3063</v>
      </c>
    </row>
    <row r="2661" spans="11:12" x14ac:dyDescent="0.35">
      <c r="K2661" s="78">
        <v>206994788</v>
      </c>
      <c r="L2661" t="s">
        <v>3623</v>
      </c>
    </row>
    <row r="2662" spans="11:12" x14ac:dyDescent="0.35">
      <c r="K2662" s="78">
        <v>540517860</v>
      </c>
      <c r="L2662" t="s">
        <v>1457</v>
      </c>
    </row>
    <row r="2663" spans="11:12" x14ac:dyDescent="0.35">
      <c r="K2663" s="78">
        <v>583891420</v>
      </c>
      <c r="L2663" t="s">
        <v>5887</v>
      </c>
    </row>
    <row r="2664" spans="11:12" x14ac:dyDescent="0.35">
      <c r="K2664" s="78">
        <v>245846215</v>
      </c>
      <c r="L2664" t="s">
        <v>4227</v>
      </c>
    </row>
    <row r="2665" spans="11:12" x14ac:dyDescent="0.35">
      <c r="K2665" s="78">
        <v>273805265</v>
      </c>
      <c r="L2665" t="s">
        <v>4499</v>
      </c>
    </row>
    <row r="2666" spans="11:12" x14ac:dyDescent="0.35">
      <c r="K2666" s="78">
        <v>763787702</v>
      </c>
      <c r="L2666" t="s">
        <v>6724</v>
      </c>
    </row>
    <row r="2667" spans="11:12" x14ac:dyDescent="0.35">
      <c r="K2667" s="78">
        <v>200350496</v>
      </c>
      <c r="L2667" t="s">
        <v>3032</v>
      </c>
    </row>
    <row r="2668" spans="11:12" x14ac:dyDescent="0.35">
      <c r="K2668" s="78">
        <v>221663160</v>
      </c>
      <c r="L2668" t="s">
        <v>4013</v>
      </c>
    </row>
    <row r="2669" spans="11:12" x14ac:dyDescent="0.35">
      <c r="K2669" s="78">
        <v>920917550</v>
      </c>
      <c r="L2669" t="s">
        <v>7371</v>
      </c>
    </row>
    <row r="2670" spans="11:12" x14ac:dyDescent="0.35">
      <c r="K2670" s="78">
        <v>920917399</v>
      </c>
      <c r="L2670" t="s">
        <v>7370</v>
      </c>
    </row>
    <row r="2671" spans="11:12" x14ac:dyDescent="0.35">
      <c r="K2671" s="78">
        <v>201353137</v>
      </c>
      <c r="L2671" t="s">
        <v>3130</v>
      </c>
    </row>
    <row r="2672" spans="11:12" x14ac:dyDescent="0.35">
      <c r="K2672" s="78">
        <v>138251446</v>
      </c>
      <c r="L2672" t="s">
        <v>2449</v>
      </c>
    </row>
    <row r="2673" spans="11:12" x14ac:dyDescent="0.35">
      <c r="K2673" s="78">
        <v>527500001</v>
      </c>
      <c r="L2673" t="s">
        <v>5747</v>
      </c>
    </row>
    <row r="2674" spans="11:12" x14ac:dyDescent="0.35">
      <c r="K2674" s="78">
        <v>197298502</v>
      </c>
      <c r="L2674" t="s">
        <v>2971</v>
      </c>
    </row>
    <row r="2675" spans="11:12" x14ac:dyDescent="0.35">
      <c r="K2675" s="78">
        <v>154963928</v>
      </c>
      <c r="L2675" t="s">
        <v>2594</v>
      </c>
    </row>
    <row r="2676" spans="11:12" x14ac:dyDescent="0.35">
      <c r="K2676" s="78" t="s">
        <v>1842</v>
      </c>
      <c r="L2676" t="s">
        <v>7594</v>
      </c>
    </row>
    <row r="2677" spans="11:12" x14ac:dyDescent="0.35">
      <c r="K2677" s="78">
        <v>568717880</v>
      </c>
      <c r="L2677" t="s">
        <v>5837</v>
      </c>
    </row>
    <row r="2678" spans="11:12" x14ac:dyDescent="0.35">
      <c r="K2678" s="78">
        <v>268581669</v>
      </c>
      <c r="L2678" t="s">
        <v>4433</v>
      </c>
    </row>
    <row r="2679" spans="11:12" x14ac:dyDescent="0.35">
      <c r="K2679" s="78">
        <v>309967208</v>
      </c>
      <c r="L2679" t="s">
        <v>4433</v>
      </c>
    </row>
    <row r="2680" spans="11:12" x14ac:dyDescent="0.35">
      <c r="K2680" s="78">
        <v>200422862</v>
      </c>
      <c r="L2680" t="s">
        <v>3041</v>
      </c>
    </row>
    <row r="2681" spans="11:12" x14ac:dyDescent="0.35">
      <c r="K2681" s="78">
        <v>265984118</v>
      </c>
      <c r="L2681" t="s">
        <v>4402</v>
      </c>
    </row>
    <row r="2682" spans="11:12" x14ac:dyDescent="0.35">
      <c r="K2682" s="78">
        <v>204970468</v>
      </c>
      <c r="L2682" t="s">
        <v>3492</v>
      </c>
    </row>
    <row r="2683" spans="11:12" x14ac:dyDescent="0.35">
      <c r="K2683" s="78">
        <v>944080350</v>
      </c>
      <c r="L2683" t="s">
        <v>7427</v>
      </c>
    </row>
    <row r="2684" spans="11:12" x14ac:dyDescent="0.35">
      <c r="K2684" s="78">
        <v>678879096</v>
      </c>
      <c r="L2684" t="s">
        <v>6269</v>
      </c>
    </row>
    <row r="2685" spans="11:12" x14ac:dyDescent="0.35">
      <c r="K2685" s="78">
        <v>794568570</v>
      </c>
      <c r="L2685" t="s">
        <v>6963</v>
      </c>
    </row>
    <row r="2686" spans="11:12" x14ac:dyDescent="0.35">
      <c r="K2686" s="78">
        <v>203123857</v>
      </c>
      <c r="L2686" t="s">
        <v>3312</v>
      </c>
    </row>
    <row r="2687" spans="11:12" x14ac:dyDescent="0.35">
      <c r="K2687" s="78">
        <v>703062717</v>
      </c>
      <c r="L2687" t="s">
        <v>6452</v>
      </c>
    </row>
    <row r="2688" spans="11:12" x14ac:dyDescent="0.35">
      <c r="K2688" s="78">
        <v>135069582</v>
      </c>
      <c r="L2688" t="s">
        <v>2413</v>
      </c>
    </row>
    <row r="2689" spans="11:12" x14ac:dyDescent="0.35">
      <c r="K2689" s="78">
        <v>188106226</v>
      </c>
      <c r="L2689" t="s">
        <v>2899</v>
      </c>
    </row>
    <row r="2690" spans="11:12" x14ac:dyDescent="0.35">
      <c r="K2690" s="78">
        <v>209360568</v>
      </c>
      <c r="L2690" t="s">
        <v>3809</v>
      </c>
    </row>
    <row r="2691" spans="11:12" x14ac:dyDescent="0.35">
      <c r="K2691" s="78">
        <v>286454534</v>
      </c>
      <c r="L2691" t="s">
        <v>3809</v>
      </c>
    </row>
    <row r="2692" spans="11:12" x14ac:dyDescent="0.35">
      <c r="K2692" s="78">
        <v>189235992</v>
      </c>
      <c r="L2692" t="s">
        <v>2908</v>
      </c>
    </row>
    <row r="2693" spans="11:12" x14ac:dyDescent="0.35">
      <c r="K2693" s="78">
        <v>919629037</v>
      </c>
      <c r="L2693" t="s">
        <v>7367</v>
      </c>
    </row>
    <row r="2694" spans="11:12" x14ac:dyDescent="0.35">
      <c r="K2694" s="78">
        <v>435139507</v>
      </c>
      <c r="L2694" t="s">
        <v>5481</v>
      </c>
    </row>
    <row r="2695" spans="11:12" x14ac:dyDescent="0.35">
      <c r="K2695" s="78">
        <v>200584453</v>
      </c>
      <c r="L2695" t="s">
        <v>3056</v>
      </c>
    </row>
    <row r="2696" spans="11:12" x14ac:dyDescent="0.35">
      <c r="K2696" s="78">
        <v>515658700</v>
      </c>
      <c r="L2696" t="s">
        <v>5722</v>
      </c>
    </row>
    <row r="2697" spans="11:12" x14ac:dyDescent="0.35">
      <c r="K2697" s="78">
        <v>250208227</v>
      </c>
      <c r="L2697" t="s">
        <v>4268</v>
      </c>
    </row>
    <row r="2698" spans="11:12" x14ac:dyDescent="0.35">
      <c r="K2698" s="78">
        <v>209989474</v>
      </c>
      <c r="L2698" t="s">
        <v>3871</v>
      </c>
    </row>
    <row r="2699" spans="11:12" x14ac:dyDescent="0.35">
      <c r="K2699" s="78">
        <v>808326124</v>
      </c>
      <c r="L2699" t="s">
        <v>7010</v>
      </c>
    </row>
    <row r="2700" spans="11:12" x14ac:dyDescent="0.35">
      <c r="K2700" s="78" t="s">
        <v>1876</v>
      </c>
      <c r="L2700" t="s">
        <v>7598</v>
      </c>
    </row>
    <row r="2701" spans="11:12" x14ac:dyDescent="0.35">
      <c r="K2701" s="78">
        <v>202633615</v>
      </c>
      <c r="L2701" t="s">
        <v>3263</v>
      </c>
    </row>
    <row r="2702" spans="11:12" x14ac:dyDescent="0.35">
      <c r="K2702" s="78">
        <v>289225919</v>
      </c>
      <c r="L2702" t="s">
        <v>4612</v>
      </c>
    </row>
    <row r="2703" spans="11:12" x14ac:dyDescent="0.35">
      <c r="K2703" s="78">
        <v>163033380</v>
      </c>
      <c r="L2703" t="s">
        <v>2664</v>
      </c>
    </row>
    <row r="2704" spans="11:12" x14ac:dyDescent="0.35">
      <c r="K2704" s="78">
        <v>810485302</v>
      </c>
      <c r="L2704" t="s">
        <v>7013</v>
      </c>
    </row>
    <row r="2705" spans="11:12" x14ac:dyDescent="0.35">
      <c r="K2705" s="78">
        <v>145230390</v>
      </c>
      <c r="L2705" t="s">
        <v>2512</v>
      </c>
    </row>
    <row r="2706" spans="11:12" x14ac:dyDescent="0.35">
      <c r="K2706" s="78">
        <v>203512745</v>
      </c>
      <c r="L2706" t="s">
        <v>3350</v>
      </c>
    </row>
    <row r="2707" spans="11:12" x14ac:dyDescent="0.35">
      <c r="K2707" s="78">
        <v>881473003</v>
      </c>
      <c r="L2707" t="s">
        <v>7191</v>
      </c>
    </row>
    <row r="2708" spans="11:12" x14ac:dyDescent="0.35">
      <c r="K2708" s="78">
        <v>203858628</v>
      </c>
      <c r="L2708" t="s">
        <v>3381</v>
      </c>
    </row>
    <row r="2709" spans="11:12" x14ac:dyDescent="0.35">
      <c r="K2709" s="78">
        <v>291363083</v>
      </c>
      <c r="L2709" t="s">
        <v>4642</v>
      </c>
    </row>
    <row r="2710" spans="11:12" x14ac:dyDescent="0.35">
      <c r="K2710" s="78">
        <v>267653119</v>
      </c>
      <c r="L2710" t="s">
        <v>4424</v>
      </c>
    </row>
    <row r="2711" spans="11:12" x14ac:dyDescent="0.35">
      <c r="K2711" s="78">
        <v>272803366</v>
      </c>
      <c r="L2711" t="s">
        <v>4484</v>
      </c>
    </row>
    <row r="2712" spans="11:12" x14ac:dyDescent="0.35">
      <c r="K2712" s="78">
        <v>461538541</v>
      </c>
      <c r="L2712" t="s">
        <v>5561</v>
      </c>
    </row>
    <row r="2713" spans="11:12" x14ac:dyDescent="0.35">
      <c r="K2713" s="78">
        <v>204835109</v>
      </c>
      <c r="L2713" t="s">
        <v>3479</v>
      </c>
    </row>
    <row r="2714" spans="11:12" x14ac:dyDescent="0.35">
      <c r="K2714" s="78">
        <v>100043963</v>
      </c>
      <c r="L2714" t="s">
        <v>1972</v>
      </c>
    </row>
    <row r="2715" spans="11:12" x14ac:dyDescent="0.35">
      <c r="K2715" s="78">
        <v>722267630</v>
      </c>
      <c r="L2715" t="s">
        <v>6542</v>
      </c>
    </row>
    <row r="2716" spans="11:12" x14ac:dyDescent="0.35">
      <c r="K2716" s="78">
        <v>105040164</v>
      </c>
      <c r="L2716" t="s">
        <v>2051</v>
      </c>
    </row>
    <row r="2717" spans="11:12" x14ac:dyDescent="0.35">
      <c r="K2717" s="78">
        <v>205561384</v>
      </c>
      <c r="L2717" t="s">
        <v>3538</v>
      </c>
    </row>
    <row r="2718" spans="11:12" x14ac:dyDescent="0.35">
      <c r="K2718" s="78">
        <v>421430241</v>
      </c>
      <c r="L2718" t="s">
        <v>5442</v>
      </c>
    </row>
    <row r="2719" spans="11:12" x14ac:dyDescent="0.35">
      <c r="K2719" s="78">
        <v>209063375</v>
      </c>
      <c r="L2719" t="s">
        <v>3792</v>
      </c>
    </row>
    <row r="2720" spans="11:12" x14ac:dyDescent="0.35">
      <c r="K2720" s="78">
        <v>207491894</v>
      </c>
      <c r="L2720" t="s">
        <v>3673</v>
      </c>
    </row>
    <row r="2721" spans="11:12" x14ac:dyDescent="0.35">
      <c r="K2721" s="78">
        <v>723734177</v>
      </c>
      <c r="L2721" t="s">
        <v>6559</v>
      </c>
    </row>
    <row r="2722" spans="11:12" x14ac:dyDescent="0.35">
      <c r="K2722" s="78">
        <v>573685040</v>
      </c>
      <c r="L2722" t="s">
        <v>5846</v>
      </c>
    </row>
    <row r="2723" spans="11:12" x14ac:dyDescent="0.35">
      <c r="K2723" s="78">
        <v>721361993</v>
      </c>
      <c r="L2723" t="s">
        <v>6534</v>
      </c>
    </row>
    <row r="2724" spans="11:12" x14ac:dyDescent="0.35">
      <c r="K2724" s="78">
        <v>962212611</v>
      </c>
      <c r="L2724" t="s">
        <v>7484</v>
      </c>
    </row>
    <row r="2725" spans="11:12" x14ac:dyDescent="0.35">
      <c r="K2725" s="78">
        <v>200091259</v>
      </c>
      <c r="L2725" t="s">
        <v>3004</v>
      </c>
    </row>
    <row r="2726" spans="11:12" x14ac:dyDescent="0.35">
      <c r="K2726" s="78">
        <v>106661847</v>
      </c>
      <c r="L2726" t="s">
        <v>2065</v>
      </c>
    </row>
    <row r="2727" spans="11:12" x14ac:dyDescent="0.35">
      <c r="K2727" s="78">
        <v>127430020</v>
      </c>
      <c r="L2727" t="s">
        <v>2314</v>
      </c>
    </row>
    <row r="2728" spans="11:12" x14ac:dyDescent="0.35">
      <c r="K2728" s="78">
        <v>300087540</v>
      </c>
      <c r="L2728" t="s">
        <v>4705</v>
      </c>
    </row>
    <row r="2729" spans="11:12" x14ac:dyDescent="0.35">
      <c r="K2729" s="78">
        <v>343843852</v>
      </c>
      <c r="L2729" t="s">
        <v>5048</v>
      </c>
    </row>
    <row r="2730" spans="11:12" x14ac:dyDescent="0.35">
      <c r="K2730" s="78">
        <v>667515394</v>
      </c>
      <c r="L2730" t="s">
        <v>6187</v>
      </c>
    </row>
    <row r="2731" spans="11:12" x14ac:dyDescent="0.35">
      <c r="K2731" s="78">
        <v>406566641</v>
      </c>
      <c r="L2731" t="s">
        <v>5400</v>
      </c>
    </row>
    <row r="2732" spans="11:12" x14ac:dyDescent="0.35">
      <c r="K2732" s="78">
        <v>428502302</v>
      </c>
      <c r="L2732" t="s">
        <v>5462</v>
      </c>
    </row>
    <row r="2733" spans="11:12" x14ac:dyDescent="0.35">
      <c r="K2733" s="78">
        <v>623210758</v>
      </c>
      <c r="L2733" t="s">
        <v>5956</v>
      </c>
    </row>
    <row r="2734" spans="11:12" x14ac:dyDescent="0.35">
      <c r="K2734" s="78">
        <v>361813189</v>
      </c>
      <c r="L2734" t="s">
        <v>5193</v>
      </c>
    </row>
    <row r="2735" spans="11:12" x14ac:dyDescent="0.35">
      <c r="K2735" s="78">
        <v>722676815</v>
      </c>
      <c r="L2735" t="s">
        <v>6550</v>
      </c>
    </row>
    <row r="2736" spans="11:12" x14ac:dyDescent="0.35">
      <c r="K2736" s="78">
        <v>327676105</v>
      </c>
      <c r="L2736" t="s">
        <v>4930</v>
      </c>
    </row>
    <row r="2737" spans="11:12" x14ac:dyDescent="0.35">
      <c r="K2737" s="78">
        <v>294269711</v>
      </c>
      <c r="L2737" t="s">
        <v>4668</v>
      </c>
    </row>
    <row r="2738" spans="11:12" x14ac:dyDescent="0.35">
      <c r="K2738" s="78">
        <v>466270229</v>
      </c>
      <c r="L2738" t="s">
        <v>5582</v>
      </c>
    </row>
    <row r="2739" spans="11:12" x14ac:dyDescent="0.35">
      <c r="K2739" s="78">
        <v>451169041</v>
      </c>
      <c r="L2739" t="s">
        <v>5523</v>
      </c>
    </row>
    <row r="2740" spans="11:12" x14ac:dyDescent="0.35">
      <c r="K2740" s="78">
        <v>624865693</v>
      </c>
      <c r="L2740" t="s">
        <v>5968</v>
      </c>
    </row>
    <row r="2741" spans="11:12" x14ac:dyDescent="0.35">
      <c r="K2741" s="78">
        <v>305116246</v>
      </c>
      <c r="L2741" t="s">
        <v>4747</v>
      </c>
    </row>
    <row r="2742" spans="11:12" x14ac:dyDescent="0.35">
      <c r="K2742" s="78">
        <v>586819348</v>
      </c>
      <c r="L2742" t="s">
        <v>5894</v>
      </c>
    </row>
    <row r="2743" spans="11:12" x14ac:dyDescent="0.35">
      <c r="K2743" s="78">
        <v>634167307</v>
      </c>
      <c r="L2743" t="s">
        <v>6038</v>
      </c>
    </row>
    <row r="2744" spans="11:12" x14ac:dyDescent="0.35">
      <c r="K2744" s="78">
        <v>984625430</v>
      </c>
      <c r="L2744" t="s">
        <v>7541</v>
      </c>
    </row>
    <row r="2745" spans="11:12" x14ac:dyDescent="0.35">
      <c r="K2745" s="78">
        <v>362903106</v>
      </c>
      <c r="L2745" t="s">
        <v>5202</v>
      </c>
    </row>
    <row r="2746" spans="11:12" x14ac:dyDescent="0.35">
      <c r="K2746" s="78">
        <v>204805234</v>
      </c>
      <c r="L2746" t="s">
        <v>3476</v>
      </c>
    </row>
    <row r="2747" spans="11:12" x14ac:dyDescent="0.35">
      <c r="K2747" s="78">
        <v>309334361</v>
      </c>
      <c r="L2747" t="s">
        <v>4779</v>
      </c>
    </row>
    <row r="2748" spans="11:12" x14ac:dyDescent="0.35">
      <c r="K2748" s="78">
        <v>309334787</v>
      </c>
      <c r="L2748" t="s">
        <v>4779</v>
      </c>
    </row>
    <row r="2749" spans="11:12" x14ac:dyDescent="0.35">
      <c r="K2749" s="78">
        <v>264396425</v>
      </c>
      <c r="L2749" t="s">
        <v>4382</v>
      </c>
    </row>
    <row r="2750" spans="11:12" x14ac:dyDescent="0.35">
      <c r="K2750" s="78">
        <v>318671222</v>
      </c>
      <c r="L2750" t="s">
        <v>4861</v>
      </c>
    </row>
    <row r="2751" spans="11:12" x14ac:dyDescent="0.35">
      <c r="K2751" s="78">
        <v>207484869</v>
      </c>
      <c r="L2751" t="s">
        <v>3672</v>
      </c>
    </row>
    <row r="2752" spans="11:12" x14ac:dyDescent="0.35">
      <c r="K2752" s="78">
        <v>262718778</v>
      </c>
      <c r="L2752" t="s">
        <v>4368</v>
      </c>
    </row>
    <row r="2753" spans="11:12" x14ac:dyDescent="0.35">
      <c r="K2753" s="78">
        <v>365828369</v>
      </c>
      <c r="L2753" t="s">
        <v>5222</v>
      </c>
    </row>
    <row r="2754" spans="11:12" x14ac:dyDescent="0.35">
      <c r="K2754" s="78">
        <v>732917071</v>
      </c>
      <c r="L2754" t="s">
        <v>6630</v>
      </c>
    </row>
    <row r="2755" spans="11:12" x14ac:dyDescent="0.35">
      <c r="K2755" s="78">
        <v>114729515</v>
      </c>
      <c r="L2755" t="s">
        <v>2157</v>
      </c>
    </row>
    <row r="2756" spans="11:12" x14ac:dyDescent="0.35">
      <c r="K2756" s="78">
        <v>976040694</v>
      </c>
      <c r="L2756" t="s">
        <v>7515</v>
      </c>
    </row>
    <row r="2757" spans="11:12" x14ac:dyDescent="0.35">
      <c r="K2757" s="78">
        <v>122535371</v>
      </c>
      <c r="L2757" t="s">
        <v>2244</v>
      </c>
    </row>
    <row r="2758" spans="11:12" x14ac:dyDescent="0.35">
      <c r="K2758" s="78">
        <v>759600002</v>
      </c>
      <c r="L2758" t="s">
        <v>6697</v>
      </c>
    </row>
    <row r="2759" spans="11:12" x14ac:dyDescent="0.35">
      <c r="K2759" s="78">
        <v>678077410</v>
      </c>
      <c r="L2759" t="s">
        <v>6263</v>
      </c>
    </row>
    <row r="2760" spans="11:12" x14ac:dyDescent="0.35">
      <c r="K2760" s="78">
        <v>285904609</v>
      </c>
      <c r="L2760" t="s">
        <v>4585</v>
      </c>
    </row>
    <row r="2761" spans="11:12" x14ac:dyDescent="0.35">
      <c r="K2761" s="78" t="s">
        <v>1871</v>
      </c>
      <c r="L2761" t="s">
        <v>7686</v>
      </c>
    </row>
    <row r="2762" spans="11:12" x14ac:dyDescent="0.35">
      <c r="K2762" s="78">
        <v>294528440</v>
      </c>
      <c r="L2762" t="s">
        <v>4672</v>
      </c>
    </row>
    <row r="2763" spans="11:12" x14ac:dyDescent="0.35">
      <c r="K2763" s="78">
        <v>323702349</v>
      </c>
      <c r="L2763" t="s">
        <v>4902</v>
      </c>
    </row>
    <row r="2764" spans="11:12" x14ac:dyDescent="0.35">
      <c r="K2764" s="78">
        <v>721474798</v>
      </c>
      <c r="L2764" t="s">
        <v>6535</v>
      </c>
    </row>
    <row r="2765" spans="11:12" x14ac:dyDescent="0.35">
      <c r="K2765" s="78">
        <v>534380020</v>
      </c>
      <c r="L2765" t="s">
        <v>5762</v>
      </c>
    </row>
    <row r="2766" spans="11:12" x14ac:dyDescent="0.35">
      <c r="K2766" s="78">
        <v>117130002</v>
      </c>
      <c r="L2766" t="s">
        <v>627</v>
      </c>
    </row>
    <row r="2767" spans="11:12" x14ac:dyDescent="0.35">
      <c r="K2767" s="78">
        <v>325485582</v>
      </c>
      <c r="L2767" t="s">
        <v>4915</v>
      </c>
    </row>
    <row r="2768" spans="11:12" x14ac:dyDescent="0.35">
      <c r="K2768" s="78">
        <v>133776532</v>
      </c>
      <c r="L2768" t="s">
        <v>2400</v>
      </c>
    </row>
    <row r="2769" spans="11:12" x14ac:dyDescent="0.35">
      <c r="K2769" s="78">
        <v>112396527</v>
      </c>
      <c r="L2769" t="s">
        <v>2126</v>
      </c>
    </row>
    <row r="2770" spans="11:12" x14ac:dyDescent="0.35">
      <c r="K2770" s="78">
        <v>188632009</v>
      </c>
      <c r="L2770" t="s">
        <v>2902</v>
      </c>
    </row>
    <row r="2771" spans="11:12" x14ac:dyDescent="0.35">
      <c r="K2771" s="78">
        <v>200044832</v>
      </c>
      <c r="L2771" t="s">
        <v>2998</v>
      </c>
    </row>
    <row r="2772" spans="11:12" x14ac:dyDescent="0.35">
      <c r="K2772" s="78">
        <v>385800959</v>
      </c>
      <c r="L2772" t="s">
        <v>5314</v>
      </c>
    </row>
    <row r="2773" spans="11:12" x14ac:dyDescent="0.35">
      <c r="K2773" s="78">
        <v>200983404</v>
      </c>
      <c r="L2773" t="s">
        <v>3090</v>
      </c>
    </row>
    <row r="2774" spans="11:12" x14ac:dyDescent="0.35">
      <c r="K2774" s="78">
        <v>249913006</v>
      </c>
      <c r="L2774" t="s">
        <v>4263</v>
      </c>
    </row>
    <row r="2775" spans="11:12" x14ac:dyDescent="0.35">
      <c r="K2775" s="78">
        <v>542728280</v>
      </c>
      <c r="L2775" t="s">
        <v>656</v>
      </c>
    </row>
    <row r="2776" spans="11:12" x14ac:dyDescent="0.35">
      <c r="K2776" s="78">
        <v>155499842</v>
      </c>
      <c r="L2776" t="s">
        <v>2601</v>
      </c>
    </row>
    <row r="2777" spans="11:12" x14ac:dyDescent="0.35">
      <c r="K2777" s="78">
        <v>672305900</v>
      </c>
      <c r="L2777" t="s">
        <v>6223</v>
      </c>
    </row>
    <row r="2778" spans="11:12" x14ac:dyDescent="0.35">
      <c r="K2778" s="78">
        <v>806231657</v>
      </c>
      <c r="L2778" t="s">
        <v>6223</v>
      </c>
    </row>
    <row r="2779" spans="11:12" x14ac:dyDescent="0.35">
      <c r="K2779" s="78">
        <v>274344288</v>
      </c>
      <c r="L2779" t="s">
        <v>4505</v>
      </c>
    </row>
    <row r="2780" spans="11:12" x14ac:dyDescent="0.35">
      <c r="K2780" s="78">
        <v>132731853</v>
      </c>
      <c r="L2780" t="s">
        <v>2383</v>
      </c>
    </row>
    <row r="2781" spans="11:12" x14ac:dyDescent="0.35">
      <c r="K2781" s="78">
        <v>135433721</v>
      </c>
      <c r="L2781" t="s">
        <v>2383</v>
      </c>
    </row>
    <row r="2782" spans="11:12" x14ac:dyDescent="0.35">
      <c r="K2782" s="78">
        <v>244638384</v>
      </c>
      <c r="L2782" t="s">
        <v>2383</v>
      </c>
    </row>
    <row r="2783" spans="11:12" x14ac:dyDescent="0.35">
      <c r="K2783" s="78">
        <v>120271784</v>
      </c>
      <c r="L2783" t="s">
        <v>2218</v>
      </c>
    </row>
    <row r="2784" spans="11:12" x14ac:dyDescent="0.35">
      <c r="K2784" s="78">
        <v>198551660</v>
      </c>
      <c r="L2784" t="s">
        <v>2980</v>
      </c>
    </row>
    <row r="2785" spans="11:12" x14ac:dyDescent="0.35">
      <c r="K2785" s="78">
        <v>152922191</v>
      </c>
      <c r="L2785" t="s">
        <v>2579</v>
      </c>
    </row>
    <row r="2786" spans="11:12" x14ac:dyDescent="0.35">
      <c r="K2786" s="78">
        <v>128729003</v>
      </c>
      <c r="L2786" t="s">
        <v>2330</v>
      </c>
    </row>
    <row r="2787" spans="11:12" x14ac:dyDescent="0.35">
      <c r="K2787" s="78">
        <v>329485625</v>
      </c>
      <c r="L2787" t="s">
        <v>4942</v>
      </c>
    </row>
    <row r="2788" spans="11:12" x14ac:dyDescent="0.35">
      <c r="K2788" s="78">
        <v>308714810</v>
      </c>
      <c r="L2788" t="s">
        <v>4774</v>
      </c>
    </row>
    <row r="2789" spans="11:12" x14ac:dyDescent="0.35">
      <c r="K2789" s="78">
        <v>235045150</v>
      </c>
      <c r="L2789" t="s">
        <v>4143</v>
      </c>
    </row>
    <row r="2790" spans="11:12" x14ac:dyDescent="0.35">
      <c r="K2790" s="78">
        <v>809211282</v>
      </c>
      <c r="L2790" t="s">
        <v>7011</v>
      </c>
    </row>
    <row r="2791" spans="11:12" x14ac:dyDescent="0.35">
      <c r="K2791" s="78">
        <v>323340048</v>
      </c>
      <c r="L2791" t="s">
        <v>4897</v>
      </c>
    </row>
    <row r="2792" spans="11:12" x14ac:dyDescent="0.35">
      <c r="K2792" s="78">
        <v>464813845</v>
      </c>
      <c r="L2792" t="s">
        <v>5574</v>
      </c>
    </row>
    <row r="2793" spans="11:12" x14ac:dyDescent="0.35">
      <c r="K2793" s="78">
        <v>313497801</v>
      </c>
      <c r="L2793" t="s">
        <v>4823</v>
      </c>
    </row>
    <row r="2794" spans="11:12" x14ac:dyDescent="0.35">
      <c r="K2794" s="78">
        <v>688201209</v>
      </c>
      <c r="L2794" t="s">
        <v>846</v>
      </c>
    </row>
    <row r="2795" spans="11:12" x14ac:dyDescent="0.35">
      <c r="K2795" s="78">
        <v>253885668</v>
      </c>
      <c r="L2795" t="s">
        <v>4298</v>
      </c>
    </row>
    <row r="2796" spans="11:12" x14ac:dyDescent="0.35">
      <c r="K2796" s="78">
        <v>118274512</v>
      </c>
      <c r="L2796" t="s">
        <v>2198</v>
      </c>
    </row>
    <row r="2797" spans="11:12" x14ac:dyDescent="0.35">
      <c r="K2797" s="78">
        <v>197702559</v>
      </c>
      <c r="L2797" t="s">
        <v>2976</v>
      </c>
    </row>
    <row r="2798" spans="11:12" x14ac:dyDescent="0.35">
      <c r="K2798" s="78">
        <v>197332620</v>
      </c>
      <c r="L2798" t="s">
        <v>2973</v>
      </c>
    </row>
    <row r="2799" spans="11:12" x14ac:dyDescent="0.35">
      <c r="K2799" s="78">
        <v>717587626</v>
      </c>
      <c r="L2799" t="s">
        <v>6509</v>
      </c>
    </row>
    <row r="2800" spans="11:12" x14ac:dyDescent="0.35">
      <c r="K2800" s="78">
        <v>440350380</v>
      </c>
      <c r="L2800" t="s">
        <v>5493</v>
      </c>
    </row>
    <row r="2801" spans="11:12" x14ac:dyDescent="0.35">
      <c r="K2801" s="78">
        <v>322334435</v>
      </c>
      <c r="L2801" t="s">
        <v>4892</v>
      </c>
    </row>
    <row r="2802" spans="11:12" x14ac:dyDescent="0.35">
      <c r="K2802" s="78">
        <v>260850100</v>
      </c>
      <c r="L2802" t="s">
        <v>4354</v>
      </c>
    </row>
    <row r="2803" spans="11:12" x14ac:dyDescent="0.35">
      <c r="K2803" s="78">
        <v>852980257</v>
      </c>
      <c r="L2803" t="s">
        <v>7079</v>
      </c>
    </row>
    <row r="2804" spans="11:12" x14ac:dyDescent="0.35">
      <c r="K2804" s="78">
        <v>318720533</v>
      </c>
      <c r="L2804" t="s">
        <v>4863</v>
      </c>
    </row>
    <row r="2805" spans="11:12" x14ac:dyDescent="0.35">
      <c r="K2805" s="78">
        <v>312340704</v>
      </c>
      <c r="L2805" t="s">
        <v>4811</v>
      </c>
    </row>
    <row r="2806" spans="11:12" x14ac:dyDescent="0.35">
      <c r="K2806" s="78">
        <v>358721893</v>
      </c>
      <c r="L2806" t="s">
        <v>5174</v>
      </c>
    </row>
    <row r="2807" spans="11:12" x14ac:dyDescent="0.35">
      <c r="K2807" s="78">
        <v>798499424</v>
      </c>
      <c r="L2807" t="s">
        <v>6977</v>
      </c>
    </row>
    <row r="2808" spans="11:12" x14ac:dyDescent="0.35">
      <c r="K2808" s="78">
        <v>347722480</v>
      </c>
      <c r="L2808" t="s">
        <v>5085</v>
      </c>
    </row>
    <row r="2809" spans="11:12" x14ac:dyDescent="0.35">
      <c r="K2809" s="78">
        <v>986391738</v>
      </c>
      <c r="L2809" t="s">
        <v>7548</v>
      </c>
    </row>
    <row r="2810" spans="11:12" x14ac:dyDescent="0.35">
      <c r="K2810" s="78">
        <v>129296038</v>
      </c>
      <c r="L2810" t="s">
        <v>2340</v>
      </c>
    </row>
    <row r="2811" spans="11:12" x14ac:dyDescent="0.35">
      <c r="K2811" s="78">
        <v>872268006</v>
      </c>
      <c r="L2811" t="s">
        <v>2340</v>
      </c>
    </row>
    <row r="2812" spans="11:12" x14ac:dyDescent="0.35">
      <c r="K2812" s="78">
        <v>319092471</v>
      </c>
      <c r="L2812" t="s">
        <v>4870</v>
      </c>
    </row>
    <row r="2813" spans="11:12" x14ac:dyDescent="0.35">
      <c r="K2813" s="78" t="s">
        <v>1845</v>
      </c>
      <c r="L2813" t="s">
        <v>7628</v>
      </c>
    </row>
    <row r="2814" spans="11:12" x14ac:dyDescent="0.35">
      <c r="K2814" s="78">
        <v>355925684</v>
      </c>
      <c r="L2814" t="s">
        <v>5145</v>
      </c>
    </row>
    <row r="2815" spans="11:12" x14ac:dyDescent="0.35">
      <c r="K2815" s="78">
        <v>626353444</v>
      </c>
      <c r="L2815" t="s">
        <v>5976</v>
      </c>
    </row>
    <row r="2816" spans="11:12" x14ac:dyDescent="0.35">
      <c r="K2816" s="78">
        <v>436235488</v>
      </c>
      <c r="L2816" t="s">
        <v>5483</v>
      </c>
    </row>
    <row r="2817" spans="11:12" x14ac:dyDescent="0.35">
      <c r="K2817" s="78">
        <v>209350558</v>
      </c>
      <c r="L2817" t="s">
        <v>3807</v>
      </c>
    </row>
    <row r="2818" spans="11:12" x14ac:dyDescent="0.35">
      <c r="K2818" s="78">
        <v>303003681</v>
      </c>
      <c r="L2818" t="s">
        <v>4731</v>
      </c>
    </row>
    <row r="2819" spans="11:12" x14ac:dyDescent="0.35">
      <c r="K2819" s="78">
        <v>450188255</v>
      </c>
      <c r="L2819" t="s">
        <v>5519</v>
      </c>
    </row>
    <row r="2820" spans="11:12" x14ac:dyDescent="0.35">
      <c r="K2820" s="78">
        <v>843479189</v>
      </c>
      <c r="L2820" t="s">
        <v>7061</v>
      </c>
    </row>
    <row r="2821" spans="11:12" x14ac:dyDescent="0.35">
      <c r="K2821" s="78">
        <v>620882453</v>
      </c>
      <c r="L2821" t="s">
        <v>5940</v>
      </c>
    </row>
    <row r="2822" spans="11:12" x14ac:dyDescent="0.35">
      <c r="K2822" s="78">
        <v>884405190</v>
      </c>
      <c r="L2822" t="s">
        <v>7202</v>
      </c>
    </row>
    <row r="2823" spans="11:12" x14ac:dyDescent="0.35">
      <c r="K2823" s="78">
        <v>311241206</v>
      </c>
      <c r="L2823" t="s">
        <v>4798</v>
      </c>
    </row>
    <row r="2824" spans="11:12" x14ac:dyDescent="0.35">
      <c r="K2824" s="78">
        <v>346145013</v>
      </c>
      <c r="L2824" t="s">
        <v>5072</v>
      </c>
    </row>
    <row r="2825" spans="11:12" x14ac:dyDescent="0.35">
      <c r="K2825" s="78">
        <v>224327048</v>
      </c>
      <c r="L2825" t="s">
        <v>4035</v>
      </c>
    </row>
    <row r="2826" spans="11:12" x14ac:dyDescent="0.35">
      <c r="K2826" s="78">
        <v>238089743</v>
      </c>
      <c r="L2826" t="s">
        <v>4172</v>
      </c>
    </row>
    <row r="2827" spans="11:12" x14ac:dyDescent="0.35">
      <c r="K2827" s="78">
        <v>550865742</v>
      </c>
      <c r="L2827" t="s">
        <v>5804</v>
      </c>
    </row>
    <row r="2828" spans="11:12" x14ac:dyDescent="0.35">
      <c r="K2828" s="78">
        <v>391710520</v>
      </c>
      <c r="L2828" t="s">
        <v>5347</v>
      </c>
    </row>
    <row r="2829" spans="11:12" x14ac:dyDescent="0.35">
      <c r="K2829" s="78">
        <v>929157834</v>
      </c>
      <c r="L2829" t="s">
        <v>7386</v>
      </c>
    </row>
    <row r="2830" spans="11:12" x14ac:dyDescent="0.35">
      <c r="K2830" s="78">
        <v>688776333</v>
      </c>
      <c r="L2830" t="s">
        <v>6371</v>
      </c>
    </row>
    <row r="2831" spans="11:12" x14ac:dyDescent="0.35">
      <c r="K2831" s="78">
        <v>341302072</v>
      </c>
      <c r="L2831" t="s">
        <v>5027</v>
      </c>
    </row>
    <row r="2832" spans="11:12" x14ac:dyDescent="0.35">
      <c r="K2832" s="78">
        <v>200535286</v>
      </c>
      <c r="L2832" t="s">
        <v>3048</v>
      </c>
    </row>
    <row r="2833" spans="11:12" x14ac:dyDescent="0.35">
      <c r="K2833" s="78">
        <v>558626488</v>
      </c>
      <c r="L2833" t="s">
        <v>5821</v>
      </c>
    </row>
    <row r="2834" spans="11:12" x14ac:dyDescent="0.35">
      <c r="K2834" s="78" t="s">
        <v>1837</v>
      </c>
      <c r="L2834" t="s">
        <v>7591</v>
      </c>
    </row>
    <row r="2835" spans="11:12" x14ac:dyDescent="0.35">
      <c r="K2835" s="78">
        <v>225927073</v>
      </c>
      <c r="L2835" t="s">
        <v>4052</v>
      </c>
    </row>
    <row r="2836" spans="11:12" x14ac:dyDescent="0.35">
      <c r="K2836" s="78">
        <v>267971471</v>
      </c>
      <c r="L2836" t="s">
        <v>618</v>
      </c>
    </row>
    <row r="2837" spans="11:12" x14ac:dyDescent="0.35">
      <c r="K2837" s="78">
        <v>788457170</v>
      </c>
      <c r="L2837" t="s">
        <v>6922</v>
      </c>
    </row>
    <row r="2838" spans="11:12" x14ac:dyDescent="0.35">
      <c r="K2838" s="78">
        <v>203669166</v>
      </c>
      <c r="L2838" t="s">
        <v>3360</v>
      </c>
    </row>
    <row r="2839" spans="11:12" x14ac:dyDescent="0.35">
      <c r="K2839" s="78">
        <v>464720928</v>
      </c>
      <c r="L2839" t="s">
        <v>5573</v>
      </c>
    </row>
    <row r="2840" spans="11:12" x14ac:dyDescent="0.35">
      <c r="K2840" s="78">
        <v>472871188</v>
      </c>
      <c r="L2840" t="s">
        <v>5610</v>
      </c>
    </row>
    <row r="2841" spans="11:12" x14ac:dyDescent="0.35">
      <c r="K2841" s="78">
        <v>196939245</v>
      </c>
      <c r="L2841" t="s">
        <v>2967</v>
      </c>
    </row>
    <row r="2842" spans="11:12" x14ac:dyDescent="0.35">
      <c r="K2842" s="78">
        <v>530297128</v>
      </c>
      <c r="L2842" t="s">
        <v>5755</v>
      </c>
    </row>
    <row r="2843" spans="11:12" x14ac:dyDescent="0.35">
      <c r="K2843" s="78">
        <v>361225325</v>
      </c>
      <c r="L2843" t="s">
        <v>5189</v>
      </c>
    </row>
    <row r="2844" spans="11:12" x14ac:dyDescent="0.35">
      <c r="K2844" s="78">
        <v>481346681</v>
      </c>
      <c r="L2844" t="s">
        <v>5641</v>
      </c>
    </row>
    <row r="2845" spans="11:12" x14ac:dyDescent="0.35">
      <c r="K2845" s="78">
        <v>264612632</v>
      </c>
      <c r="L2845" t="s">
        <v>4387</v>
      </c>
    </row>
    <row r="2846" spans="11:12" x14ac:dyDescent="0.35">
      <c r="K2846" s="78">
        <v>318522391</v>
      </c>
      <c r="L2846" t="s">
        <v>4387</v>
      </c>
    </row>
    <row r="2847" spans="11:12" x14ac:dyDescent="0.35">
      <c r="K2847" s="78">
        <v>323425299</v>
      </c>
      <c r="L2847" t="s">
        <v>4387</v>
      </c>
    </row>
    <row r="2848" spans="11:12" x14ac:dyDescent="0.35">
      <c r="K2848" s="78">
        <v>203492468</v>
      </c>
      <c r="L2848" t="s">
        <v>621</v>
      </c>
    </row>
    <row r="2849" spans="11:12" x14ac:dyDescent="0.35">
      <c r="K2849" s="78">
        <v>203492471</v>
      </c>
      <c r="L2849" t="s">
        <v>621</v>
      </c>
    </row>
    <row r="2850" spans="11:12" x14ac:dyDescent="0.35">
      <c r="K2850" s="78">
        <v>327001612</v>
      </c>
      <c r="L2850" t="s">
        <v>4925</v>
      </c>
    </row>
    <row r="2851" spans="11:12" x14ac:dyDescent="0.35">
      <c r="K2851" s="78">
        <v>769137408</v>
      </c>
      <c r="L2851" t="s">
        <v>6767</v>
      </c>
    </row>
    <row r="2852" spans="11:12" x14ac:dyDescent="0.35">
      <c r="K2852" s="78">
        <v>171938015</v>
      </c>
      <c r="L2852" t="s">
        <v>2743</v>
      </c>
    </row>
    <row r="2853" spans="11:12" x14ac:dyDescent="0.35">
      <c r="K2853" s="78">
        <v>465920483</v>
      </c>
      <c r="L2853" t="s">
        <v>5580</v>
      </c>
    </row>
    <row r="2854" spans="11:12" x14ac:dyDescent="0.35">
      <c r="K2854" s="78">
        <v>705748756</v>
      </c>
      <c r="L2854" t="s">
        <v>6462</v>
      </c>
    </row>
    <row r="2855" spans="11:12" x14ac:dyDescent="0.35">
      <c r="K2855" s="78">
        <v>770078679</v>
      </c>
      <c r="L2855" t="s">
        <v>6778</v>
      </c>
    </row>
    <row r="2856" spans="11:12" x14ac:dyDescent="0.35">
      <c r="K2856" s="78">
        <v>161167460</v>
      </c>
      <c r="L2856" t="s">
        <v>2649</v>
      </c>
    </row>
    <row r="2857" spans="11:12" x14ac:dyDescent="0.35">
      <c r="K2857" s="78">
        <v>708925276</v>
      </c>
      <c r="L2857" t="s">
        <v>6477</v>
      </c>
    </row>
    <row r="2858" spans="11:12" x14ac:dyDescent="0.35">
      <c r="K2858" s="78">
        <v>780144670</v>
      </c>
      <c r="L2858" t="s">
        <v>6862</v>
      </c>
    </row>
    <row r="2859" spans="11:12" x14ac:dyDescent="0.35">
      <c r="K2859" s="78">
        <v>204921252</v>
      </c>
      <c r="L2859" t="s">
        <v>3484</v>
      </c>
    </row>
    <row r="2860" spans="11:12" x14ac:dyDescent="0.35">
      <c r="K2860" s="78">
        <v>316390650</v>
      </c>
      <c r="L2860" t="s">
        <v>4842</v>
      </c>
    </row>
    <row r="2861" spans="11:12" x14ac:dyDescent="0.35">
      <c r="K2861" s="78">
        <v>122816796</v>
      </c>
      <c r="L2861" t="s">
        <v>2249</v>
      </c>
    </row>
    <row r="2862" spans="11:12" x14ac:dyDescent="0.35">
      <c r="K2862" s="78">
        <v>302688206</v>
      </c>
      <c r="L2862" t="s">
        <v>4728</v>
      </c>
    </row>
    <row r="2863" spans="11:12" x14ac:dyDescent="0.35">
      <c r="K2863" s="78">
        <v>203719331</v>
      </c>
      <c r="L2863" t="s">
        <v>3369</v>
      </c>
    </row>
    <row r="2864" spans="11:12" x14ac:dyDescent="0.35">
      <c r="K2864" s="78">
        <v>204125269</v>
      </c>
      <c r="L2864" t="s">
        <v>3407</v>
      </c>
    </row>
    <row r="2865" spans="11:12" x14ac:dyDescent="0.35">
      <c r="K2865" s="78">
        <v>656364998</v>
      </c>
      <c r="L2865" t="s">
        <v>606</v>
      </c>
    </row>
    <row r="2866" spans="11:12" x14ac:dyDescent="0.35">
      <c r="K2866" s="78">
        <v>358297773</v>
      </c>
      <c r="L2866" t="s">
        <v>5167</v>
      </c>
    </row>
    <row r="2867" spans="11:12" x14ac:dyDescent="0.35">
      <c r="K2867" s="78">
        <v>149699244</v>
      </c>
      <c r="L2867" t="s">
        <v>2552</v>
      </c>
    </row>
    <row r="2868" spans="11:12" x14ac:dyDescent="0.35">
      <c r="K2868" s="78">
        <v>735270850</v>
      </c>
      <c r="L2868" t="s">
        <v>6643</v>
      </c>
    </row>
    <row r="2869" spans="11:12" x14ac:dyDescent="0.35">
      <c r="K2869" s="78">
        <v>160337788</v>
      </c>
      <c r="L2869" t="s">
        <v>2630</v>
      </c>
    </row>
    <row r="2870" spans="11:12" x14ac:dyDescent="0.35">
      <c r="K2870" s="78">
        <v>363508235</v>
      </c>
      <c r="L2870" t="s">
        <v>5210</v>
      </c>
    </row>
    <row r="2871" spans="11:12" x14ac:dyDescent="0.35">
      <c r="K2871" s="78">
        <v>158929660</v>
      </c>
      <c r="L2871" t="s">
        <v>2623</v>
      </c>
    </row>
    <row r="2872" spans="11:12" x14ac:dyDescent="0.35">
      <c r="K2872" s="78">
        <v>154580980</v>
      </c>
      <c r="L2872" t="s">
        <v>2590</v>
      </c>
    </row>
    <row r="2873" spans="11:12" x14ac:dyDescent="0.35">
      <c r="K2873" s="78">
        <v>157111515</v>
      </c>
      <c r="L2873" t="s">
        <v>2610</v>
      </c>
    </row>
    <row r="2874" spans="11:12" x14ac:dyDescent="0.35">
      <c r="K2874" s="78">
        <v>139391144</v>
      </c>
      <c r="L2874" t="s">
        <v>2468</v>
      </c>
    </row>
    <row r="2875" spans="11:12" x14ac:dyDescent="0.35">
      <c r="K2875" s="78">
        <v>272025878</v>
      </c>
      <c r="L2875" t="s">
        <v>4478</v>
      </c>
    </row>
    <row r="2876" spans="11:12" x14ac:dyDescent="0.35">
      <c r="K2876" s="78">
        <v>187162769</v>
      </c>
      <c r="L2876" t="s">
        <v>2888</v>
      </c>
    </row>
    <row r="2877" spans="11:12" x14ac:dyDescent="0.35">
      <c r="K2877" s="78">
        <v>635670991</v>
      </c>
      <c r="L2877" t="s">
        <v>6048</v>
      </c>
    </row>
    <row r="2878" spans="11:12" x14ac:dyDescent="0.35">
      <c r="K2878" s="78">
        <v>635241730</v>
      </c>
      <c r="L2878" t="s">
        <v>613</v>
      </c>
    </row>
    <row r="2879" spans="11:12" x14ac:dyDescent="0.35">
      <c r="K2879" s="78">
        <v>247442006</v>
      </c>
      <c r="L2879" t="s">
        <v>4247</v>
      </c>
    </row>
    <row r="2880" spans="11:12" x14ac:dyDescent="0.35">
      <c r="K2880" s="78">
        <v>391543020</v>
      </c>
      <c r="L2880" t="s">
        <v>5344</v>
      </c>
    </row>
    <row r="2881" spans="11:12" x14ac:dyDescent="0.35">
      <c r="K2881" s="78">
        <v>206881445</v>
      </c>
      <c r="L2881" t="s">
        <v>3617</v>
      </c>
    </row>
    <row r="2882" spans="11:12" x14ac:dyDescent="0.35">
      <c r="K2882" s="78">
        <v>160754583</v>
      </c>
      <c r="L2882" t="s">
        <v>2635</v>
      </c>
    </row>
    <row r="2883" spans="11:12" x14ac:dyDescent="0.35">
      <c r="K2883" s="78">
        <v>281584251</v>
      </c>
      <c r="L2883" t="s">
        <v>4554</v>
      </c>
    </row>
    <row r="2884" spans="11:12" x14ac:dyDescent="0.35">
      <c r="K2884" s="78">
        <v>203558627</v>
      </c>
      <c r="L2884" t="s">
        <v>3353</v>
      </c>
    </row>
    <row r="2885" spans="11:12" x14ac:dyDescent="0.35">
      <c r="K2885" s="78">
        <v>447664968</v>
      </c>
      <c r="L2885" t="s">
        <v>5512</v>
      </c>
    </row>
    <row r="2886" spans="11:12" x14ac:dyDescent="0.35">
      <c r="K2886" s="78">
        <v>159287661</v>
      </c>
      <c r="L2886" t="s">
        <v>2624</v>
      </c>
    </row>
    <row r="2887" spans="11:12" x14ac:dyDescent="0.35">
      <c r="K2887" s="78">
        <v>200352103</v>
      </c>
      <c r="L2887" t="s">
        <v>3033</v>
      </c>
    </row>
    <row r="2888" spans="11:12" x14ac:dyDescent="0.35">
      <c r="K2888" s="78">
        <v>210183665</v>
      </c>
      <c r="L2888" t="s">
        <v>3887</v>
      </c>
    </row>
    <row r="2889" spans="11:12" x14ac:dyDescent="0.35">
      <c r="K2889" s="78">
        <v>192697549</v>
      </c>
      <c r="L2889" t="s">
        <v>2935</v>
      </c>
    </row>
    <row r="2890" spans="11:12" x14ac:dyDescent="0.35">
      <c r="K2890" s="78">
        <v>209306321</v>
      </c>
      <c r="L2890" t="s">
        <v>3805</v>
      </c>
    </row>
    <row r="2891" spans="11:12" x14ac:dyDescent="0.35">
      <c r="K2891" s="78">
        <v>294629149</v>
      </c>
      <c r="L2891" t="s">
        <v>4674</v>
      </c>
    </row>
    <row r="2892" spans="11:12" x14ac:dyDescent="0.35">
      <c r="K2892" s="78">
        <v>928249735</v>
      </c>
      <c r="L2892" t="s">
        <v>7383</v>
      </c>
    </row>
    <row r="2893" spans="11:12" x14ac:dyDescent="0.35">
      <c r="K2893" s="78">
        <v>406362728</v>
      </c>
      <c r="L2893" t="s">
        <v>5399</v>
      </c>
    </row>
    <row r="2894" spans="11:12" x14ac:dyDescent="0.35">
      <c r="K2894" s="78">
        <v>665646700</v>
      </c>
      <c r="L2894" t="s">
        <v>6172</v>
      </c>
    </row>
    <row r="2895" spans="11:12" x14ac:dyDescent="0.35">
      <c r="K2895" s="78">
        <v>773305170</v>
      </c>
      <c r="L2895" t="s">
        <v>6812</v>
      </c>
    </row>
    <row r="2896" spans="11:12" x14ac:dyDescent="0.35">
      <c r="K2896" s="78">
        <v>137902290</v>
      </c>
      <c r="L2896" t="s">
        <v>2447</v>
      </c>
    </row>
    <row r="2897" spans="11:12" x14ac:dyDescent="0.35">
      <c r="K2897" s="78">
        <v>684005790</v>
      </c>
      <c r="L2897" t="s">
        <v>6311</v>
      </c>
    </row>
    <row r="2898" spans="11:12" x14ac:dyDescent="0.35">
      <c r="K2898" s="78">
        <v>175596356</v>
      </c>
      <c r="L2898" t="s">
        <v>2786</v>
      </c>
    </row>
    <row r="2899" spans="11:12" x14ac:dyDescent="0.35">
      <c r="K2899" s="78">
        <v>258585569</v>
      </c>
      <c r="L2899" t="s">
        <v>4336</v>
      </c>
    </row>
    <row r="2900" spans="11:12" x14ac:dyDescent="0.35">
      <c r="K2900" s="78">
        <v>306252720</v>
      </c>
      <c r="L2900" t="s">
        <v>4758</v>
      </c>
    </row>
    <row r="2901" spans="11:12" x14ac:dyDescent="0.35">
      <c r="K2901" s="78">
        <v>451501224</v>
      </c>
      <c r="L2901" t="s">
        <v>5527</v>
      </c>
    </row>
    <row r="2902" spans="11:12" x14ac:dyDescent="0.35">
      <c r="K2902" s="78">
        <v>203801709</v>
      </c>
      <c r="L2902" t="s">
        <v>3378</v>
      </c>
    </row>
    <row r="2903" spans="11:12" x14ac:dyDescent="0.35">
      <c r="K2903" s="78">
        <v>210848720</v>
      </c>
      <c r="L2903" t="s">
        <v>3898</v>
      </c>
    </row>
    <row r="2904" spans="11:12" x14ac:dyDescent="0.35">
      <c r="K2904" s="78">
        <v>951164518</v>
      </c>
      <c r="L2904" t="s">
        <v>7445</v>
      </c>
    </row>
    <row r="2905" spans="11:12" x14ac:dyDescent="0.35">
      <c r="K2905" s="78">
        <v>712637323</v>
      </c>
      <c r="L2905" t="s">
        <v>6490</v>
      </c>
    </row>
    <row r="2906" spans="11:12" x14ac:dyDescent="0.35">
      <c r="K2906" s="78">
        <v>344335826</v>
      </c>
      <c r="L2906" t="s">
        <v>5058</v>
      </c>
    </row>
    <row r="2907" spans="11:12" x14ac:dyDescent="0.35">
      <c r="K2907" s="78">
        <v>136295950</v>
      </c>
      <c r="L2907" t="s">
        <v>2425</v>
      </c>
    </row>
    <row r="2908" spans="11:12" x14ac:dyDescent="0.35">
      <c r="K2908" s="78">
        <v>177956520</v>
      </c>
      <c r="L2908" t="s">
        <v>2425</v>
      </c>
    </row>
    <row r="2909" spans="11:12" x14ac:dyDescent="0.35">
      <c r="K2909" s="78">
        <v>142925460</v>
      </c>
      <c r="L2909" t="s">
        <v>2497</v>
      </c>
    </row>
    <row r="2910" spans="11:12" x14ac:dyDescent="0.35">
      <c r="K2910" s="78">
        <v>279667859</v>
      </c>
      <c r="L2910" t="s">
        <v>4546</v>
      </c>
    </row>
    <row r="2911" spans="11:12" x14ac:dyDescent="0.35">
      <c r="K2911" s="78">
        <v>627961731</v>
      </c>
      <c r="L2911" t="s">
        <v>5985</v>
      </c>
    </row>
    <row r="2912" spans="11:12" x14ac:dyDescent="0.35">
      <c r="K2912" s="78">
        <v>113446587</v>
      </c>
      <c r="L2912" t="s">
        <v>2142</v>
      </c>
    </row>
    <row r="2913" spans="11:12" x14ac:dyDescent="0.35">
      <c r="K2913" s="78">
        <v>248430818</v>
      </c>
      <c r="L2913" t="s">
        <v>4252</v>
      </c>
    </row>
    <row r="2914" spans="11:12" x14ac:dyDescent="0.35">
      <c r="K2914" s="78">
        <v>204908721</v>
      </c>
      <c r="L2914" t="s">
        <v>3483</v>
      </c>
    </row>
    <row r="2915" spans="11:12" x14ac:dyDescent="0.35">
      <c r="K2915" s="78">
        <v>236153207</v>
      </c>
      <c r="L2915" t="s">
        <v>4154</v>
      </c>
    </row>
    <row r="2916" spans="11:12" x14ac:dyDescent="0.35">
      <c r="K2916" s="78">
        <v>209242443</v>
      </c>
      <c r="L2916" t="s">
        <v>3802</v>
      </c>
    </row>
    <row r="2917" spans="11:12" x14ac:dyDescent="0.35">
      <c r="K2917" s="78">
        <v>208501463</v>
      </c>
      <c r="L2917" t="s">
        <v>3759</v>
      </c>
    </row>
    <row r="2918" spans="11:12" x14ac:dyDescent="0.35">
      <c r="K2918" s="78">
        <v>656734558</v>
      </c>
      <c r="L2918" t="s">
        <v>6141</v>
      </c>
    </row>
    <row r="2919" spans="11:12" x14ac:dyDescent="0.35">
      <c r="K2919" s="78">
        <v>202353157</v>
      </c>
      <c r="L2919" t="s">
        <v>3234</v>
      </c>
    </row>
    <row r="2920" spans="11:12" x14ac:dyDescent="0.35">
      <c r="K2920" s="78">
        <v>941576010</v>
      </c>
      <c r="L2920" t="s">
        <v>7420</v>
      </c>
    </row>
    <row r="2921" spans="11:12" x14ac:dyDescent="0.35">
      <c r="K2921" s="78">
        <v>249322113</v>
      </c>
      <c r="L2921" t="s">
        <v>4258</v>
      </c>
    </row>
    <row r="2922" spans="11:12" x14ac:dyDescent="0.35">
      <c r="K2922" s="78">
        <v>995422832</v>
      </c>
      <c r="L2922" t="s">
        <v>7567</v>
      </c>
    </row>
    <row r="2923" spans="11:12" x14ac:dyDescent="0.35">
      <c r="K2923" s="78">
        <v>160713763</v>
      </c>
      <c r="L2923" t="s">
        <v>2633</v>
      </c>
    </row>
    <row r="2924" spans="11:12" x14ac:dyDescent="0.35">
      <c r="K2924" s="78">
        <v>500294060</v>
      </c>
      <c r="L2924" t="s">
        <v>5680</v>
      </c>
    </row>
    <row r="2925" spans="11:12" x14ac:dyDescent="0.35">
      <c r="K2925" s="78">
        <v>485597409</v>
      </c>
      <c r="L2925" t="s">
        <v>5649</v>
      </c>
    </row>
    <row r="2926" spans="11:12" x14ac:dyDescent="0.35">
      <c r="K2926" s="78">
        <v>643879808</v>
      </c>
      <c r="L2926" t="s">
        <v>6090</v>
      </c>
    </row>
    <row r="2927" spans="11:12" x14ac:dyDescent="0.35">
      <c r="K2927" s="78">
        <v>500844280</v>
      </c>
      <c r="L2927" t="s">
        <v>5683</v>
      </c>
    </row>
    <row r="2928" spans="11:12" x14ac:dyDescent="0.35">
      <c r="K2928" s="78">
        <v>214370468</v>
      </c>
      <c r="L2928" t="s">
        <v>3947</v>
      </c>
    </row>
    <row r="2929" spans="11:12" x14ac:dyDescent="0.35">
      <c r="K2929" s="78">
        <v>656473550</v>
      </c>
      <c r="L2929" t="s">
        <v>6139</v>
      </c>
    </row>
    <row r="2930" spans="11:12" x14ac:dyDescent="0.35">
      <c r="K2930" s="78">
        <v>227354364</v>
      </c>
      <c r="L2930" t="s">
        <v>4062</v>
      </c>
    </row>
    <row r="2931" spans="11:12" x14ac:dyDescent="0.35">
      <c r="K2931" s="78">
        <v>716947017</v>
      </c>
      <c r="L2931" t="s">
        <v>6505</v>
      </c>
    </row>
    <row r="2932" spans="11:12" x14ac:dyDescent="0.35">
      <c r="K2932" s="78">
        <v>113433922</v>
      </c>
      <c r="L2932" t="s">
        <v>2141</v>
      </c>
    </row>
    <row r="2933" spans="11:12" x14ac:dyDescent="0.35">
      <c r="K2933" s="78">
        <v>978279333</v>
      </c>
      <c r="L2933" t="s">
        <v>7526</v>
      </c>
    </row>
    <row r="2934" spans="11:12" x14ac:dyDescent="0.35">
      <c r="K2934" s="78">
        <v>636957496</v>
      </c>
      <c r="L2934" t="s">
        <v>6054</v>
      </c>
    </row>
    <row r="2935" spans="11:12" x14ac:dyDescent="0.35">
      <c r="K2935" s="78">
        <v>475426908</v>
      </c>
      <c r="L2935" t="s">
        <v>5620</v>
      </c>
    </row>
    <row r="2936" spans="11:12" x14ac:dyDescent="0.35">
      <c r="K2936" s="78">
        <v>132274924</v>
      </c>
      <c r="L2936" t="s">
        <v>2378</v>
      </c>
    </row>
    <row r="2937" spans="11:12" x14ac:dyDescent="0.35">
      <c r="K2937" s="78">
        <v>631253350</v>
      </c>
      <c r="L2937" t="s">
        <v>6015</v>
      </c>
    </row>
    <row r="2938" spans="11:12" x14ac:dyDescent="0.35">
      <c r="K2938" s="78">
        <v>637683705</v>
      </c>
      <c r="L2938" t="s">
        <v>6061</v>
      </c>
    </row>
    <row r="2939" spans="11:12" x14ac:dyDescent="0.35">
      <c r="K2939" s="78">
        <v>126629737</v>
      </c>
      <c r="L2939" t="s">
        <v>2299</v>
      </c>
    </row>
    <row r="2940" spans="11:12" x14ac:dyDescent="0.35">
      <c r="K2940" s="78">
        <v>196894411</v>
      </c>
      <c r="L2940" t="s">
        <v>2965</v>
      </c>
    </row>
    <row r="2941" spans="11:12" x14ac:dyDescent="0.35">
      <c r="K2941" s="78" t="s">
        <v>1945</v>
      </c>
      <c r="L2941" t="s">
        <v>7576</v>
      </c>
    </row>
    <row r="2942" spans="11:12" x14ac:dyDescent="0.35">
      <c r="K2942" s="78">
        <v>411857727</v>
      </c>
      <c r="L2942" t="s">
        <v>5414</v>
      </c>
    </row>
    <row r="2943" spans="11:12" x14ac:dyDescent="0.35">
      <c r="K2943" s="78">
        <v>287246315</v>
      </c>
      <c r="L2943" t="s">
        <v>4596</v>
      </c>
    </row>
    <row r="2944" spans="11:12" x14ac:dyDescent="0.35">
      <c r="K2944" s="78">
        <v>164522091</v>
      </c>
      <c r="L2944" t="s">
        <v>2676</v>
      </c>
    </row>
    <row r="2945" spans="11:12" x14ac:dyDescent="0.35">
      <c r="K2945" s="78">
        <v>396287013</v>
      </c>
      <c r="L2945" t="s">
        <v>5367</v>
      </c>
    </row>
    <row r="2946" spans="11:12" x14ac:dyDescent="0.35">
      <c r="K2946" s="78">
        <v>116783444</v>
      </c>
      <c r="L2946" t="s">
        <v>2177</v>
      </c>
    </row>
    <row r="2947" spans="11:12" x14ac:dyDescent="0.35">
      <c r="K2947" s="78">
        <v>881746778</v>
      </c>
      <c r="L2947" t="s">
        <v>7194</v>
      </c>
    </row>
    <row r="2948" spans="11:12" x14ac:dyDescent="0.35">
      <c r="K2948" s="78">
        <v>217303150</v>
      </c>
      <c r="L2948" t="s">
        <v>3969</v>
      </c>
    </row>
    <row r="2949" spans="11:12" x14ac:dyDescent="0.35">
      <c r="K2949" s="78">
        <v>209821948</v>
      </c>
      <c r="L2949" t="s">
        <v>3855</v>
      </c>
    </row>
    <row r="2950" spans="11:12" x14ac:dyDescent="0.35">
      <c r="K2950" s="78">
        <v>224850409</v>
      </c>
      <c r="L2950" t="s">
        <v>4041</v>
      </c>
    </row>
    <row r="2951" spans="11:12" x14ac:dyDescent="0.35">
      <c r="K2951" s="78">
        <v>201814544</v>
      </c>
      <c r="L2951" t="s">
        <v>668</v>
      </c>
    </row>
    <row r="2952" spans="11:12" x14ac:dyDescent="0.35">
      <c r="K2952" s="78">
        <v>282368528</v>
      </c>
      <c r="L2952" t="s">
        <v>4564</v>
      </c>
    </row>
    <row r="2953" spans="11:12" x14ac:dyDescent="0.35">
      <c r="K2953" s="78">
        <v>200036657</v>
      </c>
      <c r="L2953" t="s">
        <v>1813</v>
      </c>
    </row>
    <row r="2954" spans="11:12" x14ac:dyDescent="0.35">
      <c r="K2954" s="78">
        <v>206121212</v>
      </c>
      <c r="L2954" t="s">
        <v>3562</v>
      </c>
    </row>
    <row r="2955" spans="11:12" x14ac:dyDescent="0.35">
      <c r="K2955" s="78" t="s">
        <v>1858</v>
      </c>
      <c r="L2955" t="s">
        <v>7632</v>
      </c>
    </row>
    <row r="2956" spans="11:12" x14ac:dyDescent="0.35">
      <c r="K2956" s="78">
        <v>151701400</v>
      </c>
      <c r="L2956" t="s">
        <v>2567</v>
      </c>
    </row>
    <row r="2957" spans="11:12" x14ac:dyDescent="0.35">
      <c r="K2957" s="78">
        <v>123849701</v>
      </c>
      <c r="L2957" t="s">
        <v>2258</v>
      </c>
    </row>
    <row r="2958" spans="11:12" x14ac:dyDescent="0.35">
      <c r="K2958" s="78">
        <v>643841002</v>
      </c>
      <c r="L2958" t="s">
        <v>6089</v>
      </c>
    </row>
    <row r="2959" spans="11:12" x14ac:dyDescent="0.35">
      <c r="K2959" s="78">
        <v>207393384</v>
      </c>
      <c r="L2959" t="s">
        <v>3659</v>
      </c>
    </row>
    <row r="2960" spans="11:12" x14ac:dyDescent="0.35">
      <c r="K2960" s="78">
        <v>660603930</v>
      </c>
      <c r="L2960" t="s">
        <v>6154</v>
      </c>
    </row>
    <row r="2961" spans="11:12" x14ac:dyDescent="0.35">
      <c r="K2961" s="78">
        <v>735479393</v>
      </c>
      <c r="L2961" t="s">
        <v>6645</v>
      </c>
    </row>
    <row r="2962" spans="11:12" x14ac:dyDescent="0.35">
      <c r="K2962" s="78">
        <v>792878857</v>
      </c>
      <c r="L2962" t="s">
        <v>6948</v>
      </c>
    </row>
    <row r="2963" spans="11:12" x14ac:dyDescent="0.35">
      <c r="K2963" s="78">
        <v>264423117</v>
      </c>
      <c r="L2963" t="s">
        <v>4383</v>
      </c>
    </row>
    <row r="2964" spans="11:12" x14ac:dyDescent="0.35">
      <c r="K2964" s="78">
        <v>730809239</v>
      </c>
      <c r="L2964" t="s">
        <v>6613</v>
      </c>
    </row>
    <row r="2965" spans="11:12" x14ac:dyDescent="0.35">
      <c r="K2965" s="78">
        <v>306907573</v>
      </c>
      <c r="L2965" t="s">
        <v>4764</v>
      </c>
    </row>
    <row r="2966" spans="11:12" x14ac:dyDescent="0.35">
      <c r="K2966" s="78">
        <v>731820350</v>
      </c>
      <c r="L2966" t="s">
        <v>6624</v>
      </c>
    </row>
    <row r="2967" spans="11:12" x14ac:dyDescent="0.35">
      <c r="K2967" s="78">
        <v>811554197</v>
      </c>
      <c r="L2967" t="s">
        <v>7024</v>
      </c>
    </row>
    <row r="2968" spans="11:12" x14ac:dyDescent="0.35">
      <c r="K2968" s="78">
        <v>204156274</v>
      </c>
      <c r="L2968" t="s">
        <v>3413</v>
      </c>
    </row>
    <row r="2969" spans="11:12" x14ac:dyDescent="0.35">
      <c r="K2969" s="78">
        <v>606120885</v>
      </c>
      <c r="L2969" t="s">
        <v>651</v>
      </c>
    </row>
    <row r="2970" spans="11:12" x14ac:dyDescent="0.35">
      <c r="K2970" s="78">
        <v>205073850</v>
      </c>
      <c r="L2970" t="s">
        <v>3507</v>
      </c>
    </row>
    <row r="2971" spans="11:12" x14ac:dyDescent="0.35">
      <c r="K2971" s="78">
        <v>148235546</v>
      </c>
      <c r="L2971" t="s">
        <v>2539</v>
      </c>
    </row>
    <row r="2972" spans="11:12" x14ac:dyDescent="0.35">
      <c r="K2972" s="78">
        <v>202667086</v>
      </c>
      <c r="L2972" t="s">
        <v>3266</v>
      </c>
    </row>
    <row r="2973" spans="11:12" x14ac:dyDescent="0.35">
      <c r="K2973" s="78">
        <v>265408125</v>
      </c>
      <c r="L2973" t="s">
        <v>4397</v>
      </c>
    </row>
    <row r="2974" spans="11:12" x14ac:dyDescent="0.35">
      <c r="K2974" s="78">
        <v>204199259</v>
      </c>
      <c r="L2974" t="s">
        <v>3418</v>
      </c>
    </row>
    <row r="2975" spans="11:12" x14ac:dyDescent="0.35">
      <c r="K2975" s="78">
        <v>286986498</v>
      </c>
      <c r="L2975" t="s">
        <v>4595</v>
      </c>
    </row>
    <row r="2976" spans="11:12" x14ac:dyDescent="0.35">
      <c r="K2976" s="78">
        <v>427839109</v>
      </c>
      <c r="L2976" t="s">
        <v>5460</v>
      </c>
    </row>
    <row r="2977" spans="11:12" x14ac:dyDescent="0.35">
      <c r="K2977" s="78">
        <v>156235172</v>
      </c>
      <c r="L2977" t="s">
        <v>2604</v>
      </c>
    </row>
    <row r="2978" spans="11:12" x14ac:dyDescent="0.35">
      <c r="K2978" s="78">
        <v>127392188</v>
      </c>
      <c r="L2978" t="s">
        <v>2313</v>
      </c>
    </row>
    <row r="2979" spans="11:12" x14ac:dyDescent="0.35">
      <c r="K2979" s="78">
        <v>368671690</v>
      </c>
      <c r="L2979" t="s">
        <v>5244</v>
      </c>
    </row>
    <row r="2980" spans="11:12" x14ac:dyDescent="0.35">
      <c r="K2980" s="78">
        <v>269909803</v>
      </c>
      <c r="L2980" t="s">
        <v>4453</v>
      </c>
    </row>
    <row r="2981" spans="11:12" x14ac:dyDescent="0.35">
      <c r="K2981" s="78">
        <v>207323399</v>
      </c>
      <c r="L2981" t="s">
        <v>3648</v>
      </c>
    </row>
    <row r="2982" spans="11:12" x14ac:dyDescent="0.35">
      <c r="K2982" s="78">
        <v>138760618</v>
      </c>
      <c r="L2982" t="s">
        <v>2456</v>
      </c>
    </row>
    <row r="2983" spans="11:12" x14ac:dyDescent="0.35">
      <c r="K2983" s="78">
        <v>315507405</v>
      </c>
      <c r="L2983" t="s">
        <v>4838</v>
      </c>
    </row>
    <row r="2984" spans="11:12" x14ac:dyDescent="0.35">
      <c r="K2984" s="78">
        <v>315515220</v>
      </c>
      <c r="L2984" t="s">
        <v>4838</v>
      </c>
    </row>
    <row r="2985" spans="11:12" x14ac:dyDescent="0.35">
      <c r="K2985" s="78">
        <v>200153442</v>
      </c>
      <c r="L2985" t="s">
        <v>3008</v>
      </c>
    </row>
    <row r="2986" spans="11:12" x14ac:dyDescent="0.35">
      <c r="K2986" s="78">
        <v>678451380</v>
      </c>
      <c r="L2986" t="s">
        <v>6266</v>
      </c>
    </row>
    <row r="2987" spans="11:12" x14ac:dyDescent="0.35">
      <c r="K2987" s="78">
        <v>209838315</v>
      </c>
      <c r="L2987" t="s">
        <v>3857</v>
      </c>
    </row>
    <row r="2988" spans="11:12" x14ac:dyDescent="0.35">
      <c r="K2988" s="78">
        <v>508882220</v>
      </c>
      <c r="L2988" t="s">
        <v>5704</v>
      </c>
    </row>
    <row r="2989" spans="11:12" x14ac:dyDescent="0.35">
      <c r="K2989" s="78">
        <v>717527313</v>
      </c>
      <c r="L2989" t="s">
        <v>6508</v>
      </c>
    </row>
    <row r="2990" spans="11:12" x14ac:dyDescent="0.35">
      <c r="K2990" s="78">
        <v>200023923</v>
      </c>
      <c r="L2990" t="s">
        <v>2991</v>
      </c>
    </row>
    <row r="2991" spans="11:12" x14ac:dyDescent="0.35">
      <c r="K2991" s="78">
        <v>685379473</v>
      </c>
      <c r="L2991" t="s">
        <v>6324</v>
      </c>
    </row>
    <row r="2992" spans="11:12" x14ac:dyDescent="0.35">
      <c r="K2992" s="78">
        <v>208066073</v>
      </c>
      <c r="L2992" t="s">
        <v>3718</v>
      </c>
    </row>
    <row r="2993" spans="11:12" x14ac:dyDescent="0.35">
      <c r="K2993" s="78">
        <v>360888916</v>
      </c>
      <c r="L2993" t="s">
        <v>5187</v>
      </c>
    </row>
    <row r="2994" spans="11:12" x14ac:dyDescent="0.35">
      <c r="K2994" s="78">
        <v>536854940</v>
      </c>
      <c r="L2994" t="s">
        <v>5767</v>
      </c>
    </row>
    <row r="2995" spans="11:12" x14ac:dyDescent="0.35">
      <c r="K2995" s="78">
        <v>373517623</v>
      </c>
      <c r="L2995" t="s">
        <v>5276</v>
      </c>
    </row>
    <row r="2996" spans="11:12" x14ac:dyDescent="0.35">
      <c r="K2996" s="78">
        <v>209701377</v>
      </c>
      <c r="L2996" t="s">
        <v>3843</v>
      </c>
    </row>
    <row r="2997" spans="11:12" x14ac:dyDescent="0.35">
      <c r="K2997" s="78">
        <v>669996080</v>
      </c>
      <c r="L2997" t="s">
        <v>6210</v>
      </c>
    </row>
    <row r="2998" spans="11:12" x14ac:dyDescent="0.35">
      <c r="K2998" s="78">
        <v>200332882</v>
      </c>
      <c r="L2998" t="s">
        <v>3031</v>
      </c>
    </row>
    <row r="2999" spans="11:12" x14ac:dyDescent="0.35">
      <c r="K2999" s="78">
        <v>200553689</v>
      </c>
      <c r="L2999" t="s">
        <v>3051</v>
      </c>
    </row>
    <row r="3000" spans="11:12" x14ac:dyDescent="0.35">
      <c r="K3000" s="78">
        <v>671366913</v>
      </c>
      <c r="L3000" t="s">
        <v>6217</v>
      </c>
    </row>
    <row r="3001" spans="11:12" x14ac:dyDescent="0.35">
      <c r="K3001" s="78">
        <v>299217697</v>
      </c>
      <c r="L3001" t="s">
        <v>4697</v>
      </c>
    </row>
    <row r="3002" spans="11:12" x14ac:dyDescent="0.35">
      <c r="K3002" s="78">
        <v>203596767</v>
      </c>
      <c r="L3002" t="s">
        <v>3356</v>
      </c>
    </row>
    <row r="3003" spans="11:12" x14ac:dyDescent="0.35">
      <c r="K3003" s="78">
        <v>203674599</v>
      </c>
      <c r="L3003" t="s">
        <v>3361</v>
      </c>
    </row>
    <row r="3004" spans="11:12" x14ac:dyDescent="0.35">
      <c r="K3004" s="78">
        <v>150429030</v>
      </c>
      <c r="L3004" t="s">
        <v>2559</v>
      </c>
    </row>
    <row r="3005" spans="11:12" x14ac:dyDescent="0.35">
      <c r="K3005" s="78">
        <v>243044391</v>
      </c>
      <c r="L3005" t="s">
        <v>4209</v>
      </c>
    </row>
    <row r="3006" spans="11:12" x14ac:dyDescent="0.35">
      <c r="K3006" s="78">
        <v>388083735</v>
      </c>
      <c r="L3006" t="s">
        <v>5324</v>
      </c>
    </row>
    <row r="3007" spans="11:12" x14ac:dyDescent="0.35">
      <c r="K3007" s="78">
        <v>205632946</v>
      </c>
      <c r="L3007" t="s">
        <v>3542</v>
      </c>
    </row>
    <row r="3008" spans="11:12" x14ac:dyDescent="0.35">
      <c r="K3008" s="78">
        <v>720329131</v>
      </c>
      <c r="L3008" t="s">
        <v>6525</v>
      </c>
    </row>
    <row r="3009" spans="11:12" x14ac:dyDescent="0.35">
      <c r="K3009" s="78">
        <v>631670792</v>
      </c>
      <c r="L3009" t="s">
        <v>1303</v>
      </c>
    </row>
    <row r="3010" spans="11:12" x14ac:dyDescent="0.35">
      <c r="K3010" s="78">
        <v>204528562</v>
      </c>
      <c r="L3010" t="s">
        <v>3455</v>
      </c>
    </row>
    <row r="3011" spans="11:12" x14ac:dyDescent="0.35">
      <c r="K3011" s="78">
        <v>352705357</v>
      </c>
      <c r="L3011" t="s">
        <v>5120</v>
      </c>
    </row>
    <row r="3012" spans="11:12" x14ac:dyDescent="0.35">
      <c r="K3012" s="78">
        <v>202642333</v>
      </c>
      <c r="L3012" t="s">
        <v>3265</v>
      </c>
    </row>
    <row r="3013" spans="11:12" x14ac:dyDescent="0.35">
      <c r="K3013" s="78">
        <v>649647305</v>
      </c>
      <c r="L3013" t="s">
        <v>6120</v>
      </c>
    </row>
    <row r="3014" spans="11:12" x14ac:dyDescent="0.35">
      <c r="K3014" s="78">
        <v>384490697</v>
      </c>
      <c r="L3014" t="s">
        <v>5309</v>
      </c>
    </row>
    <row r="3015" spans="11:12" x14ac:dyDescent="0.35">
      <c r="K3015" s="78">
        <v>291505252</v>
      </c>
      <c r="L3015" t="s">
        <v>4644</v>
      </c>
    </row>
    <row r="3016" spans="11:12" x14ac:dyDescent="0.35">
      <c r="K3016" s="78">
        <v>239756484</v>
      </c>
      <c r="L3016" t="s">
        <v>4188</v>
      </c>
    </row>
    <row r="3017" spans="11:12" x14ac:dyDescent="0.35">
      <c r="K3017" s="78">
        <v>339092753</v>
      </c>
      <c r="L3017" t="s">
        <v>5006</v>
      </c>
    </row>
    <row r="3018" spans="11:12" x14ac:dyDescent="0.35">
      <c r="K3018" s="78">
        <v>816865506</v>
      </c>
      <c r="L3018" t="s">
        <v>7033</v>
      </c>
    </row>
    <row r="3019" spans="11:12" x14ac:dyDescent="0.35">
      <c r="K3019" s="78">
        <v>192098203</v>
      </c>
      <c r="L3019" t="s">
        <v>2932</v>
      </c>
    </row>
    <row r="3020" spans="11:12" x14ac:dyDescent="0.35">
      <c r="K3020" s="78">
        <v>743770366</v>
      </c>
      <c r="L3020" t="s">
        <v>6651</v>
      </c>
    </row>
    <row r="3021" spans="11:12" x14ac:dyDescent="0.35">
      <c r="K3021" s="78">
        <v>200862808</v>
      </c>
      <c r="L3021" t="s">
        <v>3076</v>
      </c>
    </row>
    <row r="3022" spans="11:12" x14ac:dyDescent="0.35">
      <c r="K3022" s="78">
        <v>270808174</v>
      </c>
      <c r="L3022" t="s">
        <v>4464</v>
      </c>
    </row>
    <row r="3023" spans="11:12" x14ac:dyDescent="0.35">
      <c r="K3023" s="78">
        <v>282323729</v>
      </c>
      <c r="L3023" t="s">
        <v>4563</v>
      </c>
    </row>
    <row r="3024" spans="11:12" x14ac:dyDescent="0.35">
      <c r="K3024" s="78">
        <v>672299420</v>
      </c>
      <c r="L3024" t="s">
        <v>6222</v>
      </c>
    </row>
    <row r="3025" spans="11:12" x14ac:dyDescent="0.35">
      <c r="K3025" s="78">
        <v>311144464</v>
      </c>
      <c r="L3025" t="s">
        <v>4797</v>
      </c>
    </row>
    <row r="3026" spans="11:12" x14ac:dyDescent="0.35">
      <c r="K3026" s="78">
        <v>161180360</v>
      </c>
      <c r="L3026" t="s">
        <v>2650</v>
      </c>
    </row>
    <row r="3027" spans="11:12" x14ac:dyDescent="0.35">
      <c r="K3027" s="78">
        <v>373687022</v>
      </c>
      <c r="L3027" t="s">
        <v>5277</v>
      </c>
    </row>
    <row r="3028" spans="11:12" x14ac:dyDescent="0.35">
      <c r="K3028" s="78">
        <v>858960797</v>
      </c>
      <c r="L3028" t="s">
        <v>7106</v>
      </c>
    </row>
    <row r="3029" spans="11:12" x14ac:dyDescent="0.35">
      <c r="K3029" s="78">
        <v>393234903</v>
      </c>
      <c r="L3029" t="s">
        <v>5351</v>
      </c>
    </row>
    <row r="3030" spans="11:12" x14ac:dyDescent="0.35">
      <c r="K3030" s="78">
        <v>414150365</v>
      </c>
      <c r="L3030" t="s">
        <v>5351</v>
      </c>
    </row>
    <row r="3031" spans="11:12" x14ac:dyDescent="0.35">
      <c r="K3031" s="78">
        <v>244490360</v>
      </c>
      <c r="L3031" t="s">
        <v>4215</v>
      </c>
    </row>
    <row r="3032" spans="11:12" x14ac:dyDescent="0.35">
      <c r="K3032" s="78">
        <v>239203647</v>
      </c>
      <c r="L3032" t="s">
        <v>4185</v>
      </c>
    </row>
    <row r="3033" spans="11:12" x14ac:dyDescent="0.35">
      <c r="K3033" s="78">
        <v>237497724</v>
      </c>
      <c r="L3033" t="s">
        <v>4162</v>
      </c>
    </row>
    <row r="3034" spans="11:12" x14ac:dyDescent="0.35">
      <c r="K3034" s="78">
        <v>318620296</v>
      </c>
      <c r="L3034" t="s">
        <v>4860</v>
      </c>
    </row>
    <row r="3035" spans="11:12" x14ac:dyDescent="0.35">
      <c r="K3035" s="78">
        <v>201006804</v>
      </c>
      <c r="L3035" t="s">
        <v>3093</v>
      </c>
    </row>
    <row r="3036" spans="11:12" x14ac:dyDescent="0.35">
      <c r="K3036" s="78">
        <v>150695732</v>
      </c>
      <c r="L3036" t="s">
        <v>2560</v>
      </c>
    </row>
    <row r="3037" spans="11:12" x14ac:dyDescent="0.35">
      <c r="K3037" s="78">
        <v>661009845</v>
      </c>
      <c r="L3037" t="s">
        <v>6158</v>
      </c>
    </row>
    <row r="3038" spans="11:12" x14ac:dyDescent="0.35">
      <c r="K3038" s="78">
        <v>193642764</v>
      </c>
      <c r="L3038" t="s">
        <v>2943</v>
      </c>
    </row>
    <row r="3039" spans="11:12" x14ac:dyDescent="0.35">
      <c r="K3039" s="78">
        <v>916682476</v>
      </c>
      <c r="L3039" t="s">
        <v>7358</v>
      </c>
    </row>
    <row r="3040" spans="11:12" x14ac:dyDescent="0.35">
      <c r="K3040" s="78">
        <v>629992847</v>
      </c>
      <c r="L3040" t="s">
        <v>5997</v>
      </c>
    </row>
    <row r="3041" spans="11:12" x14ac:dyDescent="0.35">
      <c r="K3041" s="78">
        <v>253477474</v>
      </c>
      <c r="L3041" t="s">
        <v>4294</v>
      </c>
    </row>
    <row r="3042" spans="11:12" x14ac:dyDescent="0.35">
      <c r="K3042" s="78">
        <v>205958465</v>
      </c>
      <c r="L3042" t="s">
        <v>3550</v>
      </c>
    </row>
    <row r="3043" spans="11:12" x14ac:dyDescent="0.35">
      <c r="K3043" s="78">
        <v>838502962</v>
      </c>
      <c r="L3043" t="s">
        <v>7053</v>
      </c>
    </row>
    <row r="3044" spans="11:12" x14ac:dyDescent="0.35">
      <c r="K3044" s="78">
        <v>686047237</v>
      </c>
      <c r="L3044" t="s">
        <v>6333</v>
      </c>
    </row>
    <row r="3045" spans="11:12" x14ac:dyDescent="0.35">
      <c r="K3045" s="78">
        <v>206970535</v>
      </c>
      <c r="L3045" t="s">
        <v>3622</v>
      </c>
    </row>
    <row r="3046" spans="11:12" x14ac:dyDescent="0.35">
      <c r="K3046" s="78">
        <v>672370957</v>
      </c>
      <c r="L3046" t="s">
        <v>6224</v>
      </c>
    </row>
    <row r="3047" spans="11:12" x14ac:dyDescent="0.35">
      <c r="K3047" s="78">
        <v>207211240</v>
      </c>
      <c r="L3047" t="s">
        <v>3637</v>
      </c>
    </row>
    <row r="3048" spans="11:12" x14ac:dyDescent="0.35">
      <c r="K3048" s="78">
        <v>208096041</v>
      </c>
      <c r="L3048" t="s">
        <v>3724</v>
      </c>
    </row>
    <row r="3049" spans="11:12" x14ac:dyDescent="0.35">
      <c r="K3049" s="78">
        <v>393956275</v>
      </c>
      <c r="L3049" t="s">
        <v>5357</v>
      </c>
    </row>
    <row r="3050" spans="11:12" x14ac:dyDescent="0.35">
      <c r="K3050" s="78">
        <v>205363716</v>
      </c>
      <c r="L3050" t="s">
        <v>3527</v>
      </c>
    </row>
    <row r="3051" spans="11:12" x14ac:dyDescent="0.35">
      <c r="K3051" s="78">
        <v>200148668</v>
      </c>
      <c r="L3051" t="s">
        <v>3007</v>
      </c>
    </row>
    <row r="3052" spans="11:12" x14ac:dyDescent="0.35">
      <c r="K3052" s="78">
        <v>191064461</v>
      </c>
      <c r="L3052" t="s">
        <v>2919</v>
      </c>
    </row>
    <row r="3053" spans="11:12" x14ac:dyDescent="0.35">
      <c r="K3053" s="78">
        <v>805720336</v>
      </c>
      <c r="L3053" t="s">
        <v>6997</v>
      </c>
    </row>
    <row r="3054" spans="11:12" x14ac:dyDescent="0.35">
      <c r="K3054" s="78">
        <v>896989812</v>
      </c>
      <c r="L3054" t="s">
        <v>7249</v>
      </c>
    </row>
    <row r="3055" spans="11:12" x14ac:dyDescent="0.35">
      <c r="K3055" s="78">
        <v>200543116</v>
      </c>
      <c r="L3055" t="s">
        <v>3049</v>
      </c>
    </row>
    <row r="3056" spans="11:12" x14ac:dyDescent="0.35">
      <c r="K3056" s="78">
        <v>209229171</v>
      </c>
      <c r="L3056" t="s">
        <v>1407</v>
      </c>
    </row>
    <row r="3057" spans="11:12" x14ac:dyDescent="0.35">
      <c r="K3057" s="78">
        <v>107239766</v>
      </c>
      <c r="L3057" t="s">
        <v>2072</v>
      </c>
    </row>
    <row r="3058" spans="11:12" x14ac:dyDescent="0.35">
      <c r="K3058" s="78">
        <v>196575561</v>
      </c>
      <c r="L3058" t="s">
        <v>2963</v>
      </c>
    </row>
    <row r="3059" spans="11:12" x14ac:dyDescent="0.35">
      <c r="K3059" s="78">
        <v>793273410</v>
      </c>
      <c r="L3059" t="s">
        <v>6953</v>
      </c>
    </row>
    <row r="3060" spans="11:12" x14ac:dyDescent="0.35">
      <c r="K3060" s="78">
        <v>390700504</v>
      </c>
      <c r="L3060" t="s">
        <v>5340</v>
      </c>
    </row>
    <row r="3061" spans="11:12" x14ac:dyDescent="0.35">
      <c r="K3061" s="78">
        <v>926024035</v>
      </c>
      <c r="L3061" t="s">
        <v>7379</v>
      </c>
    </row>
    <row r="3062" spans="11:12" x14ac:dyDescent="0.35">
      <c r="K3062" s="78">
        <v>413130000</v>
      </c>
      <c r="L3062" t="s">
        <v>5419</v>
      </c>
    </row>
    <row r="3063" spans="11:12" x14ac:dyDescent="0.35">
      <c r="K3063" s="78">
        <v>318387877</v>
      </c>
      <c r="L3063" t="s">
        <v>4858</v>
      </c>
    </row>
    <row r="3064" spans="11:12" x14ac:dyDescent="0.35">
      <c r="K3064" s="78">
        <v>399541042</v>
      </c>
      <c r="L3064" t="s">
        <v>5376</v>
      </c>
    </row>
    <row r="3065" spans="11:12" x14ac:dyDescent="0.35">
      <c r="K3065" s="78">
        <v>251906599</v>
      </c>
      <c r="L3065" t="s">
        <v>4286</v>
      </c>
    </row>
    <row r="3066" spans="11:12" x14ac:dyDescent="0.35">
      <c r="K3066" s="78">
        <v>787338011</v>
      </c>
      <c r="L3066" t="s">
        <v>6913</v>
      </c>
    </row>
    <row r="3067" spans="11:12" x14ac:dyDescent="0.35">
      <c r="K3067" s="78" t="s">
        <v>1880</v>
      </c>
      <c r="L3067" t="s">
        <v>7578</v>
      </c>
    </row>
    <row r="3068" spans="11:12" x14ac:dyDescent="0.35">
      <c r="K3068" s="78">
        <v>798851799</v>
      </c>
      <c r="L3068" t="s">
        <v>6980</v>
      </c>
    </row>
    <row r="3069" spans="11:12" x14ac:dyDescent="0.35">
      <c r="K3069" s="78">
        <v>734222305</v>
      </c>
      <c r="L3069" t="s">
        <v>667</v>
      </c>
    </row>
    <row r="3070" spans="11:12" x14ac:dyDescent="0.35">
      <c r="K3070" s="78">
        <v>940221315</v>
      </c>
      <c r="L3070" t="s">
        <v>7417</v>
      </c>
    </row>
    <row r="3071" spans="11:12" x14ac:dyDescent="0.35">
      <c r="K3071" s="78">
        <v>165524640</v>
      </c>
      <c r="L3071" t="s">
        <v>2684</v>
      </c>
    </row>
    <row r="3072" spans="11:12" x14ac:dyDescent="0.35">
      <c r="K3072" s="78">
        <v>217977665</v>
      </c>
      <c r="L3072" t="s">
        <v>3979</v>
      </c>
    </row>
    <row r="3073" spans="11:12" x14ac:dyDescent="0.35">
      <c r="K3073" s="78">
        <v>125177352</v>
      </c>
      <c r="L3073" t="s">
        <v>2279</v>
      </c>
    </row>
    <row r="3074" spans="11:12" x14ac:dyDescent="0.35">
      <c r="K3074" s="78">
        <v>143836525</v>
      </c>
      <c r="L3074" t="s">
        <v>2500</v>
      </c>
    </row>
    <row r="3075" spans="11:12" x14ac:dyDescent="0.35">
      <c r="K3075" s="78">
        <v>206824768</v>
      </c>
      <c r="L3075" t="s">
        <v>3603</v>
      </c>
    </row>
    <row r="3076" spans="11:12" x14ac:dyDescent="0.35">
      <c r="K3076" s="78">
        <v>106651019</v>
      </c>
      <c r="L3076" t="s">
        <v>2063</v>
      </c>
    </row>
    <row r="3077" spans="11:12" x14ac:dyDescent="0.35">
      <c r="K3077" s="78">
        <v>950534290</v>
      </c>
      <c r="L3077" t="s">
        <v>7444</v>
      </c>
    </row>
    <row r="3078" spans="11:12" x14ac:dyDescent="0.35">
      <c r="K3078" s="78">
        <v>301365721</v>
      </c>
      <c r="L3078" t="s">
        <v>4717</v>
      </c>
    </row>
    <row r="3079" spans="11:12" x14ac:dyDescent="0.35">
      <c r="K3079" s="78">
        <v>172368220</v>
      </c>
      <c r="L3079" t="s">
        <v>2748</v>
      </c>
    </row>
    <row r="3080" spans="11:12" x14ac:dyDescent="0.35">
      <c r="K3080" s="78">
        <v>208918542</v>
      </c>
      <c r="L3080" t="s">
        <v>910</v>
      </c>
    </row>
    <row r="3081" spans="11:12" x14ac:dyDescent="0.35">
      <c r="K3081" s="78">
        <v>707915153</v>
      </c>
      <c r="L3081" t="s">
        <v>6469</v>
      </c>
    </row>
    <row r="3082" spans="11:12" x14ac:dyDescent="0.35">
      <c r="K3082" s="78">
        <v>552990781</v>
      </c>
      <c r="L3082" t="s">
        <v>5810</v>
      </c>
    </row>
    <row r="3083" spans="11:12" x14ac:dyDescent="0.35">
      <c r="K3083" s="78">
        <v>320646472</v>
      </c>
      <c r="L3083" t="s">
        <v>4879</v>
      </c>
    </row>
    <row r="3084" spans="11:12" x14ac:dyDescent="0.35">
      <c r="K3084" s="78">
        <v>677594500</v>
      </c>
      <c r="L3084" t="s">
        <v>6259</v>
      </c>
    </row>
    <row r="3085" spans="11:12" x14ac:dyDescent="0.35">
      <c r="K3085" s="78">
        <v>426068486</v>
      </c>
      <c r="L3085" t="s">
        <v>5452</v>
      </c>
    </row>
    <row r="3086" spans="11:12" x14ac:dyDescent="0.35">
      <c r="K3086" s="78">
        <v>204371759</v>
      </c>
      <c r="L3086" t="s">
        <v>3445</v>
      </c>
    </row>
    <row r="3087" spans="11:12" x14ac:dyDescent="0.35">
      <c r="K3087" s="78">
        <v>206623971</v>
      </c>
      <c r="L3087" t="s">
        <v>3589</v>
      </c>
    </row>
    <row r="3088" spans="11:12" x14ac:dyDescent="0.35">
      <c r="K3088" s="78">
        <v>203212924</v>
      </c>
      <c r="L3088" t="s">
        <v>3317</v>
      </c>
    </row>
    <row r="3089" spans="11:12" x14ac:dyDescent="0.35">
      <c r="K3089" s="78">
        <v>715593289</v>
      </c>
      <c r="L3089" t="s">
        <v>6499</v>
      </c>
    </row>
    <row r="3090" spans="11:12" x14ac:dyDescent="0.35">
      <c r="K3090" s="78">
        <v>216850645</v>
      </c>
      <c r="L3090" t="s">
        <v>3963</v>
      </c>
    </row>
    <row r="3091" spans="11:12" x14ac:dyDescent="0.35">
      <c r="K3091" s="78">
        <v>352414239</v>
      </c>
      <c r="L3091" t="s">
        <v>5119</v>
      </c>
    </row>
    <row r="3092" spans="11:12" x14ac:dyDescent="0.35">
      <c r="K3092" s="78">
        <v>708409669</v>
      </c>
      <c r="L3092" t="s">
        <v>6472</v>
      </c>
    </row>
    <row r="3093" spans="11:12" x14ac:dyDescent="0.35">
      <c r="K3093" s="78">
        <v>201391297</v>
      </c>
      <c r="L3093" t="s">
        <v>3134</v>
      </c>
    </row>
    <row r="3094" spans="11:12" x14ac:dyDescent="0.35">
      <c r="K3094" s="78">
        <v>203768206</v>
      </c>
      <c r="L3094" t="s">
        <v>3375</v>
      </c>
    </row>
    <row r="3095" spans="11:12" x14ac:dyDescent="0.35">
      <c r="K3095" s="78">
        <v>129065443</v>
      </c>
      <c r="L3095" t="s">
        <v>2334</v>
      </c>
    </row>
    <row r="3096" spans="11:12" x14ac:dyDescent="0.35">
      <c r="K3096" s="78">
        <v>116478609</v>
      </c>
      <c r="L3096" t="s">
        <v>2174</v>
      </c>
    </row>
    <row r="3097" spans="11:12" x14ac:dyDescent="0.35">
      <c r="K3097" s="78">
        <v>201890794</v>
      </c>
      <c r="L3097" t="s">
        <v>3189</v>
      </c>
    </row>
    <row r="3098" spans="11:12" x14ac:dyDescent="0.35">
      <c r="K3098" s="78">
        <v>300172547</v>
      </c>
      <c r="L3098" t="s">
        <v>4707</v>
      </c>
    </row>
    <row r="3099" spans="11:12" x14ac:dyDescent="0.35">
      <c r="K3099" s="78">
        <v>209017771</v>
      </c>
      <c r="L3099" t="s">
        <v>3788</v>
      </c>
    </row>
    <row r="3100" spans="11:12" x14ac:dyDescent="0.35">
      <c r="K3100" s="78">
        <v>637266306</v>
      </c>
      <c r="L3100" t="s">
        <v>6058</v>
      </c>
    </row>
    <row r="3101" spans="11:12" x14ac:dyDescent="0.35">
      <c r="K3101" s="78">
        <v>464033769</v>
      </c>
      <c r="L3101" t="s">
        <v>5568</v>
      </c>
    </row>
    <row r="3102" spans="11:12" x14ac:dyDescent="0.35">
      <c r="K3102" s="78">
        <v>187841550</v>
      </c>
      <c r="L3102" t="s">
        <v>2896</v>
      </c>
    </row>
    <row r="3103" spans="11:12" x14ac:dyDescent="0.35">
      <c r="K3103" s="78">
        <v>200912023</v>
      </c>
      <c r="L3103" t="s">
        <v>3082</v>
      </c>
    </row>
    <row r="3104" spans="11:12" x14ac:dyDescent="0.35">
      <c r="K3104" s="78">
        <v>200986677</v>
      </c>
      <c r="L3104" t="s">
        <v>3091</v>
      </c>
    </row>
    <row r="3105" spans="11:12" x14ac:dyDescent="0.35">
      <c r="K3105" s="78">
        <v>261090260</v>
      </c>
      <c r="L3105" t="s">
        <v>4355</v>
      </c>
    </row>
    <row r="3106" spans="11:12" x14ac:dyDescent="0.35">
      <c r="K3106" s="78">
        <v>828227149</v>
      </c>
      <c r="L3106" t="s">
        <v>7044</v>
      </c>
    </row>
    <row r="3107" spans="11:12" x14ac:dyDescent="0.35">
      <c r="K3107" s="78" t="s">
        <v>1904</v>
      </c>
      <c r="L3107" t="s">
        <v>7614</v>
      </c>
    </row>
    <row r="3108" spans="11:12" x14ac:dyDescent="0.35">
      <c r="K3108" s="78">
        <v>308880672</v>
      </c>
      <c r="L3108" t="s">
        <v>4776</v>
      </c>
    </row>
    <row r="3109" spans="11:12" x14ac:dyDescent="0.35">
      <c r="K3109" s="78">
        <v>161158429</v>
      </c>
      <c r="L3109" t="s">
        <v>2648</v>
      </c>
    </row>
    <row r="3110" spans="11:12" x14ac:dyDescent="0.35">
      <c r="K3110" s="78">
        <v>368999741</v>
      </c>
      <c r="L3110" t="s">
        <v>5249</v>
      </c>
    </row>
    <row r="3111" spans="11:12" x14ac:dyDescent="0.35">
      <c r="K3111" s="78">
        <v>290054788</v>
      </c>
      <c r="L3111" t="s">
        <v>4626</v>
      </c>
    </row>
    <row r="3112" spans="11:12" x14ac:dyDescent="0.35">
      <c r="K3112" s="78">
        <v>356482000</v>
      </c>
      <c r="L3112" t="s">
        <v>1818</v>
      </c>
    </row>
    <row r="3113" spans="11:12" x14ac:dyDescent="0.35">
      <c r="K3113" s="78">
        <v>125968090</v>
      </c>
      <c r="L3113" t="s">
        <v>632</v>
      </c>
    </row>
    <row r="3114" spans="11:12" x14ac:dyDescent="0.35">
      <c r="K3114" s="78">
        <v>197849320</v>
      </c>
      <c r="L3114" t="s">
        <v>632</v>
      </c>
    </row>
    <row r="3115" spans="11:12" x14ac:dyDescent="0.35">
      <c r="K3115" s="78">
        <v>204290065</v>
      </c>
      <c r="L3115" t="s">
        <v>3432</v>
      </c>
    </row>
    <row r="3116" spans="11:12" x14ac:dyDescent="0.35">
      <c r="K3116" s="78">
        <v>680188939</v>
      </c>
      <c r="L3116" t="s">
        <v>6279</v>
      </c>
    </row>
    <row r="3117" spans="11:12" x14ac:dyDescent="0.35">
      <c r="K3117" s="78">
        <v>558933607</v>
      </c>
      <c r="L3117" t="s">
        <v>5822</v>
      </c>
    </row>
    <row r="3118" spans="11:12" x14ac:dyDescent="0.35">
      <c r="K3118" s="78">
        <v>208207963</v>
      </c>
      <c r="L3118" t="s">
        <v>3733</v>
      </c>
    </row>
    <row r="3119" spans="11:12" x14ac:dyDescent="0.35">
      <c r="K3119" s="78">
        <v>213131966</v>
      </c>
      <c r="L3119" t="s">
        <v>3935</v>
      </c>
    </row>
    <row r="3120" spans="11:12" x14ac:dyDescent="0.35">
      <c r="K3120" s="78">
        <v>475548540</v>
      </c>
      <c r="L3120" t="s">
        <v>3935</v>
      </c>
    </row>
    <row r="3121" spans="11:12" x14ac:dyDescent="0.35">
      <c r="K3121" s="78">
        <v>709312359</v>
      </c>
      <c r="L3121" t="s">
        <v>6478</v>
      </c>
    </row>
    <row r="3122" spans="11:12" x14ac:dyDescent="0.35">
      <c r="K3122" s="78">
        <v>783043696</v>
      </c>
      <c r="L3122" t="s">
        <v>6885</v>
      </c>
    </row>
    <row r="3123" spans="11:12" x14ac:dyDescent="0.35">
      <c r="K3123" s="78">
        <v>111994188</v>
      </c>
      <c r="L3123" t="s">
        <v>2119</v>
      </c>
    </row>
    <row r="3124" spans="11:12" x14ac:dyDescent="0.35">
      <c r="K3124" s="78">
        <v>367573325</v>
      </c>
      <c r="L3124" t="s">
        <v>5235</v>
      </c>
    </row>
    <row r="3125" spans="11:12" x14ac:dyDescent="0.35">
      <c r="K3125" s="78">
        <v>205511048</v>
      </c>
      <c r="L3125" t="s">
        <v>3535</v>
      </c>
    </row>
    <row r="3126" spans="11:12" x14ac:dyDescent="0.35">
      <c r="K3126" s="78">
        <v>819700001</v>
      </c>
      <c r="L3126" t="s">
        <v>7036</v>
      </c>
    </row>
    <row r="3127" spans="11:12" x14ac:dyDescent="0.35">
      <c r="K3127" s="78">
        <v>203643890</v>
      </c>
      <c r="L3127" t="s">
        <v>3357</v>
      </c>
    </row>
    <row r="3128" spans="11:12" x14ac:dyDescent="0.35">
      <c r="K3128" s="78">
        <v>876368765</v>
      </c>
      <c r="L3128" t="s">
        <v>7173</v>
      </c>
    </row>
    <row r="3129" spans="11:12" x14ac:dyDescent="0.35">
      <c r="K3129" s="78">
        <v>223999964</v>
      </c>
      <c r="L3129" t="s">
        <v>4032</v>
      </c>
    </row>
    <row r="3130" spans="11:12" x14ac:dyDescent="0.35">
      <c r="K3130" s="78">
        <v>299689891</v>
      </c>
      <c r="L3130" t="s">
        <v>4700</v>
      </c>
    </row>
    <row r="3131" spans="11:12" x14ac:dyDescent="0.35">
      <c r="K3131" s="78">
        <v>119345502</v>
      </c>
      <c r="L3131" t="s">
        <v>2214</v>
      </c>
    </row>
    <row r="3132" spans="11:12" x14ac:dyDescent="0.35">
      <c r="K3132" s="78">
        <v>883080297</v>
      </c>
      <c r="L3132" t="s">
        <v>7198</v>
      </c>
    </row>
    <row r="3133" spans="11:12" x14ac:dyDescent="0.35">
      <c r="K3133" s="78">
        <v>642528599</v>
      </c>
      <c r="L3133" t="s">
        <v>6080</v>
      </c>
    </row>
    <row r="3134" spans="11:12" x14ac:dyDescent="0.35">
      <c r="K3134" s="78">
        <v>720966654</v>
      </c>
      <c r="L3134" t="s">
        <v>6529</v>
      </c>
    </row>
    <row r="3135" spans="11:12" x14ac:dyDescent="0.35">
      <c r="K3135" s="78">
        <v>115406507</v>
      </c>
      <c r="L3135" t="s">
        <v>2163</v>
      </c>
    </row>
    <row r="3136" spans="11:12" x14ac:dyDescent="0.35">
      <c r="K3136" s="78">
        <v>485524401</v>
      </c>
      <c r="L3136" t="s">
        <v>5648</v>
      </c>
    </row>
    <row r="3137" spans="11:12" x14ac:dyDescent="0.35">
      <c r="K3137" s="78">
        <v>208543385</v>
      </c>
      <c r="L3137" t="s">
        <v>3767</v>
      </c>
    </row>
    <row r="3138" spans="11:12" x14ac:dyDescent="0.35">
      <c r="K3138" s="78">
        <v>970325379</v>
      </c>
      <c r="L3138" t="s">
        <v>7501</v>
      </c>
    </row>
    <row r="3139" spans="11:12" x14ac:dyDescent="0.35">
      <c r="K3139" s="78">
        <v>704011067</v>
      </c>
      <c r="L3139" t="s">
        <v>6457</v>
      </c>
    </row>
    <row r="3140" spans="11:12" x14ac:dyDescent="0.35">
      <c r="K3140" s="78">
        <v>100205629</v>
      </c>
      <c r="L3140" t="s">
        <v>1977</v>
      </c>
    </row>
    <row r="3141" spans="11:12" x14ac:dyDescent="0.35">
      <c r="K3141" s="78">
        <v>767928858</v>
      </c>
      <c r="L3141" t="s">
        <v>6761</v>
      </c>
    </row>
    <row r="3142" spans="11:12" x14ac:dyDescent="0.35">
      <c r="K3142" s="78">
        <v>485392157</v>
      </c>
      <c r="L3142" t="s">
        <v>5647</v>
      </c>
    </row>
    <row r="3143" spans="11:12" x14ac:dyDescent="0.35">
      <c r="K3143" s="78">
        <v>201675472</v>
      </c>
      <c r="L3143" t="s">
        <v>3158</v>
      </c>
    </row>
    <row r="3144" spans="11:12" x14ac:dyDescent="0.35">
      <c r="K3144" s="78">
        <v>187612276</v>
      </c>
      <c r="L3144" t="s">
        <v>2893</v>
      </c>
    </row>
    <row r="3145" spans="11:12" x14ac:dyDescent="0.35">
      <c r="K3145" s="78">
        <v>202081678</v>
      </c>
      <c r="L3145" t="s">
        <v>3208</v>
      </c>
    </row>
    <row r="3146" spans="11:12" x14ac:dyDescent="0.35">
      <c r="K3146" s="78">
        <v>202383289</v>
      </c>
      <c r="L3146" t="s">
        <v>3237</v>
      </c>
    </row>
    <row r="3147" spans="11:12" x14ac:dyDescent="0.35">
      <c r="K3147" s="78">
        <v>308055191</v>
      </c>
      <c r="L3147" t="s">
        <v>4770</v>
      </c>
    </row>
    <row r="3148" spans="11:12" x14ac:dyDescent="0.35">
      <c r="K3148" s="78" t="s">
        <v>1843</v>
      </c>
      <c r="L3148" t="s">
        <v>7663</v>
      </c>
    </row>
    <row r="3149" spans="11:12" x14ac:dyDescent="0.35">
      <c r="K3149" s="78">
        <v>245341091</v>
      </c>
      <c r="L3149" t="s">
        <v>4222</v>
      </c>
    </row>
    <row r="3150" spans="11:12" x14ac:dyDescent="0.35">
      <c r="K3150" s="78">
        <v>686606538</v>
      </c>
      <c r="L3150" t="s">
        <v>6345</v>
      </c>
    </row>
    <row r="3151" spans="11:12" x14ac:dyDescent="0.35">
      <c r="K3151" s="78">
        <v>109057746</v>
      </c>
      <c r="L3151" t="s">
        <v>2095</v>
      </c>
    </row>
    <row r="3152" spans="11:12" x14ac:dyDescent="0.35">
      <c r="K3152" s="78">
        <v>626871755</v>
      </c>
      <c r="L3152" t="s">
        <v>5980</v>
      </c>
    </row>
    <row r="3153" spans="11:12" x14ac:dyDescent="0.35">
      <c r="K3153" s="78">
        <v>121804549</v>
      </c>
      <c r="L3153" t="s">
        <v>2234</v>
      </c>
    </row>
    <row r="3154" spans="11:12" x14ac:dyDescent="0.35">
      <c r="K3154" s="78">
        <v>938792917</v>
      </c>
      <c r="L3154" t="s">
        <v>7411</v>
      </c>
    </row>
    <row r="3155" spans="11:12" x14ac:dyDescent="0.35">
      <c r="K3155" s="78">
        <v>468113481</v>
      </c>
      <c r="L3155" t="s">
        <v>5590</v>
      </c>
    </row>
    <row r="3156" spans="11:12" x14ac:dyDescent="0.35">
      <c r="K3156" s="78">
        <v>625400970</v>
      </c>
      <c r="L3156" t="s">
        <v>5970</v>
      </c>
    </row>
    <row r="3157" spans="11:12" x14ac:dyDescent="0.35">
      <c r="K3157" s="78">
        <v>580851320</v>
      </c>
      <c r="L3157" t="s">
        <v>5876</v>
      </c>
    </row>
    <row r="3158" spans="11:12" x14ac:dyDescent="0.35">
      <c r="K3158" s="78">
        <v>106795584</v>
      </c>
      <c r="L3158" t="s">
        <v>2067</v>
      </c>
    </row>
    <row r="3159" spans="11:12" x14ac:dyDescent="0.35">
      <c r="K3159" s="78">
        <v>774944141</v>
      </c>
      <c r="L3159" t="s">
        <v>6826</v>
      </c>
    </row>
    <row r="3160" spans="11:12" x14ac:dyDescent="0.35">
      <c r="K3160" s="78">
        <v>955511956</v>
      </c>
      <c r="L3160" t="s">
        <v>7459</v>
      </c>
    </row>
    <row r="3161" spans="11:12" x14ac:dyDescent="0.35">
      <c r="K3161" s="78">
        <v>528879225</v>
      </c>
      <c r="L3161" t="s">
        <v>5751</v>
      </c>
    </row>
    <row r="3162" spans="11:12" x14ac:dyDescent="0.35">
      <c r="K3162" s="78">
        <v>324468595</v>
      </c>
      <c r="L3162" t="s">
        <v>4906</v>
      </c>
    </row>
    <row r="3163" spans="11:12" x14ac:dyDescent="0.35">
      <c r="K3163" s="78">
        <v>205083573</v>
      </c>
      <c r="L3163" t="s">
        <v>3509</v>
      </c>
    </row>
    <row r="3164" spans="11:12" x14ac:dyDescent="0.35">
      <c r="K3164" s="78">
        <v>203065952</v>
      </c>
      <c r="L3164" t="s">
        <v>3307</v>
      </c>
    </row>
    <row r="3165" spans="11:12" x14ac:dyDescent="0.35">
      <c r="K3165" s="78">
        <v>207845587</v>
      </c>
      <c r="L3165" t="s">
        <v>3706</v>
      </c>
    </row>
    <row r="3166" spans="11:12" x14ac:dyDescent="0.35">
      <c r="K3166" s="78">
        <v>204756620</v>
      </c>
      <c r="L3166" t="s">
        <v>3473</v>
      </c>
    </row>
    <row r="3167" spans="11:12" x14ac:dyDescent="0.35">
      <c r="K3167" s="78">
        <v>777827952</v>
      </c>
      <c r="L3167" t="s">
        <v>6844</v>
      </c>
    </row>
    <row r="3168" spans="11:12" x14ac:dyDescent="0.35">
      <c r="K3168" s="78">
        <v>203803814</v>
      </c>
      <c r="L3168" t="s">
        <v>3379</v>
      </c>
    </row>
    <row r="3169" spans="11:12" x14ac:dyDescent="0.35">
      <c r="K3169" s="78">
        <v>631938396</v>
      </c>
      <c r="L3169" t="s">
        <v>6023</v>
      </c>
    </row>
    <row r="3170" spans="11:12" x14ac:dyDescent="0.35">
      <c r="K3170" s="78" t="s">
        <v>1862</v>
      </c>
      <c r="L3170" t="s">
        <v>7691</v>
      </c>
    </row>
    <row r="3171" spans="11:12" x14ac:dyDescent="0.35">
      <c r="K3171" s="78">
        <v>288404437</v>
      </c>
      <c r="L3171" t="s">
        <v>4605</v>
      </c>
    </row>
    <row r="3172" spans="11:12" x14ac:dyDescent="0.35">
      <c r="K3172" s="78">
        <v>132077746</v>
      </c>
      <c r="L3172" t="s">
        <v>2377</v>
      </c>
    </row>
    <row r="3173" spans="11:12" x14ac:dyDescent="0.35">
      <c r="K3173" s="78">
        <v>209031950</v>
      </c>
      <c r="L3173" t="s">
        <v>3789</v>
      </c>
    </row>
    <row r="3174" spans="11:12" x14ac:dyDescent="0.35">
      <c r="K3174" s="78">
        <v>203474416</v>
      </c>
      <c r="L3174" t="s">
        <v>3345</v>
      </c>
    </row>
    <row r="3175" spans="11:12" x14ac:dyDescent="0.35">
      <c r="K3175" s="78">
        <v>690542412</v>
      </c>
      <c r="L3175" t="s">
        <v>6383</v>
      </c>
    </row>
    <row r="3176" spans="11:12" x14ac:dyDescent="0.35">
      <c r="K3176" s="78">
        <v>398161521</v>
      </c>
      <c r="L3176" t="s">
        <v>1812</v>
      </c>
    </row>
    <row r="3177" spans="11:12" x14ac:dyDescent="0.35">
      <c r="K3177" s="78">
        <v>747033889</v>
      </c>
      <c r="L3177" t="s">
        <v>6661</v>
      </c>
    </row>
    <row r="3178" spans="11:12" x14ac:dyDescent="0.35">
      <c r="K3178" s="78">
        <v>288451770</v>
      </c>
      <c r="L3178" t="s">
        <v>4606</v>
      </c>
    </row>
    <row r="3179" spans="11:12" x14ac:dyDescent="0.35">
      <c r="K3179" s="78">
        <v>911080419</v>
      </c>
      <c r="L3179" t="s">
        <v>7330</v>
      </c>
    </row>
    <row r="3180" spans="11:12" x14ac:dyDescent="0.35">
      <c r="K3180" s="78">
        <v>261831872</v>
      </c>
      <c r="L3180" t="s">
        <v>4362</v>
      </c>
    </row>
    <row r="3181" spans="11:12" x14ac:dyDescent="0.35">
      <c r="K3181" s="78">
        <v>915120717</v>
      </c>
      <c r="L3181" t="s">
        <v>7350</v>
      </c>
    </row>
    <row r="3182" spans="11:12" x14ac:dyDescent="0.35">
      <c r="K3182" s="78">
        <v>632545231</v>
      </c>
      <c r="L3182" t="s">
        <v>897</v>
      </c>
    </row>
    <row r="3183" spans="11:12" x14ac:dyDescent="0.35">
      <c r="K3183" s="78">
        <v>690503310</v>
      </c>
      <c r="L3183" t="s">
        <v>6382</v>
      </c>
    </row>
    <row r="3184" spans="11:12" x14ac:dyDescent="0.35">
      <c r="K3184" s="78">
        <v>207436284</v>
      </c>
      <c r="L3184" t="s">
        <v>3663</v>
      </c>
    </row>
    <row r="3185" spans="11:12" x14ac:dyDescent="0.35">
      <c r="K3185" s="78">
        <v>145242169</v>
      </c>
      <c r="L3185" t="s">
        <v>2513</v>
      </c>
    </row>
    <row r="3186" spans="11:12" x14ac:dyDescent="0.35">
      <c r="K3186" s="78">
        <v>125780857</v>
      </c>
      <c r="L3186" t="s">
        <v>2286</v>
      </c>
    </row>
    <row r="3187" spans="11:12" x14ac:dyDescent="0.35">
      <c r="K3187" s="78">
        <v>136987658</v>
      </c>
      <c r="L3187" t="s">
        <v>2431</v>
      </c>
    </row>
    <row r="3188" spans="11:12" x14ac:dyDescent="0.35">
      <c r="K3188" s="78">
        <v>912596974</v>
      </c>
      <c r="L3188" t="s">
        <v>7341</v>
      </c>
    </row>
    <row r="3189" spans="11:12" x14ac:dyDescent="0.35">
      <c r="K3189" s="78">
        <v>959742219</v>
      </c>
      <c r="L3189" t="s">
        <v>7471</v>
      </c>
    </row>
    <row r="3190" spans="11:12" x14ac:dyDescent="0.35">
      <c r="K3190" s="78">
        <v>353222660</v>
      </c>
      <c r="L3190" t="s">
        <v>5124</v>
      </c>
    </row>
    <row r="3191" spans="11:12" x14ac:dyDescent="0.35">
      <c r="K3191" s="78">
        <v>330642122</v>
      </c>
      <c r="L3191" t="s">
        <v>4951</v>
      </c>
    </row>
    <row r="3192" spans="11:12" x14ac:dyDescent="0.35">
      <c r="K3192" s="78">
        <v>643755238</v>
      </c>
      <c r="L3192" t="s">
        <v>6086</v>
      </c>
    </row>
    <row r="3193" spans="11:12" x14ac:dyDescent="0.35">
      <c r="K3193" s="78">
        <v>144862007</v>
      </c>
      <c r="L3193" t="s">
        <v>2507</v>
      </c>
    </row>
    <row r="3194" spans="11:12" x14ac:dyDescent="0.35">
      <c r="K3194" s="78">
        <v>184614944</v>
      </c>
      <c r="L3194" t="s">
        <v>2874</v>
      </c>
    </row>
    <row r="3195" spans="11:12" x14ac:dyDescent="0.35">
      <c r="K3195" s="78">
        <v>675561060</v>
      </c>
      <c r="L3195" t="s">
        <v>6251</v>
      </c>
    </row>
    <row r="3196" spans="11:12" x14ac:dyDescent="0.35">
      <c r="K3196" s="78">
        <v>171356164</v>
      </c>
      <c r="L3196" t="s">
        <v>2735</v>
      </c>
    </row>
    <row r="3197" spans="11:12" x14ac:dyDescent="0.35">
      <c r="K3197" s="78">
        <v>611837526</v>
      </c>
      <c r="L3197" t="s">
        <v>1825</v>
      </c>
    </row>
    <row r="3198" spans="11:12" x14ac:dyDescent="0.35">
      <c r="K3198" s="78">
        <v>199793403</v>
      </c>
      <c r="L3198" t="s">
        <v>2988</v>
      </c>
    </row>
    <row r="3199" spans="11:12" x14ac:dyDescent="0.35">
      <c r="K3199" s="78">
        <v>682224703</v>
      </c>
      <c r="L3199" t="s">
        <v>6299</v>
      </c>
    </row>
    <row r="3200" spans="11:12" x14ac:dyDescent="0.35">
      <c r="K3200" s="78">
        <v>765132789</v>
      </c>
      <c r="L3200" t="s">
        <v>6738</v>
      </c>
    </row>
    <row r="3201" spans="11:12" x14ac:dyDescent="0.35">
      <c r="K3201" s="78">
        <v>786727553</v>
      </c>
      <c r="L3201" t="s">
        <v>6907</v>
      </c>
    </row>
    <row r="3202" spans="11:12" x14ac:dyDescent="0.35">
      <c r="K3202" s="78">
        <v>516996420</v>
      </c>
      <c r="L3202" t="s">
        <v>5724</v>
      </c>
    </row>
    <row r="3203" spans="11:12" x14ac:dyDescent="0.35">
      <c r="K3203" s="78">
        <v>885363830</v>
      </c>
      <c r="L3203" t="s">
        <v>7208</v>
      </c>
    </row>
    <row r="3204" spans="11:12" x14ac:dyDescent="0.35">
      <c r="K3204" s="78">
        <v>646176867</v>
      </c>
      <c r="L3204" t="s">
        <v>6106</v>
      </c>
    </row>
    <row r="3205" spans="11:12" x14ac:dyDescent="0.35">
      <c r="K3205" s="78">
        <v>955012550</v>
      </c>
      <c r="L3205" t="s">
        <v>7453</v>
      </c>
    </row>
    <row r="3206" spans="11:12" x14ac:dyDescent="0.35">
      <c r="K3206" s="78">
        <v>345587535</v>
      </c>
      <c r="L3206" t="s">
        <v>5068</v>
      </c>
    </row>
    <row r="3207" spans="11:12" x14ac:dyDescent="0.35">
      <c r="K3207" s="78">
        <v>917037744</v>
      </c>
      <c r="L3207" t="s">
        <v>7359</v>
      </c>
    </row>
    <row r="3208" spans="11:12" x14ac:dyDescent="0.35">
      <c r="K3208" s="78">
        <v>938121079</v>
      </c>
      <c r="L3208" t="s">
        <v>7407</v>
      </c>
    </row>
    <row r="3209" spans="11:12" x14ac:dyDescent="0.35">
      <c r="K3209" s="78">
        <v>222714106</v>
      </c>
      <c r="L3209" t="s">
        <v>4023</v>
      </c>
    </row>
    <row r="3210" spans="11:12" x14ac:dyDescent="0.35">
      <c r="K3210" s="78">
        <v>264864208</v>
      </c>
      <c r="L3210" t="s">
        <v>4389</v>
      </c>
    </row>
    <row r="3211" spans="11:12" x14ac:dyDescent="0.35">
      <c r="K3211" s="78">
        <v>112729879</v>
      </c>
      <c r="L3211" t="s">
        <v>2130</v>
      </c>
    </row>
    <row r="3212" spans="11:12" x14ac:dyDescent="0.35">
      <c r="K3212" s="78">
        <v>104298834</v>
      </c>
      <c r="L3212" t="s">
        <v>2042</v>
      </c>
    </row>
    <row r="3213" spans="11:12" x14ac:dyDescent="0.35">
      <c r="K3213" s="78">
        <v>290639816</v>
      </c>
      <c r="L3213" t="s">
        <v>2042</v>
      </c>
    </row>
    <row r="3214" spans="11:12" x14ac:dyDescent="0.35">
      <c r="K3214" s="78">
        <v>305994618</v>
      </c>
      <c r="L3214" t="s">
        <v>2042</v>
      </c>
    </row>
    <row r="3215" spans="11:12" x14ac:dyDescent="0.35">
      <c r="K3215" s="78">
        <v>855775255</v>
      </c>
      <c r="L3215" t="s">
        <v>2042</v>
      </c>
    </row>
    <row r="3216" spans="11:12" x14ac:dyDescent="0.35">
      <c r="K3216" s="78">
        <v>166044642</v>
      </c>
      <c r="L3216" t="s">
        <v>2691</v>
      </c>
    </row>
    <row r="3217" spans="11:12" x14ac:dyDescent="0.35">
      <c r="K3217" s="78">
        <v>250761520</v>
      </c>
      <c r="L3217" t="s">
        <v>4276</v>
      </c>
    </row>
    <row r="3218" spans="11:12" x14ac:dyDescent="0.35">
      <c r="K3218" s="78">
        <v>316921345</v>
      </c>
      <c r="L3218" t="s">
        <v>4847</v>
      </c>
    </row>
    <row r="3219" spans="11:12" x14ac:dyDescent="0.35">
      <c r="K3219" s="78">
        <v>559491446</v>
      </c>
      <c r="L3219" t="s">
        <v>5823</v>
      </c>
    </row>
    <row r="3220" spans="11:12" x14ac:dyDescent="0.35">
      <c r="K3220" s="78">
        <v>146695426</v>
      </c>
      <c r="L3220" t="s">
        <v>2529</v>
      </c>
    </row>
    <row r="3221" spans="11:12" x14ac:dyDescent="0.35">
      <c r="K3221" s="78">
        <v>986994777</v>
      </c>
      <c r="L3221" t="s">
        <v>7550</v>
      </c>
    </row>
    <row r="3222" spans="11:12" x14ac:dyDescent="0.35">
      <c r="K3222" s="78">
        <v>269633352</v>
      </c>
      <c r="L3222" t="s">
        <v>4447</v>
      </c>
    </row>
    <row r="3223" spans="11:12" x14ac:dyDescent="0.35">
      <c r="K3223" s="78">
        <v>267504199</v>
      </c>
      <c r="L3223" t="s">
        <v>4422</v>
      </c>
    </row>
    <row r="3224" spans="11:12" x14ac:dyDescent="0.35">
      <c r="K3224" s="78">
        <v>317247567</v>
      </c>
      <c r="L3224" t="s">
        <v>4850</v>
      </c>
    </row>
    <row r="3225" spans="11:12" x14ac:dyDescent="0.35">
      <c r="K3225" s="78">
        <v>161286737</v>
      </c>
      <c r="L3225" t="s">
        <v>2655</v>
      </c>
    </row>
    <row r="3226" spans="11:12" x14ac:dyDescent="0.35">
      <c r="K3226" s="78">
        <v>698753439</v>
      </c>
      <c r="L3226" t="s">
        <v>6445</v>
      </c>
    </row>
    <row r="3227" spans="11:12" x14ac:dyDescent="0.35">
      <c r="K3227" s="78">
        <v>698144750</v>
      </c>
      <c r="L3227" t="s">
        <v>6439</v>
      </c>
    </row>
    <row r="3228" spans="11:12" x14ac:dyDescent="0.35">
      <c r="K3228" s="78">
        <v>123919505</v>
      </c>
      <c r="L3228" t="s">
        <v>2261</v>
      </c>
    </row>
    <row r="3229" spans="11:12" x14ac:dyDescent="0.35">
      <c r="K3229" s="78">
        <v>664199319</v>
      </c>
      <c r="L3229" t="s">
        <v>6168</v>
      </c>
    </row>
    <row r="3230" spans="11:12" x14ac:dyDescent="0.35">
      <c r="K3230" s="78">
        <v>235240980</v>
      </c>
      <c r="L3230" t="s">
        <v>4148</v>
      </c>
    </row>
    <row r="3231" spans="11:12" x14ac:dyDescent="0.35">
      <c r="K3231" s="78">
        <v>264587360</v>
      </c>
      <c r="L3231" t="s">
        <v>4385</v>
      </c>
    </row>
    <row r="3232" spans="11:12" x14ac:dyDescent="0.35">
      <c r="K3232" s="78">
        <v>282322501</v>
      </c>
      <c r="L3232" t="s">
        <v>4562</v>
      </c>
    </row>
    <row r="3233" spans="11:12" x14ac:dyDescent="0.35">
      <c r="K3233" s="78">
        <v>210155974</v>
      </c>
      <c r="L3233" t="s">
        <v>3886</v>
      </c>
    </row>
    <row r="3234" spans="11:12" x14ac:dyDescent="0.35">
      <c r="K3234" s="78">
        <v>996650170</v>
      </c>
      <c r="L3234" t="s">
        <v>7572</v>
      </c>
    </row>
    <row r="3235" spans="11:12" x14ac:dyDescent="0.35">
      <c r="K3235" s="78">
        <v>303980105</v>
      </c>
      <c r="L3235" t="s">
        <v>4738</v>
      </c>
    </row>
    <row r="3236" spans="11:12" x14ac:dyDescent="0.35">
      <c r="K3236" s="78">
        <v>454936302</v>
      </c>
      <c r="L3236" t="s">
        <v>5537</v>
      </c>
    </row>
    <row r="3237" spans="11:12" x14ac:dyDescent="0.35">
      <c r="K3237" s="78">
        <v>674146892</v>
      </c>
      <c r="L3237" t="s">
        <v>6238</v>
      </c>
    </row>
    <row r="3238" spans="11:12" x14ac:dyDescent="0.35">
      <c r="K3238" s="78">
        <v>345009477</v>
      </c>
      <c r="L3238" t="s">
        <v>5063</v>
      </c>
    </row>
    <row r="3239" spans="11:12" x14ac:dyDescent="0.35">
      <c r="K3239" s="78">
        <v>692404858</v>
      </c>
      <c r="L3239" t="s">
        <v>6394</v>
      </c>
    </row>
    <row r="3240" spans="11:12" x14ac:dyDescent="0.35">
      <c r="K3240" s="78">
        <v>160461861</v>
      </c>
      <c r="L3240" t="s">
        <v>2631</v>
      </c>
    </row>
    <row r="3241" spans="11:12" x14ac:dyDescent="0.35">
      <c r="K3241" s="78">
        <v>263124758</v>
      </c>
      <c r="L3241" t="s">
        <v>4371</v>
      </c>
    </row>
    <row r="3242" spans="11:12" x14ac:dyDescent="0.35">
      <c r="K3242" s="78">
        <v>104675638</v>
      </c>
      <c r="L3242" t="s">
        <v>2045</v>
      </c>
    </row>
    <row r="3243" spans="11:12" x14ac:dyDescent="0.35">
      <c r="K3243" s="78">
        <v>202050580</v>
      </c>
      <c r="L3243" t="s">
        <v>3205</v>
      </c>
    </row>
    <row r="3244" spans="11:12" x14ac:dyDescent="0.35">
      <c r="K3244" s="78">
        <v>723860490</v>
      </c>
      <c r="L3244" t="s">
        <v>6560</v>
      </c>
    </row>
    <row r="3245" spans="11:12" x14ac:dyDescent="0.35">
      <c r="K3245" s="78">
        <v>312039052</v>
      </c>
      <c r="L3245" t="s">
        <v>4808</v>
      </c>
    </row>
    <row r="3246" spans="11:12" x14ac:dyDescent="0.35">
      <c r="K3246" s="78">
        <v>989686976</v>
      </c>
      <c r="L3246" t="s">
        <v>7555</v>
      </c>
    </row>
    <row r="3247" spans="11:12" x14ac:dyDescent="0.35">
      <c r="K3247" s="78">
        <v>618436470</v>
      </c>
      <c r="L3247" t="s">
        <v>5925</v>
      </c>
    </row>
    <row r="3248" spans="11:12" x14ac:dyDescent="0.35">
      <c r="K3248" s="78">
        <v>334599264</v>
      </c>
      <c r="L3248" t="s">
        <v>4977</v>
      </c>
    </row>
    <row r="3249" spans="11:12" x14ac:dyDescent="0.35">
      <c r="K3249" s="78">
        <v>271467397</v>
      </c>
      <c r="L3249" t="s">
        <v>4471</v>
      </c>
    </row>
    <row r="3250" spans="11:12" x14ac:dyDescent="0.35">
      <c r="K3250" s="78">
        <v>203295212</v>
      </c>
      <c r="L3250" t="s">
        <v>3328</v>
      </c>
    </row>
    <row r="3251" spans="11:12" x14ac:dyDescent="0.35">
      <c r="K3251" s="78">
        <v>726410542</v>
      </c>
      <c r="L3251" t="s">
        <v>6572</v>
      </c>
    </row>
    <row r="3252" spans="11:12" x14ac:dyDescent="0.35">
      <c r="K3252" s="78">
        <v>265166261</v>
      </c>
      <c r="L3252" t="s">
        <v>4394</v>
      </c>
    </row>
    <row r="3253" spans="11:12" x14ac:dyDescent="0.35">
      <c r="K3253" s="78">
        <v>522834220</v>
      </c>
      <c r="L3253" t="s">
        <v>5736</v>
      </c>
    </row>
    <row r="3254" spans="11:12" x14ac:dyDescent="0.35">
      <c r="K3254" s="78">
        <v>346306653</v>
      </c>
      <c r="L3254" t="s">
        <v>5074</v>
      </c>
    </row>
    <row r="3255" spans="11:12" x14ac:dyDescent="0.35">
      <c r="K3255" s="78">
        <v>232750871</v>
      </c>
      <c r="L3255" t="s">
        <v>4118</v>
      </c>
    </row>
    <row r="3256" spans="11:12" x14ac:dyDescent="0.35">
      <c r="K3256" s="78">
        <v>307456222</v>
      </c>
      <c r="L3256" t="s">
        <v>4767</v>
      </c>
    </row>
    <row r="3257" spans="11:12" x14ac:dyDescent="0.35">
      <c r="K3257" s="78">
        <v>204091301</v>
      </c>
      <c r="L3257" t="s">
        <v>3403</v>
      </c>
    </row>
    <row r="3258" spans="11:12" x14ac:dyDescent="0.35">
      <c r="K3258" s="78">
        <v>461782302</v>
      </c>
      <c r="L3258" t="s">
        <v>5562</v>
      </c>
    </row>
    <row r="3259" spans="11:12" x14ac:dyDescent="0.35">
      <c r="K3259" s="78">
        <v>574223440</v>
      </c>
      <c r="L3259" t="s">
        <v>5851</v>
      </c>
    </row>
    <row r="3260" spans="11:12" x14ac:dyDescent="0.35">
      <c r="K3260" s="78">
        <v>205192404</v>
      </c>
      <c r="L3260" t="s">
        <v>3517</v>
      </c>
    </row>
    <row r="3261" spans="11:12" x14ac:dyDescent="0.35">
      <c r="K3261" s="78">
        <v>698575298</v>
      </c>
      <c r="L3261" t="s">
        <v>6442</v>
      </c>
    </row>
    <row r="3262" spans="11:12" x14ac:dyDescent="0.35">
      <c r="K3262" s="78">
        <v>898588270</v>
      </c>
      <c r="L3262" t="s">
        <v>7259</v>
      </c>
    </row>
    <row r="3263" spans="11:12" x14ac:dyDescent="0.35">
      <c r="K3263" s="78">
        <v>307013967</v>
      </c>
      <c r="L3263" t="s">
        <v>4766</v>
      </c>
    </row>
    <row r="3264" spans="11:12" x14ac:dyDescent="0.35">
      <c r="K3264" s="78">
        <v>388865423</v>
      </c>
      <c r="L3264" t="s">
        <v>5329</v>
      </c>
    </row>
    <row r="3265" spans="11:12" x14ac:dyDescent="0.35">
      <c r="K3265" s="78">
        <v>202559851</v>
      </c>
      <c r="L3265" t="s">
        <v>3259</v>
      </c>
    </row>
    <row r="3266" spans="11:12" x14ac:dyDescent="0.35">
      <c r="K3266" s="78">
        <v>103983347</v>
      </c>
      <c r="L3266" t="s">
        <v>2038</v>
      </c>
    </row>
    <row r="3267" spans="11:12" x14ac:dyDescent="0.35">
      <c r="K3267" s="78">
        <v>180955550</v>
      </c>
      <c r="L3267" t="s">
        <v>2838</v>
      </c>
    </row>
    <row r="3268" spans="11:12" x14ac:dyDescent="0.35">
      <c r="K3268" s="78">
        <v>444178868</v>
      </c>
      <c r="L3268" t="s">
        <v>5505</v>
      </c>
    </row>
    <row r="3269" spans="11:12" x14ac:dyDescent="0.35">
      <c r="K3269" s="78">
        <v>763386031</v>
      </c>
      <c r="L3269" t="s">
        <v>6720</v>
      </c>
    </row>
    <row r="3270" spans="11:12" x14ac:dyDescent="0.35">
      <c r="K3270" s="78">
        <v>337318983</v>
      </c>
      <c r="L3270" t="s">
        <v>4996</v>
      </c>
    </row>
    <row r="3271" spans="11:12" x14ac:dyDescent="0.35">
      <c r="K3271" s="78">
        <v>393422467</v>
      </c>
      <c r="L3271" t="s">
        <v>5353</v>
      </c>
    </row>
    <row r="3272" spans="11:12" x14ac:dyDescent="0.35">
      <c r="K3272" s="78">
        <v>169024642</v>
      </c>
      <c r="L3272" t="s">
        <v>2720</v>
      </c>
    </row>
    <row r="3273" spans="11:12" x14ac:dyDescent="0.35">
      <c r="K3273" s="78">
        <v>208199287</v>
      </c>
      <c r="L3273" t="s">
        <v>3731</v>
      </c>
    </row>
    <row r="3274" spans="11:12" x14ac:dyDescent="0.35">
      <c r="K3274" s="78">
        <v>417566848</v>
      </c>
      <c r="L3274" t="s">
        <v>5430</v>
      </c>
    </row>
    <row r="3275" spans="11:12" x14ac:dyDescent="0.35">
      <c r="K3275" s="78">
        <v>441952562</v>
      </c>
      <c r="L3275" t="s">
        <v>5500</v>
      </c>
    </row>
    <row r="3276" spans="11:12" x14ac:dyDescent="0.35">
      <c r="K3276" s="78">
        <v>570854968</v>
      </c>
      <c r="L3276" t="s">
        <v>5839</v>
      </c>
    </row>
    <row r="3277" spans="11:12" x14ac:dyDescent="0.35">
      <c r="K3277" s="78">
        <v>103349133</v>
      </c>
      <c r="L3277" t="s">
        <v>2026</v>
      </c>
    </row>
    <row r="3278" spans="11:12" x14ac:dyDescent="0.35">
      <c r="K3278" s="78">
        <v>324080066</v>
      </c>
      <c r="L3278" t="s">
        <v>4905</v>
      </c>
    </row>
    <row r="3279" spans="11:12" x14ac:dyDescent="0.35">
      <c r="K3279" s="78">
        <v>323894167</v>
      </c>
      <c r="L3279" t="s">
        <v>4904</v>
      </c>
    </row>
    <row r="3280" spans="11:12" x14ac:dyDescent="0.35">
      <c r="K3280" s="78">
        <v>411828620</v>
      </c>
      <c r="L3280" t="s">
        <v>5413</v>
      </c>
    </row>
    <row r="3281" spans="11:12" x14ac:dyDescent="0.35">
      <c r="K3281" s="78">
        <v>294277013</v>
      </c>
      <c r="L3281" t="s">
        <v>4669</v>
      </c>
    </row>
    <row r="3282" spans="11:12" x14ac:dyDescent="0.35">
      <c r="K3282" s="78">
        <v>320970547</v>
      </c>
      <c r="L3282" t="s">
        <v>4882</v>
      </c>
    </row>
    <row r="3283" spans="11:12" x14ac:dyDescent="0.35">
      <c r="K3283" s="78">
        <v>322166001</v>
      </c>
      <c r="L3283" t="s">
        <v>4882</v>
      </c>
    </row>
    <row r="3284" spans="11:12" x14ac:dyDescent="0.35">
      <c r="K3284" s="78">
        <v>410780640</v>
      </c>
      <c r="L3284" t="s">
        <v>5409</v>
      </c>
    </row>
    <row r="3285" spans="11:12" x14ac:dyDescent="0.35">
      <c r="K3285" s="78">
        <v>202478921</v>
      </c>
      <c r="L3285" t="s">
        <v>3249</v>
      </c>
    </row>
    <row r="3286" spans="11:12" x14ac:dyDescent="0.35">
      <c r="K3286" s="78">
        <v>925489875</v>
      </c>
      <c r="L3286" t="s">
        <v>7374</v>
      </c>
    </row>
    <row r="3287" spans="11:12" x14ac:dyDescent="0.35">
      <c r="K3287" s="78">
        <v>131348185</v>
      </c>
      <c r="L3287" t="s">
        <v>2371</v>
      </c>
    </row>
    <row r="3288" spans="11:12" x14ac:dyDescent="0.35">
      <c r="K3288" s="78">
        <v>764969685</v>
      </c>
      <c r="L3288" t="s">
        <v>6733</v>
      </c>
    </row>
    <row r="3289" spans="11:12" x14ac:dyDescent="0.35">
      <c r="K3289" s="78">
        <v>699715590</v>
      </c>
      <c r="L3289" t="s">
        <v>6449</v>
      </c>
    </row>
    <row r="3290" spans="11:12" x14ac:dyDescent="0.35">
      <c r="K3290" s="78">
        <v>204980419</v>
      </c>
      <c r="L3290" t="s">
        <v>3495</v>
      </c>
    </row>
    <row r="3291" spans="11:12" x14ac:dyDescent="0.35">
      <c r="K3291" s="78">
        <v>811512117</v>
      </c>
      <c r="L3291" t="s">
        <v>7023</v>
      </c>
    </row>
    <row r="3292" spans="11:12" x14ac:dyDescent="0.35">
      <c r="K3292" s="78">
        <v>120883755</v>
      </c>
      <c r="L3292" t="s">
        <v>2226</v>
      </c>
    </row>
    <row r="3293" spans="11:12" x14ac:dyDescent="0.35">
      <c r="K3293" s="78">
        <v>208252868</v>
      </c>
      <c r="L3293" t="s">
        <v>3737</v>
      </c>
    </row>
    <row r="3294" spans="11:12" x14ac:dyDescent="0.35">
      <c r="K3294" s="78">
        <v>628330247</v>
      </c>
      <c r="L3294" t="s">
        <v>5989</v>
      </c>
    </row>
    <row r="3295" spans="11:12" x14ac:dyDescent="0.35">
      <c r="K3295" s="78">
        <v>343863241</v>
      </c>
      <c r="L3295" t="s">
        <v>5049</v>
      </c>
    </row>
    <row r="3296" spans="11:12" x14ac:dyDescent="0.35">
      <c r="K3296" s="78">
        <v>410208229</v>
      </c>
      <c r="L3296" t="s">
        <v>5049</v>
      </c>
    </row>
    <row r="3297" spans="11:12" x14ac:dyDescent="0.35">
      <c r="K3297" s="78">
        <v>980146111</v>
      </c>
      <c r="L3297" t="s">
        <v>7532</v>
      </c>
    </row>
    <row r="3298" spans="11:12" x14ac:dyDescent="0.35">
      <c r="K3298" s="78">
        <v>647231136</v>
      </c>
      <c r="L3298" t="s">
        <v>6111</v>
      </c>
    </row>
    <row r="3299" spans="11:12" x14ac:dyDescent="0.35">
      <c r="K3299" s="78">
        <v>647229590</v>
      </c>
      <c r="L3299" t="s">
        <v>6110</v>
      </c>
    </row>
    <row r="3300" spans="11:12" x14ac:dyDescent="0.35">
      <c r="K3300" s="78">
        <v>593800008</v>
      </c>
      <c r="L3300" t="s">
        <v>5903</v>
      </c>
    </row>
    <row r="3301" spans="11:12" x14ac:dyDescent="0.35">
      <c r="K3301" s="78">
        <v>683847593</v>
      </c>
      <c r="L3301" t="s">
        <v>6308</v>
      </c>
    </row>
    <row r="3302" spans="11:12" x14ac:dyDescent="0.35">
      <c r="K3302" s="78">
        <v>199725033</v>
      </c>
      <c r="L3302" t="s">
        <v>2985</v>
      </c>
    </row>
    <row r="3303" spans="11:12" x14ac:dyDescent="0.35">
      <c r="K3303" s="78">
        <v>187855071</v>
      </c>
      <c r="L3303" t="s">
        <v>2897</v>
      </c>
    </row>
    <row r="3304" spans="11:12" x14ac:dyDescent="0.35">
      <c r="K3304" s="78">
        <v>121199211</v>
      </c>
      <c r="L3304" t="s">
        <v>2230</v>
      </c>
    </row>
    <row r="3305" spans="11:12" x14ac:dyDescent="0.35">
      <c r="K3305" s="78">
        <v>790732839</v>
      </c>
      <c r="L3305" t="s">
        <v>6931</v>
      </c>
    </row>
    <row r="3306" spans="11:12" x14ac:dyDescent="0.35">
      <c r="K3306" s="78">
        <v>810814136</v>
      </c>
      <c r="L3306" t="s">
        <v>7016</v>
      </c>
    </row>
    <row r="3307" spans="11:12" x14ac:dyDescent="0.35">
      <c r="K3307" s="78">
        <v>206833026</v>
      </c>
      <c r="L3307" t="s">
        <v>3606</v>
      </c>
    </row>
    <row r="3308" spans="11:12" x14ac:dyDescent="0.35">
      <c r="K3308" s="78">
        <v>366485171</v>
      </c>
      <c r="L3308" t="s">
        <v>5227</v>
      </c>
    </row>
    <row r="3309" spans="11:12" x14ac:dyDescent="0.35">
      <c r="K3309" s="78">
        <v>871865477</v>
      </c>
      <c r="L3309" t="s">
        <v>7146</v>
      </c>
    </row>
    <row r="3310" spans="11:12" x14ac:dyDescent="0.35">
      <c r="K3310" s="78">
        <v>757676656</v>
      </c>
      <c r="L3310" t="s">
        <v>6690</v>
      </c>
    </row>
    <row r="3311" spans="11:12" x14ac:dyDescent="0.35">
      <c r="K3311" s="78">
        <v>286600000</v>
      </c>
      <c r="L3311" t="s">
        <v>4592</v>
      </c>
    </row>
    <row r="3312" spans="11:12" x14ac:dyDescent="0.35">
      <c r="K3312" s="78">
        <v>375382237</v>
      </c>
      <c r="L3312" t="s">
        <v>5286</v>
      </c>
    </row>
    <row r="3313" spans="11:12" x14ac:dyDescent="0.35">
      <c r="K3313" s="78">
        <v>265237932</v>
      </c>
      <c r="L3313" t="s">
        <v>4395</v>
      </c>
    </row>
    <row r="3314" spans="11:12" x14ac:dyDescent="0.35">
      <c r="K3314" s="78">
        <v>110182910</v>
      </c>
      <c r="L3314" t="s">
        <v>2103</v>
      </c>
    </row>
    <row r="3315" spans="11:12" x14ac:dyDescent="0.35">
      <c r="K3315" s="78">
        <v>238405840</v>
      </c>
      <c r="L3315" t="s">
        <v>4175</v>
      </c>
    </row>
    <row r="3316" spans="11:12" x14ac:dyDescent="0.35">
      <c r="K3316" s="78">
        <v>357859557</v>
      </c>
      <c r="L3316" t="s">
        <v>5159</v>
      </c>
    </row>
    <row r="3317" spans="11:12" x14ac:dyDescent="0.35">
      <c r="K3317" s="78">
        <v>537497319</v>
      </c>
      <c r="L3317" t="s">
        <v>5769</v>
      </c>
    </row>
    <row r="3318" spans="11:12" x14ac:dyDescent="0.35">
      <c r="K3318" s="78">
        <v>782681338</v>
      </c>
      <c r="L3318" t="s">
        <v>6881</v>
      </c>
    </row>
    <row r="3319" spans="11:12" x14ac:dyDescent="0.35">
      <c r="K3319" s="78">
        <v>202183409</v>
      </c>
      <c r="L3319" t="s">
        <v>660</v>
      </c>
    </row>
    <row r="3320" spans="11:12" x14ac:dyDescent="0.35">
      <c r="K3320" s="78">
        <v>805794976</v>
      </c>
      <c r="L3320" t="s">
        <v>6999</v>
      </c>
    </row>
    <row r="3321" spans="11:12" x14ac:dyDescent="0.35">
      <c r="K3321" s="78">
        <v>469402681</v>
      </c>
      <c r="L3321" t="s">
        <v>5598</v>
      </c>
    </row>
    <row r="3322" spans="11:12" x14ac:dyDescent="0.35">
      <c r="K3322" s="78">
        <v>625919444</v>
      </c>
      <c r="L3322" t="s">
        <v>5973</v>
      </c>
    </row>
    <row r="3323" spans="11:12" x14ac:dyDescent="0.35">
      <c r="K3323" s="78">
        <v>203394572</v>
      </c>
      <c r="L3323" t="s">
        <v>3336</v>
      </c>
    </row>
    <row r="3324" spans="11:12" x14ac:dyDescent="0.35">
      <c r="K3324" s="78">
        <v>984046332</v>
      </c>
      <c r="L3324" t="s">
        <v>7539</v>
      </c>
    </row>
    <row r="3325" spans="11:12" x14ac:dyDescent="0.35">
      <c r="K3325" s="78">
        <v>373374326</v>
      </c>
      <c r="L3325" t="s">
        <v>5274</v>
      </c>
    </row>
    <row r="3326" spans="11:12" x14ac:dyDescent="0.35">
      <c r="K3326" s="78">
        <v>245121415</v>
      </c>
      <c r="L3326" t="s">
        <v>4220</v>
      </c>
    </row>
    <row r="3327" spans="11:12" x14ac:dyDescent="0.35">
      <c r="K3327" s="78">
        <v>201512141</v>
      </c>
      <c r="L3327" t="s">
        <v>3140</v>
      </c>
    </row>
    <row r="3328" spans="11:12" x14ac:dyDescent="0.35">
      <c r="K3328" s="78">
        <v>154696199</v>
      </c>
      <c r="L3328" t="s">
        <v>2592</v>
      </c>
    </row>
    <row r="3329" spans="11:12" x14ac:dyDescent="0.35">
      <c r="K3329" s="78">
        <v>318461937</v>
      </c>
      <c r="L3329" t="s">
        <v>4859</v>
      </c>
    </row>
    <row r="3330" spans="11:12" x14ac:dyDescent="0.35">
      <c r="K3330" s="78">
        <v>776927597</v>
      </c>
      <c r="L3330" t="s">
        <v>6836</v>
      </c>
    </row>
    <row r="3331" spans="11:12" x14ac:dyDescent="0.35">
      <c r="K3331" s="78">
        <v>881660164</v>
      </c>
      <c r="L3331" t="s">
        <v>7192</v>
      </c>
    </row>
    <row r="3332" spans="11:12" x14ac:dyDescent="0.35">
      <c r="K3332" s="78">
        <v>436466404</v>
      </c>
      <c r="L3332" t="s">
        <v>5485</v>
      </c>
    </row>
    <row r="3333" spans="11:12" x14ac:dyDescent="0.35">
      <c r="K3333" s="78">
        <v>660184856</v>
      </c>
      <c r="L3333" t="s">
        <v>6152</v>
      </c>
    </row>
    <row r="3334" spans="11:12" x14ac:dyDescent="0.35">
      <c r="K3334" s="78">
        <v>976946790</v>
      </c>
      <c r="L3334" t="s">
        <v>7519</v>
      </c>
    </row>
    <row r="3335" spans="11:12" x14ac:dyDescent="0.35">
      <c r="K3335" s="78">
        <v>347757780</v>
      </c>
      <c r="L3335" t="s">
        <v>5086</v>
      </c>
    </row>
    <row r="3336" spans="11:12" x14ac:dyDescent="0.35">
      <c r="K3336" s="78">
        <v>200818679</v>
      </c>
      <c r="L3336" t="s">
        <v>3071</v>
      </c>
    </row>
    <row r="3337" spans="11:12" x14ac:dyDescent="0.35">
      <c r="K3337" s="78">
        <v>152078340</v>
      </c>
      <c r="L3337" t="s">
        <v>2571</v>
      </c>
    </row>
    <row r="3338" spans="11:12" x14ac:dyDescent="0.35">
      <c r="K3338" s="78">
        <v>202208473</v>
      </c>
      <c r="L3338" t="s">
        <v>3222</v>
      </c>
    </row>
    <row r="3339" spans="11:12" x14ac:dyDescent="0.35">
      <c r="K3339" s="78">
        <v>209145189</v>
      </c>
      <c r="L3339" t="s">
        <v>3799</v>
      </c>
    </row>
    <row r="3340" spans="11:12" x14ac:dyDescent="0.35">
      <c r="K3340" s="78">
        <v>113831812</v>
      </c>
      <c r="L3340" t="s">
        <v>2148</v>
      </c>
    </row>
    <row r="3341" spans="11:12" x14ac:dyDescent="0.35">
      <c r="K3341" s="78">
        <v>624474074</v>
      </c>
      <c r="L3341" t="s">
        <v>5966</v>
      </c>
    </row>
    <row r="3342" spans="11:12" x14ac:dyDescent="0.35">
      <c r="K3342" s="78">
        <v>410486300</v>
      </c>
      <c r="L3342" t="s">
        <v>5408</v>
      </c>
    </row>
    <row r="3343" spans="11:12" x14ac:dyDescent="0.35">
      <c r="K3343" s="78" t="s">
        <v>1913</v>
      </c>
      <c r="L3343" t="s">
        <v>7605</v>
      </c>
    </row>
    <row r="3344" spans="11:12" x14ac:dyDescent="0.35">
      <c r="K3344" s="78">
        <v>619249852</v>
      </c>
      <c r="L3344" t="s">
        <v>5929</v>
      </c>
    </row>
    <row r="3345" spans="11:12" x14ac:dyDescent="0.35">
      <c r="K3345" s="78">
        <v>669759088</v>
      </c>
      <c r="L3345" t="s">
        <v>6206</v>
      </c>
    </row>
    <row r="3346" spans="11:12" x14ac:dyDescent="0.35">
      <c r="K3346" s="78">
        <v>138439275</v>
      </c>
      <c r="L3346" t="s">
        <v>2451</v>
      </c>
    </row>
    <row r="3347" spans="11:12" x14ac:dyDescent="0.35">
      <c r="K3347" s="78">
        <v>204642494</v>
      </c>
      <c r="L3347" t="s">
        <v>3466</v>
      </c>
    </row>
    <row r="3348" spans="11:12" x14ac:dyDescent="0.35">
      <c r="K3348" s="78">
        <v>668046312</v>
      </c>
      <c r="L3348" t="s">
        <v>6191</v>
      </c>
    </row>
    <row r="3349" spans="11:12" x14ac:dyDescent="0.35">
      <c r="K3349" s="78">
        <v>214411300</v>
      </c>
      <c r="L3349" t="s">
        <v>3949</v>
      </c>
    </row>
    <row r="3350" spans="11:12" x14ac:dyDescent="0.35">
      <c r="K3350" s="78">
        <v>873872292</v>
      </c>
      <c r="L3350" t="s">
        <v>7157</v>
      </c>
    </row>
    <row r="3351" spans="11:12" x14ac:dyDescent="0.35">
      <c r="K3351" s="78">
        <v>501600008</v>
      </c>
      <c r="L3351" t="s">
        <v>5684</v>
      </c>
    </row>
    <row r="3352" spans="11:12" x14ac:dyDescent="0.35">
      <c r="K3352" s="78">
        <v>283592634</v>
      </c>
      <c r="L3352" t="s">
        <v>4569</v>
      </c>
    </row>
    <row r="3353" spans="11:12" x14ac:dyDescent="0.35">
      <c r="K3353" s="78">
        <v>412561163</v>
      </c>
      <c r="L3353" t="s">
        <v>5417</v>
      </c>
    </row>
    <row r="3354" spans="11:12" x14ac:dyDescent="0.35">
      <c r="K3354" s="78">
        <v>272995525</v>
      </c>
      <c r="L3354" t="s">
        <v>4490</v>
      </c>
    </row>
    <row r="3355" spans="11:12" x14ac:dyDescent="0.35">
      <c r="K3355" s="78">
        <v>847765402</v>
      </c>
      <c r="L3355" t="s">
        <v>7069</v>
      </c>
    </row>
    <row r="3356" spans="11:12" x14ac:dyDescent="0.35">
      <c r="K3356" s="78">
        <v>229421948</v>
      </c>
      <c r="L3356" t="s">
        <v>4085</v>
      </c>
    </row>
    <row r="3357" spans="11:12" x14ac:dyDescent="0.35">
      <c r="K3357" s="78">
        <v>208677926</v>
      </c>
      <c r="L3357" t="s">
        <v>3772</v>
      </c>
    </row>
    <row r="3358" spans="11:12" x14ac:dyDescent="0.35">
      <c r="K3358" s="78">
        <v>207227690</v>
      </c>
      <c r="L3358" t="s">
        <v>3640</v>
      </c>
    </row>
    <row r="3359" spans="11:12" x14ac:dyDescent="0.35">
      <c r="K3359" s="78">
        <v>725772572</v>
      </c>
      <c r="L3359" t="s">
        <v>6567</v>
      </c>
    </row>
    <row r="3360" spans="11:12" x14ac:dyDescent="0.35">
      <c r="K3360" s="78">
        <v>203312312</v>
      </c>
      <c r="L3360" t="s">
        <v>3330</v>
      </c>
    </row>
    <row r="3361" spans="11:12" x14ac:dyDescent="0.35">
      <c r="K3361" s="78">
        <v>161653543</v>
      </c>
      <c r="L3361" t="s">
        <v>2657</v>
      </c>
    </row>
    <row r="3362" spans="11:12" x14ac:dyDescent="0.35">
      <c r="K3362" s="78">
        <v>281998641</v>
      </c>
      <c r="L3362" t="s">
        <v>4559</v>
      </c>
    </row>
    <row r="3363" spans="11:12" x14ac:dyDescent="0.35">
      <c r="K3363" s="78">
        <v>459631860</v>
      </c>
      <c r="L3363" t="s">
        <v>5553</v>
      </c>
    </row>
    <row r="3364" spans="11:12" x14ac:dyDescent="0.35">
      <c r="K3364" s="78">
        <v>712951540</v>
      </c>
      <c r="L3364" t="s">
        <v>6491</v>
      </c>
    </row>
    <row r="3365" spans="11:12" x14ac:dyDescent="0.35">
      <c r="K3365" s="78">
        <v>208116967</v>
      </c>
      <c r="L3365" t="s">
        <v>3725</v>
      </c>
    </row>
    <row r="3366" spans="11:12" x14ac:dyDescent="0.35">
      <c r="K3366" s="78">
        <v>539496760</v>
      </c>
      <c r="L3366" t="s">
        <v>5776</v>
      </c>
    </row>
    <row r="3367" spans="11:12" x14ac:dyDescent="0.35">
      <c r="K3367" s="78">
        <v>203268746</v>
      </c>
      <c r="L3367" t="s">
        <v>3325</v>
      </c>
    </row>
    <row r="3368" spans="11:12" x14ac:dyDescent="0.35">
      <c r="K3368" s="78">
        <v>318070202</v>
      </c>
      <c r="L3368" t="s">
        <v>4855</v>
      </c>
    </row>
    <row r="3369" spans="11:12" x14ac:dyDescent="0.35">
      <c r="K3369" s="78">
        <v>639961435</v>
      </c>
      <c r="L3369" t="s">
        <v>6069</v>
      </c>
    </row>
    <row r="3370" spans="11:12" x14ac:dyDescent="0.35">
      <c r="K3370" s="78">
        <v>764903030</v>
      </c>
      <c r="L3370" t="s">
        <v>6732</v>
      </c>
    </row>
    <row r="3371" spans="11:12" x14ac:dyDescent="0.35">
      <c r="K3371" s="78">
        <v>317377193</v>
      </c>
      <c r="L3371" t="s">
        <v>4851</v>
      </c>
    </row>
    <row r="3372" spans="11:12" x14ac:dyDescent="0.35">
      <c r="K3372" s="78">
        <v>376078752</v>
      </c>
      <c r="L3372" t="s">
        <v>5293</v>
      </c>
    </row>
    <row r="3373" spans="11:12" x14ac:dyDescent="0.35">
      <c r="K3373" s="78">
        <v>126165552</v>
      </c>
      <c r="L3373" t="s">
        <v>2292</v>
      </c>
    </row>
    <row r="3374" spans="11:12" x14ac:dyDescent="0.35">
      <c r="K3374" s="78">
        <v>200000620</v>
      </c>
      <c r="L3374" t="s">
        <v>2990</v>
      </c>
    </row>
    <row r="3375" spans="11:12" x14ac:dyDescent="0.35">
      <c r="K3375" s="78">
        <v>203489182</v>
      </c>
      <c r="L3375" t="s">
        <v>3347</v>
      </c>
    </row>
    <row r="3376" spans="11:12" x14ac:dyDescent="0.35">
      <c r="K3376" s="78">
        <v>195779384</v>
      </c>
      <c r="L3376" t="s">
        <v>2959</v>
      </c>
    </row>
    <row r="3377" spans="11:12" x14ac:dyDescent="0.35">
      <c r="K3377" s="78">
        <v>202880975</v>
      </c>
      <c r="L3377" t="s">
        <v>3288</v>
      </c>
    </row>
    <row r="3378" spans="11:12" x14ac:dyDescent="0.35">
      <c r="K3378" s="78">
        <v>260453777</v>
      </c>
      <c r="L3378" t="s">
        <v>4348</v>
      </c>
    </row>
    <row r="3379" spans="11:12" x14ac:dyDescent="0.35">
      <c r="K3379" s="78">
        <v>919842032</v>
      </c>
      <c r="L3379" t="s">
        <v>7368</v>
      </c>
    </row>
    <row r="3380" spans="11:12" x14ac:dyDescent="0.35">
      <c r="K3380" s="78">
        <v>974183153</v>
      </c>
      <c r="L3380" t="s">
        <v>7507</v>
      </c>
    </row>
    <row r="3381" spans="11:12" x14ac:dyDescent="0.35">
      <c r="K3381" s="78">
        <v>244793770</v>
      </c>
      <c r="L3381" t="s">
        <v>4217</v>
      </c>
    </row>
    <row r="3382" spans="11:12" x14ac:dyDescent="0.35">
      <c r="K3382" s="78">
        <v>328902109</v>
      </c>
      <c r="L3382" t="s">
        <v>4217</v>
      </c>
    </row>
    <row r="3383" spans="11:12" x14ac:dyDescent="0.35">
      <c r="K3383" s="78">
        <v>674059094</v>
      </c>
      <c r="L3383" t="s">
        <v>6235</v>
      </c>
    </row>
    <row r="3384" spans="11:12" x14ac:dyDescent="0.35">
      <c r="K3384" s="78">
        <v>211017445</v>
      </c>
      <c r="L3384" t="s">
        <v>3913</v>
      </c>
    </row>
    <row r="3385" spans="11:12" x14ac:dyDescent="0.35">
      <c r="K3385" s="78">
        <v>788208057</v>
      </c>
      <c r="L3385" t="s">
        <v>6918</v>
      </c>
    </row>
    <row r="3386" spans="11:12" x14ac:dyDescent="0.35">
      <c r="K3386" s="78">
        <v>202900003</v>
      </c>
      <c r="L3386" t="s">
        <v>3293</v>
      </c>
    </row>
    <row r="3387" spans="11:12" x14ac:dyDescent="0.35">
      <c r="K3387" s="78">
        <v>112780602</v>
      </c>
      <c r="L3387" t="s">
        <v>2131</v>
      </c>
    </row>
    <row r="3388" spans="11:12" x14ac:dyDescent="0.35">
      <c r="K3388" s="78">
        <v>281335553</v>
      </c>
      <c r="L3388" t="s">
        <v>4553</v>
      </c>
    </row>
    <row r="3389" spans="11:12" x14ac:dyDescent="0.35">
      <c r="K3389" s="78">
        <v>281686518</v>
      </c>
      <c r="L3389" t="s">
        <v>4553</v>
      </c>
    </row>
    <row r="3390" spans="11:12" x14ac:dyDescent="0.35">
      <c r="K3390" s="78">
        <v>333981211</v>
      </c>
      <c r="L3390" t="s">
        <v>4553</v>
      </c>
    </row>
    <row r="3391" spans="11:12" x14ac:dyDescent="0.35">
      <c r="K3391" s="78">
        <v>734560294</v>
      </c>
      <c r="L3391" t="s">
        <v>6640</v>
      </c>
    </row>
    <row r="3392" spans="11:12" x14ac:dyDescent="0.35">
      <c r="K3392" s="78">
        <v>375409992</v>
      </c>
      <c r="L3392" t="s">
        <v>5288</v>
      </c>
    </row>
    <row r="3393" spans="11:12" x14ac:dyDescent="0.35">
      <c r="K3393" s="78">
        <v>531678141</v>
      </c>
      <c r="L3393" t="s">
        <v>5757</v>
      </c>
    </row>
    <row r="3394" spans="11:12" x14ac:dyDescent="0.35">
      <c r="K3394" s="78">
        <v>201521141</v>
      </c>
      <c r="L3394" t="s">
        <v>3141</v>
      </c>
    </row>
    <row r="3395" spans="11:12" x14ac:dyDescent="0.35">
      <c r="K3395" s="78">
        <v>293129954</v>
      </c>
      <c r="L3395" t="s">
        <v>4656</v>
      </c>
    </row>
    <row r="3396" spans="11:12" x14ac:dyDescent="0.35">
      <c r="K3396" s="78">
        <v>258704274</v>
      </c>
      <c r="L3396" t="s">
        <v>4338</v>
      </c>
    </row>
    <row r="3397" spans="11:12" x14ac:dyDescent="0.35">
      <c r="K3397" s="78">
        <v>638608863</v>
      </c>
      <c r="L3397" t="s">
        <v>6065</v>
      </c>
    </row>
    <row r="3398" spans="11:12" x14ac:dyDescent="0.35">
      <c r="K3398" s="78">
        <v>231656286</v>
      </c>
      <c r="L3398" t="s">
        <v>4105</v>
      </c>
    </row>
    <row r="3399" spans="11:12" x14ac:dyDescent="0.35">
      <c r="K3399" s="78">
        <v>107322418</v>
      </c>
      <c r="L3399" t="s">
        <v>2073</v>
      </c>
    </row>
    <row r="3400" spans="11:12" x14ac:dyDescent="0.35">
      <c r="K3400" s="78">
        <v>202467177</v>
      </c>
      <c r="L3400" t="s">
        <v>3247</v>
      </c>
    </row>
    <row r="3401" spans="11:12" x14ac:dyDescent="0.35">
      <c r="K3401" s="78">
        <v>620271047</v>
      </c>
      <c r="L3401" t="s">
        <v>5938</v>
      </c>
    </row>
    <row r="3402" spans="11:12" x14ac:dyDescent="0.35">
      <c r="K3402" s="78">
        <v>226625720</v>
      </c>
      <c r="L3402" t="s">
        <v>4053</v>
      </c>
    </row>
    <row r="3403" spans="11:12" x14ac:dyDescent="0.35">
      <c r="K3403" s="78">
        <v>281987887</v>
      </c>
      <c r="L3403" t="s">
        <v>4558</v>
      </c>
    </row>
    <row r="3404" spans="11:12" x14ac:dyDescent="0.35">
      <c r="K3404" s="78">
        <v>230936889</v>
      </c>
      <c r="L3404" t="s">
        <v>4102</v>
      </c>
    </row>
    <row r="3405" spans="11:12" x14ac:dyDescent="0.35">
      <c r="K3405" s="78">
        <v>311106872</v>
      </c>
      <c r="L3405" t="s">
        <v>4795</v>
      </c>
    </row>
    <row r="3406" spans="11:12" x14ac:dyDescent="0.35">
      <c r="K3406" s="78">
        <v>202898097</v>
      </c>
      <c r="L3406" t="s">
        <v>3291</v>
      </c>
    </row>
    <row r="3407" spans="11:12" x14ac:dyDescent="0.35">
      <c r="K3407" s="78">
        <v>117205681</v>
      </c>
      <c r="L3407" t="s">
        <v>2183</v>
      </c>
    </row>
    <row r="3408" spans="11:12" x14ac:dyDescent="0.35">
      <c r="K3408" s="78">
        <v>529826320</v>
      </c>
      <c r="L3408" t="s">
        <v>592</v>
      </c>
    </row>
    <row r="3409" spans="11:12" x14ac:dyDescent="0.35">
      <c r="K3409" s="78">
        <v>643318423</v>
      </c>
      <c r="L3409" t="s">
        <v>6083</v>
      </c>
    </row>
    <row r="3410" spans="11:12" x14ac:dyDescent="0.35">
      <c r="K3410" s="78">
        <v>721325679</v>
      </c>
      <c r="L3410" t="s">
        <v>6533</v>
      </c>
    </row>
    <row r="3411" spans="11:12" x14ac:dyDescent="0.35">
      <c r="K3411" s="78">
        <v>498695825</v>
      </c>
      <c r="L3411" t="s">
        <v>5677</v>
      </c>
    </row>
    <row r="3412" spans="11:12" x14ac:dyDescent="0.35">
      <c r="K3412" s="78">
        <v>670085090</v>
      </c>
      <c r="L3412" t="s">
        <v>6211</v>
      </c>
    </row>
    <row r="3413" spans="11:12" x14ac:dyDescent="0.35">
      <c r="K3413" s="78">
        <v>204949330</v>
      </c>
      <c r="L3413" t="s">
        <v>3488</v>
      </c>
    </row>
    <row r="3414" spans="11:12" x14ac:dyDescent="0.35">
      <c r="K3414" s="78">
        <v>100438224</v>
      </c>
      <c r="L3414" t="s">
        <v>1979</v>
      </c>
    </row>
    <row r="3415" spans="11:12" x14ac:dyDescent="0.35">
      <c r="K3415" s="78">
        <v>146299156</v>
      </c>
      <c r="L3415" t="s">
        <v>2522</v>
      </c>
    </row>
    <row r="3416" spans="11:12" x14ac:dyDescent="0.35">
      <c r="K3416" s="78">
        <v>399371180</v>
      </c>
      <c r="L3416" t="s">
        <v>2522</v>
      </c>
    </row>
    <row r="3417" spans="11:12" x14ac:dyDescent="0.35">
      <c r="K3417" s="78">
        <v>719535801</v>
      </c>
      <c r="L3417" t="s">
        <v>6520</v>
      </c>
    </row>
    <row r="3418" spans="11:12" x14ac:dyDescent="0.35">
      <c r="K3418" s="78">
        <v>207484123</v>
      </c>
      <c r="L3418" t="s">
        <v>3671</v>
      </c>
    </row>
    <row r="3419" spans="11:12" x14ac:dyDescent="0.35">
      <c r="K3419" s="78">
        <v>202192814</v>
      </c>
      <c r="L3419" t="s">
        <v>3218</v>
      </c>
    </row>
    <row r="3420" spans="11:12" x14ac:dyDescent="0.35">
      <c r="K3420" s="78">
        <v>442330344</v>
      </c>
      <c r="L3420" t="s">
        <v>5503</v>
      </c>
    </row>
    <row r="3421" spans="11:12" x14ac:dyDescent="0.35">
      <c r="K3421" s="78">
        <v>142805731</v>
      </c>
      <c r="L3421" t="s">
        <v>2494</v>
      </c>
    </row>
    <row r="3422" spans="11:12" x14ac:dyDescent="0.35">
      <c r="K3422" s="78">
        <v>151949665</v>
      </c>
      <c r="L3422" t="s">
        <v>2570</v>
      </c>
    </row>
    <row r="3423" spans="11:12" x14ac:dyDescent="0.35">
      <c r="K3423" s="78">
        <v>359124899</v>
      </c>
      <c r="L3423" t="s">
        <v>5181</v>
      </c>
    </row>
    <row r="3424" spans="11:12" x14ac:dyDescent="0.35">
      <c r="K3424" s="78">
        <v>209738740</v>
      </c>
      <c r="L3424" t="s">
        <v>3848</v>
      </c>
    </row>
    <row r="3425" spans="11:12" x14ac:dyDescent="0.35">
      <c r="K3425" s="78">
        <v>204300675</v>
      </c>
      <c r="L3425" t="s">
        <v>3436</v>
      </c>
    </row>
    <row r="3426" spans="11:12" x14ac:dyDescent="0.35">
      <c r="K3426" s="78">
        <v>115637096</v>
      </c>
      <c r="L3426" t="s">
        <v>2166</v>
      </c>
    </row>
    <row r="3427" spans="11:12" x14ac:dyDescent="0.35">
      <c r="K3427" s="78">
        <v>202337594</v>
      </c>
      <c r="L3427" t="s">
        <v>3233</v>
      </c>
    </row>
    <row r="3428" spans="11:12" x14ac:dyDescent="0.35">
      <c r="K3428" s="78">
        <v>211015133</v>
      </c>
      <c r="L3428" t="s">
        <v>3912</v>
      </c>
    </row>
    <row r="3429" spans="11:12" x14ac:dyDescent="0.35">
      <c r="K3429" s="78">
        <v>390644426</v>
      </c>
      <c r="L3429" t="s">
        <v>5339</v>
      </c>
    </row>
    <row r="3430" spans="11:12" x14ac:dyDescent="0.35">
      <c r="K3430" s="78">
        <v>657082945</v>
      </c>
      <c r="L3430" t="s">
        <v>6142</v>
      </c>
    </row>
    <row r="3431" spans="11:12" x14ac:dyDescent="0.35">
      <c r="K3431" s="78">
        <v>946227854</v>
      </c>
      <c r="L3431" t="s">
        <v>7433</v>
      </c>
    </row>
    <row r="3432" spans="11:12" x14ac:dyDescent="0.35">
      <c r="K3432" s="78">
        <v>201841770</v>
      </c>
      <c r="L3432" t="s">
        <v>3182</v>
      </c>
    </row>
    <row r="3433" spans="11:12" x14ac:dyDescent="0.35">
      <c r="K3433" s="78">
        <v>415680902</v>
      </c>
      <c r="L3433" t="s">
        <v>5427</v>
      </c>
    </row>
    <row r="3434" spans="11:12" x14ac:dyDescent="0.35">
      <c r="K3434" s="78">
        <v>406144666</v>
      </c>
      <c r="L3434" t="s">
        <v>5398</v>
      </c>
    </row>
    <row r="3435" spans="11:12" x14ac:dyDescent="0.35">
      <c r="K3435" s="78">
        <v>173390769</v>
      </c>
      <c r="L3435" t="s">
        <v>2769</v>
      </c>
    </row>
    <row r="3436" spans="11:12" x14ac:dyDescent="0.35">
      <c r="K3436" s="78">
        <v>207824798</v>
      </c>
      <c r="L3436" t="s">
        <v>3702</v>
      </c>
    </row>
    <row r="3437" spans="11:12" x14ac:dyDescent="0.35">
      <c r="K3437" s="78">
        <v>340999568</v>
      </c>
      <c r="L3437" t="s">
        <v>5023</v>
      </c>
    </row>
    <row r="3438" spans="11:12" x14ac:dyDescent="0.35">
      <c r="K3438" s="78">
        <v>313260348</v>
      </c>
      <c r="L3438" t="s">
        <v>4822</v>
      </c>
    </row>
    <row r="3439" spans="11:12" x14ac:dyDescent="0.35">
      <c r="K3439" s="78">
        <v>869486647</v>
      </c>
      <c r="L3439" t="s">
        <v>7141</v>
      </c>
    </row>
    <row r="3440" spans="11:12" x14ac:dyDescent="0.35">
      <c r="K3440" s="78">
        <v>211310758</v>
      </c>
      <c r="L3440" t="s">
        <v>3922</v>
      </c>
    </row>
    <row r="3441" spans="11:12" x14ac:dyDescent="0.35">
      <c r="K3441" s="78" t="s">
        <v>1942</v>
      </c>
      <c r="L3441" t="s">
        <v>7651</v>
      </c>
    </row>
    <row r="3442" spans="11:12" x14ac:dyDescent="0.35">
      <c r="K3442" s="78">
        <v>102132440</v>
      </c>
      <c r="L3442" t="s">
        <v>2003</v>
      </c>
    </row>
    <row r="3443" spans="11:12" x14ac:dyDescent="0.35">
      <c r="K3443" s="78">
        <v>202382232</v>
      </c>
      <c r="L3443" t="s">
        <v>3236</v>
      </c>
    </row>
    <row r="3444" spans="11:12" x14ac:dyDescent="0.35">
      <c r="K3444" s="78">
        <v>528399860</v>
      </c>
      <c r="L3444" t="s">
        <v>5749</v>
      </c>
    </row>
    <row r="3445" spans="11:12" x14ac:dyDescent="0.35">
      <c r="K3445" s="78">
        <v>372737468</v>
      </c>
      <c r="L3445" t="s">
        <v>5270</v>
      </c>
    </row>
    <row r="3446" spans="11:12" x14ac:dyDescent="0.35">
      <c r="K3446" s="78">
        <v>107547622</v>
      </c>
      <c r="L3446" t="s">
        <v>2076</v>
      </c>
    </row>
    <row r="3447" spans="11:12" x14ac:dyDescent="0.35">
      <c r="K3447" s="78">
        <v>604079721</v>
      </c>
      <c r="L3447" t="s">
        <v>5911</v>
      </c>
    </row>
    <row r="3448" spans="11:12" x14ac:dyDescent="0.35">
      <c r="K3448" s="78">
        <v>604025427</v>
      </c>
      <c r="L3448" t="s">
        <v>5910</v>
      </c>
    </row>
    <row r="3449" spans="11:12" x14ac:dyDescent="0.35">
      <c r="K3449" s="78">
        <v>726787433</v>
      </c>
      <c r="L3449" t="s">
        <v>6573</v>
      </c>
    </row>
    <row r="3450" spans="11:12" x14ac:dyDescent="0.35">
      <c r="K3450" s="78">
        <v>201830337</v>
      </c>
      <c r="L3450" t="s">
        <v>3180</v>
      </c>
    </row>
    <row r="3451" spans="11:12" x14ac:dyDescent="0.35">
      <c r="K3451" s="78">
        <v>309345193</v>
      </c>
      <c r="L3451" t="s">
        <v>4780</v>
      </c>
    </row>
    <row r="3452" spans="11:12" x14ac:dyDescent="0.35">
      <c r="K3452" s="78">
        <v>948322897</v>
      </c>
      <c r="L3452" t="s">
        <v>7437</v>
      </c>
    </row>
    <row r="3453" spans="11:12" x14ac:dyDescent="0.35">
      <c r="K3453" s="78">
        <v>502882902</v>
      </c>
      <c r="L3453" t="s">
        <v>5688</v>
      </c>
    </row>
    <row r="3454" spans="11:12" x14ac:dyDescent="0.35">
      <c r="K3454" s="78">
        <v>614184183</v>
      </c>
      <c r="L3454" t="s">
        <v>5922</v>
      </c>
    </row>
    <row r="3455" spans="11:12" x14ac:dyDescent="0.35">
      <c r="K3455" s="78">
        <v>226954074</v>
      </c>
      <c r="L3455" t="s">
        <v>4056</v>
      </c>
    </row>
    <row r="3456" spans="11:12" x14ac:dyDescent="0.35">
      <c r="K3456" s="78">
        <v>894753625</v>
      </c>
      <c r="L3456" t="s">
        <v>7242</v>
      </c>
    </row>
    <row r="3457" spans="11:12" x14ac:dyDescent="0.35">
      <c r="K3457" s="78">
        <v>854717413</v>
      </c>
      <c r="L3457" t="s">
        <v>7085</v>
      </c>
    </row>
    <row r="3458" spans="11:12" x14ac:dyDescent="0.35">
      <c r="K3458" s="78">
        <v>952227572</v>
      </c>
      <c r="L3458" t="s">
        <v>7446</v>
      </c>
    </row>
    <row r="3459" spans="11:12" x14ac:dyDescent="0.35">
      <c r="K3459" s="78">
        <v>774644733</v>
      </c>
      <c r="L3459" t="s">
        <v>6819</v>
      </c>
    </row>
    <row r="3460" spans="11:12" x14ac:dyDescent="0.35">
      <c r="K3460" s="78">
        <v>865960131</v>
      </c>
      <c r="L3460" t="s">
        <v>7126</v>
      </c>
    </row>
    <row r="3461" spans="11:12" x14ac:dyDescent="0.35">
      <c r="K3461" s="78">
        <v>730489773</v>
      </c>
      <c r="L3461" t="s">
        <v>6609</v>
      </c>
    </row>
    <row r="3462" spans="11:12" x14ac:dyDescent="0.35">
      <c r="K3462" s="78">
        <v>302696047</v>
      </c>
      <c r="L3462" t="s">
        <v>4729</v>
      </c>
    </row>
    <row r="3463" spans="11:12" x14ac:dyDescent="0.35">
      <c r="K3463" s="78">
        <v>688192226</v>
      </c>
      <c r="L3463" t="s">
        <v>6364</v>
      </c>
    </row>
    <row r="3464" spans="11:12" x14ac:dyDescent="0.35">
      <c r="K3464" s="78">
        <v>279054059</v>
      </c>
      <c r="L3464" t="s">
        <v>4538</v>
      </c>
    </row>
    <row r="3465" spans="11:12" x14ac:dyDescent="0.35">
      <c r="K3465" s="78">
        <v>203862965</v>
      </c>
      <c r="L3465" t="s">
        <v>1360</v>
      </c>
    </row>
    <row r="3466" spans="11:12" x14ac:dyDescent="0.35">
      <c r="K3466" s="78">
        <v>648121814</v>
      </c>
      <c r="L3466" t="s">
        <v>6116</v>
      </c>
    </row>
    <row r="3467" spans="11:12" x14ac:dyDescent="0.35">
      <c r="K3467" s="78">
        <v>122195368</v>
      </c>
      <c r="L3467" t="s">
        <v>2240</v>
      </c>
    </row>
    <row r="3468" spans="11:12" x14ac:dyDescent="0.35">
      <c r="K3468" s="78">
        <v>374080989</v>
      </c>
      <c r="L3468" t="s">
        <v>5282</v>
      </c>
    </row>
    <row r="3469" spans="11:12" x14ac:dyDescent="0.35">
      <c r="K3469" s="78">
        <v>221451554</v>
      </c>
      <c r="L3469" t="s">
        <v>4011</v>
      </c>
    </row>
    <row r="3470" spans="11:12" x14ac:dyDescent="0.35">
      <c r="K3470" s="78">
        <v>926176331</v>
      </c>
      <c r="L3470" t="s">
        <v>7380</v>
      </c>
    </row>
    <row r="3471" spans="11:12" x14ac:dyDescent="0.35">
      <c r="K3471" s="78">
        <v>285067960</v>
      </c>
      <c r="L3471" t="s">
        <v>4577</v>
      </c>
    </row>
    <row r="3472" spans="11:12" x14ac:dyDescent="0.35">
      <c r="K3472" s="78">
        <v>622585537</v>
      </c>
      <c r="L3472" t="s">
        <v>5951</v>
      </c>
    </row>
    <row r="3473" spans="11:12" x14ac:dyDescent="0.35">
      <c r="K3473" s="78">
        <v>772258194</v>
      </c>
      <c r="L3473" t="s">
        <v>6800</v>
      </c>
    </row>
    <row r="3474" spans="11:12" x14ac:dyDescent="0.35">
      <c r="K3474" s="78">
        <v>274022469</v>
      </c>
      <c r="L3474" t="s">
        <v>4501</v>
      </c>
    </row>
    <row r="3475" spans="11:12" x14ac:dyDescent="0.35">
      <c r="K3475" s="78">
        <v>571918544</v>
      </c>
      <c r="L3475" t="s">
        <v>5843</v>
      </c>
    </row>
    <row r="3476" spans="11:12" x14ac:dyDescent="0.35">
      <c r="K3476" s="78">
        <v>171263824</v>
      </c>
      <c r="L3476" t="s">
        <v>2731</v>
      </c>
    </row>
    <row r="3477" spans="11:12" x14ac:dyDescent="0.35">
      <c r="K3477" s="78">
        <v>230257817</v>
      </c>
      <c r="L3477" t="s">
        <v>4096</v>
      </c>
    </row>
    <row r="3478" spans="11:12" x14ac:dyDescent="0.35">
      <c r="K3478" s="78">
        <v>204556852</v>
      </c>
      <c r="L3478" t="s">
        <v>3459</v>
      </c>
    </row>
    <row r="3479" spans="11:12" x14ac:dyDescent="0.35">
      <c r="K3479" s="78">
        <v>229413023</v>
      </c>
      <c r="L3479" t="s">
        <v>4084</v>
      </c>
    </row>
    <row r="3480" spans="11:12" x14ac:dyDescent="0.35">
      <c r="K3480" s="78">
        <v>354225735</v>
      </c>
      <c r="L3480" t="s">
        <v>5131</v>
      </c>
    </row>
    <row r="3481" spans="11:12" x14ac:dyDescent="0.35">
      <c r="K3481" s="78">
        <v>102933877</v>
      </c>
      <c r="L3481" t="s">
        <v>2014</v>
      </c>
    </row>
    <row r="3482" spans="11:12" x14ac:dyDescent="0.35">
      <c r="K3482" s="78">
        <v>329735290</v>
      </c>
      <c r="L3482" t="s">
        <v>4944</v>
      </c>
    </row>
    <row r="3483" spans="11:12" x14ac:dyDescent="0.35">
      <c r="K3483" s="78">
        <v>114549606</v>
      </c>
      <c r="L3483" t="s">
        <v>2154</v>
      </c>
    </row>
    <row r="3484" spans="11:12" x14ac:dyDescent="0.35">
      <c r="K3484" s="78">
        <v>208216952</v>
      </c>
      <c r="L3484" t="s">
        <v>3734</v>
      </c>
    </row>
    <row r="3485" spans="11:12" x14ac:dyDescent="0.35">
      <c r="K3485" s="78">
        <v>206083069</v>
      </c>
      <c r="L3485" t="s">
        <v>3555</v>
      </c>
    </row>
    <row r="3486" spans="11:12" x14ac:dyDescent="0.35">
      <c r="K3486" s="78">
        <v>872940073</v>
      </c>
      <c r="L3486" t="s">
        <v>7150</v>
      </c>
    </row>
    <row r="3487" spans="11:12" x14ac:dyDescent="0.35">
      <c r="K3487" s="78">
        <v>630139392</v>
      </c>
      <c r="L3487" t="s">
        <v>5998</v>
      </c>
    </row>
    <row r="3488" spans="11:12" x14ac:dyDescent="0.35">
      <c r="K3488" s="78">
        <v>739579945</v>
      </c>
      <c r="L3488" t="s">
        <v>6648</v>
      </c>
    </row>
    <row r="3489" spans="11:12" x14ac:dyDescent="0.35">
      <c r="K3489" s="78">
        <v>761722794</v>
      </c>
      <c r="L3489" t="s">
        <v>6706</v>
      </c>
    </row>
    <row r="3490" spans="11:12" x14ac:dyDescent="0.35">
      <c r="K3490" s="78">
        <v>310438782</v>
      </c>
      <c r="L3490" t="s">
        <v>4792</v>
      </c>
    </row>
    <row r="3491" spans="11:12" x14ac:dyDescent="0.35">
      <c r="K3491" s="78">
        <v>764033949</v>
      </c>
      <c r="L3491" t="s">
        <v>6726</v>
      </c>
    </row>
    <row r="3492" spans="11:12" x14ac:dyDescent="0.35">
      <c r="K3492" s="78">
        <v>690721813</v>
      </c>
      <c r="L3492" t="s">
        <v>6385</v>
      </c>
    </row>
    <row r="3493" spans="11:12" x14ac:dyDescent="0.35">
      <c r="K3493" s="78">
        <v>772108176</v>
      </c>
      <c r="L3493" t="s">
        <v>6796</v>
      </c>
    </row>
    <row r="3494" spans="11:12" x14ac:dyDescent="0.35">
      <c r="K3494" s="78">
        <v>329423476</v>
      </c>
      <c r="L3494" t="s">
        <v>4940</v>
      </c>
    </row>
    <row r="3495" spans="11:12" x14ac:dyDescent="0.35">
      <c r="K3495" s="78">
        <v>781500852</v>
      </c>
      <c r="L3495" t="s">
        <v>6871</v>
      </c>
    </row>
    <row r="3496" spans="11:12" x14ac:dyDescent="0.35">
      <c r="K3496" s="78">
        <v>136632418</v>
      </c>
      <c r="L3496" t="s">
        <v>2426</v>
      </c>
    </row>
    <row r="3497" spans="11:12" x14ac:dyDescent="0.35">
      <c r="K3497" s="78">
        <v>131974248</v>
      </c>
      <c r="L3497" t="s">
        <v>2374</v>
      </c>
    </row>
    <row r="3498" spans="11:12" x14ac:dyDescent="0.35">
      <c r="K3498" s="78">
        <v>505800001</v>
      </c>
      <c r="L3498" t="s">
        <v>5693</v>
      </c>
    </row>
    <row r="3499" spans="11:12" x14ac:dyDescent="0.35">
      <c r="K3499" s="78">
        <v>237720369</v>
      </c>
      <c r="L3499" t="s">
        <v>4170</v>
      </c>
    </row>
    <row r="3500" spans="11:12" x14ac:dyDescent="0.35">
      <c r="K3500" s="78">
        <v>214546442</v>
      </c>
      <c r="L3500" t="s">
        <v>3951</v>
      </c>
    </row>
    <row r="3501" spans="11:12" x14ac:dyDescent="0.35">
      <c r="K3501" s="78">
        <v>332625780</v>
      </c>
      <c r="L3501" t="s">
        <v>3951</v>
      </c>
    </row>
    <row r="3502" spans="11:12" x14ac:dyDescent="0.35">
      <c r="K3502" s="78">
        <v>206399908</v>
      </c>
      <c r="L3502" t="s">
        <v>3578</v>
      </c>
    </row>
    <row r="3503" spans="11:12" x14ac:dyDescent="0.35">
      <c r="K3503" s="78">
        <v>738205766</v>
      </c>
      <c r="L3503" t="s">
        <v>6647</v>
      </c>
    </row>
    <row r="3504" spans="11:12" x14ac:dyDescent="0.35">
      <c r="K3504" s="78">
        <v>738723341</v>
      </c>
      <c r="L3504" t="s">
        <v>6647</v>
      </c>
    </row>
    <row r="3505" spans="11:12" x14ac:dyDescent="0.35">
      <c r="K3505" s="78">
        <v>723704731</v>
      </c>
      <c r="L3505" t="s">
        <v>6558</v>
      </c>
    </row>
    <row r="3506" spans="11:12" x14ac:dyDescent="0.35">
      <c r="K3506" s="78">
        <v>103239885</v>
      </c>
      <c r="L3506" t="s">
        <v>2022</v>
      </c>
    </row>
    <row r="3507" spans="11:12" x14ac:dyDescent="0.35">
      <c r="K3507" s="78">
        <v>380883635</v>
      </c>
      <c r="L3507" t="s">
        <v>5299</v>
      </c>
    </row>
    <row r="3508" spans="11:12" x14ac:dyDescent="0.35">
      <c r="K3508" s="78">
        <v>623085430</v>
      </c>
      <c r="L3508" t="s">
        <v>5955</v>
      </c>
    </row>
    <row r="3509" spans="11:12" x14ac:dyDescent="0.35">
      <c r="K3509" s="78">
        <v>138915417</v>
      </c>
      <c r="L3509" t="s">
        <v>2459</v>
      </c>
    </row>
    <row r="3510" spans="11:12" x14ac:dyDescent="0.35">
      <c r="K3510" s="78">
        <v>977480035</v>
      </c>
      <c r="L3510" t="s">
        <v>7524</v>
      </c>
    </row>
    <row r="3511" spans="11:12" x14ac:dyDescent="0.35">
      <c r="K3511" s="78">
        <v>152873719</v>
      </c>
      <c r="L3511" t="s">
        <v>2578</v>
      </c>
    </row>
    <row r="3512" spans="11:12" x14ac:dyDescent="0.35">
      <c r="K3512" s="78">
        <v>208017442</v>
      </c>
      <c r="L3512" t="s">
        <v>3715</v>
      </c>
    </row>
    <row r="3513" spans="11:12" x14ac:dyDescent="0.35">
      <c r="K3513" s="78">
        <v>333795671</v>
      </c>
      <c r="L3513" t="s">
        <v>3715</v>
      </c>
    </row>
    <row r="3514" spans="11:12" x14ac:dyDescent="0.35">
      <c r="K3514" s="78">
        <v>464966935</v>
      </c>
      <c r="L3514" t="s">
        <v>5575</v>
      </c>
    </row>
    <row r="3515" spans="11:12" x14ac:dyDescent="0.35">
      <c r="K3515" s="78">
        <v>211007385</v>
      </c>
      <c r="L3515" t="s">
        <v>3910</v>
      </c>
    </row>
    <row r="3516" spans="11:12" x14ac:dyDescent="0.35">
      <c r="K3516" s="78">
        <v>459495827</v>
      </c>
      <c r="L3516" t="s">
        <v>5552</v>
      </c>
    </row>
    <row r="3517" spans="11:12" x14ac:dyDescent="0.35">
      <c r="K3517" s="78">
        <v>439686324</v>
      </c>
      <c r="L3517" t="s">
        <v>5492</v>
      </c>
    </row>
    <row r="3518" spans="11:12" x14ac:dyDescent="0.35">
      <c r="K3518" s="78">
        <v>780794577</v>
      </c>
      <c r="L3518" t="s">
        <v>5492</v>
      </c>
    </row>
    <row r="3519" spans="11:12" x14ac:dyDescent="0.35">
      <c r="K3519" s="78">
        <v>368141291</v>
      </c>
      <c r="L3519" t="s">
        <v>5240</v>
      </c>
    </row>
    <row r="3520" spans="11:12" x14ac:dyDescent="0.35">
      <c r="K3520" s="78">
        <v>744952000</v>
      </c>
      <c r="L3520" t="s">
        <v>6654</v>
      </c>
    </row>
    <row r="3521" spans="11:12" x14ac:dyDescent="0.35">
      <c r="K3521" s="78">
        <v>706207570</v>
      </c>
      <c r="L3521" t="s">
        <v>6463</v>
      </c>
    </row>
    <row r="3522" spans="11:12" x14ac:dyDescent="0.35">
      <c r="K3522" s="78">
        <v>866153817</v>
      </c>
      <c r="L3522" t="s">
        <v>7127</v>
      </c>
    </row>
    <row r="3523" spans="11:12" x14ac:dyDescent="0.35">
      <c r="K3523" s="78">
        <v>487304107</v>
      </c>
      <c r="L3523" t="s">
        <v>5652</v>
      </c>
    </row>
    <row r="3524" spans="11:12" x14ac:dyDescent="0.35">
      <c r="K3524" s="78">
        <v>799385759</v>
      </c>
      <c r="L3524" t="s">
        <v>6982</v>
      </c>
    </row>
    <row r="3525" spans="11:12" x14ac:dyDescent="0.35">
      <c r="K3525" s="78">
        <v>203185467</v>
      </c>
      <c r="L3525" t="s">
        <v>3315</v>
      </c>
    </row>
    <row r="3526" spans="11:12" x14ac:dyDescent="0.35">
      <c r="K3526" s="78">
        <v>220089034</v>
      </c>
      <c r="L3526" t="s">
        <v>3997</v>
      </c>
    </row>
    <row r="3527" spans="11:12" x14ac:dyDescent="0.35">
      <c r="K3527" s="78">
        <v>207036037</v>
      </c>
      <c r="L3527" t="s">
        <v>3625</v>
      </c>
    </row>
    <row r="3528" spans="11:12" x14ac:dyDescent="0.35">
      <c r="K3528" s="78">
        <v>235304977</v>
      </c>
      <c r="L3528" t="s">
        <v>4149</v>
      </c>
    </row>
    <row r="3529" spans="11:12" x14ac:dyDescent="0.35">
      <c r="K3529" s="78">
        <v>582952280</v>
      </c>
      <c r="L3529" t="s">
        <v>5883</v>
      </c>
    </row>
    <row r="3530" spans="11:12" x14ac:dyDescent="0.35">
      <c r="K3530" s="78">
        <v>102761081</v>
      </c>
      <c r="L3530" t="s">
        <v>2009</v>
      </c>
    </row>
    <row r="3531" spans="11:12" x14ac:dyDescent="0.35">
      <c r="K3531" s="78">
        <v>779554406</v>
      </c>
      <c r="L3531" t="s">
        <v>6861</v>
      </c>
    </row>
    <row r="3532" spans="11:12" x14ac:dyDescent="0.35">
      <c r="K3532" s="78">
        <v>628107858</v>
      </c>
      <c r="L3532" t="s">
        <v>5986</v>
      </c>
    </row>
    <row r="3533" spans="11:12" x14ac:dyDescent="0.35">
      <c r="K3533" s="78">
        <v>205000118</v>
      </c>
      <c r="L3533" t="s">
        <v>3500</v>
      </c>
    </row>
    <row r="3534" spans="11:12" x14ac:dyDescent="0.35">
      <c r="K3534" s="78">
        <v>174837457</v>
      </c>
      <c r="L3534" t="s">
        <v>2777</v>
      </c>
    </row>
    <row r="3535" spans="11:12" x14ac:dyDescent="0.35">
      <c r="K3535" s="78">
        <v>633147710</v>
      </c>
      <c r="L3535" t="s">
        <v>6029</v>
      </c>
    </row>
    <row r="3536" spans="11:12" x14ac:dyDescent="0.35">
      <c r="K3536" s="78">
        <v>148311862</v>
      </c>
      <c r="L3536" t="s">
        <v>2540</v>
      </c>
    </row>
    <row r="3537" spans="11:12" x14ac:dyDescent="0.35">
      <c r="K3537" s="78">
        <v>307892073</v>
      </c>
      <c r="L3537" t="s">
        <v>4769</v>
      </c>
    </row>
    <row r="3538" spans="11:12" x14ac:dyDescent="0.35">
      <c r="K3538" s="78">
        <v>793853831</v>
      </c>
      <c r="L3538" t="s">
        <v>6959</v>
      </c>
    </row>
    <row r="3539" spans="11:12" x14ac:dyDescent="0.35">
      <c r="K3539" s="78">
        <v>908916310</v>
      </c>
      <c r="L3539" t="s">
        <v>7315</v>
      </c>
    </row>
    <row r="3540" spans="11:12" x14ac:dyDescent="0.35">
      <c r="K3540" s="78">
        <v>204558524</v>
      </c>
      <c r="L3540" t="s">
        <v>3460</v>
      </c>
    </row>
    <row r="3541" spans="11:12" x14ac:dyDescent="0.35">
      <c r="K3541" s="78">
        <v>507233384</v>
      </c>
      <c r="L3541" t="s">
        <v>5698</v>
      </c>
    </row>
    <row r="3542" spans="11:12" x14ac:dyDescent="0.35">
      <c r="K3542" s="78">
        <v>672503256</v>
      </c>
      <c r="L3542" t="s">
        <v>6225</v>
      </c>
    </row>
    <row r="3543" spans="11:12" x14ac:dyDescent="0.35">
      <c r="K3543" s="78">
        <v>212739294</v>
      </c>
      <c r="L3543" t="s">
        <v>3933</v>
      </c>
    </row>
    <row r="3544" spans="11:12" x14ac:dyDescent="0.35">
      <c r="K3544" s="78">
        <v>202560847</v>
      </c>
      <c r="L3544" t="s">
        <v>3260</v>
      </c>
    </row>
    <row r="3545" spans="11:12" x14ac:dyDescent="0.35">
      <c r="K3545" s="78">
        <v>512258069</v>
      </c>
      <c r="L3545" t="s">
        <v>5716</v>
      </c>
    </row>
    <row r="3546" spans="11:12" x14ac:dyDescent="0.35">
      <c r="K3546" s="78">
        <v>200203326</v>
      </c>
      <c r="L3546" t="s">
        <v>3013</v>
      </c>
    </row>
    <row r="3547" spans="11:12" x14ac:dyDescent="0.35">
      <c r="K3547" s="78">
        <v>206641084</v>
      </c>
      <c r="L3547" t="s">
        <v>3013</v>
      </c>
    </row>
    <row r="3548" spans="11:12" x14ac:dyDescent="0.35">
      <c r="K3548" s="78">
        <v>262422054</v>
      </c>
      <c r="L3548" t="s">
        <v>4366</v>
      </c>
    </row>
    <row r="3549" spans="11:12" x14ac:dyDescent="0.35">
      <c r="K3549" s="78">
        <v>242707460</v>
      </c>
      <c r="L3549" t="s">
        <v>4203</v>
      </c>
    </row>
    <row r="3550" spans="11:12" x14ac:dyDescent="0.35">
      <c r="K3550" s="78">
        <v>178174711</v>
      </c>
      <c r="L3550" t="s">
        <v>2811</v>
      </c>
    </row>
    <row r="3551" spans="11:12" x14ac:dyDescent="0.35">
      <c r="K3551" s="78">
        <v>694120474</v>
      </c>
      <c r="L3551" t="s">
        <v>6409</v>
      </c>
    </row>
    <row r="3552" spans="11:12" x14ac:dyDescent="0.35">
      <c r="K3552" s="78">
        <v>372962267</v>
      </c>
      <c r="L3552" t="s">
        <v>5272</v>
      </c>
    </row>
    <row r="3553" spans="11:12" x14ac:dyDescent="0.35">
      <c r="K3553" s="78">
        <v>782745174</v>
      </c>
      <c r="L3553" t="s">
        <v>6884</v>
      </c>
    </row>
    <row r="3554" spans="11:12" x14ac:dyDescent="0.35">
      <c r="K3554" s="78">
        <v>200884881</v>
      </c>
      <c r="L3554" t="s">
        <v>3080</v>
      </c>
    </row>
    <row r="3555" spans="11:12" x14ac:dyDescent="0.35">
      <c r="K3555" s="78">
        <v>203788182</v>
      </c>
      <c r="L3555" t="s">
        <v>3376</v>
      </c>
    </row>
    <row r="3556" spans="11:12" x14ac:dyDescent="0.35">
      <c r="K3556" s="78">
        <v>355607259</v>
      </c>
      <c r="L3556" t="s">
        <v>5140</v>
      </c>
    </row>
    <row r="3557" spans="11:12" x14ac:dyDescent="0.35">
      <c r="K3557" s="78">
        <v>692235096</v>
      </c>
      <c r="L3557" t="s">
        <v>6393</v>
      </c>
    </row>
    <row r="3558" spans="11:12" x14ac:dyDescent="0.35">
      <c r="K3558" s="78">
        <v>234038059</v>
      </c>
      <c r="L3558" t="s">
        <v>4133</v>
      </c>
    </row>
    <row r="3559" spans="11:12" x14ac:dyDescent="0.35">
      <c r="K3559" s="78">
        <v>279535391</v>
      </c>
      <c r="L3559" t="s">
        <v>4545</v>
      </c>
    </row>
    <row r="3560" spans="11:12" x14ac:dyDescent="0.35">
      <c r="K3560" s="78">
        <v>229359886</v>
      </c>
      <c r="L3560" t="s">
        <v>4083</v>
      </c>
    </row>
    <row r="3561" spans="11:12" x14ac:dyDescent="0.35">
      <c r="K3561" s="78">
        <v>269476486</v>
      </c>
      <c r="L3561" t="s">
        <v>4445</v>
      </c>
    </row>
    <row r="3562" spans="11:12" x14ac:dyDescent="0.35">
      <c r="K3562" s="78">
        <v>269396660</v>
      </c>
      <c r="L3562" t="s">
        <v>4444</v>
      </c>
    </row>
    <row r="3563" spans="11:12" x14ac:dyDescent="0.35">
      <c r="K3563" s="78">
        <v>305732478</v>
      </c>
      <c r="L3563" t="s">
        <v>4752</v>
      </c>
    </row>
    <row r="3564" spans="11:12" x14ac:dyDescent="0.35">
      <c r="K3564" s="78">
        <v>524915189</v>
      </c>
      <c r="L3564" t="s">
        <v>5744</v>
      </c>
    </row>
    <row r="3565" spans="11:12" x14ac:dyDescent="0.35">
      <c r="K3565" s="78">
        <v>305586293</v>
      </c>
      <c r="L3565" t="s">
        <v>4751</v>
      </c>
    </row>
    <row r="3566" spans="11:12" x14ac:dyDescent="0.35">
      <c r="K3566" s="78">
        <v>305817759</v>
      </c>
      <c r="L3566" t="s">
        <v>4755</v>
      </c>
    </row>
    <row r="3567" spans="11:12" x14ac:dyDescent="0.35">
      <c r="K3567" s="78">
        <v>306002236</v>
      </c>
      <c r="L3567" t="s">
        <v>4756</v>
      </c>
    </row>
    <row r="3568" spans="11:12" x14ac:dyDescent="0.35">
      <c r="K3568" s="78">
        <v>477171303</v>
      </c>
      <c r="L3568" t="s">
        <v>5631</v>
      </c>
    </row>
    <row r="3569" spans="11:12" x14ac:dyDescent="0.35">
      <c r="K3569" s="78">
        <v>118218582</v>
      </c>
      <c r="L3569" t="s">
        <v>2197</v>
      </c>
    </row>
    <row r="3570" spans="11:12" x14ac:dyDescent="0.35">
      <c r="K3570" s="78">
        <v>306075497</v>
      </c>
      <c r="L3570" t="s">
        <v>2197</v>
      </c>
    </row>
    <row r="3571" spans="11:12" x14ac:dyDescent="0.35">
      <c r="K3571" s="78">
        <v>343301596</v>
      </c>
      <c r="L3571" t="s">
        <v>5038</v>
      </c>
    </row>
    <row r="3572" spans="11:12" x14ac:dyDescent="0.35">
      <c r="K3572" s="78">
        <v>754467444</v>
      </c>
      <c r="L3572" t="s">
        <v>6680</v>
      </c>
    </row>
    <row r="3573" spans="11:12" x14ac:dyDescent="0.35">
      <c r="K3573" s="78">
        <v>150886210</v>
      </c>
      <c r="L3573" t="s">
        <v>2561</v>
      </c>
    </row>
    <row r="3574" spans="11:12" x14ac:dyDescent="0.35">
      <c r="K3574" s="78">
        <v>949409350</v>
      </c>
      <c r="L3574" t="s">
        <v>7439</v>
      </c>
    </row>
    <row r="3575" spans="11:12" x14ac:dyDescent="0.35">
      <c r="K3575" s="78">
        <v>977398118</v>
      </c>
      <c r="L3575" t="s">
        <v>7522</v>
      </c>
    </row>
    <row r="3576" spans="11:12" x14ac:dyDescent="0.35">
      <c r="K3576" s="78">
        <v>876045877</v>
      </c>
      <c r="L3576" t="s">
        <v>7169</v>
      </c>
    </row>
    <row r="3577" spans="11:12" x14ac:dyDescent="0.35">
      <c r="K3577" s="78">
        <v>688575532</v>
      </c>
      <c r="L3577" t="s">
        <v>6368</v>
      </c>
    </row>
    <row r="3578" spans="11:12" x14ac:dyDescent="0.35">
      <c r="K3578" s="78">
        <v>682677660</v>
      </c>
      <c r="L3578" t="s">
        <v>6301</v>
      </c>
    </row>
    <row r="3579" spans="11:12" x14ac:dyDescent="0.35">
      <c r="K3579" s="78">
        <v>627288042</v>
      </c>
      <c r="L3579" t="s">
        <v>5981</v>
      </c>
    </row>
    <row r="3580" spans="11:12" x14ac:dyDescent="0.35">
      <c r="K3580" s="78">
        <v>733270179</v>
      </c>
      <c r="L3580" t="s">
        <v>6631</v>
      </c>
    </row>
    <row r="3581" spans="11:12" x14ac:dyDescent="0.35">
      <c r="K3581" s="78">
        <v>805338890</v>
      </c>
      <c r="L3581" t="s">
        <v>6993</v>
      </c>
    </row>
    <row r="3582" spans="11:12" x14ac:dyDescent="0.35">
      <c r="K3582" s="78">
        <v>293405427</v>
      </c>
      <c r="L3582" t="s">
        <v>4658</v>
      </c>
    </row>
    <row r="3583" spans="11:12" x14ac:dyDescent="0.35">
      <c r="K3583" s="78">
        <v>175858385</v>
      </c>
      <c r="L3583" t="s">
        <v>2792</v>
      </c>
    </row>
    <row r="3584" spans="11:12" x14ac:dyDescent="0.35">
      <c r="K3584" s="78">
        <v>934190335</v>
      </c>
      <c r="L3584" t="s">
        <v>7401</v>
      </c>
    </row>
    <row r="3585" spans="11:12" x14ac:dyDescent="0.35">
      <c r="K3585" s="78">
        <v>333080478</v>
      </c>
      <c r="L3585" t="s">
        <v>4964</v>
      </c>
    </row>
    <row r="3586" spans="11:12" x14ac:dyDescent="0.35">
      <c r="K3586" s="78">
        <v>750701760</v>
      </c>
      <c r="L3586" t="s">
        <v>6670</v>
      </c>
    </row>
    <row r="3587" spans="11:12" x14ac:dyDescent="0.35">
      <c r="K3587" s="78">
        <v>403336262</v>
      </c>
      <c r="L3587" t="s">
        <v>5390</v>
      </c>
    </row>
    <row r="3588" spans="11:12" x14ac:dyDescent="0.35">
      <c r="K3588" s="78">
        <v>639468950</v>
      </c>
      <c r="L3588" t="s">
        <v>6067</v>
      </c>
    </row>
    <row r="3589" spans="11:12" x14ac:dyDescent="0.35">
      <c r="K3589" s="78">
        <v>207044631</v>
      </c>
      <c r="L3589" t="s">
        <v>3626</v>
      </c>
    </row>
    <row r="3590" spans="11:12" x14ac:dyDescent="0.35">
      <c r="K3590" s="78">
        <v>288810524</v>
      </c>
      <c r="L3590" t="s">
        <v>4608</v>
      </c>
    </row>
    <row r="3591" spans="11:12" x14ac:dyDescent="0.35">
      <c r="K3591" s="78">
        <v>145880211</v>
      </c>
      <c r="L3591" t="s">
        <v>2519</v>
      </c>
    </row>
    <row r="3592" spans="11:12" x14ac:dyDescent="0.35">
      <c r="K3592" s="78">
        <v>326385387</v>
      </c>
      <c r="L3592" t="s">
        <v>4919</v>
      </c>
    </row>
    <row r="3593" spans="11:12" x14ac:dyDescent="0.35">
      <c r="K3593" s="78">
        <v>355765687</v>
      </c>
      <c r="L3593" t="s">
        <v>5142</v>
      </c>
    </row>
    <row r="3594" spans="11:12" x14ac:dyDescent="0.35">
      <c r="K3594" s="78">
        <v>177680613</v>
      </c>
      <c r="L3594" t="s">
        <v>2808</v>
      </c>
    </row>
    <row r="3595" spans="11:12" x14ac:dyDescent="0.35">
      <c r="K3595" s="78">
        <v>193174787</v>
      </c>
      <c r="L3595" t="s">
        <v>2939</v>
      </c>
    </row>
    <row r="3596" spans="11:12" x14ac:dyDescent="0.35">
      <c r="K3596" s="78">
        <v>793997930</v>
      </c>
      <c r="L3596" t="s">
        <v>2939</v>
      </c>
    </row>
    <row r="3597" spans="11:12" x14ac:dyDescent="0.35">
      <c r="K3597" s="78">
        <v>394411582</v>
      </c>
      <c r="L3597" t="s">
        <v>5358</v>
      </c>
    </row>
    <row r="3598" spans="11:12" x14ac:dyDescent="0.35">
      <c r="K3598" s="78">
        <v>201955921</v>
      </c>
      <c r="L3598" t="s">
        <v>3197</v>
      </c>
    </row>
    <row r="3599" spans="11:12" x14ac:dyDescent="0.35">
      <c r="K3599" s="78">
        <v>209201010</v>
      </c>
      <c r="L3599" t="s">
        <v>3197</v>
      </c>
    </row>
    <row r="3600" spans="11:12" x14ac:dyDescent="0.35">
      <c r="K3600" s="78">
        <v>236132765</v>
      </c>
      <c r="L3600" t="s">
        <v>4153</v>
      </c>
    </row>
    <row r="3601" spans="11:12" x14ac:dyDescent="0.35">
      <c r="K3601" s="78">
        <v>234393022</v>
      </c>
      <c r="L3601" t="s">
        <v>4136</v>
      </c>
    </row>
    <row r="3602" spans="11:12" x14ac:dyDescent="0.35">
      <c r="K3602" s="78">
        <v>887181470</v>
      </c>
      <c r="L3602" t="s">
        <v>7218</v>
      </c>
    </row>
    <row r="3603" spans="11:12" x14ac:dyDescent="0.35">
      <c r="K3603" s="78" t="s">
        <v>1956</v>
      </c>
      <c r="L3603" t="s">
        <v>7670</v>
      </c>
    </row>
    <row r="3604" spans="11:12" x14ac:dyDescent="0.35">
      <c r="K3604" s="78">
        <v>102852966</v>
      </c>
      <c r="L3604" t="s">
        <v>2012</v>
      </c>
    </row>
    <row r="3605" spans="11:12" x14ac:dyDescent="0.35">
      <c r="K3605" s="78">
        <v>201613128</v>
      </c>
      <c r="L3605" t="s">
        <v>3157</v>
      </c>
    </row>
    <row r="3606" spans="11:12" x14ac:dyDescent="0.35">
      <c r="K3606" s="78">
        <v>200033462</v>
      </c>
      <c r="L3606" t="s">
        <v>2994</v>
      </c>
    </row>
    <row r="3607" spans="11:12" x14ac:dyDescent="0.35">
      <c r="K3607" s="78">
        <v>202158432</v>
      </c>
      <c r="L3607" t="s">
        <v>953</v>
      </c>
    </row>
    <row r="3608" spans="11:12" x14ac:dyDescent="0.35">
      <c r="K3608" s="78">
        <v>687934911</v>
      </c>
      <c r="L3608" t="s">
        <v>6361</v>
      </c>
    </row>
    <row r="3609" spans="11:12" x14ac:dyDescent="0.35">
      <c r="K3609" s="78">
        <v>682651520</v>
      </c>
      <c r="L3609" t="s">
        <v>6300</v>
      </c>
    </row>
    <row r="3610" spans="11:12" x14ac:dyDescent="0.35">
      <c r="K3610" s="78" t="s">
        <v>1958</v>
      </c>
      <c r="L3610" t="s">
        <v>7597</v>
      </c>
    </row>
    <row r="3611" spans="11:12" x14ac:dyDescent="0.35">
      <c r="K3611" s="78" t="s">
        <v>1957</v>
      </c>
      <c r="L3611" t="s">
        <v>7597</v>
      </c>
    </row>
    <row r="3612" spans="11:12" x14ac:dyDescent="0.35">
      <c r="K3612" s="78">
        <v>906883856</v>
      </c>
      <c r="L3612" t="s">
        <v>7306</v>
      </c>
    </row>
    <row r="3613" spans="11:12" x14ac:dyDescent="0.35">
      <c r="K3613" s="78">
        <v>388162155</v>
      </c>
      <c r="L3613" t="s">
        <v>5326</v>
      </c>
    </row>
    <row r="3614" spans="11:12" x14ac:dyDescent="0.35">
      <c r="K3614" s="78">
        <v>304949678</v>
      </c>
      <c r="L3614" t="s">
        <v>4745</v>
      </c>
    </row>
    <row r="3615" spans="11:12" x14ac:dyDescent="0.35">
      <c r="K3615" s="78">
        <v>665969894</v>
      </c>
      <c r="L3615" t="s">
        <v>6176</v>
      </c>
    </row>
    <row r="3616" spans="11:12" x14ac:dyDescent="0.35">
      <c r="K3616" s="78">
        <v>715572869</v>
      </c>
      <c r="L3616" t="s">
        <v>6498</v>
      </c>
    </row>
    <row r="3617" spans="11:12" x14ac:dyDescent="0.35">
      <c r="K3617" s="78">
        <v>405446642</v>
      </c>
      <c r="L3617" t="s">
        <v>5396</v>
      </c>
    </row>
    <row r="3618" spans="11:12" x14ac:dyDescent="0.35">
      <c r="K3618" s="78">
        <v>731984204</v>
      </c>
      <c r="L3618" t="s">
        <v>6625</v>
      </c>
    </row>
    <row r="3619" spans="11:12" x14ac:dyDescent="0.35">
      <c r="K3619" s="78">
        <v>288205108</v>
      </c>
      <c r="L3619" t="s">
        <v>4603</v>
      </c>
    </row>
    <row r="3620" spans="11:12" x14ac:dyDescent="0.35">
      <c r="K3620" s="78">
        <v>898479757</v>
      </c>
      <c r="L3620" t="s">
        <v>7258</v>
      </c>
    </row>
    <row r="3621" spans="11:12" x14ac:dyDescent="0.35">
      <c r="K3621" s="78">
        <v>112020802</v>
      </c>
      <c r="L3621" t="s">
        <v>2120</v>
      </c>
    </row>
    <row r="3622" spans="11:12" x14ac:dyDescent="0.35">
      <c r="K3622" s="78">
        <v>291637108</v>
      </c>
      <c r="L3622" t="s">
        <v>4645</v>
      </c>
    </row>
    <row r="3623" spans="11:12" x14ac:dyDescent="0.35">
      <c r="K3623" s="78">
        <v>375326396</v>
      </c>
      <c r="L3623" t="s">
        <v>623</v>
      </c>
    </row>
    <row r="3624" spans="11:12" x14ac:dyDescent="0.35">
      <c r="K3624" s="78">
        <v>772888236</v>
      </c>
      <c r="L3624" t="s">
        <v>6810</v>
      </c>
    </row>
    <row r="3625" spans="11:12" x14ac:dyDescent="0.35">
      <c r="K3625" s="78">
        <v>347504726</v>
      </c>
      <c r="L3625" t="s">
        <v>5083</v>
      </c>
    </row>
    <row r="3626" spans="11:12" x14ac:dyDescent="0.35">
      <c r="K3626" s="78">
        <v>769568077</v>
      </c>
      <c r="L3626" t="s">
        <v>6772</v>
      </c>
    </row>
    <row r="3627" spans="11:12" x14ac:dyDescent="0.35">
      <c r="K3627" s="78">
        <v>153271160</v>
      </c>
      <c r="L3627" t="s">
        <v>2583</v>
      </c>
    </row>
    <row r="3628" spans="11:12" x14ac:dyDescent="0.35">
      <c r="K3628" s="78">
        <v>173781504</v>
      </c>
      <c r="L3628" t="s">
        <v>2771</v>
      </c>
    </row>
    <row r="3629" spans="11:12" x14ac:dyDescent="0.35">
      <c r="K3629" s="78">
        <v>348989782</v>
      </c>
      <c r="L3629" t="s">
        <v>5095</v>
      </c>
    </row>
    <row r="3630" spans="11:12" x14ac:dyDescent="0.35">
      <c r="K3630" s="78" t="s">
        <v>1929</v>
      </c>
      <c r="L3630" t="s">
        <v>7655</v>
      </c>
    </row>
    <row r="3631" spans="11:12" x14ac:dyDescent="0.35">
      <c r="K3631" s="78" t="s">
        <v>1931</v>
      </c>
      <c r="L3631" t="s">
        <v>7655</v>
      </c>
    </row>
    <row r="3632" spans="11:12" x14ac:dyDescent="0.35">
      <c r="K3632" s="78">
        <v>130844081</v>
      </c>
      <c r="L3632" t="s">
        <v>2362</v>
      </c>
    </row>
    <row r="3633" spans="11:12" x14ac:dyDescent="0.35">
      <c r="K3633" s="78">
        <v>209521472</v>
      </c>
      <c r="L3633" t="s">
        <v>3818</v>
      </c>
    </row>
    <row r="3634" spans="11:12" x14ac:dyDescent="0.35">
      <c r="K3634" s="78">
        <v>112219960</v>
      </c>
      <c r="L3634" t="s">
        <v>2124</v>
      </c>
    </row>
    <row r="3635" spans="11:12" x14ac:dyDescent="0.35">
      <c r="K3635" s="78">
        <v>267581169</v>
      </c>
      <c r="L3635" t="s">
        <v>4423</v>
      </c>
    </row>
    <row r="3636" spans="11:12" x14ac:dyDescent="0.35">
      <c r="K3636" s="78">
        <v>225459371</v>
      </c>
      <c r="L3636" t="s">
        <v>4047</v>
      </c>
    </row>
    <row r="3637" spans="11:12" x14ac:dyDescent="0.35">
      <c r="K3637" s="78">
        <v>155047208</v>
      </c>
      <c r="L3637" t="s">
        <v>2597</v>
      </c>
    </row>
    <row r="3638" spans="11:12" x14ac:dyDescent="0.35">
      <c r="K3638" s="78">
        <v>200867099</v>
      </c>
      <c r="L3638" t="s">
        <v>3078</v>
      </c>
    </row>
    <row r="3639" spans="11:12" x14ac:dyDescent="0.35">
      <c r="K3639" s="78">
        <v>195668418</v>
      </c>
      <c r="L3639" t="s">
        <v>2958</v>
      </c>
    </row>
    <row r="3640" spans="11:12" x14ac:dyDescent="0.35">
      <c r="K3640" s="78">
        <v>363660762</v>
      </c>
      <c r="L3640" t="s">
        <v>5213</v>
      </c>
    </row>
    <row r="3641" spans="11:12" x14ac:dyDescent="0.35">
      <c r="K3641" s="78">
        <v>667114926</v>
      </c>
      <c r="L3641" t="s">
        <v>6185</v>
      </c>
    </row>
    <row r="3642" spans="11:12" x14ac:dyDescent="0.35">
      <c r="K3642" s="78">
        <v>200062193</v>
      </c>
      <c r="L3642" t="s">
        <v>3000</v>
      </c>
    </row>
    <row r="3643" spans="11:12" x14ac:dyDescent="0.35">
      <c r="K3643" s="78">
        <v>272847908</v>
      </c>
      <c r="L3643" t="s">
        <v>4487</v>
      </c>
    </row>
    <row r="3644" spans="11:12" x14ac:dyDescent="0.35">
      <c r="K3644" s="78">
        <v>933807690</v>
      </c>
      <c r="L3644" t="s">
        <v>7400</v>
      </c>
    </row>
    <row r="3645" spans="11:12" x14ac:dyDescent="0.35">
      <c r="K3645" s="78">
        <v>127147477</v>
      </c>
      <c r="L3645" t="s">
        <v>2308</v>
      </c>
    </row>
    <row r="3646" spans="11:12" x14ac:dyDescent="0.35">
      <c r="K3646" s="78">
        <v>182240516</v>
      </c>
      <c r="L3646" t="s">
        <v>2854</v>
      </c>
    </row>
    <row r="3647" spans="11:12" x14ac:dyDescent="0.35">
      <c r="K3647" s="78">
        <v>299759946</v>
      </c>
      <c r="L3647" t="s">
        <v>4701</v>
      </c>
    </row>
    <row r="3648" spans="11:12" x14ac:dyDescent="0.35">
      <c r="K3648" s="78">
        <v>203709047</v>
      </c>
      <c r="L3648" t="s">
        <v>3366</v>
      </c>
    </row>
    <row r="3649" spans="11:12" x14ac:dyDescent="0.35">
      <c r="K3649" s="78">
        <v>858887186</v>
      </c>
      <c r="L3649" t="s">
        <v>7105</v>
      </c>
    </row>
    <row r="3650" spans="11:12" x14ac:dyDescent="0.35">
      <c r="K3650" s="78">
        <v>244952887</v>
      </c>
      <c r="L3650" t="s">
        <v>4218</v>
      </c>
    </row>
    <row r="3651" spans="11:12" x14ac:dyDescent="0.35">
      <c r="K3651" s="78">
        <v>321027601</v>
      </c>
      <c r="L3651" t="s">
        <v>4884</v>
      </c>
    </row>
    <row r="3652" spans="11:12" x14ac:dyDescent="0.35">
      <c r="K3652" s="78">
        <v>312936860</v>
      </c>
      <c r="L3652" t="s">
        <v>4820</v>
      </c>
    </row>
    <row r="3653" spans="11:12" x14ac:dyDescent="0.35">
      <c r="K3653" s="78">
        <v>207286585</v>
      </c>
      <c r="L3653" t="s">
        <v>3644</v>
      </c>
    </row>
    <row r="3654" spans="11:12" x14ac:dyDescent="0.35">
      <c r="K3654" s="78">
        <v>937466870</v>
      </c>
      <c r="L3654" t="s">
        <v>7405</v>
      </c>
    </row>
    <row r="3655" spans="11:12" x14ac:dyDescent="0.35">
      <c r="K3655" s="78">
        <v>339920451</v>
      </c>
      <c r="L3655" t="s">
        <v>5013</v>
      </c>
    </row>
    <row r="3656" spans="11:12" x14ac:dyDescent="0.35">
      <c r="K3656" s="78">
        <v>203682237</v>
      </c>
      <c r="L3656" t="s">
        <v>3362</v>
      </c>
    </row>
    <row r="3657" spans="11:12" x14ac:dyDescent="0.35">
      <c r="K3657" s="78">
        <v>697657320</v>
      </c>
      <c r="L3657" t="s">
        <v>6434</v>
      </c>
    </row>
    <row r="3658" spans="11:12" x14ac:dyDescent="0.35">
      <c r="K3658" s="78">
        <v>792799310</v>
      </c>
      <c r="L3658" t="s">
        <v>6946</v>
      </c>
    </row>
    <row r="3659" spans="11:12" x14ac:dyDescent="0.35">
      <c r="K3659" s="78">
        <v>647465757</v>
      </c>
      <c r="L3659" t="s">
        <v>6112</v>
      </c>
    </row>
    <row r="3660" spans="11:12" x14ac:dyDescent="0.35">
      <c r="K3660" s="78">
        <v>155030070</v>
      </c>
      <c r="L3660" t="s">
        <v>2596</v>
      </c>
    </row>
    <row r="3661" spans="11:12" x14ac:dyDescent="0.35">
      <c r="K3661" s="78">
        <v>209600005</v>
      </c>
      <c r="L3661" t="s">
        <v>3827</v>
      </c>
    </row>
    <row r="3662" spans="11:12" x14ac:dyDescent="0.35">
      <c r="K3662" s="78">
        <v>166787971</v>
      </c>
      <c r="L3662" t="s">
        <v>2699</v>
      </c>
    </row>
    <row r="3663" spans="11:12" x14ac:dyDescent="0.35">
      <c r="K3663" s="78">
        <v>952531620</v>
      </c>
      <c r="L3663" t="s">
        <v>7448</v>
      </c>
    </row>
    <row r="3664" spans="11:12" x14ac:dyDescent="0.35">
      <c r="K3664" s="78">
        <v>676717080</v>
      </c>
      <c r="L3664" t="s">
        <v>6257</v>
      </c>
    </row>
    <row r="3665" spans="11:12" x14ac:dyDescent="0.35">
      <c r="K3665" s="78">
        <v>455866340</v>
      </c>
      <c r="L3665" t="s">
        <v>5540</v>
      </c>
    </row>
    <row r="3666" spans="11:12" x14ac:dyDescent="0.35">
      <c r="K3666" s="78">
        <v>208478450</v>
      </c>
      <c r="L3666" t="s">
        <v>3757</v>
      </c>
    </row>
    <row r="3667" spans="11:12" x14ac:dyDescent="0.35">
      <c r="K3667" s="78" t="s">
        <v>1885</v>
      </c>
      <c r="L3667" t="s">
        <v>7667</v>
      </c>
    </row>
    <row r="3668" spans="11:12" x14ac:dyDescent="0.35">
      <c r="K3668" s="78">
        <v>632374984</v>
      </c>
      <c r="L3668" t="s">
        <v>6027</v>
      </c>
    </row>
    <row r="3669" spans="11:12" x14ac:dyDescent="0.35">
      <c r="K3669" s="78">
        <v>175028471</v>
      </c>
      <c r="L3669" t="s">
        <v>2778</v>
      </c>
    </row>
    <row r="3670" spans="11:12" x14ac:dyDescent="0.35">
      <c r="K3670" s="78">
        <v>202056488</v>
      </c>
      <c r="L3670" t="s">
        <v>3207</v>
      </c>
    </row>
    <row r="3671" spans="11:12" x14ac:dyDescent="0.35">
      <c r="K3671" s="78">
        <v>191053281</v>
      </c>
      <c r="L3671" t="s">
        <v>2918</v>
      </c>
    </row>
    <row r="3672" spans="11:12" x14ac:dyDescent="0.35">
      <c r="K3672" s="78">
        <v>326938831</v>
      </c>
      <c r="L3672" t="s">
        <v>4924</v>
      </c>
    </row>
    <row r="3673" spans="11:12" x14ac:dyDescent="0.35">
      <c r="K3673" s="78">
        <v>232120525</v>
      </c>
      <c r="L3673" t="s">
        <v>4108</v>
      </c>
    </row>
    <row r="3674" spans="11:12" x14ac:dyDescent="0.35">
      <c r="K3674" s="78">
        <v>762693836</v>
      </c>
      <c r="L3674" t="s">
        <v>6713</v>
      </c>
    </row>
    <row r="3675" spans="11:12" x14ac:dyDescent="0.35">
      <c r="K3675" s="78">
        <v>788291795</v>
      </c>
      <c r="L3675" t="s">
        <v>6919</v>
      </c>
    </row>
    <row r="3676" spans="11:12" x14ac:dyDescent="0.35">
      <c r="K3676" s="78">
        <v>372371862</v>
      </c>
      <c r="L3676" t="s">
        <v>5267</v>
      </c>
    </row>
    <row r="3677" spans="11:12" x14ac:dyDescent="0.35">
      <c r="K3677" s="78">
        <v>849267710</v>
      </c>
      <c r="L3677" t="s">
        <v>7072</v>
      </c>
    </row>
    <row r="3678" spans="11:12" x14ac:dyDescent="0.35">
      <c r="K3678" s="78">
        <v>305378658</v>
      </c>
      <c r="L3678" t="s">
        <v>4750</v>
      </c>
    </row>
    <row r="3679" spans="11:12" x14ac:dyDescent="0.35">
      <c r="K3679" s="78">
        <v>687210930</v>
      </c>
      <c r="L3679" t="s">
        <v>6353</v>
      </c>
    </row>
    <row r="3680" spans="11:12" x14ac:dyDescent="0.35">
      <c r="K3680" s="78">
        <v>102840275</v>
      </c>
      <c r="L3680" t="s">
        <v>2011</v>
      </c>
    </row>
    <row r="3681" spans="11:12" x14ac:dyDescent="0.35">
      <c r="K3681" s="78">
        <v>148896135</v>
      </c>
      <c r="L3681" t="s">
        <v>2545</v>
      </c>
    </row>
    <row r="3682" spans="11:12" x14ac:dyDescent="0.35">
      <c r="K3682" s="78">
        <v>130038026</v>
      </c>
      <c r="L3682" t="s">
        <v>2351</v>
      </c>
    </row>
    <row r="3683" spans="11:12" x14ac:dyDescent="0.35">
      <c r="K3683" s="78">
        <v>463604800</v>
      </c>
      <c r="L3683" t="s">
        <v>5567</v>
      </c>
    </row>
    <row r="3684" spans="11:12" x14ac:dyDescent="0.35">
      <c r="K3684" s="78">
        <v>408911869</v>
      </c>
      <c r="L3684" t="s">
        <v>5406</v>
      </c>
    </row>
    <row r="3685" spans="11:12" x14ac:dyDescent="0.35">
      <c r="K3685" s="78">
        <v>591386123</v>
      </c>
      <c r="L3685" t="s">
        <v>5899</v>
      </c>
    </row>
    <row r="3686" spans="11:12" x14ac:dyDescent="0.35">
      <c r="K3686" s="78">
        <v>101337871</v>
      </c>
      <c r="L3686" t="s">
        <v>1994</v>
      </c>
    </row>
    <row r="3687" spans="11:12" x14ac:dyDescent="0.35">
      <c r="K3687" s="78">
        <v>221095278</v>
      </c>
      <c r="L3687" t="s">
        <v>4010</v>
      </c>
    </row>
    <row r="3688" spans="11:12" x14ac:dyDescent="0.35">
      <c r="K3688" s="78">
        <v>792753450</v>
      </c>
      <c r="L3688" t="s">
        <v>6945</v>
      </c>
    </row>
    <row r="3689" spans="11:12" x14ac:dyDescent="0.35">
      <c r="K3689" s="78">
        <v>792113095</v>
      </c>
      <c r="L3689" t="s">
        <v>6941</v>
      </c>
    </row>
    <row r="3690" spans="11:12" x14ac:dyDescent="0.35">
      <c r="K3690" s="78">
        <v>250641940</v>
      </c>
      <c r="L3690" t="s">
        <v>4275</v>
      </c>
    </row>
    <row r="3691" spans="11:12" x14ac:dyDescent="0.35">
      <c r="K3691" s="78">
        <v>188177972</v>
      </c>
      <c r="L3691" t="s">
        <v>2901</v>
      </c>
    </row>
    <row r="3692" spans="11:12" x14ac:dyDescent="0.35">
      <c r="K3692" s="78">
        <v>710996113</v>
      </c>
      <c r="L3692" t="s">
        <v>6489</v>
      </c>
    </row>
    <row r="3693" spans="11:12" x14ac:dyDescent="0.35">
      <c r="K3693" s="78">
        <v>322638841</v>
      </c>
      <c r="L3693" t="s">
        <v>4893</v>
      </c>
    </row>
    <row r="3694" spans="11:12" x14ac:dyDescent="0.35">
      <c r="K3694" s="78">
        <v>542568100</v>
      </c>
      <c r="L3694" t="s">
        <v>5784</v>
      </c>
    </row>
    <row r="3695" spans="11:12" x14ac:dyDescent="0.35">
      <c r="K3695" s="78">
        <v>200502927</v>
      </c>
      <c r="L3695" t="s">
        <v>3047</v>
      </c>
    </row>
    <row r="3696" spans="11:12" x14ac:dyDescent="0.35">
      <c r="K3696" s="78">
        <v>100091194</v>
      </c>
      <c r="L3696" t="s">
        <v>1975</v>
      </c>
    </row>
    <row r="3697" spans="11:12" x14ac:dyDescent="0.35">
      <c r="K3697" s="78">
        <v>125810098</v>
      </c>
      <c r="L3697" t="s">
        <v>2287</v>
      </c>
    </row>
    <row r="3698" spans="11:12" x14ac:dyDescent="0.35">
      <c r="K3698" s="78">
        <v>235060515</v>
      </c>
      <c r="L3698" t="s">
        <v>4144</v>
      </c>
    </row>
    <row r="3699" spans="11:12" x14ac:dyDescent="0.35">
      <c r="K3699" s="78">
        <v>833349082</v>
      </c>
      <c r="L3699" t="s">
        <v>1002</v>
      </c>
    </row>
    <row r="3700" spans="11:12" x14ac:dyDescent="0.35">
      <c r="K3700" s="78">
        <v>634616713</v>
      </c>
      <c r="L3700" t="s">
        <v>6041</v>
      </c>
    </row>
    <row r="3701" spans="11:12" x14ac:dyDescent="0.35">
      <c r="K3701" s="78">
        <v>202272431</v>
      </c>
      <c r="L3701" t="s">
        <v>3227</v>
      </c>
    </row>
    <row r="3702" spans="11:12" x14ac:dyDescent="0.35">
      <c r="K3702" s="78">
        <v>184079887</v>
      </c>
      <c r="L3702" t="s">
        <v>2871</v>
      </c>
    </row>
    <row r="3703" spans="11:12" x14ac:dyDescent="0.35">
      <c r="K3703" s="78">
        <v>550886545</v>
      </c>
      <c r="L3703" t="s">
        <v>5805</v>
      </c>
    </row>
    <row r="3704" spans="11:12" x14ac:dyDescent="0.35">
      <c r="K3704" s="78">
        <v>293563004</v>
      </c>
      <c r="L3704" t="s">
        <v>4661</v>
      </c>
    </row>
    <row r="3705" spans="11:12" x14ac:dyDescent="0.35">
      <c r="K3705" s="78">
        <v>873577827</v>
      </c>
      <c r="L3705" t="s">
        <v>7154</v>
      </c>
    </row>
    <row r="3706" spans="11:12" x14ac:dyDescent="0.35">
      <c r="K3706" s="78">
        <v>585401706</v>
      </c>
      <c r="L3706" t="s">
        <v>5891</v>
      </c>
    </row>
    <row r="3707" spans="11:12" x14ac:dyDescent="0.35">
      <c r="K3707" s="78">
        <v>200893624</v>
      </c>
      <c r="L3707" t="s">
        <v>1010</v>
      </c>
    </row>
    <row r="3708" spans="11:12" x14ac:dyDescent="0.35">
      <c r="K3708" s="78">
        <v>203444471</v>
      </c>
      <c r="L3708" t="s">
        <v>3341</v>
      </c>
    </row>
    <row r="3709" spans="11:12" x14ac:dyDescent="0.35">
      <c r="K3709" s="78">
        <v>204035680</v>
      </c>
      <c r="L3709" t="s">
        <v>3398</v>
      </c>
    </row>
    <row r="3710" spans="11:12" x14ac:dyDescent="0.35">
      <c r="K3710" s="78">
        <v>674305451</v>
      </c>
      <c r="L3710" t="s">
        <v>6239</v>
      </c>
    </row>
    <row r="3711" spans="11:12" x14ac:dyDescent="0.35">
      <c r="K3711" s="78">
        <v>169087806</v>
      </c>
      <c r="L3711" t="s">
        <v>2722</v>
      </c>
    </row>
    <row r="3712" spans="11:12" x14ac:dyDescent="0.35">
      <c r="K3712" s="78">
        <v>200370297</v>
      </c>
      <c r="L3712" t="s">
        <v>3037</v>
      </c>
    </row>
    <row r="3713" spans="11:12" x14ac:dyDescent="0.35">
      <c r="K3713" s="78">
        <v>933351815</v>
      </c>
      <c r="L3713" t="s">
        <v>7397</v>
      </c>
    </row>
    <row r="3714" spans="11:12" x14ac:dyDescent="0.35">
      <c r="K3714" s="78">
        <v>202306057</v>
      </c>
      <c r="L3714" t="s">
        <v>3230</v>
      </c>
    </row>
    <row r="3715" spans="11:12" x14ac:dyDescent="0.35">
      <c r="K3715" s="78">
        <v>160728221</v>
      </c>
      <c r="L3715" t="s">
        <v>2634</v>
      </c>
    </row>
    <row r="3716" spans="11:12" x14ac:dyDescent="0.35">
      <c r="K3716" s="78">
        <v>116637715</v>
      </c>
      <c r="L3716" t="s">
        <v>2176</v>
      </c>
    </row>
    <row r="3717" spans="11:12" x14ac:dyDescent="0.35">
      <c r="K3717" s="78">
        <v>282126257</v>
      </c>
      <c r="L3717" t="s">
        <v>4560</v>
      </c>
    </row>
    <row r="3718" spans="11:12" x14ac:dyDescent="0.35">
      <c r="K3718" s="78">
        <v>204289582</v>
      </c>
      <c r="L3718" t="s">
        <v>3431</v>
      </c>
    </row>
    <row r="3719" spans="11:12" x14ac:dyDescent="0.35">
      <c r="K3719" s="78">
        <v>597525389</v>
      </c>
      <c r="L3719" t="s">
        <v>5905</v>
      </c>
    </row>
    <row r="3720" spans="11:12" x14ac:dyDescent="0.35">
      <c r="K3720" s="78">
        <v>370650578</v>
      </c>
      <c r="L3720" t="s">
        <v>5260</v>
      </c>
    </row>
    <row r="3721" spans="11:12" x14ac:dyDescent="0.35">
      <c r="K3721" s="78">
        <v>846835326</v>
      </c>
      <c r="L3721" t="s">
        <v>7067</v>
      </c>
    </row>
    <row r="3722" spans="11:12" x14ac:dyDescent="0.35">
      <c r="K3722" s="78">
        <v>517573221</v>
      </c>
      <c r="L3722" t="s">
        <v>5726</v>
      </c>
    </row>
    <row r="3723" spans="11:12" x14ac:dyDescent="0.35">
      <c r="K3723" s="78">
        <v>298394936</v>
      </c>
      <c r="L3723" t="s">
        <v>4689</v>
      </c>
    </row>
    <row r="3724" spans="11:12" x14ac:dyDescent="0.35">
      <c r="K3724" s="78">
        <v>768209715</v>
      </c>
      <c r="L3724" t="s">
        <v>6763</v>
      </c>
    </row>
    <row r="3725" spans="11:12" x14ac:dyDescent="0.35">
      <c r="K3725" s="78">
        <v>208235549</v>
      </c>
      <c r="L3725" t="s">
        <v>3735</v>
      </c>
    </row>
    <row r="3726" spans="11:12" x14ac:dyDescent="0.35">
      <c r="K3726" s="78">
        <v>201871786</v>
      </c>
      <c r="L3726" t="s">
        <v>3185</v>
      </c>
    </row>
    <row r="3727" spans="11:12" x14ac:dyDescent="0.35">
      <c r="K3727" s="78">
        <v>306371924</v>
      </c>
      <c r="L3727" t="s">
        <v>4760</v>
      </c>
    </row>
    <row r="3728" spans="11:12" x14ac:dyDescent="0.35">
      <c r="K3728" s="78">
        <v>769434640</v>
      </c>
      <c r="L3728" t="s">
        <v>6770</v>
      </c>
    </row>
    <row r="3729" spans="11:12" x14ac:dyDescent="0.35">
      <c r="K3729" s="78">
        <v>631620370</v>
      </c>
      <c r="L3729" t="s">
        <v>6020</v>
      </c>
    </row>
    <row r="3730" spans="11:12" x14ac:dyDescent="0.35">
      <c r="K3730" s="78">
        <v>684979620</v>
      </c>
      <c r="L3730" t="s">
        <v>6322</v>
      </c>
    </row>
    <row r="3731" spans="11:12" x14ac:dyDescent="0.35">
      <c r="K3731" s="78">
        <v>855099373</v>
      </c>
      <c r="L3731" t="s">
        <v>7087</v>
      </c>
    </row>
    <row r="3732" spans="11:12" x14ac:dyDescent="0.35">
      <c r="K3732" s="78">
        <v>317123302</v>
      </c>
      <c r="L3732" t="s">
        <v>4849</v>
      </c>
    </row>
    <row r="3733" spans="11:12" x14ac:dyDescent="0.35">
      <c r="K3733" s="78">
        <v>107917438</v>
      </c>
      <c r="L3733" t="s">
        <v>2079</v>
      </c>
    </row>
    <row r="3734" spans="11:12" x14ac:dyDescent="0.35">
      <c r="K3734" s="78">
        <v>329672417</v>
      </c>
      <c r="L3734" t="s">
        <v>1036</v>
      </c>
    </row>
    <row r="3735" spans="11:12" x14ac:dyDescent="0.35">
      <c r="K3735" s="78">
        <v>479752001</v>
      </c>
      <c r="L3735" t="s">
        <v>5637</v>
      </c>
    </row>
    <row r="3736" spans="11:12" x14ac:dyDescent="0.35">
      <c r="K3736" s="78">
        <v>365097704</v>
      </c>
      <c r="L3736" t="s">
        <v>5220</v>
      </c>
    </row>
    <row r="3737" spans="11:12" x14ac:dyDescent="0.35">
      <c r="K3737" s="78">
        <v>205233855</v>
      </c>
      <c r="L3737" t="s">
        <v>3520</v>
      </c>
    </row>
    <row r="3738" spans="11:12" x14ac:dyDescent="0.35">
      <c r="K3738" s="78">
        <v>209726021</v>
      </c>
      <c r="L3738" t="s">
        <v>3846</v>
      </c>
    </row>
    <row r="3739" spans="11:12" x14ac:dyDescent="0.35">
      <c r="K3739" s="78">
        <v>669415893</v>
      </c>
      <c r="L3739" t="s">
        <v>6201</v>
      </c>
    </row>
    <row r="3740" spans="11:12" x14ac:dyDescent="0.35">
      <c r="K3740" s="78">
        <v>100596717</v>
      </c>
      <c r="L3740" t="s">
        <v>1982</v>
      </c>
    </row>
    <row r="3741" spans="11:12" x14ac:dyDescent="0.35">
      <c r="K3741" s="78">
        <v>660644601</v>
      </c>
      <c r="L3741" t="s">
        <v>6155</v>
      </c>
    </row>
    <row r="3742" spans="11:12" x14ac:dyDescent="0.35">
      <c r="K3742" s="78">
        <v>578067620</v>
      </c>
      <c r="L3742" t="s">
        <v>5866</v>
      </c>
    </row>
    <row r="3743" spans="11:12" x14ac:dyDescent="0.35">
      <c r="K3743" s="78">
        <v>848842893</v>
      </c>
      <c r="L3743" t="s">
        <v>7070</v>
      </c>
    </row>
    <row r="3744" spans="11:12" x14ac:dyDescent="0.35">
      <c r="K3744" s="78">
        <v>117988198</v>
      </c>
      <c r="L3744" t="s">
        <v>2194</v>
      </c>
    </row>
    <row r="3745" spans="11:12" x14ac:dyDescent="0.35">
      <c r="K3745" s="78">
        <v>843145701</v>
      </c>
      <c r="L3745" t="s">
        <v>7057</v>
      </c>
    </row>
    <row r="3746" spans="11:12" x14ac:dyDescent="0.35">
      <c r="K3746" s="78">
        <v>178324179</v>
      </c>
      <c r="L3746" t="s">
        <v>643</v>
      </c>
    </row>
    <row r="3747" spans="11:12" x14ac:dyDescent="0.35">
      <c r="K3747" s="78">
        <v>182508020</v>
      </c>
      <c r="L3747" t="s">
        <v>643</v>
      </c>
    </row>
    <row r="3748" spans="11:12" x14ac:dyDescent="0.35">
      <c r="K3748" s="78">
        <v>203442979</v>
      </c>
      <c r="L3748" t="s">
        <v>643</v>
      </c>
    </row>
    <row r="3749" spans="11:12" x14ac:dyDescent="0.35">
      <c r="K3749" s="78">
        <v>328121891</v>
      </c>
      <c r="L3749" t="s">
        <v>643</v>
      </c>
    </row>
    <row r="3750" spans="11:12" x14ac:dyDescent="0.35">
      <c r="K3750" s="78">
        <v>114676705</v>
      </c>
      <c r="L3750" t="s">
        <v>2155</v>
      </c>
    </row>
    <row r="3751" spans="11:12" x14ac:dyDescent="0.35">
      <c r="K3751" s="78">
        <v>185673367</v>
      </c>
      <c r="L3751" t="s">
        <v>2880</v>
      </c>
    </row>
    <row r="3752" spans="11:12" x14ac:dyDescent="0.35">
      <c r="K3752" s="78">
        <v>970762035</v>
      </c>
      <c r="L3752" t="s">
        <v>661</v>
      </c>
    </row>
    <row r="3753" spans="11:12" x14ac:dyDescent="0.35">
      <c r="K3753" s="78">
        <v>130453945</v>
      </c>
      <c r="L3753" t="s">
        <v>2355</v>
      </c>
    </row>
    <row r="3754" spans="11:12" x14ac:dyDescent="0.35">
      <c r="K3754" s="78">
        <v>202400695</v>
      </c>
      <c r="L3754" t="s">
        <v>3242</v>
      </c>
    </row>
    <row r="3755" spans="11:12" x14ac:dyDescent="0.35">
      <c r="K3755" s="78">
        <v>747843660</v>
      </c>
      <c r="L3755" t="s">
        <v>6664</v>
      </c>
    </row>
    <row r="3756" spans="11:12" x14ac:dyDescent="0.35">
      <c r="K3756" s="78">
        <v>231871500</v>
      </c>
      <c r="L3756" t="s">
        <v>4107</v>
      </c>
    </row>
    <row r="3757" spans="11:12" x14ac:dyDescent="0.35">
      <c r="K3757" s="78">
        <v>833164589</v>
      </c>
      <c r="L3757" t="s">
        <v>7048</v>
      </c>
    </row>
    <row r="3758" spans="11:12" x14ac:dyDescent="0.35">
      <c r="K3758" s="78">
        <v>351044101</v>
      </c>
      <c r="L3758" t="s">
        <v>5113</v>
      </c>
    </row>
    <row r="3759" spans="11:12" x14ac:dyDescent="0.35">
      <c r="K3759" s="78">
        <v>766960910</v>
      </c>
      <c r="L3759" t="s">
        <v>614</v>
      </c>
    </row>
    <row r="3760" spans="11:12" x14ac:dyDescent="0.35">
      <c r="K3760" s="78">
        <v>129150238</v>
      </c>
      <c r="L3760" t="s">
        <v>2335</v>
      </c>
    </row>
    <row r="3761" spans="11:12" x14ac:dyDescent="0.35">
      <c r="K3761" s="78">
        <v>138685900</v>
      </c>
      <c r="L3761" t="s">
        <v>2454</v>
      </c>
    </row>
    <row r="3762" spans="11:12" x14ac:dyDescent="0.35">
      <c r="K3762" s="78">
        <v>465106743</v>
      </c>
      <c r="L3762" t="s">
        <v>5577</v>
      </c>
    </row>
    <row r="3763" spans="11:12" x14ac:dyDescent="0.35">
      <c r="K3763" s="78">
        <v>205940890</v>
      </c>
      <c r="L3763" t="s">
        <v>3548</v>
      </c>
    </row>
    <row r="3764" spans="11:12" x14ac:dyDescent="0.35">
      <c r="K3764" s="78">
        <v>543475645</v>
      </c>
      <c r="L3764" t="s">
        <v>5787</v>
      </c>
    </row>
    <row r="3765" spans="11:12" x14ac:dyDescent="0.35">
      <c r="K3765" s="78">
        <v>817198627</v>
      </c>
      <c r="L3765" t="s">
        <v>7034</v>
      </c>
    </row>
    <row r="3766" spans="11:12" x14ac:dyDescent="0.35">
      <c r="K3766" s="78">
        <v>318139679</v>
      </c>
      <c r="L3766" t="s">
        <v>4857</v>
      </c>
    </row>
    <row r="3767" spans="11:12" x14ac:dyDescent="0.35">
      <c r="K3767" s="78" t="s">
        <v>1969</v>
      </c>
      <c r="L3767" t="s">
        <v>7602</v>
      </c>
    </row>
    <row r="3768" spans="11:12" x14ac:dyDescent="0.35">
      <c r="K3768" s="78">
        <v>202202475</v>
      </c>
      <c r="L3768" t="s">
        <v>3220</v>
      </c>
    </row>
    <row r="3769" spans="11:12" x14ac:dyDescent="0.35">
      <c r="K3769" s="78">
        <v>653680066</v>
      </c>
      <c r="L3769" t="s">
        <v>6130</v>
      </c>
    </row>
    <row r="3770" spans="11:12" x14ac:dyDescent="0.35">
      <c r="K3770" s="78">
        <v>650806182</v>
      </c>
      <c r="L3770" t="s">
        <v>6122</v>
      </c>
    </row>
    <row r="3771" spans="11:12" x14ac:dyDescent="0.35">
      <c r="K3771" s="78">
        <v>227130130</v>
      </c>
      <c r="L3771" t="s">
        <v>4059</v>
      </c>
    </row>
    <row r="3772" spans="11:12" x14ac:dyDescent="0.35">
      <c r="K3772" s="78">
        <v>206475820</v>
      </c>
      <c r="L3772" t="s">
        <v>3583</v>
      </c>
    </row>
    <row r="3773" spans="11:12" x14ac:dyDescent="0.35">
      <c r="K3773" s="78">
        <v>690278677</v>
      </c>
      <c r="L3773" t="s">
        <v>6380</v>
      </c>
    </row>
    <row r="3774" spans="11:12" x14ac:dyDescent="0.35">
      <c r="K3774" s="78">
        <v>420328486</v>
      </c>
      <c r="L3774" t="s">
        <v>5435</v>
      </c>
    </row>
    <row r="3775" spans="11:12" x14ac:dyDescent="0.35">
      <c r="K3775" s="78">
        <v>410070782</v>
      </c>
      <c r="L3775" t="s">
        <v>5407</v>
      </c>
    </row>
    <row r="3776" spans="11:12" x14ac:dyDescent="0.35">
      <c r="K3776" s="78">
        <v>201729925</v>
      </c>
      <c r="L3776" t="s">
        <v>3162</v>
      </c>
    </row>
    <row r="3777" spans="11:12" x14ac:dyDescent="0.35">
      <c r="K3777" s="78">
        <v>200313367</v>
      </c>
      <c r="L3777" t="s">
        <v>3026</v>
      </c>
    </row>
    <row r="3778" spans="11:12" x14ac:dyDescent="0.35">
      <c r="K3778" s="78">
        <v>584700009</v>
      </c>
      <c r="L3778" t="s">
        <v>5889</v>
      </c>
    </row>
    <row r="3779" spans="11:12" x14ac:dyDescent="0.35">
      <c r="K3779" s="78">
        <v>744684560</v>
      </c>
      <c r="L3779" t="s">
        <v>6653</v>
      </c>
    </row>
    <row r="3780" spans="11:12" x14ac:dyDescent="0.35">
      <c r="K3780" s="78">
        <v>680988153</v>
      </c>
      <c r="L3780" t="s">
        <v>6289</v>
      </c>
    </row>
    <row r="3781" spans="11:12" x14ac:dyDescent="0.35">
      <c r="K3781" s="78">
        <v>696508690</v>
      </c>
      <c r="L3781" t="s">
        <v>6425</v>
      </c>
    </row>
    <row r="3782" spans="11:12" x14ac:dyDescent="0.35">
      <c r="K3782" s="78">
        <v>207806217</v>
      </c>
      <c r="L3782" t="s">
        <v>3701</v>
      </c>
    </row>
    <row r="3783" spans="11:12" x14ac:dyDescent="0.35">
      <c r="K3783" s="78">
        <v>210941563</v>
      </c>
      <c r="L3783" t="s">
        <v>3902</v>
      </c>
    </row>
    <row r="3784" spans="11:12" x14ac:dyDescent="0.35">
      <c r="K3784" s="78">
        <v>328968762</v>
      </c>
      <c r="L3784" t="s">
        <v>4937</v>
      </c>
    </row>
    <row r="3785" spans="11:12" x14ac:dyDescent="0.35">
      <c r="K3785" s="78">
        <v>810879246</v>
      </c>
      <c r="L3785" t="s">
        <v>7017</v>
      </c>
    </row>
    <row r="3786" spans="11:12" x14ac:dyDescent="0.35">
      <c r="K3786" s="78">
        <v>203254159</v>
      </c>
      <c r="L3786" t="s">
        <v>3323</v>
      </c>
    </row>
    <row r="3787" spans="11:12" x14ac:dyDescent="0.35">
      <c r="K3787" s="78">
        <v>200727471</v>
      </c>
      <c r="L3787" t="s">
        <v>3062</v>
      </c>
    </row>
    <row r="3788" spans="11:12" x14ac:dyDescent="0.35">
      <c r="K3788" s="78">
        <v>125072127</v>
      </c>
      <c r="L3788" t="s">
        <v>2277</v>
      </c>
    </row>
    <row r="3789" spans="11:12" x14ac:dyDescent="0.35">
      <c r="K3789" s="78">
        <v>267159114</v>
      </c>
      <c r="L3789" t="s">
        <v>4415</v>
      </c>
    </row>
    <row r="3790" spans="11:12" x14ac:dyDescent="0.35">
      <c r="K3790" s="78">
        <v>255323547</v>
      </c>
      <c r="L3790" t="s">
        <v>4308</v>
      </c>
    </row>
    <row r="3791" spans="11:12" x14ac:dyDescent="0.35">
      <c r="K3791" s="78">
        <v>200903642</v>
      </c>
      <c r="L3791" t="s">
        <v>3081</v>
      </c>
    </row>
    <row r="3792" spans="11:12" x14ac:dyDescent="0.35">
      <c r="K3792" s="78">
        <v>270179509</v>
      </c>
      <c r="L3792" t="s">
        <v>4458</v>
      </c>
    </row>
    <row r="3793" spans="11:12" x14ac:dyDescent="0.35">
      <c r="K3793" s="78">
        <v>269640367</v>
      </c>
      <c r="L3793" t="s">
        <v>4449</v>
      </c>
    </row>
    <row r="3794" spans="11:12" x14ac:dyDescent="0.35">
      <c r="K3794" s="78">
        <v>123209940</v>
      </c>
      <c r="L3794" t="s">
        <v>2251</v>
      </c>
    </row>
    <row r="3795" spans="11:12" x14ac:dyDescent="0.35">
      <c r="K3795" s="78" t="s">
        <v>1834</v>
      </c>
      <c r="L3795" t="s">
        <v>7656</v>
      </c>
    </row>
    <row r="3796" spans="11:12" x14ac:dyDescent="0.35">
      <c r="K3796" s="78">
        <v>137255308</v>
      </c>
      <c r="L3796" t="s">
        <v>2435</v>
      </c>
    </row>
    <row r="3797" spans="11:12" x14ac:dyDescent="0.35">
      <c r="K3797" s="78">
        <v>637143433</v>
      </c>
      <c r="L3797" t="s">
        <v>6057</v>
      </c>
    </row>
    <row r="3798" spans="11:12" x14ac:dyDescent="0.35">
      <c r="K3798" s="78">
        <v>218766575</v>
      </c>
      <c r="L3798" t="s">
        <v>3990</v>
      </c>
    </row>
    <row r="3799" spans="11:12" x14ac:dyDescent="0.35">
      <c r="K3799" s="78">
        <v>494036924</v>
      </c>
      <c r="L3799" t="s">
        <v>5668</v>
      </c>
    </row>
    <row r="3800" spans="11:12" x14ac:dyDescent="0.35">
      <c r="K3800" s="78">
        <v>911861518</v>
      </c>
      <c r="L3800" t="s">
        <v>7337</v>
      </c>
    </row>
    <row r="3801" spans="11:12" x14ac:dyDescent="0.35">
      <c r="K3801" s="78">
        <v>911862115</v>
      </c>
      <c r="L3801" t="s">
        <v>7337</v>
      </c>
    </row>
    <row r="3802" spans="11:12" x14ac:dyDescent="0.35">
      <c r="K3802" s="78">
        <v>911870550</v>
      </c>
      <c r="L3802" t="s">
        <v>7337</v>
      </c>
    </row>
    <row r="3803" spans="11:12" x14ac:dyDescent="0.35">
      <c r="K3803" s="78">
        <v>110344082</v>
      </c>
      <c r="L3803" t="s">
        <v>2105</v>
      </c>
    </row>
    <row r="3804" spans="11:12" x14ac:dyDescent="0.35">
      <c r="K3804" s="78">
        <v>207864423</v>
      </c>
      <c r="L3804" t="s">
        <v>3708</v>
      </c>
    </row>
    <row r="3805" spans="11:12" x14ac:dyDescent="0.35">
      <c r="K3805" s="78">
        <v>825002189</v>
      </c>
      <c r="L3805" t="s">
        <v>7039</v>
      </c>
    </row>
    <row r="3806" spans="11:12" x14ac:dyDescent="0.35">
      <c r="K3806" s="78">
        <v>771998003</v>
      </c>
      <c r="L3806" t="s">
        <v>6794</v>
      </c>
    </row>
    <row r="3807" spans="11:12" x14ac:dyDescent="0.35">
      <c r="K3807" s="78">
        <v>192200008</v>
      </c>
      <c r="L3807" t="s">
        <v>2933</v>
      </c>
    </row>
    <row r="3808" spans="11:12" x14ac:dyDescent="0.35">
      <c r="K3808" s="78">
        <v>206500862</v>
      </c>
      <c r="L3808" t="s">
        <v>3585</v>
      </c>
    </row>
    <row r="3809" spans="11:12" x14ac:dyDescent="0.35">
      <c r="K3809" s="78">
        <v>975303098</v>
      </c>
      <c r="L3809" t="s">
        <v>7509</v>
      </c>
    </row>
    <row r="3810" spans="11:12" x14ac:dyDescent="0.35">
      <c r="K3810" s="78">
        <v>201971413</v>
      </c>
      <c r="L3810" t="s">
        <v>3200</v>
      </c>
    </row>
    <row r="3811" spans="11:12" x14ac:dyDescent="0.35">
      <c r="K3811" s="78">
        <v>373002879</v>
      </c>
      <c r="L3811" t="s">
        <v>5273</v>
      </c>
    </row>
    <row r="3812" spans="11:12" x14ac:dyDescent="0.35">
      <c r="K3812" s="78">
        <v>487841021</v>
      </c>
      <c r="L3812" t="s">
        <v>5653</v>
      </c>
    </row>
    <row r="3813" spans="11:12" x14ac:dyDescent="0.35">
      <c r="K3813" s="78">
        <v>229251180</v>
      </c>
      <c r="L3813" t="s">
        <v>4082</v>
      </c>
    </row>
    <row r="3814" spans="11:12" x14ac:dyDescent="0.35">
      <c r="K3814" s="78">
        <v>469438309</v>
      </c>
      <c r="L3814" t="s">
        <v>5599</v>
      </c>
    </row>
    <row r="3815" spans="11:12" x14ac:dyDescent="0.35">
      <c r="K3815" s="78">
        <v>207405151</v>
      </c>
      <c r="L3815" t="s">
        <v>3661</v>
      </c>
    </row>
    <row r="3816" spans="11:12" x14ac:dyDescent="0.35">
      <c r="K3816" s="78">
        <v>333119552</v>
      </c>
      <c r="L3816" t="s">
        <v>4966</v>
      </c>
    </row>
    <row r="3817" spans="11:12" x14ac:dyDescent="0.35">
      <c r="K3817" s="78">
        <v>195815747</v>
      </c>
      <c r="L3817" t="s">
        <v>2960</v>
      </c>
    </row>
    <row r="3818" spans="11:12" x14ac:dyDescent="0.35">
      <c r="K3818" s="78">
        <v>298900009</v>
      </c>
      <c r="L3818" t="s">
        <v>4694</v>
      </c>
    </row>
    <row r="3819" spans="11:12" x14ac:dyDescent="0.35">
      <c r="K3819" s="78">
        <v>343500009</v>
      </c>
      <c r="L3819" t="s">
        <v>4694</v>
      </c>
    </row>
    <row r="3820" spans="11:12" x14ac:dyDescent="0.35">
      <c r="K3820" s="78">
        <v>209667876</v>
      </c>
      <c r="L3820" t="s">
        <v>3840</v>
      </c>
    </row>
    <row r="3821" spans="11:12" x14ac:dyDescent="0.35">
      <c r="K3821" s="78">
        <v>672201152</v>
      </c>
      <c r="L3821" t="s">
        <v>6220</v>
      </c>
    </row>
    <row r="3822" spans="11:12" x14ac:dyDescent="0.35">
      <c r="K3822" s="78">
        <v>148516499</v>
      </c>
      <c r="L3822" t="s">
        <v>2543</v>
      </c>
    </row>
    <row r="3823" spans="11:12" x14ac:dyDescent="0.35">
      <c r="K3823" s="78">
        <v>203203673</v>
      </c>
      <c r="L3823" t="s">
        <v>3316</v>
      </c>
    </row>
    <row r="3824" spans="11:12" x14ac:dyDescent="0.35">
      <c r="K3824" s="78">
        <v>630142822</v>
      </c>
      <c r="L3824" t="s">
        <v>5999</v>
      </c>
    </row>
    <row r="3825" spans="11:12" x14ac:dyDescent="0.35">
      <c r="K3825" s="78">
        <v>666938550</v>
      </c>
      <c r="L3825" t="s">
        <v>6184</v>
      </c>
    </row>
    <row r="3826" spans="11:12" x14ac:dyDescent="0.35">
      <c r="K3826" s="78">
        <v>227009039</v>
      </c>
      <c r="L3826" t="s">
        <v>4058</v>
      </c>
    </row>
    <row r="3827" spans="11:12" x14ac:dyDescent="0.35">
      <c r="K3827" s="78">
        <v>329463540</v>
      </c>
      <c r="L3827" t="s">
        <v>4058</v>
      </c>
    </row>
    <row r="3828" spans="11:12" x14ac:dyDescent="0.35">
      <c r="K3828" s="78">
        <v>201222368</v>
      </c>
      <c r="L3828" t="s">
        <v>3116</v>
      </c>
    </row>
    <row r="3829" spans="11:12" x14ac:dyDescent="0.35">
      <c r="K3829" s="78">
        <v>181250364</v>
      </c>
      <c r="L3829" t="s">
        <v>2845</v>
      </c>
    </row>
    <row r="3830" spans="11:12" x14ac:dyDescent="0.35">
      <c r="K3830" s="78">
        <v>182735434</v>
      </c>
      <c r="L3830" t="s">
        <v>2857</v>
      </c>
    </row>
    <row r="3831" spans="11:12" x14ac:dyDescent="0.35">
      <c r="K3831" s="78">
        <v>177519880</v>
      </c>
      <c r="L3831" t="s">
        <v>2807</v>
      </c>
    </row>
    <row r="3832" spans="11:12" x14ac:dyDescent="0.35">
      <c r="K3832" s="78">
        <v>312348551</v>
      </c>
      <c r="L3832" t="s">
        <v>4812</v>
      </c>
    </row>
    <row r="3833" spans="11:12" x14ac:dyDescent="0.35">
      <c r="K3833" s="78">
        <v>137503468</v>
      </c>
      <c r="L3833" t="s">
        <v>2439</v>
      </c>
    </row>
    <row r="3834" spans="11:12" x14ac:dyDescent="0.35">
      <c r="K3834" s="78">
        <v>201683863</v>
      </c>
      <c r="L3834" t="s">
        <v>3159</v>
      </c>
    </row>
    <row r="3835" spans="11:12" x14ac:dyDescent="0.35">
      <c r="K3835" s="78">
        <v>679044087</v>
      </c>
      <c r="L3835" t="s">
        <v>6271</v>
      </c>
    </row>
    <row r="3836" spans="11:12" x14ac:dyDescent="0.35">
      <c r="K3836" s="78">
        <v>167586180</v>
      </c>
      <c r="L3836" t="s">
        <v>2706</v>
      </c>
    </row>
    <row r="3837" spans="11:12" x14ac:dyDescent="0.35">
      <c r="K3837" s="78">
        <v>249960870</v>
      </c>
      <c r="L3837" t="s">
        <v>4265</v>
      </c>
    </row>
    <row r="3838" spans="11:12" x14ac:dyDescent="0.35">
      <c r="K3838" s="78">
        <v>675197610</v>
      </c>
      <c r="L3838" t="s">
        <v>6246</v>
      </c>
    </row>
    <row r="3839" spans="11:12" x14ac:dyDescent="0.35">
      <c r="K3839" s="78">
        <v>693777810</v>
      </c>
      <c r="L3839" t="s">
        <v>6246</v>
      </c>
    </row>
    <row r="3840" spans="11:12" x14ac:dyDescent="0.35">
      <c r="K3840" s="78">
        <v>125294650</v>
      </c>
      <c r="L3840" t="s">
        <v>2280</v>
      </c>
    </row>
    <row r="3841" spans="11:12" x14ac:dyDescent="0.35">
      <c r="K3841" s="78">
        <v>865737092</v>
      </c>
      <c r="L3841" t="s">
        <v>7125</v>
      </c>
    </row>
    <row r="3842" spans="11:12" x14ac:dyDescent="0.35">
      <c r="K3842" s="78">
        <v>658297562</v>
      </c>
      <c r="L3842" t="s">
        <v>6146</v>
      </c>
    </row>
    <row r="3843" spans="11:12" x14ac:dyDescent="0.35">
      <c r="K3843" s="78">
        <v>142001403</v>
      </c>
      <c r="L3843" t="s">
        <v>2488</v>
      </c>
    </row>
    <row r="3844" spans="11:12" x14ac:dyDescent="0.35">
      <c r="K3844" s="78">
        <v>180838368</v>
      </c>
      <c r="L3844" t="s">
        <v>2837</v>
      </c>
    </row>
    <row r="3845" spans="11:12" x14ac:dyDescent="0.35">
      <c r="K3845" s="78">
        <v>183487639</v>
      </c>
      <c r="L3845" t="s">
        <v>2867</v>
      </c>
    </row>
    <row r="3846" spans="11:12" x14ac:dyDescent="0.35">
      <c r="K3846" s="78">
        <v>732245634</v>
      </c>
      <c r="L3846" t="s">
        <v>6628</v>
      </c>
    </row>
    <row r="3847" spans="11:12" x14ac:dyDescent="0.35">
      <c r="K3847" s="78">
        <v>725776691</v>
      </c>
      <c r="L3847" t="s">
        <v>6568</v>
      </c>
    </row>
    <row r="3848" spans="11:12" x14ac:dyDescent="0.35">
      <c r="K3848" s="78">
        <v>430165160</v>
      </c>
      <c r="L3848" t="s">
        <v>5468</v>
      </c>
    </row>
    <row r="3849" spans="11:12" x14ac:dyDescent="0.35">
      <c r="K3849" s="78">
        <v>496770404</v>
      </c>
      <c r="L3849" t="s">
        <v>5672</v>
      </c>
    </row>
    <row r="3850" spans="11:12" x14ac:dyDescent="0.35">
      <c r="K3850" s="78">
        <v>441300000</v>
      </c>
      <c r="L3850" t="s">
        <v>5496</v>
      </c>
    </row>
    <row r="3851" spans="11:12" x14ac:dyDescent="0.35">
      <c r="K3851" s="78">
        <v>428283520</v>
      </c>
      <c r="L3851" t="s">
        <v>5461</v>
      </c>
    </row>
    <row r="3852" spans="11:12" x14ac:dyDescent="0.35">
      <c r="K3852" s="78">
        <v>343484062</v>
      </c>
      <c r="L3852" t="s">
        <v>5045</v>
      </c>
    </row>
    <row r="3853" spans="11:12" x14ac:dyDescent="0.35">
      <c r="K3853" s="78">
        <v>202391000</v>
      </c>
      <c r="L3853" t="s">
        <v>3239</v>
      </c>
    </row>
    <row r="3854" spans="11:12" x14ac:dyDescent="0.35">
      <c r="K3854" s="78">
        <v>209725361</v>
      </c>
      <c r="L3854" t="s">
        <v>3845</v>
      </c>
    </row>
    <row r="3855" spans="11:12" x14ac:dyDescent="0.35">
      <c r="K3855" s="78">
        <v>313763978</v>
      </c>
      <c r="L3855" t="s">
        <v>4825</v>
      </c>
    </row>
    <row r="3856" spans="11:12" x14ac:dyDescent="0.35">
      <c r="K3856" s="78">
        <v>323415145</v>
      </c>
      <c r="L3856" t="s">
        <v>4898</v>
      </c>
    </row>
    <row r="3857" spans="11:12" x14ac:dyDescent="0.35">
      <c r="K3857" s="78">
        <v>806389811</v>
      </c>
      <c r="L3857" t="s">
        <v>1820</v>
      </c>
    </row>
    <row r="3858" spans="11:12" x14ac:dyDescent="0.35">
      <c r="K3858" s="78">
        <v>181172711</v>
      </c>
      <c r="L3858" t="s">
        <v>2844</v>
      </c>
    </row>
    <row r="3859" spans="11:12" x14ac:dyDescent="0.35">
      <c r="K3859" s="78">
        <v>671955447</v>
      </c>
      <c r="L3859" t="s">
        <v>6219</v>
      </c>
    </row>
    <row r="3860" spans="11:12" x14ac:dyDescent="0.35">
      <c r="K3860" s="78">
        <v>146636950</v>
      </c>
      <c r="L3860" t="s">
        <v>2527</v>
      </c>
    </row>
    <row r="3861" spans="11:12" x14ac:dyDescent="0.35">
      <c r="K3861" s="78">
        <v>917797870</v>
      </c>
      <c r="L3861" t="s">
        <v>7361</v>
      </c>
    </row>
    <row r="3862" spans="11:12" x14ac:dyDescent="0.35">
      <c r="K3862" s="78">
        <v>202212737</v>
      </c>
      <c r="L3862" t="s">
        <v>3223</v>
      </c>
    </row>
    <row r="3863" spans="11:12" x14ac:dyDescent="0.35">
      <c r="K3863" s="78">
        <v>210137408</v>
      </c>
      <c r="L3863" t="s">
        <v>3885</v>
      </c>
    </row>
    <row r="3864" spans="11:12" x14ac:dyDescent="0.35">
      <c r="K3864" s="78">
        <v>876076527</v>
      </c>
      <c r="L3864" t="s">
        <v>7170</v>
      </c>
    </row>
    <row r="3865" spans="11:12" x14ac:dyDescent="0.35">
      <c r="K3865" s="78">
        <v>761348060</v>
      </c>
      <c r="L3865" t="s">
        <v>6705</v>
      </c>
    </row>
    <row r="3866" spans="11:12" x14ac:dyDescent="0.35">
      <c r="K3866" s="78">
        <v>358326544</v>
      </c>
      <c r="L3866" t="s">
        <v>5168</v>
      </c>
    </row>
    <row r="3867" spans="11:12" x14ac:dyDescent="0.35">
      <c r="K3867" s="78">
        <v>729184659</v>
      </c>
      <c r="L3867" t="s">
        <v>6592</v>
      </c>
    </row>
    <row r="3868" spans="11:12" x14ac:dyDescent="0.35">
      <c r="K3868" s="78">
        <v>405048302</v>
      </c>
      <c r="L3868" t="s">
        <v>5394</v>
      </c>
    </row>
    <row r="3869" spans="11:12" x14ac:dyDescent="0.35">
      <c r="K3869" s="78">
        <v>373857793</v>
      </c>
      <c r="L3869" t="s">
        <v>5280</v>
      </c>
    </row>
    <row r="3870" spans="11:12" x14ac:dyDescent="0.35">
      <c r="K3870" s="78">
        <v>209674777</v>
      </c>
      <c r="L3870" t="s">
        <v>3841</v>
      </c>
    </row>
    <row r="3871" spans="11:12" x14ac:dyDescent="0.35">
      <c r="K3871" s="78">
        <v>363085067</v>
      </c>
      <c r="L3871" t="s">
        <v>5206</v>
      </c>
    </row>
    <row r="3872" spans="11:12" x14ac:dyDescent="0.35">
      <c r="K3872" s="78">
        <v>126647387</v>
      </c>
      <c r="L3872" t="s">
        <v>2300</v>
      </c>
    </row>
    <row r="3873" spans="11:12" x14ac:dyDescent="0.35">
      <c r="K3873" s="78">
        <v>209007050</v>
      </c>
      <c r="L3873" t="s">
        <v>3785</v>
      </c>
    </row>
    <row r="3874" spans="11:12" x14ac:dyDescent="0.35">
      <c r="K3874" s="78">
        <v>206785735</v>
      </c>
      <c r="L3874" t="s">
        <v>3602</v>
      </c>
    </row>
    <row r="3875" spans="11:12" x14ac:dyDescent="0.35">
      <c r="K3875" s="78">
        <v>208277391</v>
      </c>
      <c r="L3875" t="s">
        <v>3740</v>
      </c>
    </row>
    <row r="3876" spans="11:12" x14ac:dyDescent="0.35">
      <c r="K3876" s="78">
        <v>209843739</v>
      </c>
      <c r="L3876" t="s">
        <v>3859</v>
      </c>
    </row>
    <row r="3877" spans="11:12" x14ac:dyDescent="0.35">
      <c r="K3877" s="78">
        <v>272024189</v>
      </c>
      <c r="L3877" t="s">
        <v>4477</v>
      </c>
    </row>
    <row r="3878" spans="11:12" x14ac:dyDescent="0.35">
      <c r="K3878" s="78">
        <v>177222240</v>
      </c>
      <c r="L3878" t="s">
        <v>2806</v>
      </c>
    </row>
    <row r="3879" spans="11:12" x14ac:dyDescent="0.35">
      <c r="K3879" s="78">
        <v>785881893</v>
      </c>
      <c r="L3879" t="s">
        <v>6902</v>
      </c>
    </row>
    <row r="3880" spans="11:12" x14ac:dyDescent="0.35">
      <c r="K3880" s="78">
        <v>685396130</v>
      </c>
      <c r="L3880" t="s">
        <v>6325</v>
      </c>
    </row>
    <row r="3881" spans="11:12" x14ac:dyDescent="0.35">
      <c r="K3881" s="78">
        <v>311377361</v>
      </c>
      <c r="L3881" t="s">
        <v>4800</v>
      </c>
    </row>
    <row r="3882" spans="11:12" x14ac:dyDescent="0.35">
      <c r="K3882" s="78">
        <v>236031292</v>
      </c>
      <c r="L3882" t="s">
        <v>4152</v>
      </c>
    </row>
    <row r="3883" spans="11:12" x14ac:dyDescent="0.35">
      <c r="K3883" s="78">
        <v>827179221</v>
      </c>
      <c r="L3883" t="s">
        <v>7041</v>
      </c>
    </row>
    <row r="3884" spans="11:12" x14ac:dyDescent="0.35">
      <c r="K3884" s="78">
        <v>273894322</v>
      </c>
      <c r="L3884" t="s">
        <v>4500</v>
      </c>
    </row>
    <row r="3885" spans="11:12" x14ac:dyDescent="0.35">
      <c r="K3885" s="78">
        <v>202021030</v>
      </c>
      <c r="L3885" t="s">
        <v>3204</v>
      </c>
    </row>
    <row r="3886" spans="11:12" x14ac:dyDescent="0.35">
      <c r="K3886" s="78">
        <v>672849241</v>
      </c>
      <c r="L3886" t="s">
        <v>6227</v>
      </c>
    </row>
    <row r="3887" spans="11:12" x14ac:dyDescent="0.35">
      <c r="K3887" s="78">
        <v>995653532</v>
      </c>
      <c r="L3887" t="s">
        <v>7569</v>
      </c>
    </row>
    <row r="3888" spans="11:12" x14ac:dyDescent="0.35">
      <c r="K3888" s="78">
        <v>634295151</v>
      </c>
      <c r="L3888" t="s">
        <v>6039</v>
      </c>
    </row>
    <row r="3889" spans="11:12" x14ac:dyDescent="0.35">
      <c r="K3889" s="78">
        <v>206181044</v>
      </c>
      <c r="L3889" t="s">
        <v>3566</v>
      </c>
    </row>
    <row r="3890" spans="11:12" x14ac:dyDescent="0.35">
      <c r="K3890" s="78">
        <v>956482216</v>
      </c>
      <c r="L3890" t="s">
        <v>7463</v>
      </c>
    </row>
    <row r="3891" spans="11:12" x14ac:dyDescent="0.35">
      <c r="K3891" s="78">
        <v>284865634</v>
      </c>
      <c r="L3891" t="s">
        <v>4576</v>
      </c>
    </row>
    <row r="3892" spans="11:12" x14ac:dyDescent="0.35">
      <c r="K3892" s="78">
        <v>949411710</v>
      </c>
      <c r="L3892" t="s">
        <v>7440</v>
      </c>
    </row>
    <row r="3893" spans="11:12" x14ac:dyDescent="0.35">
      <c r="K3893" s="78" t="s">
        <v>1866</v>
      </c>
      <c r="L3893" t="s">
        <v>7650</v>
      </c>
    </row>
    <row r="3894" spans="11:12" x14ac:dyDescent="0.35">
      <c r="K3894" s="78">
        <v>679335120</v>
      </c>
      <c r="L3894" t="s">
        <v>6273</v>
      </c>
    </row>
    <row r="3895" spans="11:12" x14ac:dyDescent="0.35">
      <c r="K3895" s="78">
        <v>204215619</v>
      </c>
      <c r="L3895" t="s">
        <v>3422</v>
      </c>
    </row>
    <row r="3896" spans="11:12" x14ac:dyDescent="0.35">
      <c r="K3896" s="78" t="s">
        <v>1960</v>
      </c>
      <c r="L3896" t="s">
        <v>7581</v>
      </c>
    </row>
    <row r="3897" spans="11:12" x14ac:dyDescent="0.35">
      <c r="K3897" s="78">
        <v>771308880</v>
      </c>
      <c r="L3897" t="s">
        <v>6788</v>
      </c>
    </row>
    <row r="3898" spans="11:12" x14ac:dyDescent="0.35">
      <c r="K3898" s="78" t="s">
        <v>1900</v>
      </c>
      <c r="L3898" t="s">
        <v>7660</v>
      </c>
    </row>
    <row r="3899" spans="11:12" x14ac:dyDescent="0.35">
      <c r="K3899" s="78">
        <v>200212061</v>
      </c>
      <c r="L3899" t="s">
        <v>3015</v>
      </c>
    </row>
    <row r="3900" spans="11:12" x14ac:dyDescent="0.35">
      <c r="K3900" s="78">
        <v>257772136</v>
      </c>
      <c r="L3900" t="s">
        <v>4327</v>
      </c>
    </row>
    <row r="3901" spans="11:12" x14ac:dyDescent="0.35">
      <c r="K3901" s="78">
        <v>100871653</v>
      </c>
      <c r="L3901" t="s">
        <v>1987</v>
      </c>
    </row>
    <row r="3902" spans="11:12" x14ac:dyDescent="0.35">
      <c r="K3902" s="78">
        <v>619741668</v>
      </c>
      <c r="L3902" t="s">
        <v>5934</v>
      </c>
    </row>
    <row r="3903" spans="11:12" x14ac:dyDescent="0.35">
      <c r="K3903" s="78">
        <v>565042106</v>
      </c>
      <c r="L3903" t="s">
        <v>5833</v>
      </c>
    </row>
    <row r="3904" spans="11:12" x14ac:dyDescent="0.35">
      <c r="K3904" s="78">
        <v>211085702</v>
      </c>
      <c r="L3904" t="s">
        <v>3919</v>
      </c>
    </row>
    <row r="3905" spans="11:12" x14ac:dyDescent="0.35">
      <c r="K3905" s="78">
        <v>203091581</v>
      </c>
      <c r="L3905" t="s">
        <v>3309</v>
      </c>
    </row>
    <row r="3906" spans="11:12" x14ac:dyDescent="0.35">
      <c r="K3906" s="78">
        <v>278641767</v>
      </c>
      <c r="L3906" t="s">
        <v>4535</v>
      </c>
    </row>
    <row r="3907" spans="11:12" x14ac:dyDescent="0.35">
      <c r="K3907" s="78">
        <v>534200960</v>
      </c>
      <c r="L3907" t="s">
        <v>5760</v>
      </c>
    </row>
    <row r="3908" spans="11:12" x14ac:dyDescent="0.35">
      <c r="K3908" s="78">
        <v>200451384</v>
      </c>
      <c r="L3908" t="s">
        <v>3042</v>
      </c>
    </row>
    <row r="3909" spans="11:12" x14ac:dyDescent="0.35">
      <c r="K3909" s="78">
        <v>208325584</v>
      </c>
      <c r="L3909" t="s">
        <v>3746</v>
      </c>
    </row>
    <row r="3910" spans="11:12" x14ac:dyDescent="0.35">
      <c r="K3910" s="78">
        <v>422968903</v>
      </c>
      <c r="L3910" t="s">
        <v>5445</v>
      </c>
    </row>
    <row r="3911" spans="11:12" x14ac:dyDescent="0.35">
      <c r="K3911" s="78">
        <v>122098605</v>
      </c>
      <c r="L3911" t="s">
        <v>2238</v>
      </c>
    </row>
    <row r="3912" spans="11:12" x14ac:dyDescent="0.35">
      <c r="K3912" s="78">
        <v>972973130</v>
      </c>
      <c r="L3912" t="s">
        <v>7505</v>
      </c>
    </row>
    <row r="3913" spans="11:12" x14ac:dyDescent="0.35">
      <c r="K3913" s="78">
        <v>972973173</v>
      </c>
      <c r="L3913" t="s">
        <v>7505</v>
      </c>
    </row>
    <row r="3914" spans="11:12" x14ac:dyDescent="0.35">
      <c r="K3914" s="78">
        <v>663518305</v>
      </c>
      <c r="L3914" t="s">
        <v>6164</v>
      </c>
    </row>
    <row r="3915" spans="11:12" x14ac:dyDescent="0.35">
      <c r="K3915" s="78">
        <v>178672703</v>
      </c>
      <c r="L3915" t="s">
        <v>2817</v>
      </c>
    </row>
    <row r="3916" spans="11:12" x14ac:dyDescent="0.35">
      <c r="K3916" s="78">
        <v>201974710</v>
      </c>
      <c r="L3916" t="s">
        <v>3201</v>
      </c>
    </row>
    <row r="3917" spans="11:12" x14ac:dyDescent="0.35">
      <c r="K3917" s="78">
        <v>202807156</v>
      </c>
      <c r="L3917" t="s">
        <v>3279</v>
      </c>
    </row>
    <row r="3918" spans="11:12" x14ac:dyDescent="0.35">
      <c r="K3918" s="78">
        <v>138152065</v>
      </c>
      <c r="L3918" t="s">
        <v>650</v>
      </c>
    </row>
    <row r="3919" spans="11:12" x14ac:dyDescent="0.35">
      <c r="K3919" s="78">
        <v>655293728</v>
      </c>
      <c r="L3919" t="s">
        <v>6136</v>
      </c>
    </row>
    <row r="3920" spans="11:12" x14ac:dyDescent="0.35">
      <c r="K3920" s="78">
        <v>857767306</v>
      </c>
      <c r="L3920" t="s">
        <v>633</v>
      </c>
    </row>
    <row r="3921" spans="11:12" x14ac:dyDescent="0.35">
      <c r="K3921" s="78">
        <v>799193299</v>
      </c>
      <c r="L3921" t="s">
        <v>6981</v>
      </c>
    </row>
    <row r="3922" spans="11:12" x14ac:dyDescent="0.35">
      <c r="K3922" s="78">
        <v>694299440</v>
      </c>
      <c r="L3922" t="s">
        <v>6410</v>
      </c>
    </row>
    <row r="3923" spans="11:12" x14ac:dyDescent="0.35">
      <c r="K3923" s="78">
        <v>278104281</v>
      </c>
      <c r="L3923" t="s">
        <v>4529</v>
      </c>
    </row>
    <row r="3924" spans="11:12" x14ac:dyDescent="0.35">
      <c r="K3924" s="78">
        <v>218718639</v>
      </c>
      <c r="L3924" t="s">
        <v>3989</v>
      </c>
    </row>
    <row r="3925" spans="11:12" x14ac:dyDescent="0.35">
      <c r="K3925" s="78">
        <v>466927767</v>
      </c>
      <c r="L3925" t="s">
        <v>5586</v>
      </c>
    </row>
    <row r="3926" spans="11:12" x14ac:dyDescent="0.35">
      <c r="K3926" s="78">
        <v>200841705</v>
      </c>
      <c r="L3926" t="s">
        <v>3073</v>
      </c>
    </row>
    <row r="3927" spans="11:12" x14ac:dyDescent="0.35">
      <c r="K3927" s="78">
        <v>203285636</v>
      </c>
      <c r="L3927" t="s">
        <v>3326</v>
      </c>
    </row>
    <row r="3928" spans="11:12" x14ac:dyDescent="0.35">
      <c r="K3928" s="78">
        <v>267891435</v>
      </c>
      <c r="L3928" t="s">
        <v>4426</v>
      </c>
    </row>
    <row r="3929" spans="11:12" x14ac:dyDescent="0.35">
      <c r="K3929" s="78">
        <v>460414580</v>
      </c>
      <c r="L3929" t="s">
        <v>5557</v>
      </c>
    </row>
    <row r="3930" spans="11:12" x14ac:dyDescent="0.35">
      <c r="K3930" s="78">
        <v>551076962</v>
      </c>
      <c r="L3930" t="s">
        <v>5806</v>
      </c>
    </row>
    <row r="3931" spans="11:12" x14ac:dyDescent="0.35">
      <c r="K3931" s="78">
        <v>721834336</v>
      </c>
      <c r="L3931" t="s">
        <v>6537</v>
      </c>
    </row>
    <row r="3932" spans="11:12" x14ac:dyDescent="0.35">
      <c r="K3932" s="78">
        <v>975350991</v>
      </c>
      <c r="L3932" t="s">
        <v>7510</v>
      </c>
    </row>
    <row r="3933" spans="11:12" x14ac:dyDescent="0.35">
      <c r="K3933" s="78">
        <v>326731234</v>
      </c>
      <c r="L3933" t="s">
        <v>4921</v>
      </c>
    </row>
    <row r="3934" spans="11:12" x14ac:dyDescent="0.35">
      <c r="K3934" s="78">
        <v>208524064</v>
      </c>
      <c r="L3934" t="s">
        <v>3765</v>
      </c>
    </row>
    <row r="3935" spans="11:12" x14ac:dyDescent="0.35">
      <c r="K3935" s="78">
        <v>239024432</v>
      </c>
      <c r="L3935" t="s">
        <v>4183</v>
      </c>
    </row>
    <row r="3936" spans="11:12" x14ac:dyDescent="0.35">
      <c r="K3936" s="78">
        <v>128516760</v>
      </c>
      <c r="L3936" t="s">
        <v>622</v>
      </c>
    </row>
    <row r="3937" spans="11:12" x14ac:dyDescent="0.35">
      <c r="K3937" s="78">
        <v>178909126</v>
      </c>
      <c r="L3937" t="s">
        <v>2820</v>
      </c>
    </row>
    <row r="3938" spans="11:12" x14ac:dyDescent="0.35">
      <c r="K3938" s="78">
        <v>152568193</v>
      </c>
      <c r="L3938" t="s">
        <v>2572</v>
      </c>
    </row>
    <row r="3939" spans="11:12" x14ac:dyDescent="0.35">
      <c r="K3939" s="78">
        <v>752310807</v>
      </c>
      <c r="L3939" t="s">
        <v>6676</v>
      </c>
    </row>
    <row r="3940" spans="11:12" x14ac:dyDescent="0.35">
      <c r="K3940" s="78">
        <v>217474809</v>
      </c>
      <c r="L3940" t="s">
        <v>3972</v>
      </c>
    </row>
    <row r="3941" spans="11:12" x14ac:dyDescent="0.35">
      <c r="K3941" s="78">
        <v>269947519</v>
      </c>
      <c r="L3941" t="s">
        <v>4454</v>
      </c>
    </row>
    <row r="3942" spans="11:12" x14ac:dyDescent="0.35">
      <c r="K3942" s="78">
        <v>184624591</v>
      </c>
      <c r="L3942" t="s">
        <v>2875</v>
      </c>
    </row>
    <row r="3943" spans="11:12" x14ac:dyDescent="0.35">
      <c r="K3943" s="78">
        <v>385090943</v>
      </c>
      <c r="L3943" t="s">
        <v>2875</v>
      </c>
    </row>
    <row r="3944" spans="11:12" x14ac:dyDescent="0.35">
      <c r="K3944" s="78">
        <v>392278648</v>
      </c>
      <c r="L3944" t="s">
        <v>5348</v>
      </c>
    </row>
    <row r="3945" spans="11:12" x14ac:dyDescent="0.35">
      <c r="K3945" s="78">
        <v>273557091</v>
      </c>
      <c r="L3945" t="s">
        <v>4495</v>
      </c>
    </row>
    <row r="3946" spans="11:12" x14ac:dyDescent="0.35">
      <c r="K3946" s="78">
        <v>335510968</v>
      </c>
      <c r="L3946" t="s">
        <v>4985</v>
      </c>
    </row>
    <row r="3947" spans="11:12" x14ac:dyDescent="0.35">
      <c r="K3947" s="78">
        <v>176188120</v>
      </c>
      <c r="L3947" t="s">
        <v>2796</v>
      </c>
    </row>
    <row r="3948" spans="11:12" x14ac:dyDescent="0.35">
      <c r="K3948" s="78">
        <v>375344874</v>
      </c>
      <c r="L3948" t="s">
        <v>5285</v>
      </c>
    </row>
    <row r="3949" spans="11:12" x14ac:dyDescent="0.35">
      <c r="K3949" s="78">
        <v>123987551</v>
      </c>
      <c r="L3949" t="s">
        <v>2263</v>
      </c>
    </row>
    <row r="3950" spans="11:12" x14ac:dyDescent="0.35">
      <c r="K3950" s="78">
        <v>376721639</v>
      </c>
      <c r="L3950" t="s">
        <v>5295</v>
      </c>
    </row>
    <row r="3951" spans="11:12" x14ac:dyDescent="0.35">
      <c r="K3951" s="78">
        <v>251135118</v>
      </c>
      <c r="L3951" t="s">
        <v>4281</v>
      </c>
    </row>
    <row r="3952" spans="11:12" x14ac:dyDescent="0.35">
      <c r="K3952" s="78">
        <v>673384773</v>
      </c>
      <c r="L3952" t="s">
        <v>6231</v>
      </c>
    </row>
    <row r="3953" spans="11:12" x14ac:dyDescent="0.35">
      <c r="K3953" s="78">
        <v>260703315</v>
      </c>
      <c r="L3953" t="s">
        <v>4352</v>
      </c>
    </row>
    <row r="3954" spans="11:12" x14ac:dyDescent="0.35">
      <c r="K3954" s="78">
        <v>182958700</v>
      </c>
      <c r="L3954" t="s">
        <v>2859</v>
      </c>
    </row>
    <row r="3955" spans="11:12" x14ac:dyDescent="0.35">
      <c r="K3955" s="78">
        <v>208031806</v>
      </c>
      <c r="L3955" t="s">
        <v>3716</v>
      </c>
    </row>
    <row r="3956" spans="11:12" x14ac:dyDescent="0.35">
      <c r="K3956" s="78">
        <v>326206776</v>
      </c>
      <c r="L3956" t="s">
        <v>4918</v>
      </c>
    </row>
    <row r="3957" spans="11:12" x14ac:dyDescent="0.35">
      <c r="K3957" s="78">
        <v>309776542</v>
      </c>
      <c r="L3957" t="s">
        <v>4784</v>
      </c>
    </row>
    <row r="3958" spans="11:12" x14ac:dyDescent="0.35">
      <c r="K3958" s="78">
        <v>354920921</v>
      </c>
      <c r="L3958" t="s">
        <v>5137</v>
      </c>
    </row>
    <row r="3959" spans="11:12" x14ac:dyDescent="0.35">
      <c r="K3959" s="78">
        <v>209930541</v>
      </c>
      <c r="L3959" t="s">
        <v>3865</v>
      </c>
    </row>
    <row r="3960" spans="11:12" x14ac:dyDescent="0.35">
      <c r="K3960" s="78">
        <v>868897910</v>
      </c>
      <c r="L3960" t="s">
        <v>7138</v>
      </c>
    </row>
    <row r="3961" spans="11:12" x14ac:dyDescent="0.35">
      <c r="K3961" s="78">
        <v>207639977</v>
      </c>
      <c r="L3961" t="s">
        <v>3684</v>
      </c>
    </row>
    <row r="3962" spans="11:12" x14ac:dyDescent="0.35">
      <c r="K3962" s="78">
        <v>323689997</v>
      </c>
      <c r="L3962" t="s">
        <v>4901</v>
      </c>
    </row>
    <row r="3963" spans="11:12" x14ac:dyDescent="0.35">
      <c r="K3963" s="78">
        <v>209961624</v>
      </c>
      <c r="L3963" t="s">
        <v>3867</v>
      </c>
    </row>
    <row r="3964" spans="11:12" x14ac:dyDescent="0.35">
      <c r="K3964" s="78">
        <v>747487480</v>
      </c>
      <c r="L3964" t="s">
        <v>6663</v>
      </c>
    </row>
    <row r="3965" spans="11:12" x14ac:dyDescent="0.35">
      <c r="K3965" s="78">
        <v>631987370</v>
      </c>
      <c r="L3965" t="s">
        <v>6024</v>
      </c>
    </row>
    <row r="3966" spans="11:12" x14ac:dyDescent="0.35">
      <c r="K3966" s="78">
        <v>108596864</v>
      </c>
      <c r="L3966" t="s">
        <v>2087</v>
      </c>
    </row>
    <row r="3967" spans="11:12" x14ac:dyDescent="0.35">
      <c r="K3967" s="78">
        <v>167578306</v>
      </c>
      <c r="L3967" t="s">
        <v>2705</v>
      </c>
    </row>
    <row r="3968" spans="11:12" x14ac:dyDescent="0.35">
      <c r="K3968" s="78">
        <v>239041027</v>
      </c>
      <c r="L3968" t="s">
        <v>4184</v>
      </c>
    </row>
    <row r="3969" spans="11:12" x14ac:dyDescent="0.35">
      <c r="K3969" s="78">
        <v>918686959</v>
      </c>
      <c r="L3969" t="s">
        <v>7365</v>
      </c>
    </row>
    <row r="3970" spans="11:12" x14ac:dyDescent="0.35">
      <c r="K3970" s="78">
        <v>146483127</v>
      </c>
      <c r="L3970" t="s">
        <v>2525</v>
      </c>
    </row>
    <row r="3971" spans="11:12" x14ac:dyDescent="0.35">
      <c r="K3971" s="78">
        <v>134150289</v>
      </c>
      <c r="L3971" t="s">
        <v>2403</v>
      </c>
    </row>
    <row r="3972" spans="11:12" x14ac:dyDescent="0.35">
      <c r="K3972" s="78">
        <v>147957050</v>
      </c>
      <c r="L3972" t="s">
        <v>2536</v>
      </c>
    </row>
    <row r="3973" spans="11:12" x14ac:dyDescent="0.35">
      <c r="K3973" s="78">
        <v>695683570</v>
      </c>
      <c r="L3973" t="s">
        <v>6418</v>
      </c>
    </row>
    <row r="3974" spans="11:12" x14ac:dyDescent="0.35">
      <c r="K3974" s="78">
        <v>759623142</v>
      </c>
      <c r="L3974" t="s">
        <v>6698</v>
      </c>
    </row>
    <row r="3975" spans="11:12" x14ac:dyDescent="0.35">
      <c r="K3975" s="78">
        <v>695071124</v>
      </c>
      <c r="L3975" t="s">
        <v>6415</v>
      </c>
    </row>
    <row r="3976" spans="11:12" x14ac:dyDescent="0.35">
      <c r="K3976" s="78">
        <v>361863968</v>
      </c>
      <c r="L3976" t="s">
        <v>5194</v>
      </c>
    </row>
    <row r="3977" spans="11:12" x14ac:dyDescent="0.35">
      <c r="K3977" s="78">
        <v>119306663</v>
      </c>
      <c r="L3977" t="s">
        <v>2213</v>
      </c>
    </row>
    <row r="3978" spans="11:12" x14ac:dyDescent="0.35">
      <c r="K3978" s="78">
        <v>123769945</v>
      </c>
      <c r="L3978" t="s">
        <v>2256</v>
      </c>
    </row>
    <row r="3979" spans="11:12" x14ac:dyDescent="0.35">
      <c r="K3979" s="78">
        <v>124131642</v>
      </c>
      <c r="L3979" t="s">
        <v>2256</v>
      </c>
    </row>
    <row r="3980" spans="11:12" x14ac:dyDescent="0.35">
      <c r="K3980" s="78">
        <v>358824218</v>
      </c>
      <c r="L3980" t="s">
        <v>5177</v>
      </c>
    </row>
    <row r="3981" spans="11:12" x14ac:dyDescent="0.35">
      <c r="K3981" s="78">
        <v>798560352</v>
      </c>
      <c r="L3981" t="s">
        <v>6979</v>
      </c>
    </row>
    <row r="3982" spans="11:12" x14ac:dyDescent="0.35">
      <c r="K3982" s="78">
        <v>104326765</v>
      </c>
      <c r="L3982" t="s">
        <v>2043</v>
      </c>
    </row>
    <row r="3983" spans="11:12" x14ac:dyDescent="0.35">
      <c r="K3983" s="78">
        <v>692834658</v>
      </c>
      <c r="L3983" t="s">
        <v>6397</v>
      </c>
    </row>
    <row r="3984" spans="11:12" x14ac:dyDescent="0.35">
      <c r="K3984" s="78">
        <v>127168725</v>
      </c>
      <c r="L3984" t="s">
        <v>2309</v>
      </c>
    </row>
    <row r="3985" spans="11:12" x14ac:dyDescent="0.35">
      <c r="K3985" s="78">
        <v>102126556</v>
      </c>
      <c r="L3985" t="s">
        <v>2002</v>
      </c>
    </row>
    <row r="3986" spans="11:12" x14ac:dyDescent="0.35">
      <c r="K3986" s="78">
        <v>161088722</v>
      </c>
      <c r="L3986" t="s">
        <v>2643</v>
      </c>
    </row>
    <row r="3987" spans="11:12" x14ac:dyDescent="0.35">
      <c r="K3987" s="78">
        <v>932884950</v>
      </c>
      <c r="L3987" t="s">
        <v>7396</v>
      </c>
    </row>
    <row r="3988" spans="11:12" x14ac:dyDescent="0.35">
      <c r="K3988" s="78">
        <v>876151588</v>
      </c>
      <c r="L3988" t="s">
        <v>7172</v>
      </c>
    </row>
    <row r="3989" spans="11:12" x14ac:dyDescent="0.35">
      <c r="K3989" s="78">
        <v>507609708</v>
      </c>
      <c r="L3989" t="s">
        <v>5700</v>
      </c>
    </row>
    <row r="3990" spans="11:12" x14ac:dyDescent="0.35">
      <c r="K3990" s="78">
        <v>255461044</v>
      </c>
      <c r="L3990" t="s">
        <v>1394</v>
      </c>
    </row>
    <row r="3991" spans="11:12" x14ac:dyDescent="0.35">
      <c r="K3991" s="78">
        <v>337590136</v>
      </c>
      <c r="L3991" t="s">
        <v>4998</v>
      </c>
    </row>
    <row r="3992" spans="11:12" x14ac:dyDescent="0.35">
      <c r="K3992" s="78">
        <v>789730326</v>
      </c>
      <c r="L3992" t="s">
        <v>6928</v>
      </c>
    </row>
    <row r="3993" spans="11:12" x14ac:dyDescent="0.35">
      <c r="K3993" s="78">
        <v>645897048</v>
      </c>
      <c r="L3993" t="s">
        <v>6104</v>
      </c>
    </row>
    <row r="3994" spans="11:12" x14ac:dyDescent="0.35">
      <c r="K3994" s="78">
        <v>940060613</v>
      </c>
      <c r="L3994" t="s">
        <v>7416</v>
      </c>
    </row>
    <row r="3995" spans="11:12" x14ac:dyDescent="0.35">
      <c r="K3995" s="78">
        <v>473679442</v>
      </c>
      <c r="L3995" t="s">
        <v>5617</v>
      </c>
    </row>
    <row r="3996" spans="11:12" x14ac:dyDescent="0.35">
      <c r="K3996" s="78">
        <v>163205505</v>
      </c>
      <c r="L3996" t="s">
        <v>2665</v>
      </c>
    </row>
    <row r="3997" spans="11:12" x14ac:dyDescent="0.35">
      <c r="K3997" s="78">
        <v>178443283</v>
      </c>
      <c r="L3997" t="s">
        <v>2812</v>
      </c>
    </row>
    <row r="3998" spans="11:12" x14ac:dyDescent="0.35">
      <c r="K3998" s="78">
        <v>204632862</v>
      </c>
      <c r="L3998" t="s">
        <v>3465</v>
      </c>
    </row>
    <row r="3999" spans="11:12" x14ac:dyDescent="0.35">
      <c r="K3999" s="78">
        <v>112256164</v>
      </c>
      <c r="L3999" t="s">
        <v>2125</v>
      </c>
    </row>
    <row r="4000" spans="11:12" x14ac:dyDescent="0.35">
      <c r="K4000" s="78">
        <v>236704564</v>
      </c>
      <c r="L4000" t="s">
        <v>2125</v>
      </c>
    </row>
    <row r="4001" spans="11:12" x14ac:dyDescent="0.35">
      <c r="K4001" s="78" t="s">
        <v>1828</v>
      </c>
      <c r="L4001" t="s">
        <v>2125</v>
      </c>
    </row>
    <row r="4002" spans="11:12" x14ac:dyDescent="0.35">
      <c r="K4002" s="78">
        <v>124659981</v>
      </c>
      <c r="L4002" t="s">
        <v>662</v>
      </c>
    </row>
    <row r="4003" spans="11:12" x14ac:dyDescent="0.35">
      <c r="K4003" s="78" t="s">
        <v>1854</v>
      </c>
      <c r="L4003" t="s">
        <v>662</v>
      </c>
    </row>
    <row r="4004" spans="11:12" x14ac:dyDescent="0.35">
      <c r="K4004" s="78">
        <v>202719909</v>
      </c>
      <c r="L4004" t="s">
        <v>3272</v>
      </c>
    </row>
    <row r="4005" spans="11:12" x14ac:dyDescent="0.35">
      <c r="K4005" s="78">
        <v>257871509</v>
      </c>
      <c r="L4005" t="s">
        <v>4328</v>
      </c>
    </row>
    <row r="4006" spans="11:12" x14ac:dyDescent="0.35">
      <c r="K4006" s="78">
        <v>234669303</v>
      </c>
      <c r="L4006" t="s">
        <v>4139</v>
      </c>
    </row>
    <row r="4007" spans="11:12" x14ac:dyDescent="0.35">
      <c r="K4007" s="78">
        <v>693970598</v>
      </c>
      <c r="L4007" t="s">
        <v>6406</v>
      </c>
    </row>
    <row r="4008" spans="11:12" x14ac:dyDescent="0.35">
      <c r="K4008" s="78">
        <v>182154032</v>
      </c>
      <c r="L4008" t="s">
        <v>2852</v>
      </c>
    </row>
    <row r="4009" spans="11:12" x14ac:dyDescent="0.35">
      <c r="K4009" s="78">
        <v>477228860</v>
      </c>
      <c r="L4009" t="s">
        <v>5632</v>
      </c>
    </row>
    <row r="4010" spans="11:12" x14ac:dyDescent="0.35">
      <c r="K4010" s="78">
        <v>274463864</v>
      </c>
      <c r="L4010" t="s">
        <v>4506</v>
      </c>
    </row>
    <row r="4011" spans="11:12" x14ac:dyDescent="0.35">
      <c r="K4011" s="78">
        <v>183546791</v>
      </c>
      <c r="L4011" t="s">
        <v>2868</v>
      </c>
    </row>
    <row r="4012" spans="11:12" x14ac:dyDescent="0.35">
      <c r="K4012" s="78">
        <v>100539780</v>
      </c>
      <c r="L4012" t="s">
        <v>1981</v>
      </c>
    </row>
    <row r="4013" spans="11:12" x14ac:dyDescent="0.35">
      <c r="K4013" s="78">
        <v>233693162</v>
      </c>
      <c r="L4013" t="s">
        <v>4129</v>
      </c>
    </row>
    <row r="4014" spans="11:12" x14ac:dyDescent="0.35">
      <c r="K4014" s="78">
        <v>932706377</v>
      </c>
      <c r="L4014" t="s">
        <v>7394</v>
      </c>
    </row>
    <row r="4015" spans="11:12" x14ac:dyDescent="0.35">
      <c r="K4015" s="78">
        <v>133681906</v>
      </c>
      <c r="L4015" t="s">
        <v>2398</v>
      </c>
    </row>
    <row r="4016" spans="11:12" x14ac:dyDescent="0.35">
      <c r="K4016" s="78">
        <v>267160988</v>
      </c>
      <c r="L4016" t="s">
        <v>4416</v>
      </c>
    </row>
    <row r="4017" spans="11:12" x14ac:dyDescent="0.35">
      <c r="K4017" s="78">
        <v>326878626</v>
      </c>
      <c r="L4017" t="s">
        <v>4923</v>
      </c>
    </row>
    <row r="4018" spans="11:12" x14ac:dyDescent="0.35">
      <c r="K4018" s="78">
        <v>316579779</v>
      </c>
      <c r="L4018" t="s">
        <v>4844</v>
      </c>
    </row>
    <row r="4019" spans="11:12" x14ac:dyDescent="0.35">
      <c r="K4019" s="78">
        <v>939823999</v>
      </c>
      <c r="L4019" t="s">
        <v>7415</v>
      </c>
    </row>
    <row r="4020" spans="11:12" x14ac:dyDescent="0.35">
      <c r="K4020" s="78">
        <v>573602560</v>
      </c>
      <c r="L4020" t="s">
        <v>5845</v>
      </c>
    </row>
    <row r="4021" spans="11:12" x14ac:dyDescent="0.35">
      <c r="K4021" s="78">
        <v>190857603</v>
      </c>
      <c r="L4021" t="s">
        <v>2916</v>
      </c>
    </row>
    <row r="4022" spans="11:12" x14ac:dyDescent="0.35">
      <c r="K4022" s="78">
        <v>690654652</v>
      </c>
      <c r="L4022" t="s">
        <v>6384</v>
      </c>
    </row>
    <row r="4023" spans="11:12" x14ac:dyDescent="0.35">
      <c r="K4023" s="78">
        <v>741200007</v>
      </c>
      <c r="L4023" t="s">
        <v>6650</v>
      </c>
    </row>
    <row r="4024" spans="11:12" x14ac:dyDescent="0.35">
      <c r="K4024" s="78">
        <v>208034281</v>
      </c>
      <c r="L4024" t="s">
        <v>3717</v>
      </c>
    </row>
    <row r="4025" spans="11:12" x14ac:dyDescent="0.35">
      <c r="K4025" s="78">
        <v>289901337</v>
      </c>
      <c r="L4025" t="s">
        <v>4623</v>
      </c>
    </row>
    <row r="4026" spans="11:12" x14ac:dyDescent="0.35">
      <c r="K4026" s="78">
        <v>691296334</v>
      </c>
      <c r="L4026" t="s">
        <v>6389</v>
      </c>
    </row>
    <row r="4027" spans="11:12" x14ac:dyDescent="0.35">
      <c r="K4027" s="78">
        <v>876108453</v>
      </c>
      <c r="L4027" t="s">
        <v>7171</v>
      </c>
    </row>
    <row r="4028" spans="11:12" x14ac:dyDescent="0.35">
      <c r="K4028" s="78">
        <v>859676499</v>
      </c>
      <c r="L4028" t="s">
        <v>7109</v>
      </c>
    </row>
    <row r="4029" spans="11:12" x14ac:dyDescent="0.35">
      <c r="K4029" s="78">
        <v>202716008</v>
      </c>
      <c r="L4029" t="s">
        <v>3271</v>
      </c>
    </row>
    <row r="4030" spans="11:12" x14ac:dyDescent="0.35">
      <c r="K4030" s="78">
        <v>958270917</v>
      </c>
      <c r="L4030" t="s">
        <v>7469</v>
      </c>
    </row>
    <row r="4031" spans="11:12" x14ac:dyDescent="0.35">
      <c r="K4031" s="78">
        <v>524400006</v>
      </c>
      <c r="L4031" t="s">
        <v>5743</v>
      </c>
    </row>
    <row r="4032" spans="11:12" x14ac:dyDescent="0.35">
      <c r="K4032" s="78">
        <v>793247370</v>
      </c>
      <c r="L4032" t="s">
        <v>6952</v>
      </c>
    </row>
    <row r="4033" spans="11:12" x14ac:dyDescent="0.35">
      <c r="K4033" s="78">
        <v>903161531</v>
      </c>
      <c r="L4033" t="s">
        <v>7285</v>
      </c>
    </row>
    <row r="4034" spans="11:12" x14ac:dyDescent="0.35">
      <c r="K4034" s="78">
        <v>203932341</v>
      </c>
      <c r="L4034" t="s">
        <v>3392</v>
      </c>
    </row>
    <row r="4035" spans="11:12" x14ac:dyDescent="0.35">
      <c r="K4035" s="78">
        <v>180187383</v>
      </c>
      <c r="L4035" t="s">
        <v>2833</v>
      </c>
    </row>
    <row r="4036" spans="11:12" x14ac:dyDescent="0.35">
      <c r="K4036" s="78">
        <v>108799056</v>
      </c>
      <c r="L4036" t="s">
        <v>2091</v>
      </c>
    </row>
    <row r="4037" spans="11:12" x14ac:dyDescent="0.35">
      <c r="K4037" s="78">
        <v>980139859</v>
      </c>
      <c r="L4037" t="s">
        <v>616</v>
      </c>
    </row>
    <row r="4038" spans="11:12" x14ac:dyDescent="0.35">
      <c r="K4038" s="78">
        <v>138519961</v>
      </c>
      <c r="L4038" t="s">
        <v>2453</v>
      </c>
    </row>
    <row r="4039" spans="11:12" x14ac:dyDescent="0.35">
      <c r="K4039" s="78">
        <v>161634069</v>
      </c>
      <c r="L4039" t="s">
        <v>2656</v>
      </c>
    </row>
    <row r="4040" spans="11:12" x14ac:dyDescent="0.35">
      <c r="K4040" s="78">
        <v>722614275</v>
      </c>
      <c r="L4040" t="s">
        <v>6548</v>
      </c>
    </row>
    <row r="4041" spans="11:12" x14ac:dyDescent="0.35">
      <c r="K4041" s="78">
        <v>117048667</v>
      </c>
      <c r="L4041" t="s">
        <v>2182</v>
      </c>
    </row>
    <row r="4042" spans="11:12" x14ac:dyDescent="0.35">
      <c r="K4042" s="78">
        <v>343574525</v>
      </c>
      <c r="L4042" t="s">
        <v>5047</v>
      </c>
    </row>
    <row r="4043" spans="11:12" x14ac:dyDescent="0.35">
      <c r="K4043" s="78">
        <v>249243191</v>
      </c>
      <c r="L4043" t="s">
        <v>4257</v>
      </c>
    </row>
    <row r="4044" spans="11:12" x14ac:dyDescent="0.35">
      <c r="K4044" s="78">
        <v>683318736</v>
      </c>
      <c r="L4044" t="s">
        <v>6305</v>
      </c>
    </row>
    <row r="4045" spans="11:12" x14ac:dyDescent="0.35">
      <c r="K4045" s="78">
        <v>686071871</v>
      </c>
      <c r="L4045" t="s">
        <v>6335</v>
      </c>
    </row>
    <row r="4046" spans="11:12" x14ac:dyDescent="0.35">
      <c r="K4046" s="78">
        <v>686072118</v>
      </c>
      <c r="L4046" t="s">
        <v>631</v>
      </c>
    </row>
    <row r="4047" spans="11:12" x14ac:dyDescent="0.35">
      <c r="K4047" s="78">
        <v>274151897</v>
      </c>
      <c r="L4047" t="s">
        <v>4503</v>
      </c>
    </row>
    <row r="4048" spans="11:12" x14ac:dyDescent="0.35">
      <c r="K4048" s="78">
        <v>211062062</v>
      </c>
      <c r="L4048" t="s">
        <v>3916</v>
      </c>
    </row>
    <row r="4049" spans="11:12" x14ac:dyDescent="0.35">
      <c r="K4049" s="78">
        <v>944392912</v>
      </c>
      <c r="L4049" t="s">
        <v>7428</v>
      </c>
    </row>
    <row r="4050" spans="11:12" x14ac:dyDescent="0.35">
      <c r="K4050" s="78">
        <v>207383298</v>
      </c>
      <c r="L4050" t="s">
        <v>3655</v>
      </c>
    </row>
    <row r="4051" spans="11:12" x14ac:dyDescent="0.35">
      <c r="K4051" s="78">
        <v>781244651</v>
      </c>
      <c r="L4051" t="s">
        <v>6869</v>
      </c>
    </row>
    <row r="4052" spans="11:12" x14ac:dyDescent="0.35">
      <c r="K4052" s="78">
        <v>320250986</v>
      </c>
      <c r="L4052" t="s">
        <v>4876</v>
      </c>
    </row>
    <row r="4053" spans="11:12" x14ac:dyDescent="0.35">
      <c r="K4053" s="78">
        <v>100488647</v>
      </c>
      <c r="L4053" t="s">
        <v>1980</v>
      </c>
    </row>
    <row r="4054" spans="11:12" x14ac:dyDescent="0.35">
      <c r="K4054" s="78">
        <v>769781919</v>
      </c>
      <c r="L4054" t="s">
        <v>6776</v>
      </c>
    </row>
    <row r="4055" spans="11:12" x14ac:dyDescent="0.35">
      <c r="K4055" s="78">
        <v>158369320</v>
      </c>
      <c r="L4055" t="s">
        <v>2619</v>
      </c>
    </row>
    <row r="4056" spans="11:12" x14ac:dyDescent="0.35">
      <c r="K4056" s="78">
        <v>127041423</v>
      </c>
      <c r="L4056" t="s">
        <v>2306</v>
      </c>
    </row>
    <row r="4057" spans="11:12" x14ac:dyDescent="0.35">
      <c r="K4057" s="78">
        <v>203708970</v>
      </c>
      <c r="L4057" t="s">
        <v>3365</v>
      </c>
    </row>
    <row r="4058" spans="11:12" x14ac:dyDescent="0.35">
      <c r="K4058" s="78">
        <v>106549931</v>
      </c>
      <c r="L4058" t="s">
        <v>2062</v>
      </c>
    </row>
    <row r="4059" spans="11:12" x14ac:dyDescent="0.35">
      <c r="K4059" s="78">
        <v>550525160</v>
      </c>
      <c r="L4059" t="s">
        <v>5803</v>
      </c>
    </row>
    <row r="4060" spans="11:12" x14ac:dyDescent="0.35">
      <c r="K4060" s="78">
        <v>454625200</v>
      </c>
      <c r="L4060" t="s">
        <v>5535</v>
      </c>
    </row>
    <row r="4061" spans="11:12" x14ac:dyDescent="0.35">
      <c r="K4061" s="78">
        <v>202170304</v>
      </c>
      <c r="L4061" t="s">
        <v>3217</v>
      </c>
    </row>
    <row r="4062" spans="11:12" x14ac:dyDescent="0.35">
      <c r="K4062" s="78">
        <v>154566767</v>
      </c>
      <c r="L4062" t="s">
        <v>2589</v>
      </c>
    </row>
    <row r="4063" spans="11:12" x14ac:dyDescent="0.35">
      <c r="K4063" s="78">
        <v>774800450</v>
      </c>
      <c r="L4063" t="s">
        <v>6822</v>
      </c>
    </row>
    <row r="4064" spans="11:12" x14ac:dyDescent="0.35">
      <c r="K4064" s="78">
        <v>200867044</v>
      </c>
      <c r="L4064" t="s">
        <v>3077</v>
      </c>
    </row>
    <row r="4065" spans="11:12" x14ac:dyDescent="0.35">
      <c r="K4065" s="78">
        <v>270259200</v>
      </c>
      <c r="L4065" t="s">
        <v>4459</v>
      </c>
    </row>
    <row r="4066" spans="11:12" x14ac:dyDescent="0.35">
      <c r="K4066" s="78">
        <v>436259620</v>
      </c>
      <c r="L4066" t="s">
        <v>5484</v>
      </c>
    </row>
    <row r="4067" spans="11:12" x14ac:dyDescent="0.35">
      <c r="K4067" s="78">
        <v>358147178</v>
      </c>
      <c r="L4067" t="s">
        <v>5163</v>
      </c>
    </row>
    <row r="4068" spans="11:12" x14ac:dyDescent="0.35">
      <c r="K4068" s="78">
        <v>663996746</v>
      </c>
      <c r="L4068" t="s">
        <v>6167</v>
      </c>
    </row>
    <row r="4069" spans="11:12" x14ac:dyDescent="0.35">
      <c r="K4069" s="78">
        <v>172585027</v>
      </c>
      <c r="L4069" t="s">
        <v>2754</v>
      </c>
    </row>
    <row r="4070" spans="11:12" x14ac:dyDescent="0.35">
      <c r="K4070" s="78">
        <v>200573713</v>
      </c>
      <c r="L4070" t="s">
        <v>3054</v>
      </c>
    </row>
    <row r="4071" spans="11:12" x14ac:dyDescent="0.35">
      <c r="K4071" s="78">
        <v>202884812</v>
      </c>
      <c r="L4071" t="s">
        <v>3290</v>
      </c>
    </row>
    <row r="4072" spans="11:12" x14ac:dyDescent="0.35">
      <c r="K4072" s="78">
        <v>204237553</v>
      </c>
      <c r="L4072" t="s">
        <v>3425</v>
      </c>
    </row>
    <row r="4073" spans="11:12" x14ac:dyDescent="0.35">
      <c r="K4073" s="78">
        <v>103201705</v>
      </c>
      <c r="L4073" t="s">
        <v>2020</v>
      </c>
    </row>
    <row r="4074" spans="11:12" x14ac:dyDescent="0.35">
      <c r="K4074" s="78">
        <v>289690590</v>
      </c>
      <c r="L4074" t="s">
        <v>4620</v>
      </c>
    </row>
    <row r="4075" spans="11:12" x14ac:dyDescent="0.35">
      <c r="K4075" s="78">
        <v>698001925</v>
      </c>
      <c r="L4075" t="s">
        <v>4620</v>
      </c>
    </row>
    <row r="4076" spans="11:12" x14ac:dyDescent="0.35">
      <c r="K4076" s="78">
        <v>772412410</v>
      </c>
      <c r="L4076" t="s">
        <v>6805</v>
      </c>
    </row>
    <row r="4077" spans="11:12" x14ac:dyDescent="0.35">
      <c r="K4077" s="78">
        <v>142507617</v>
      </c>
      <c r="L4077" t="s">
        <v>2490</v>
      </c>
    </row>
    <row r="4078" spans="11:12" x14ac:dyDescent="0.35">
      <c r="K4078" s="78">
        <v>688566509</v>
      </c>
      <c r="L4078" t="s">
        <v>6367</v>
      </c>
    </row>
    <row r="4079" spans="11:12" x14ac:dyDescent="0.35">
      <c r="K4079" s="78">
        <v>134192780</v>
      </c>
      <c r="L4079" t="s">
        <v>2404</v>
      </c>
    </row>
    <row r="4080" spans="11:12" x14ac:dyDescent="0.35">
      <c r="K4080" s="78">
        <v>286738877</v>
      </c>
      <c r="L4080" t="s">
        <v>4593</v>
      </c>
    </row>
    <row r="4081" spans="11:12" x14ac:dyDescent="0.35">
      <c r="K4081" s="78">
        <v>746817622</v>
      </c>
      <c r="L4081" t="s">
        <v>6660</v>
      </c>
    </row>
    <row r="4082" spans="11:12" x14ac:dyDescent="0.35">
      <c r="K4082" s="78">
        <v>176586214</v>
      </c>
      <c r="L4082" t="s">
        <v>2801</v>
      </c>
    </row>
    <row r="4083" spans="11:12" x14ac:dyDescent="0.35">
      <c r="K4083" s="78">
        <v>666663527</v>
      </c>
      <c r="L4083" t="s">
        <v>6180</v>
      </c>
    </row>
    <row r="4084" spans="11:12" x14ac:dyDescent="0.35">
      <c r="K4084" s="78">
        <v>482000002</v>
      </c>
      <c r="L4084" t="s">
        <v>5643</v>
      </c>
    </row>
    <row r="4085" spans="11:12" x14ac:dyDescent="0.35">
      <c r="K4085" s="78">
        <v>204270628</v>
      </c>
      <c r="L4085" t="s">
        <v>3428</v>
      </c>
    </row>
    <row r="4086" spans="11:12" x14ac:dyDescent="0.35">
      <c r="K4086" s="78">
        <v>230946221</v>
      </c>
      <c r="L4086" t="s">
        <v>4104</v>
      </c>
    </row>
    <row r="4087" spans="11:12" x14ac:dyDescent="0.35">
      <c r="K4087" s="78">
        <v>224505108</v>
      </c>
      <c r="L4087" t="s">
        <v>4038</v>
      </c>
    </row>
    <row r="4088" spans="11:12" x14ac:dyDescent="0.35">
      <c r="K4088" s="78">
        <v>836105001</v>
      </c>
      <c r="L4088" t="s">
        <v>7052</v>
      </c>
    </row>
    <row r="4089" spans="11:12" x14ac:dyDescent="0.35">
      <c r="K4089" s="78">
        <v>188656358</v>
      </c>
      <c r="L4089" t="s">
        <v>2903</v>
      </c>
    </row>
    <row r="4090" spans="11:12" x14ac:dyDescent="0.35">
      <c r="K4090" s="78">
        <v>839205589</v>
      </c>
      <c r="L4090" t="s">
        <v>7054</v>
      </c>
    </row>
    <row r="4091" spans="11:12" x14ac:dyDescent="0.35">
      <c r="K4091" s="78">
        <v>644747301</v>
      </c>
      <c r="L4091" t="s">
        <v>6097</v>
      </c>
    </row>
    <row r="4092" spans="11:12" x14ac:dyDescent="0.35">
      <c r="K4092" s="78">
        <v>865628463</v>
      </c>
      <c r="L4092" t="s">
        <v>7124</v>
      </c>
    </row>
    <row r="4093" spans="11:12" x14ac:dyDescent="0.35">
      <c r="K4093" s="78">
        <v>204208129</v>
      </c>
      <c r="L4093" t="s">
        <v>3421</v>
      </c>
    </row>
    <row r="4094" spans="11:12" x14ac:dyDescent="0.35">
      <c r="K4094" s="78">
        <v>796402237</v>
      </c>
      <c r="L4094" t="s">
        <v>6969</v>
      </c>
    </row>
    <row r="4095" spans="11:12" x14ac:dyDescent="0.35">
      <c r="K4095" s="78">
        <v>666870913</v>
      </c>
      <c r="L4095" t="s">
        <v>6182</v>
      </c>
    </row>
    <row r="4096" spans="11:12" x14ac:dyDescent="0.35">
      <c r="K4096" s="78">
        <v>208749737</v>
      </c>
      <c r="L4096" t="s">
        <v>3774</v>
      </c>
    </row>
    <row r="4097" spans="11:12" x14ac:dyDescent="0.35">
      <c r="K4097" s="78">
        <v>540027080</v>
      </c>
      <c r="L4097" t="s">
        <v>5778</v>
      </c>
    </row>
    <row r="4098" spans="11:12" x14ac:dyDescent="0.35">
      <c r="K4098" s="78">
        <v>133593101</v>
      </c>
      <c r="L4098" t="s">
        <v>2397</v>
      </c>
    </row>
    <row r="4099" spans="11:12" x14ac:dyDescent="0.35">
      <c r="K4099" s="78">
        <v>311592769</v>
      </c>
      <c r="L4099" t="s">
        <v>4804</v>
      </c>
    </row>
    <row r="4100" spans="11:12" x14ac:dyDescent="0.35">
      <c r="K4100" s="78">
        <v>333108038</v>
      </c>
      <c r="L4100" t="s">
        <v>4965</v>
      </c>
    </row>
    <row r="4101" spans="11:12" x14ac:dyDescent="0.35">
      <c r="K4101" s="78">
        <v>232731389</v>
      </c>
      <c r="L4101" t="s">
        <v>4113</v>
      </c>
    </row>
    <row r="4102" spans="11:12" x14ac:dyDescent="0.35">
      <c r="K4102" s="78">
        <v>232737344</v>
      </c>
      <c r="L4102" t="s">
        <v>4113</v>
      </c>
    </row>
    <row r="4103" spans="11:12" x14ac:dyDescent="0.35">
      <c r="K4103" s="78">
        <v>218091881</v>
      </c>
      <c r="L4103" t="s">
        <v>3980</v>
      </c>
    </row>
    <row r="4104" spans="11:12" x14ac:dyDescent="0.35">
      <c r="K4104" s="78">
        <v>258307038</v>
      </c>
      <c r="L4104" t="s">
        <v>4332</v>
      </c>
    </row>
    <row r="4105" spans="11:12" x14ac:dyDescent="0.35">
      <c r="K4105" s="78">
        <v>203536624</v>
      </c>
      <c r="L4105" t="s">
        <v>3352</v>
      </c>
    </row>
    <row r="4106" spans="11:12" x14ac:dyDescent="0.35">
      <c r="K4106" s="78">
        <v>218695272</v>
      </c>
      <c r="L4106" t="s">
        <v>3987</v>
      </c>
    </row>
    <row r="4107" spans="11:12" x14ac:dyDescent="0.35">
      <c r="K4107" s="78">
        <v>309792785</v>
      </c>
      <c r="L4107" t="s">
        <v>4785</v>
      </c>
    </row>
    <row r="4108" spans="11:12" x14ac:dyDescent="0.35">
      <c r="K4108" s="78">
        <v>204249788</v>
      </c>
      <c r="L4108" t="s">
        <v>3427</v>
      </c>
    </row>
    <row r="4109" spans="11:12" x14ac:dyDescent="0.35">
      <c r="K4109" s="78">
        <v>204353309</v>
      </c>
      <c r="L4109" t="s">
        <v>3441</v>
      </c>
    </row>
    <row r="4110" spans="11:12" x14ac:dyDescent="0.35">
      <c r="K4110" s="78">
        <v>907965910</v>
      </c>
      <c r="L4110" t="s">
        <v>7312</v>
      </c>
    </row>
    <row r="4111" spans="11:12" x14ac:dyDescent="0.35">
      <c r="K4111" s="78">
        <v>201569640</v>
      </c>
      <c r="L4111" t="s">
        <v>3149</v>
      </c>
    </row>
    <row r="4112" spans="11:12" x14ac:dyDescent="0.35">
      <c r="K4112" s="78">
        <v>751206488</v>
      </c>
      <c r="L4112" t="s">
        <v>6672</v>
      </c>
    </row>
    <row r="4113" spans="11:12" x14ac:dyDescent="0.35">
      <c r="K4113" s="78">
        <v>632031939</v>
      </c>
      <c r="L4113" t="s">
        <v>6025</v>
      </c>
    </row>
    <row r="4114" spans="11:12" x14ac:dyDescent="0.35">
      <c r="K4114" s="78">
        <v>462448066</v>
      </c>
      <c r="L4114" t="s">
        <v>5564</v>
      </c>
    </row>
    <row r="4115" spans="11:12" x14ac:dyDescent="0.35">
      <c r="K4115" s="78">
        <v>209773400</v>
      </c>
      <c r="L4115" t="s">
        <v>3851</v>
      </c>
    </row>
    <row r="4116" spans="11:12" x14ac:dyDescent="0.35">
      <c r="K4116" s="78">
        <v>878465229</v>
      </c>
      <c r="L4116" t="s">
        <v>7178</v>
      </c>
    </row>
    <row r="4117" spans="11:12" x14ac:dyDescent="0.35">
      <c r="K4117" s="78">
        <v>547700007</v>
      </c>
      <c r="L4117" t="s">
        <v>5795</v>
      </c>
    </row>
    <row r="4118" spans="11:12" x14ac:dyDescent="0.35">
      <c r="K4118" s="78">
        <v>197061740</v>
      </c>
      <c r="L4118" t="s">
        <v>2969</v>
      </c>
    </row>
    <row r="4119" spans="11:12" x14ac:dyDescent="0.35">
      <c r="K4119" s="78">
        <v>127860068</v>
      </c>
      <c r="L4119" t="s">
        <v>2320</v>
      </c>
    </row>
    <row r="4120" spans="11:12" x14ac:dyDescent="0.35">
      <c r="K4120" s="78">
        <v>683897280</v>
      </c>
      <c r="L4120" t="s">
        <v>1542</v>
      </c>
    </row>
    <row r="4121" spans="11:12" x14ac:dyDescent="0.35">
      <c r="K4121" s="78">
        <v>210940913</v>
      </c>
      <c r="L4121" t="s">
        <v>3900</v>
      </c>
    </row>
    <row r="4122" spans="11:12" x14ac:dyDescent="0.35">
      <c r="K4122" s="78">
        <v>183765248</v>
      </c>
      <c r="L4122" t="s">
        <v>2869</v>
      </c>
    </row>
    <row r="4123" spans="11:12" x14ac:dyDescent="0.35">
      <c r="K4123" s="78">
        <v>206881455</v>
      </c>
      <c r="L4123" t="s">
        <v>3618</v>
      </c>
    </row>
    <row r="4124" spans="11:12" x14ac:dyDescent="0.35">
      <c r="K4124" s="78">
        <v>167226680</v>
      </c>
      <c r="L4124" t="s">
        <v>2702</v>
      </c>
    </row>
    <row r="4125" spans="11:12" x14ac:dyDescent="0.35">
      <c r="K4125" s="78">
        <v>178735926</v>
      </c>
      <c r="L4125" t="s">
        <v>2819</v>
      </c>
    </row>
    <row r="4126" spans="11:12" x14ac:dyDescent="0.35">
      <c r="K4126" s="78">
        <v>538848700</v>
      </c>
      <c r="L4126" t="s">
        <v>5774</v>
      </c>
    </row>
    <row r="4127" spans="11:12" x14ac:dyDescent="0.35">
      <c r="K4127" s="78">
        <v>109120782</v>
      </c>
      <c r="L4127" t="s">
        <v>2096</v>
      </c>
    </row>
    <row r="4128" spans="11:12" x14ac:dyDescent="0.35">
      <c r="K4128" s="78">
        <v>786872251</v>
      </c>
      <c r="L4128" t="s">
        <v>6908</v>
      </c>
    </row>
    <row r="4129" spans="11:12" x14ac:dyDescent="0.35">
      <c r="K4129" s="78">
        <v>716569659</v>
      </c>
      <c r="L4129" t="s">
        <v>6503</v>
      </c>
    </row>
    <row r="4130" spans="11:12" x14ac:dyDescent="0.35">
      <c r="K4130" s="78">
        <v>246566410</v>
      </c>
      <c r="L4130" t="s">
        <v>4234</v>
      </c>
    </row>
    <row r="4131" spans="11:12" x14ac:dyDescent="0.35">
      <c r="K4131" s="78">
        <v>232587784</v>
      </c>
      <c r="L4131" t="s">
        <v>4112</v>
      </c>
    </row>
    <row r="4132" spans="11:12" x14ac:dyDescent="0.35">
      <c r="K4132" s="78">
        <v>801904041</v>
      </c>
      <c r="L4132" t="s">
        <v>6986</v>
      </c>
    </row>
    <row r="4133" spans="11:12" x14ac:dyDescent="0.35">
      <c r="K4133" s="78">
        <v>148655260</v>
      </c>
      <c r="L4133" t="s">
        <v>2544</v>
      </c>
    </row>
    <row r="4134" spans="11:12" x14ac:dyDescent="0.35">
      <c r="K4134" s="78">
        <v>120300008</v>
      </c>
      <c r="L4134" t="s">
        <v>2219</v>
      </c>
    </row>
    <row r="4135" spans="11:12" x14ac:dyDescent="0.35">
      <c r="K4135" s="78">
        <v>629918655</v>
      </c>
      <c r="L4135" t="s">
        <v>5995</v>
      </c>
    </row>
    <row r="4136" spans="11:12" x14ac:dyDescent="0.35">
      <c r="K4136" s="78">
        <v>203446947</v>
      </c>
      <c r="L4136" t="s">
        <v>3342</v>
      </c>
    </row>
    <row r="4137" spans="11:12" x14ac:dyDescent="0.35">
      <c r="K4137" s="78">
        <v>100156768</v>
      </c>
      <c r="L4137" t="s">
        <v>1976</v>
      </c>
    </row>
    <row r="4138" spans="11:12" x14ac:dyDescent="0.35">
      <c r="K4138" s="78">
        <v>626829953</v>
      </c>
      <c r="L4138" t="s">
        <v>5979</v>
      </c>
    </row>
    <row r="4139" spans="11:12" x14ac:dyDescent="0.35">
      <c r="K4139" s="78">
        <v>200637191</v>
      </c>
      <c r="L4139" t="s">
        <v>3059</v>
      </c>
    </row>
    <row r="4140" spans="11:12" x14ac:dyDescent="0.35">
      <c r="K4140" s="78">
        <v>625644372</v>
      </c>
      <c r="L4140" t="s">
        <v>5971</v>
      </c>
    </row>
    <row r="4141" spans="11:12" x14ac:dyDescent="0.35">
      <c r="K4141" s="78">
        <v>234766031</v>
      </c>
      <c r="L4141" t="s">
        <v>4140</v>
      </c>
    </row>
    <row r="4142" spans="11:12" x14ac:dyDescent="0.35">
      <c r="K4142" s="78">
        <v>778575736</v>
      </c>
      <c r="L4142" t="s">
        <v>6852</v>
      </c>
    </row>
    <row r="4143" spans="11:12" x14ac:dyDescent="0.35">
      <c r="K4143" s="78">
        <v>675799113</v>
      </c>
      <c r="L4143" t="s">
        <v>6253</v>
      </c>
    </row>
    <row r="4144" spans="11:12" x14ac:dyDescent="0.35">
      <c r="K4144" s="78" t="s">
        <v>1897</v>
      </c>
      <c r="L4144" t="s">
        <v>7688</v>
      </c>
    </row>
    <row r="4145" spans="11:12" x14ac:dyDescent="0.35">
      <c r="K4145" s="78">
        <v>206246465</v>
      </c>
      <c r="L4145" t="s">
        <v>3570</v>
      </c>
    </row>
    <row r="4146" spans="11:12" x14ac:dyDescent="0.35">
      <c r="K4146" s="78">
        <v>765658020</v>
      </c>
      <c r="L4146" t="s">
        <v>6743</v>
      </c>
    </row>
    <row r="4147" spans="11:12" x14ac:dyDescent="0.35">
      <c r="K4147" s="78">
        <v>228789542</v>
      </c>
      <c r="L4147" t="s">
        <v>4078</v>
      </c>
    </row>
    <row r="4148" spans="11:12" x14ac:dyDescent="0.35">
      <c r="K4148" s="78">
        <v>863240131</v>
      </c>
      <c r="L4148" t="s">
        <v>7115</v>
      </c>
    </row>
    <row r="4149" spans="11:12" x14ac:dyDescent="0.35">
      <c r="K4149" s="78">
        <v>207391001</v>
      </c>
      <c r="L4149" t="s">
        <v>3658</v>
      </c>
    </row>
    <row r="4150" spans="11:12" x14ac:dyDescent="0.35">
      <c r="K4150" s="78">
        <v>207402513</v>
      </c>
      <c r="L4150" t="s">
        <v>3660</v>
      </c>
    </row>
    <row r="4151" spans="11:12" x14ac:dyDescent="0.35">
      <c r="K4151" s="78">
        <v>936653510</v>
      </c>
      <c r="L4151" t="s">
        <v>7403</v>
      </c>
    </row>
    <row r="4152" spans="11:12" x14ac:dyDescent="0.35">
      <c r="K4152" s="78">
        <v>209651587</v>
      </c>
      <c r="L4152" t="s">
        <v>3835</v>
      </c>
    </row>
    <row r="4153" spans="11:12" x14ac:dyDescent="0.35">
      <c r="K4153" s="78">
        <v>790203755</v>
      </c>
      <c r="L4153" t="s">
        <v>6929</v>
      </c>
    </row>
    <row r="4154" spans="11:12" x14ac:dyDescent="0.35">
      <c r="K4154" s="78">
        <v>581628820</v>
      </c>
      <c r="L4154" t="s">
        <v>5877</v>
      </c>
    </row>
    <row r="4155" spans="11:12" x14ac:dyDescent="0.35">
      <c r="K4155" s="78" t="s">
        <v>1910</v>
      </c>
      <c r="L4155" t="s">
        <v>7671</v>
      </c>
    </row>
    <row r="4156" spans="11:12" x14ac:dyDescent="0.35">
      <c r="K4156" s="78">
        <v>125393144</v>
      </c>
      <c r="L4156" t="s">
        <v>2282</v>
      </c>
    </row>
    <row r="4157" spans="11:12" x14ac:dyDescent="0.35">
      <c r="K4157" s="78">
        <v>172630073</v>
      </c>
      <c r="L4157" t="s">
        <v>2755</v>
      </c>
    </row>
    <row r="4158" spans="11:12" x14ac:dyDescent="0.35">
      <c r="K4158" s="78">
        <v>201417898</v>
      </c>
      <c r="L4158" t="s">
        <v>3135</v>
      </c>
    </row>
    <row r="4159" spans="11:12" x14ac:dyDescent="0.35">
      <c r="K4159" s="78">
        <v>153130973</v>
      </c>
      <c r="L4159" t="s">
        <v>2582</v>
      </c>
    </row>
    <row r="4160" spans="11:12" x14ac:dyDescent="0.35">
      <c r="K4160" s="78">
        <v>312719827</v>
      </c>
      <c r="L4160" t="s">
        <v>4818</v>
      </c>
    </row>
    <row r="4161" spans="11:12" x14ac:dyDescent="0.35">
      <c r="K4161" s="78">
        <v>412180941</v>
      </c>
      <c r="L4161" t="s">
        <v>5416</v>
      </c>
    </row>
    <row r="4162" spans="11:12" x14ac:dyDescent="0.35">
      <c r="K4162" s="78">
        <v>319361332</v>
      </c>
      <c r="L4162" t="s">
        <v>4872</v>
      </c>
    </row>
    <row r="4163" spans="11:12" x14ac:dyDescent="0.35">
      <c r="K4163" s="78">
        <v>366896449</v>
      </c>
      <c r="L4163" t="s">
        <v>5232</v>
      </c>
    </row>
    <row r="4164" spans="11:12" x14ac:dyDescent="0.35">
      <c r="K4164" s="78">
        <v>275002402</v>
      </c>
      <c r="L4164" t="s">
        <v>4510</v>
      </c>
    </row>
    <row r="4165" spans="11:12" x14ac:dyDescent="0.35">
      <c r="K4165" s="78">
        <v>698645415</v>
      </c>
      <c r="L4165" t="s">
        <v>6443</v>
      </c>
    </row>
    <row r="4166" spans="11:12" x14ac:dyDescent="0.35">
      <c r="K4166" s="78">
        <v>107491724</v>
      </c>
      <c r="L4166" t="s">
        <v>2074</v>
      </c>
    </row>
    <row r="4167" spans="11:12" x14ac:dyDescent="0.35">
      <c r="K4167" s="78">
        <v>908878728</v>
      </c>
      <c r="L4167" t="s">
        <v>7314</v>
      </c>
    </row>
    <row r="4168" spans="11:12" x14ac:dyDescent="0.35">
      <c r="K4168" s="78">
        <v>299582086</v>
      </c>
      <c r="L4168" t="s">
        <v>1815</v>
      </c>
    </row>
    <row r="4169" spans="11:12" x14ac:dyDescent="0.35">
      <c r="K4169" s="78">
        <v>339401322</v>
      </c>
      <c r="L4169" t="s">
        <v>1815</v>
      </c>
    </row>
    <row r="4170" spans="11:12" x14ac:dyDescent="0.35">
      <c r="K4170" s="78">
        <v>365296740</v>
      </c>
      <c r="L4170" t="s">
        <v>1815</v>
      </c>
    </row>
    <row r="4171" spans="11:12" x14ac:dyDescent="0.35">
      <c r="K4171" s="78">
        <v>203181065</v>
      </c>
      <c r="L4171" t="s">
        <v>3314</v>
      </c>
    </row>
    <row r="4172" spans="11:12" x14ac:dyDescent="0.35">
      <c r="K4172" s="78">
        <v>106178569</v>
      </c>
      <c r="L4172" t="s">
        <v>2060</v>
      </c>
    </row>
    <row r="4173" spans="11:12" x14ac:dyDescent="0.35">
      <c r="K4173" s="78">
        <v>264303958</v>
      </c>
      <c r="L4173" t="s">
        <v>4381</v>
      </c>
    </row>
    <row r="4174" spans="11:12" x14ac:dyDescent="0.35">
      <c r="K4174" s="78">
        <v>765558077</v>
      </c>
      <c r="L4174" t="s">
        <v>6741</v>
      </c>
    </row>
    <row r="4175" spans="11:12" x14ac:dyDescent="0.35">
      <c r="K4175" s="78">
        <v>220353869</v>
      </c>
      <c r="L4175" t="s">
        <v>4005</v>
      </c>
    </row>
    <row r="4176" spans="11:12" x14ac:dyDescent="0.35">
      <c r="K4176" s="78">
        <v>115124447</v>
      </c>
      <c r="L4176" t="s">
        <v>2160</v>
      </c>
    </row>
    <row r="4177" spans="11:12" x14ac:dyDescent="0.35">
      <c r="K4177" s="78">
        <v>217495172</v>
      </c>
      <c r="L4177" t="s">
        <v>3973</v>
      </c>
    </row>
    <row r="4178" spans="11:12" x14ac:dyDescent="0.35">
      <c r="K4178" s="78">
        <v>207582680</v>
      </c>
      <c r="L4178" t="s">
        <v>3680</v>
      </c>
    </row>
    <row r="4179" spans="11:12" x14ac:dyDescent="0.35">
      <c r="K4179" s="78">
        <v>214386143</v>
      </c>
      <c r="L4179" t="s">
        <v>3948</v>
      </c>
    </row>
    <row r="4180" spans="11:12" x14ac:dyDescent="0.35">
      <c r="K4180" s="78">
        <v>631109250</v>
      </c>
      <c r="L4180" t="s">
        <v>6012</v>
      </c>
    </row>
    <row r="4181" spans="11:12" x14ac:dyDescent="0.35">
      <c r="K4181" s="78">
        <v>399897840</v>
      </c>
      <c r="L4181" t="s">
        <v>5379</v>
      </c>
    </row>
    <row r="4182" spans="11:12" x14ac:dyDescent="0.35">
      <c r="K4182" s="78">
        <v>912010848</v>
      </c>
      <c r="L4182" t="s">
        <v>7338</v>
      </c>
    </row>
    <row r="4183" spans="11:12" x14ac:dyDescent="0.35">
      <c r="K4183" s="78">
        <v>187581044</v>
      </c>
      <c r="L4183" t="s">
        <v>2891</v>
      </c>
    </row>
    <row r="4184" spans="11:12" x14ac:dyDescent="0.35">
      <c r="K4184" s="78">
        <v>217674458</v>
      </c>
      <c r="L4184" t="s">
        <v>3976</v>
      </c>
    </row>
    <row r="4185" spans="11:12" x14ac:dyDescent="0.35">
      <c r="K4185" s="78">
        <v>301449704</v>
      </c>
      <c r="L4185" t="s">
        <v>4719</v>
      </c>
    </row>
    <row r="4186" spans="11:12" x14ac:dyDescent="0.35">
      <c r="K4186" s="78">
        <v>407818946</v>
      </c>
      <c r="L4186" t="s">
        <v>5403</v>
      </c>
    </row>
    <row r="4187" spans="11:12" x14ac:dyDescent="0.35">
      <c r="K4187" s="78">
        <v>204300003</v>
      </c>
      <c r="L4187" t="s">
        <v>3435</v>
      </c>
    </row>
    <row r="4188" spans="11:12" x14ac:dyDescent="0.35">
      <c r="K4188" s="78">
        <v>209653571</v>
      </c>
      <c r="L4188" t="s">
        <v>3836</v>
      </c>
    </row>
    <row r="4189" spans="11:12" x14ac:dyDescent="0.35">
      <c r="K4189" s="78">
        <v>101526020</v>
      </c>
      <c r="L4189" t="s">
        <v>1997</v>
      </c>
    </row>
    <row r="4190" spans="11:12" x14ac:dyDescent="0.35">
      <c r="K4190" s="78">
        <v>147115474</v>
      </c>
      <c r="L4190" t="s">
        <v>2533</v>
      </c>
    </row>
    <row r="4191" spans="11:12" x14ac:dyDescent="0.35">
      <c r="K4191" s="78">
        <v>242931106</v>
      </c>
      <c r="L4191" t="s">
        <v>4206</v>
      </c>
    </row>
    <row r="4192" spans="11:12" x14ac:dyDescent="0.35">
      <c r="K4192" s="78">
        <v>913630874</v>
      </c>
      <c r="L4192" t="s">
        <v>1121</v>
      </c>
    </row>
    <row r="4193" spans="11:12" x14ac:dyDescent="0.35">
      <c r="K4193" s="78">
        <v>393630949</v>
      </c>
      <c r="L4193" t="s">
        <v>5356</v>
      </c>
    </row>
    <row r="4194" spans="11:12" x14ac:dyDescent="0.35">
      <c r="K4194" s="78">
        <v>806503819</v>
      </c>
      <c r="L4194" t="s">
        <v>7003</v>
      </c>
    </row>
    <row r="4195" spans="11:12" x14ac:dyDescent="0.35">
      <c r="K4195" s="78">
        <v>949505413</v>
      </c>
      <c r="L4195" t="s">
        <v>7003</v>
      </c>
    </row>
    <row r="4196" spans="11:12" x14ac:dyDescent="0.35">
      <c r="K4196" s="78">
        <v>899271092</v>
      </c>
      <c r="L4196" t="s">
        <v>7265</v>
      </c>
    </row>
    <row r="4197" spans="11:12" x14ac:dyDescent="0.35">
      <c r="K4197" s="78">
        <v>202977034</v>
      </c>
      <c r="L4197" t="s">
        <v>3299</v>
      </c>
    </row>
    <row r="4198" spans="11:12" x14ac:dyDescent="0.35">
      <c r="K4198" s="78">
        <v>222386195</v>
      </c>
      <c r="L4198" t="s">
        <v>4019</v>
      </c>
    </row>
    <row r="4199" spans="11:12" x14ac:dyDescent="0.35">
      <c r="K4199" s="78">
        <v>723948355</v>
      </c>
      <c r="L4199" t="s">
        <v>6561</v>
      </c>
    </row>
    <row r="4200" spans="11:12" x14ac:dyDescent="0.35">
      <c r="K4200" s="78">
        <v>251865655</v>
      </c>
      <c r="L4200" t="s">
        <v>4285</v>
      </c>
    </row>
    <row r="4201" spans="11:12" x14ac:dyDescent="0.35">
      <c r="K4201" s="78">
        <v>363099106</v>
      </c>
      <c r="L4201" t="s">
        <v>5207</v>
      </c>
    </row>
    <row r="4202" spans="11:12" x14ac:dyDescent="0.35">
      <c r="K4202" s="78">
        <v>189294417</v>
      </c>
      <c r="L4202" t="s">
        <v>884</v>
      </c>
    </row>
    <row r="4203" spans="11:12" x14ac:dyDescent="0.35">
      <c r="K4203" s="78">
        <v>371164189</v>
      </c>
      <c r="L4203" t="s">
        <v>5262</v>
      </c>
    </row>
    <row r="4204" spans="11:12" x14ac:dyDescent="0.35">
      <c r="K4204" s="78">
        <v>451509284</v>
      </c>
      <c r="L4204" t="s">
        <v>5528</v>
      </c>
    </row>
    <row r="4205" spans="11:12" x14ac:dyDescent="0.35">
      <c r="K4205" s="78" t="s">
        <v>1852</v>
      </c>
      <c r="L4205" t="s">
        <v>7586</v>
      </c>
    </row>
    <row r="4206" spans="11:12" x14ac:dyDescent="0.35">
      <c r="K4206" s="78">
        <v>104739202</v>
      </c>
      <c r="L4206" t="s">
        <v>2046</v>
      </c>
    </row>
    <row r="4207" spans="11:12" x14ac:dyDescent="0.35">
      <c r="K4207" s="78">
        <v>119459303</v>
      </c>
      <c r="L4207" t="s">
        <v>2046</v>
      </c>
    </row>
    <row r="4208" spans="11:12" x14ac:dyDescent="0.35">
      <c r="K4208" s="78">
        <v>148406952</v>
      </c>
      <c r="L4208" t="s">
        <v>2046</v>
      </c>
    </row>
    <row r="4209" spans="11:12" x14ac:dyDescent="0.35">
      <c r="K4209" s="78">
        <v>178099744</v>
      </c>
      <c r="L4209" t="s">
        <v>2046</v>
      </c>
    </row>
    <row r="4210" spans="11:12" x14ac:dyDescent="0.35">
      <c r="K4210" s="78">
        <v>196361618</v>
      </c>
      <c r="L4210" t="s">
        <v>2046</v>
      </c>
    </row>
    <row r="4211" spans="11:12" x14ac:dyDescent="0.35">
      <c r="K4211" s="78">
        <v>196799311</v>
      </c>
      <c r="L4211" t="s">
        <v>2046</v>
      </c>
    </row>
    <row r="4212" spans="11:12" x14ac:dyDescent="0.35">
      <c r="K4212" s="78">
        <v>229202820</v>
      </c>
      <c r="L4212" t="s">
        <v>2046</v>
      </c>
    </row>
    <row r="4213" spans="11:12" x14ac:dyDescent="0.35">
      <c r="K4213" s="78">
        <v>301357184</v>
      </c>
      <c r="L4213" t="s">
        <v>2046</v>
      </c>
    </row>
    <row r="4214" spans="11:12" x14ac:dyDescent="0.35">
      <c r="K4214" s="78">
        <v>548995922</v>
      </c>
      <c r="L4214" t="s">
        <v>2046</v>
      </c>
    </row>
    <row r="4215" spans="11:12" x14ac:dyDescent="0.35">
      <c r="K4215" s="78">
        <v>764167198</v>
      </c>
      <c r="L4215" t="s">
        <v>2046</v>
      </c>
    </row>
    <row r="4216" spans="11:12" x14ac:dyDescent="0.35">
      <c r="K4216" s="78" t="s">
        <v>1937</v>
      </c>
      <c r="L4216" t="s">
        <v>2046</v>
      </c>
    </row>
    <row r="4217" spans="11:12" x14ac:dyDescent="0.35">
      <c r="K4217" s="78" t="s">
        <v>1850</v>
      </c>
      <c r="L4217" t="s">
        <v>2046</v>
      </c>
    </row>
    <row r="4218" spans="11:12" x14ac:dyDescent="0.35">
      <c r="K4218" s="78" t="s">
        <v>1855</v>
      </c>
      <c r="L4218" t="s">
        <v>2046</v>
      </c>
    </row>
    <row r="4219" spans="11:12" x14ac:dyDescent="0.35">
      <c r="K4219" s="78">
        <v>179194066</v>
      </c>
      <c r="L4219" t="s">
        <v>2824</v>
      </c>
    </row>
    <row r="4220" spans="11:12" x14ac:dyDescent="0.35">
      <c r="K4220" s="78">
        <v>497639921</v>
      </c>
      <c r="L4220" t="s">
        <v>5675</v>
      </c>
    </row>
    <row r="4221" spans="11:12" x14ac:dyDescent="0.35">
      <c r="K4221" s="78">
        <v>890618278</v>
      </c>
      <c r="L4221" t="s">
        <v>7225</v>
      </c>
    </row>
    <row r="4222" spans="11:12" x14ac:dyDescent="0.35">
      <c r="K4222" s="78">
        <v>457104901</v>
      </c>
      <c r="L4222" t="s">
        <v>5544</v>
      </c>
    </row>
    <row r="4223" spans="11:12" x14ac:dyDescent="0.35">
      <c r="K4223" s="78">
        <v>302815313</v>
      </c>
      <c r="L4223" t="s">
        <v>4730</v>
      </c>
    </row>
    <row r="4224" spans="11:12" x14ac:dyDescent="0.35">
      <c r="K4224" s="78">
        <v>479765383</v>
      </c>
      <c r="L4224" t="s">
        <v>5638</v>
      </c>
    </row>
    <row r="4225" spans="11:12" x14ac:dyDescent="0.35">
      <c r="K4225" s="78">
        <v>269389052</v>
      </c>
      <c r="L4225" t="s">
        <v>4443</v>
      </c>
    </row>
    <row r="4226" spans="11:12" x14ac:dyDescent="0.35">
      <c r="K4226" s="78">
        <v>282129701</v>
      </c>
      <c r="L4226" t="s">
        <v>4561</v>
      </c>
    </row>
    <row r="4227" spans="11:12" x14ac:dyDescent="0.35">
      <c r="K4227" s="78">
        <v>763013677</v>
      </c>
      <c r="L4227" t="s">
        <v>6716</v>
      </c>
    </row>
    <row r="4228" spans="11:12" x14ac:dyDescent="0.35">
      <c r="K4228" s="78">
        <v>427583546</v>
      </c>
      <c r="L4228" t="s">
        <v>5459</v>
      </c>
    </row>
    <row r="4229" spans="11:12" x14ac:dyDescent="0.35">
      <c r="K4229" s="78">
        <v>723339855</v>
      </c>
      <c r="L4229" t="s">
        <v>6553</v>
      </c>
    </row>
    <row r="4230" spans="11:12" x14ac:dyDescent="0.35">
      <c r="K4230" s="78">
        <v>888993711</v>
      </c>
      <c r="L4230" t="s">
        <v>7223</v>
      </c>
    </row>
    <row r="4231" spans="11:12" x14ac:dyDescent="0.35">
      <c r="K4231" s="78">
        <v>107838392</v>
      </c>
      <c r="L4231" t="s">
        <v>2077</v>
      </c>
    </row>
    <row r="4232" spans="11:12" x14ac:dyDescent="0.35">
      <c r="K4232" s="78">
        <v>129640162</v>
      </c>
      <c r="L4232" t="s">
        <v>2346</v>
      </c>
    </row>
    <row r="4233" spans="11:12" x14ac:dyDescent="0.35">
      <c r="K4233" s="78">
        <v>722384431</v>
      </c>
      <c r="L4233" t="s">
        <v>6544</v>
      </c>
    </row>
    <row r="4234" spans="11:12" x14ac:dyDescent="0.35">
      <c r="K4234" s="78">
        <v>398741080</v>
      </c>
      <c r="L4234" t="s">
        <v>5373</v>
      </c>
    </row>
    <row r="4235" spans="11:12" x14ac:dyDescent="0.35">
      <c r="K4235" s="78">
        <v>165778227</v>
      </c>
      <c r="L4235" t="s">
        <v>2687</v>
      </c>
    </row>
    <row r="4236" spans="11:12" x14ac:dyDescent="0.35">
      <c r="K4236" s="78">
        <v>190882640</v>
      </c>
      <c r="L4236" t="s">
        <v>2917</v>
      </c>
    </row>
    <row r="4237" spans="11:12" x14ac:dyDescent="0.35">
      <c r="K4237" s="78">
        <v>563622482</v>
      </c>
      <c r="L4237" t="s">
        <v>5830</v>
      </c>
    </row>
    <row r="4238" spans="11:12" x14ac:dyDescent="0.35">
      <c r="K4238" s="78">
        <v>881626810</v>
      </c>
      <c r="L4238" t="s">
        <v>1416</v>
      </c>
    </row>
    <row r="4239" spans="11:12" x14ac:dyDescent="0.35">
      <c r="K4239" s="78">
        <v>683977519</v>
      </c>
      <c r="L4239" t="s">
        <v>6310</v>
      </c>
    </row>
    <row r="4240" spans="11:12" x14ac:dyDescent="0.35">
      <c r="K4240" s="78">
        <v>183832859</v>
      </c>
      <c r="L4240" t="s">
        <v>2870</v>
      </c>
    </row>
    <row r="4241" spans="11:12" x14ac:dyDescent="0.35">
      <c r="K4241" s="78">
        <v>100124122</v>
      </c>
      <c r="L4241" t="s">
        <v>599</v>
      </c>
    </row>
    <row r="4242" spans="11:12" x14ac:dyDescent="0.35">
      <c r="K4242" s="78">
        <v>105653778</v>
      </c>
      <c r="L4242" t="s">
        <v>599</v>
      </c>
    </row>
    <row r="4243" spans="11:12" x14ac:dyDescent="0.35">
      <c r="K4243" s="78">
        <v>117969568</v>
      </c>
      <c r="L4243" t="s">
        <v>2193</v>
      </c>
    </row>
    <row r="4244" spans="11:12" x14ac:dyDescent="0.35">
      <c r="K4244" s="78">
        <v>226989293</v>
      </c>
      <c r="L4244" t="s">
        <v>4057</v>
      </c>
    </row>
    <row r="4245" spans="11:12" x14ac:dyDescent="0.35">
      <c r="K4245" s="78">
        <v>721014754</v>
      </c>
      <c r="L4245" t="s">
        <v>6530</v>
      </c>
    </row>
    <row r="4246" spans="11:12" x14ac:dyDescent="0.35">
      <c r="K4246" s="78">
        <v>263573307</v>
      </c>
      <c r="L4246" t="s">
        <v>4374</v>
      </c>
    </row>
    <row r="4247" spans="11:12" x14ac:dyDescent="0.35">
      <c r="K4247" s="78">
        <v>616831828</v>
      </c>
      <c r="L4247" t="s">
        <v>5924</v>
      </c>
    </row>
    <row r="4248" spans="11:12" x14ac:dyDescent="0.35">
      <c r="K4248" s="78">
        <v>273425683</v>
      </c>
      <c r="L4248" t="s">
        <v>629</v>
      </c>
    </row>
    <row r="4249" spans="11:12" x14ac:dyDescent="0.35">
      <c r="K4249" s="78">
        <v>901981604</v>
      </c>
      <c r="L4249" t="s">
        <v>7274</v>
      </c>
    </row>
    <row r="4250" spans="11:12" x14ac:dyDescent="0.35">
      <c r="K4250" s="78">
        <v>901117586</v>
      </c>
      <c r="L4250" t="s">
        <v>7267</v>
      </c>
    </row>
    <row r="4251" spans="11:12" x14ac:dyDescent="0.35">
      <c r="K4251" s="78">
        <v>183125460</v>
      </c>
      <c r="L4251" t="s">
        <v>2861</v>
      </c>
    </row>
    <row r="4252" spans="11:12" x14ac:dyDescent="0.35">
      <c r="K4252" s="78">
        <v>939214330</v>
      </c>
      <c r="L4252" t="s">
        <v>7413</v>
      </c>
    </row>
    <row r="4253" spans="11:12" x14ac:dyDescent="0.35">
      <c r="K4253" s="78">
        <v>328986167</v>
      </c>
      <c r="L4253" t="s">
        <v>4938</v>
      </c>
    </row>
    <row r="4254" spans="11:12" x14ac:dyDescent="0.35">
      <c r="K4254" s="78">
        <v>260747673</v>
      </c>
      <c r="L4254" t="s">
        <v>4353</v>
      </c>
    </row>
    <row r="4255" spans="11:12" x14ac:dyDescent="0.35">
      <c r="K4255" s="78">
        <v>666117891</v>
      </c>
      <c r="L4255" t="s">
        <v>6178</v>
      </c>
    </row>
    <row r="4256" spans="11:12" x14ac:dyDescent="0.35">
      <c r="K4256" s="78">
        <v>674644299</v>
      </c>
      <c r="L4256" t="s">
        <v>6242</v>
      </c>
    </row>
    <row r="4257" spans="11:12" x14ac:dyDescent="0.35">
      <c r="K4257" s="78">
        <v>234538403</v>
      </c>
      <c r="L4257" t="s">
        <v>4138</v>
      </c>
    </row>
    <row r="4258" spans="11:12" x14ac:dyDescent="0.35">
      <c r="K4258" s="78">
        <v>290684919</v>
      </c>
      <c r="L4258" t="s">
        <v>4636</v>
      </c>
    </row>
    <row r="4259" spans="11:12" x14ac:dyDescent="0.35">
      <c r="K4259" s="78">
        <v>216497384</v>
      </c>
      <c r="L4259" t="s">
        <v>3962</v>
      </c>
    </row>
    <row r="4260" spans="11:12" x14ac:dyDescent="0.35">
      <c r="K4260" s="78">
        <v>794120358</v>
      </c>
      <c r="L4260" t="s">
        <v>3962</v>
      </c>
    </row>
    <row r="4261" spans="11:12" x14ac:dyDescent="0.35">
      <c r="K4261" s="78">
        <v>174726515</v>
      </c>
      <c r="L4261" t="s">
        <v>2776</v>
      </c>
    </row>
    <row r="4262" spans="11:12" x14ac:dyDescent="0.35">
      <c r="K4262" s="78">
        <v>206145349</v>
      </c>
      <c r="L4262" t="s">
        <v>3565</v>
      </c>
    </row>
    <row r="4263" spans="11:12" x14ac:dyDescent="0.35">
      <c r="K4263" s="78">
        <v>246213216</v>
      </c>
      <c r="L4263" t="s">
        <v>4232</v>
      </c>
    </row>
    <row r="4264" spans="11:12" x14ac:dyDescent="0.35">
      <c r="K4264" s="78">
        <v>674632630</v>
      </c>
      <c r="L4264" t="s">
        <v>6241</v>
      </c>
    </row>
    <row r="4265" spans="11:12" x14ac:dyDescent="0.35">
      <c r="K4265" s="78">
        <v>214570696</v>
      </c>
      <c r="L4265" t="s">
        <v>3952</v>
      </c>
    </row>
    <row r="4266" spans="11:12" x14ac:dyDescent="0.35">
      <c r="K4266" s="78">
        <v>947853031</v>
      </c>
      <c r="L4266" t="s">
        <v>7436</v>
      </c>
    </row>
    <row r="4267" spans="11:12" x14ac:dyDescent="0.35">
      <c r="K4267" s="78">
        <v>222227367</v>
      </c>
      <c r="L4267" t="s">
        <v>4017</v>
      </c>
    </row>
    <row r="4268" spans="11:12" x14ac:dyDescent="0.35">
      <c r="K4268" s="78">
        <v>503882540</v>
      </c>
      <c r="L4268" t="s">
        <v>5689</v>
      </c>
    </row>
    <row r="4269" spans="11:12" x14ac:dyDescent="0.35">
      <c r="K4269" s="78">
        <v>189825757</v>
      </c>
      <c r="L4269" t="s">
        <v>2911</v>
      </c>
    </row>
    <row r="4270" spans="11:12" x14ac:dyDescent="0.35">
      <c r="K4270" s="78">
        <v>201160269</v>
      </c>
      <c r="L4270" t="s">
        <v>3109</v>
      </c>
    </row>
    <row r="4271" spans="11:12" x14ac:dyDescent="0.35">
      <c r="K4271" s="78">
        <v>150405521</v>
      </c>
      <c r="L4271" t="s">
        <v>2558</v>
      </c>
    </row>
    <row r="4272" spans="11:12" x14ac:dyDescent="0.35">
      <c r="K4272" s="78">
        <v>123873696</v>
      </c>
      <c r="L4272" t="s">
        <v>2260</v>
      </c>
    </row>
    <row r="4273" spans="11:12" x14ac:dyDescent="0.35">
      <c r="K4273" s="78">
        <v>103765803</v>
      </c>
      <c r="L4273" t="s">
        <v>2035</v>
      </c>
    </row>
    <row r="4274" spans="11:12" x14ac:dyDescent="0.35">
      <c r="K4274" s="78">
        <v>686592200</v>
      </c>
      <c r="L4274" t="s">
        <v>6344</v>
      </c>
    </row>
    <row r="4275" spans="11:12" x14ac:dyDescent="0.35">
      <c r="K4275" s="78">
        <v>766865755</v>
      </c>
      <c r="L4275" t="s">
        <v>6750</v>
      </c>
    </row>
    <row r="4276" spans="11:12" x14ac:dyDescent="0.35">
      <c r="K4276" s="78">
        <v>129585765</v>
      </c>
      <c r="L4276" t="s">
        <v>335</v>
      </c>
    </row>
    <row r="4277" spans="11:12" x14ac:dyDescent="0.35">
      <c r="K4277" s="78">
        <v>399730562</v>
      </c>
      <c r="L4277" t="s">
        <v>5377</v>
      </c>
    </row>
    <row r="4278" spans="11:12" x14ac:dyDescent="0.35">
      <c r="K4278" s="78">
        <v>884641853</v>
      </c>
      <c r="L4278" t="s">
        <v>1322</v>
      </c>
    </row>
    <row r="4279" spans="11:12" x14ac:dyDescent="0.35">
      <c r="K4279" s="78">
        <v>488538241</v>
      </c>
      <c r="L4279" t="s">
        <v>5655</v>
      </c>
    </row>
    <row r="4280" spans="11:12" x14ac:dyDescent="0.35">
      <c r="K4280" s="78">
        <v>660064931</v>
      </c>
      <c r="L4280" t="s">
        <v>6151</v>
      </c>
    </row>
    <row r="4281" spans="11:12" x14ac:dyDescent="0.35">
      <c r="K4281" s="78">
        <v>142366126</v>
      </c>
      <c r="L4281" t="s">
        <v>2489</v>
      </c>
    </row>
    <row r="4282" spans="11:12" x14ac:dyDescent="0.35">
      <c r="K4282" s="78">
        <v>874052710</v>
      </c>
      <c r="L4282" t="s">
        <v>7160</v>
      </c>
    </row>
    <row r="4283" spans="11:12" x14ac:dyDescent="0.35">
      <c r="K4283" s="78">
        <v>164436322</v>
      </c>
      <c r="L4283" t="s">
        <v>2675</v>
      </c>
    </row>
    <row r="4284" spans="11:12" x14ac:dyDescent="0.35">
      <c r="K4284" s="78">
        <v>130392920</v>
      </c>
      <c r="L4284" t="s">
        <v>2353</v>
      </c>
    </row>
    <row r="4285" spans="11:12" x14ac:dyDescent="0.35">
      <c r="K4285" s="78">
        <v>270007260</v>
      </c>
      <c r="L4285" t="s">
        <v>4456</v>
      </c>
    </row>
    <row r="4286" spans="11:12" x14ac:dyDescent="0.35">
      <c r="K4286" s="78">
        <v>270679528</v>
      </c>
      <c r="L4286" t="s">
        <v>4456</v>
      </c>
    </row>
    <row r="4287" spans="11:12" x14ac:dyDescent="0.35">
      <c r="K4287" s="78">
        <v>202682178</v>
      </c>
      <c r="L4287" t="s">
        <v>3268</v>
      </c>
    </row>
    <row r="4288" spans="11:12" x14ac:dyDescent="0.35">
      <c r="K4288" s="78">
        <v>243591295</v>
      </c>
      <c r="L4288" t="s">
        <v>4210</v>
      </c>
    </row>
    <row r="4289" spans="11:12" x14ac:dyDescent="0.35">
      <c r="K4289" s="78">
        <v>732183191</v>
      </c>
      <c r="L4289" t="s">
        <v>6626</v>
      </c>
    </row>
    <row r="4290" spans="11:12" x14ac:dyDescent="0.35">
      <c r="K4290" s="78">
        <v>132683840</v>
      </c>
      <c r="L4290" t="s">
        <v>2382</v>
      </c>
    </row>
    <row r="4291" spans="11:12" x14ac:dyDescent="0.35">
      <c r="K4291" s="78">
        <v>115261444</v>
      </c>
      <c r="L4291" t="s">
        <v>644</v>
      </c>
    </row>
    <row r="4292" spans="11:12" x14ac:dyDescent="0.35">
      <c r="K4292" s="78">
        <v>309684354</v>
      </c>
      <c r="L4292" t="s">
        <v>4782</v>
      </c>
    </row>
    <row r="4293" spans="11:12" x14ac:dyDescent="0.35">
      <c r="K4293" s="78">
        <v>178536753</v>
      </c>
      <c r="L4293" t="s">
        <v>2815</v>
      </c>
    </row>
    <row r="4294" spans="11:12" x14ac:dyDescent="0.35">
      <c r="K4294" s="78">
        <v>340792556</v>
      </c>
      <c r="L4294" t="s">
        <v>5020</v>
      </c>
    </row>
    <row r="4295" spans="11:12" x14ac:dyDescent="0.35">
      <c r="K4295" s="78">
        <v>792213138</v>
      </c>
      <c r="L4295" t="s">
        <v>6943</v>
      </c>
    </row>
    <row r="4296" spans="11:12" x14ac:dyDescent="0.35">
      <c r="K4296" s="78">
        <v>201873837</v>
      </c>
      <c r="L4296" t="s">
        <v>3186</v>
      </c>
    </row>
    <row r="4297" spans="11:12" x14ac:dyDescent="0.35">
      <c r="K4297" s="78">
        <v>157412132</v>
      </c>
      <c r="L4297" t="s">
        <v>2613</v>
      </c>
    </row>
    <row r="4298" spans="11:12" x14ac:dyDescent="0.35">
      <c r="K4298" s="78">
        <v>937239190</v>
      </c>
      <c r="L4298" t="s">
        <v>7404</v>
      </c>
    </row>
    <row r="4299" spans="11:12" x14ac:dyDescent="0.35">
      <c r="K4299" s="78">
        <v>805076798</v>
      </c>
      <c r="L4299" t="s">
        <v>6990</v>
      </c>
    </row>
    <row r="4300" spans="11:12" x14ac:dyDescent="0.35">
      <c r="K4300" s="78">
        <v>229594303</v>
      </c>
      <c r="L4300" t="s">
        <v>4088</v>
      </c>
    </row>
    <row r="4301" spans="11:12" x14ac:dyDescent="0.35">
      <c r="K4301" s="78">
        <v>118449614</v>
      </c>
      <c r="L4301" t="s">
        <v>2199</v>
      </c>
    </row>
    <row r="4302" spans="11:12" x14ac:dyDescent="0.35">
      <c r="K4302" s="78">
        <v>203442815</v>
      </c>
      <c r="L4302" t="s">
        <v>3339</v>
      </c>
    </row>
    <row r="4303" spans="11:12" x14ac:dyDescent="0.35">
      <c r="K4303" s="78">
        <v>267911088</v>
      </c>
      <c r="L4303" t="s">
        <v>4427</v>
      </c>
    </row>
    <row r="4304" spans="11:12" x14ac:dyDescent="0.35">
      <c r="K4304" s="78">
        <v>290672929</v>
      </c>
      <c r="L4304" t="s">
        <v>4635</v>
      </c>
    </row>
    <row r="4305" spans="11:12" x14ac:dyDescent="0.35">
      <c r="K4305" s="78">
        <v>729122173</v>
      </c>
      <c r="L4305" t="s">
        <v>6587</v>
      </c>
    </row>
    <row r="4306" spans="11:12" x14ac:dyDescent="0.35">
      <c r="K4306" s="78">
        <v>408901804</v>
      </c>
      <c r="L4306" t="s">
        <v>5405</v>
      </c>
    </row>
    <row r="4307" spans="11:12" x14ac:dyDescent="0.35">
      <c r="K4307" s="78">
        <v>331235482</v>
      </c>
      <c r="L4307" t="s">
        <v>4953</v>
      </c>
    </row>
    <row r="4308" spans="11:12" x14ac:dyDescent="0.35">
      <c r="K4308" s="78">
        <v>857733061</v>
      </c>
      <c r="L4308" t="s">
        <v>7103</v>
      </c>
    </row>
    <row r="4309" spans="11:12" x14ac:dyDescent="0.35">
      <c r="K4309" s="78">
        <v>765116074</v>
      </c>
      <c r="L4309" t="s">
        <v>6736</v>
      </c>
    </row>
    <row r="4310" spans="11:12" x14ac:dyDescent="0.35">
      <c r="K4310" s="78">
        <v>218320473</v>
      </c>
      <c r="L4310" t="s">
        <v>3983</v>
      </c>
    </row>
    <row r="4311" spans="11:12" x14ac:dyDescent="0.35">
      <c r="K4311" s="78">
        <v>203823895</v>
      </c>
      <c r="L4311" t="s">
        <v>3380</v>
      </c>
    </row>
    <row r="4312" spans="11:12" x14ac:dyDescent="0.35">
      <c r="K4312" s="78">
        <v>292189419</v>
      </c>
      <c r="L4312" t="s">
        <v>4647</v>
      </c>
    </row>
    <row r="4313" spans="11:12" x14ac:dyDescent="0.35">
      <c r="K4313" s="78">
        <v>181021560</v>
      </c>
      <c r="L4313" t="s">
        <v>2841</v>
      </c>
    </row>
    <row r="4314" spans="11:12" x14ac:dyDescent="0.35">
      <c r="K4314" s="78">
        <v>787586830</v>
      </c>
      <c r="L4314" t="s">
        <v>6914</v>
      </c>
    </row>
    <row r="4315" spans="11:12" x14ac:dyDescent="0.35">
      <c r="K4315" s="78">
        <v>207537970</v>
      </c>
      <c r="L4315" t="s">
        <v>3677</v>
      </c>
    </row>
    <row r="4316" spans="11:12" x14ac:dyDescent="0.35">
      <c r="K4316" s="78">
        <v>207825391</v>
      </c>
      <c r="L4316" t="s">
        <v>3703</v>
      </c>
    </row>
    <row r="4317" spans="11:12" x14ac:dyDescent="0.35">
      <c r="K4317" s="78">
        <v>207464911</v>
      </c>
      <c r="L4317" t="s">
        <v>3667</v>
      </c>
    </row>
    <row r="4318" spans="11:12" x14ac:dyDescent="0.35">
      <c r="K4318" s="78">
        <v>207141783</v>
      </c>
      <c r="L4318" t="s">
        <v>3632</v>
      </c>
    </row>
    <row r="4319" spans="11:12" x14ac:dyDescent="0.35">
      <c r="K4319" s="78">
        <v>475682220</v>
      </c>
      <c r="L4319" t="s">
        <v>5622</v>
      </c>
    </row>
    <row r="4320" spans="11:12" x14ac:dyDescent="0.35">
      <c r="K4320" s="78">
        <v>804975241</v>
      </c>
      <c r="L4320" t="s">
        <v>6989</v>
      </c>
    </row>
    <row r="4321" spans="11:12" x14ac:dyDescent="0.35">
      <c r="K4321" s="78">
        <v>299433331</v>
      </c>
      <c r="L4321" t="s">
        <v>4698</v>
      </c>
    </row>
    <row r="4322" spans="11:12" x14ac:dyDescent="0.35">
      <c r="K4322" s="78">
        <v>995443295</v>
      </c>
      <c r="L4322" t="s">
        <v>7568</v>
      </c>
    </row>
    <row r="4323" spans="11:12" x14ac:dyDescent="0.35">
      <c r="K4323" s="78">
        <v>395455460</v>
      </c>
      <c r="L4323" t="s">
        <v>5363</v>
      </c>
    </row>
    <row r="4324" spans="11:12" x14ac:dyDescent="0.35">
      <c r="K4324" s="78">
        <v>765130824</v>
      </c>
      <c r="L4324" t="s">
        <v>6737</v>
      </c>
    </row>
    <row r="4325" spans="11:12" x14ac:dyDescent="0.35">
      <c r="K4325" s="78">
        <v>107537040</v>
      </c>
      <c r="L4325" t="s">
        <v>2075</v>
      </c>
    </row>
    <row r="4326" spans="11:12" x14ac:dyDescent="0.35">
      <c r="K4326" s="78">
        <v>102676688</v>
      </c>
      <c r="L4326" t="s">
        <v>2006</v>
      </c>
    </row>
    <row r="4327" spans="11:12" x14ac:dyDescent="0.35">
      <c r="K4327" s="78">
        <v>202334173</v>
      </c>
      <c r="L4327" t="s">
        <v>3232</v>
      </c>
    </row>
    <row r="4328" spans="11:12" x14ac:dyDescent="0.35">
      <c r="K4328" s="78">
        <v>234002287</v>
      </c>
      <c r="L4328" t="s">
        <v>4131</v>
      </c>
    </row>
    <row r="4329" spans="11:12" x14ac:dyDescent="0.35">
      <c r="K4329" s="78">
        <v>203164426</v>
      </c>
      <c r="L4329" t="s">
        <v>3313</v>
      </c>
    </row>
    <row r="4330" spans="11:12" x14ac:dyDescent="0.35">
      <c r="K4330" s="78">
        <v>665796337</v>
      </c>
      <c r="L4330" t="s">
        <v>6174</v>
      </c>
    </row>
    <row r="4331" spans="11:12" x14ac:dyDescent="0.35">
      <c r="K4331" s="78">
        <v>366084428</v>
      </c>
      <c r="L4331" t="s">
        <v>5224</v>
      </c>
    </row>
    <row r="4332" spans="11:12" x14ac:dyDescent="0.35">
      <c r="K4332" s="78">
        <v>200389957</v>
      </c>
      <c r="L4332" t="s">
        <v>630</v>
      </c>
    </row>
    <row r="4333" spans="11:12" x14ac:dyDescent="0.35">
      <c r="K4333" s="78">
        <v>580493041</v>
      </c>
      <c r="L4333" t="s">
        <v>1810</v>
      </c>
    </row>
    <row r="4334" spans="11:12" x14ac:dyDescent="0.35">
      <c r="K4334" s="78">
        <v>103224322</v>
      </c>
      <c r="L4334" t="s">
        <v>2021</v>
      </c>
    </row>
    <row r="4335" spans="11:12" x14ac:dyDescent="0.35">
      <c r="K4335" s="78">
        <v>200465184</v>
      </c>
      <c r="L4335" t="s">
        <v>3045</v>
      </c>
    </row>
    <row r="4336" spans="11:12" x14ac:dyDescent="0.35">
      <c r="K4336" s="78">
        <v>200451843</v>
      </c>
      <c r="L4336" t="s">
        <v>3043</v>
      </c>
    </row>
    <row r="4337" spans="11:12" x14ac:dyDescent="0.35">
      <c r="K4337" s="78">
        <v>135359211</v>
      </c>
      <c r="L4337" t="s">
        <v>2415</v>
      </c>
    </row>
    <row r="4338" spans="11:12" x14ac:dyDescent="0.35">
      <c r="K4338" s="78">
        <v>221760956</v>
      </c>
      <c r="L4338" t="s">
        <v>2415</v>
      </c>
    </row>
    <row r="4339" spans="11:12" x14ac:dyDescent="0.35">
      <c r="K4339" s="78">
        <v>235884887</v>
      </c>
      <c r="L4339" t="s">
        <v>2415</v>
      </c>
    </row>
    <row r="4340" spans="11:12" x14ac:dyDescent="0.35">
      <c r="K4340" s="78">
        <v>905183052</v>
      </c>
      <c r="L4340" t="s">
        <v>7294</v>
      </c>
    </row>
    <row r="4341" spans="11:12" x14ac:dyDescent="0.35">
      <c r="K4341" s="78">
        <v>393075783</v>
      </c>
      <c r="L4341" t="s">
        <v>5350</v>
      </c>
    </row>
    <row r="4342" spans="11:12" x14ac:dyDescent="0.35">
      <c r="K4342" s="78">
        <v>274107502</v>
      </c>
      <c r="L4342" t="s">
        <v>4502</v>
      </c>
    </row>
    <row r="4343" spans="11:12" x14ac:dyDescent="0.35">
      <c r="K4343" s="78">
        <v>668963560</v>
      </c>
      <c r="L4343" t="s">
        <v>6195</v>
      </c>
    </row>
    <row r="4344" spans="11:12" x14ac:dyDescent="0.35">
      <c r="K4344" s="78">
        <v>917700001</v>
      </c>
      <c r="L4344" t="s">
        <v>7360</v>
      </c>
    </row>
    <row r="4345" spans="11:12" x14ac:dyDescent="0.35">
      <c r="K4345" s="78">
        <v>169509638</v>
      </c>
      <c r="L4345" t="s">
        <v>2724</v>
      </c>
    </row>
    <row r="4346" spans="11:12" x14ac:dyDescent="0.35">
      <c r="K4346" s="78">
        <v>870838204</v>
      </c>
      <c r="L4346" t="s">
        <v>7144</v>
      </c>
    </row>
    <row r="4347" spans="11:12" x14ac:dyDescent="0.35">
      <c r="K4347" s="78">
        <v>389508756</v>
      </c>
      <c r="L4347" t="s">
        <v>5332</v>
      </c>
    </row>
    <row r="4348" spans="11:12" x14ac:dyDescent="0.35">
      <c r="K4348" s="78">
        <v>226858121</v>
      </c>
      <c r="L4348" t="s">
        <v>4055</v>
      </c>
    </row>
    <row r="4349" spans="11:12" x14ac:dyDescent="0.35">
      <c r="K4349" s="78">
        <v>173186703</v>
      </c>
      <c r="L4349" t="s">
        <v>2767</v>
      </c>
    </row>
    <row r="4350" spans="11:12" x14ac:dyDescent="0.35">
      <c r="K4350" s="78">
        <v>549172784</v>
      </c>
      <c r="L4350" t="s">
        <v>5800</v>
      </c>
    </row>
    <row r="4351" spans="11:12" x14ac:dyDescent="0.35">
      <c r="K4351" s="78">
        <v>643645939</v>
      </c>
      <c r="L4351" t="s">
        <v>6085</v>
      </c>
    </row>
    <row r="4352" spans="11:12" x14ac:dyDescent="0.35">
      <c r="K4352" s="78">
        <v>289290915</v>
      </c>
      <c r="L4352" t="s">
        <v>4613</v>
      </c>
    </row>
    <row r="4353" spans="11:12" x14ac:dyDescent="0.35">
      <c r="K4353" s="78">
        <v>204125477</v>
      </c>
      <c r="L4353" t="s">
        <v>3408</v>
      </c>
    </row>
    <row r="4354" spans="11:12" x14ac:dyDescent="0.35">
      <c r="K4354" s="78">
        <v>261134152</v>
      </c>
      <c r="L4354" t="s">
        <v>4358</v>
      </c>
    </row>
    <row r="4355" spans="11:12" x14ac:dyDescent="0.35">
      <c r="K4355" s="78">
        <v>869477770</v>
      </c>
      <c r="L4355" t="s">
        <v>7140</v>
      </c>
    </row>
    <row r="4356" spans="11:12" x14ac:dyDescent="0.35">
      <c r="K4356" s="78">
        <v>878881303</v>
      </c>
      <c r="L4356" t="s">
        <v>7181</v>
      </c>
    </row>
    <row r="4357" spans="11:12" x14ac:dyDescent="0.35">
      <c r="K4357" s="78">
        <v>772322380</v>
      </c>
      <c r="L4357" t="s">
        <v>6802</v>
      </c>
    </row>
    <row r="4358" spans="11:12" x14ac:dyDescent="0.35">
      <c r="K4358" s="78">
        <v>568279263</v>
      </c>
      <c r="L4358" t="s">
        <v>5835</v>
      </c>
    </row>
    <row r="4359" spans="11:12" x14ac:dyDescent="0.35">
      <c r="K4359" s="78">
        <v>916220499</v>
      </c>
      <c r="L4359" t="s">
        <v>7356</v>
      </c>
    </row>
    <row r="4360" spans="11:12" x14ac:dyDescent="0.35">
      <c r="K4360" s="78">
        <v>304718030</v>
      </c>
      <c r="L4360" t="s">
        <v>4744</v>
      </c>
    </row>
    <row r="4361" spans="11:12" x14ac:dyDescent="0.35">
      <c r="K4361" s="78">
        <v>915115187</v>
      </c>
      <c r="L4361" t="s">
        <v>7349</v>
      </c>
    </row>
    <row r="4362" spans="11:12" x14ac:dyDescent="0.35">
      <c r="K4362" s="78">
        <v>202514657</v>
      </c>
      <c r="L4362" t="s">
        <v>3256</v>
      </c>
    </row>
    <row r="4363" spans="11:12" x14ac:dyDescent="0.35">
      <c r="K4363" s="78">
        <v>209754079</v>
      </c>
      <c r="L4363" t="s">
        <v>3849</v>
      </c>
    </row>
    <row r="4364" spans="11:12" x14ac:dyDescent="0.35">
      <c r="K4364" s="78">
        <v>684957180</v>
      </c>
      <c r="L4364" t="s">
        <v>6321</v>
      </c>
    </row>
    <row r="4365" spans="11:12" x14ac:dyDescent="0.35">
      <c r="K4365" s="78">
        <v>765195837</v>
      </c>
      <c r="L4365" t="s">
        <v>6321</v>
      </c>
    </row>
    <row r="4366" spans="11:12" x14ac:dyDescent="0.35">
      <c r="K4366" s="78">
        <v>203044019</v>
      </c>
      <c r="L4366" t="s">
        <v>3305</v>
      </c>
    </row>
    <row r="4367" spans="11:12" x14ac:dyDescent="0.35">
      <c r="K4367" s="78">
        <v>205440961</v>
      </c>
      <c r="L4367" t="s">
        <v>3531</v>
      </c>
    </row>
    <row r="4368" spans="11:12" x14ac:dyDescent="0.35">
      <c r="K4368" s="78">
        <v>204083211</v>
      </c>
      <c r="L4368" t="s">
        <v>3402</v>
      </c>
    </row>
    <row r="4369" spans="11:12" x14ac:dyDescent="0.35">
      <c r="K4369" s="78">
        <v>506482682</v>
      </c>
      <c r="L4369" t="s">
        <v>5695</v>
      </c>
    </row>
    <row r="4370" spans="11:12" x14ac:dyDescent="0.35">
      <c r="K4370" s="78">
        <v>204943144</v>
      </c>
      <c r="L4370" t="s">
        <v>3487</v>
      </c>
    </row>
    <row r="4371" spans="11:12" x14ac:dyDescent="0.35">
      <c r="K4371" s="78">
        <v>312316765</v>
      </c>
      <c r="L4371" t="s">
        <v>4810</v>
      </c>
    </row>
    <row r="4372" spans="11:12" x14ac:dyDescent="0.35">
      <c r="K4372" s="78">
        <v>206381587</v>
      </c>
      <c r="L4372" t="s">
        <v>3576</v>
      </c>
    </row>
    <row r="4373" spans="11:12" x14ac:dyDescent="0.35">
      <c r="K4373" s="78">
        <v>685465817</v>
      </c>
      <c r="L4373" t="s">
        <v>6327</v>
      </c>
    </row>
    <row r="4374" spans="11:12" x14ac:dyDescent="0.35">
      <c r="K4374" s="78">
        <v>766175783</v>
      </c>
      <c r="L4374" t="s">
        <v>6747</v>
      </c>
    </row>
    <row r="4375" spans="11:12" x14ac:dyDescent="0.35">
      <c r="K4375" s="78">
        <v>585151360</v>
      </c>
      <c r="L4375" t="s">
        <v>5890</v>
      </c>
    </row>
    <row r="4376" spans="11:12" x14ac:dyDescent="0.35">
      <c r="K4376" s="78">
        <v>674549458</v>
      </c>
      <c r="L4376" t="s">
        <v>6240</v>
      </c>
    </row>
    <row r="4377" spans="11:12" x14ac:dyDescent="0.35">
      <c r="K4377" s="78">
        <v>200061881</v>
      </c>
      <c r="L4377" t="s">
        <v>2999</v>
      </c>
    </row>
    <row r="4378" spans="11:12" x14ac:dyDescent="0.35">
      <c r="K4378" s="78">
        <v>394627739</v>
      </c>
      <c r="L4378" t="s">
        <v>5359</v>
      </c>
    </row>
    <row r="4379" spans="11:12" x14ac:dyDescent="0.35">
      <c r="K4379" s="78">
        <v>203444377</v>
      </c>
      <c r="L4379" t="s">
        <v>3340</v>
      </c>
    </row>
    <row r="4380" spans="11:12" x14ac:dyDescent="0.35">
      <c r="K4380" s="78">
        <v>207329583</v>
      </c>
      <c r="L4380" t="s">
        <v>3649</v>
      </c>
    </row>
    <row r="4381" spans="11:12" x14ac:dyDescent="0.35">
      <c r="K4381" s="78">
        <v>233354384</v>
      </c>
      <c r="L4381" t="s">
        <v>4126</v>
      </c>
    </row>
    <row r="4382" spans="11:12" x14ac:dyDescent="0.35">
      <c r="K4382" s="78">
        <v>728744537</v>
      </c>
      <c r="L4382" t="s">
        <v>6584</v>
      </c>
    </row>
    <row r="4383" spans="11:12" x14ac:dyDescent="0.35">
      <c r="K4383" s="78">
        <v>119067375</v>
      </c>
      <c r="L4383" t="s">
        <v>2210</v>
      </c>
    </row>
    <row r="4384" spans="11:12" x14ac:dyDescent="0.35">
      <c r="K4384" s="78">
        <v>686073173</v>
      </c>
      <c r="L4384" t="s">
        <v>6336</v>
      </c>
    </row>
    <row r="4385" spans="11:12" x14ac:dyDescent="0.35">
      <c r="K4385" s="78">
        <v>396278880</v>
      </c>
      <c r="L4385" t="s">
        <v>5366</v>
      </c>
    </row>
    <row r="4386" spans="11:12" x14ac:dyDescent="0.35">
      <c r="K4386" s="78">
        <v>146715028</v>
      </c>
      <c r="L4386" t="s">
        <v>2530</v>
      </c>
    </row>
    <row r="4387" spans="11:12" x14ac:dyDescent="0.35">
      <c r="K4387" s="78">
        <v>178015168</v>
      </c>
      <c r="L4387" t="s">
        <v>2810</v>
      </c>
    </row>
    <row r="4388" spans="11:12" x14ac:dyDescent="0.35">
      <c r="K4388" s="78">
        <v>131038739</v>
      </c>
      <c r="L4388" t="s">
        <v>2367</v>
      </c>
    </row>
    <row r="4389" spans="11:12" x14ac:dyDescent="0.35">
      <c r="K4389" s="78">
        <v>247107088</v>
      </c>
      <c r="L4389" t="s">
        <v>4244</v>
      </c>
    </row>
    <row r="4390" spans="11:12" x14ac:dyDescent="0.35">
      <c r="K4390" s="78">
        <v>163852012</v>
      </c>
      <c r="L4390" t="s">
        <v>2667</v>
      </c>
    </row>
    <row r="4391" spans="11:12" x14ac:dyDescent="0.35">
      <c r="K4391" s="78">
        <v>316824951</v>
      </c>
      <c r="L4391" t="s">
        <v>2667</v>
      </c>
    </row>
    <row r="4392" spans="11:12" x14ac:dyDescent="0.35">
      <c r="K4392" s="78">
        <v>327714791</v>
      </c>
      <c r="L4392" t="s">
        <v>2667</v>
      </c>
    </row>
    <row r="4393" spans="11:12" x14ac:dyDescent="0.35">
      <c r="K4393" s="78">
        <v>539455486</v>
      </c>
      <c r="L4393" t="s">
        <v>5775</v>
      </c>
    </row>
    <row r="4394" spans="11:12" x14ac:dyDescent="0.35">
      <c r="K4394" s="78">
        <v>688788633</v>
      </c>
      <c r="L4394" t="s">
        <v>6372</v>
      </c>
    </row>
    <row r="4395" spans="11:12" x14ac:dyDescent="0.35">
      <c r="K4395" s="78">
        <v>768291837</v>
      </c>
      <c r="L4395" t="s">
        <v>6764</v>
      </c>
    </row>
    <row r="4396" spans="11:12" x14ac:dyDescent="0.35">
      <c r="K4396" s="78">
        <v>208078309</v>
      </c>
      <c r="L4396" t="s">
        <v>3720</v>
      </c>
    </row>
    <row r="4397" spans="11:12" x14ac:dyDescent="0.35">
      <c r="K4397" s="78">
        <v>220113256</v>
      </c>
      <c r="L4397" t="s">
        <v>3998</v>
      </c>
    </row>
    <row r="4398" spans="11:12" x14ac:dyDescent="0.35">
      <c r="K4398" s="78">
        <v>273593870</v>
      </c>
      <c r="L4398" t="s">
        <v>4496</v>
      </c>
    </row>
    <row r="4399" spans="11:12" x14ac:dyDescent="0.35">
      <c r="K4399" s="78">
        <v>190677222</v>
      </c>
      <c r="L4399" t="s">
        <v>2915</v>
      </c>
    </row>
    <row r="4400" spans="11:12" x14ac:dyDescent="0.35">
      <c r="K4400" s="78">
        <v>113231319</v>
      </c>
      <c r="L4400" t="s">
        <v>2137</v>
      </c>
    </row>
    <row r="4401" spans="11:12" x14ac:dyDescent="0.35">
      <c r="K4401" s="78">
        <v>334228487</v>
      </c>
      <c r="L4401" t="s">
        <v>4974</v>
      </c>
    </row>
    <row r="4402" spans="11:12" x14ac:dyDescent="0.35">
      <c r="K4402" s="78">
        <v>362615186</v>
      </c>
      <c r="L4402" t="s">
        <v>5199</v>
      </c>
    </row>
    <row r="4403" spans="11:12" x14ac:dyDescent="0.35">
      <c r="K4403" s="78">
        <v>420561989</v>
      </c>
      <c r="L4403" t="s">
        <v>5199</v>
      </c>
    </row>
    <row r="4404" spans="11:12" x14ac:dyDescent="0.35">
      <c r="K4404" s="78">
        <v>309889908</v>
      </c>
      <c r="L4404" t="s">
        <v>4786</v>
      </c>
    </row>
    <row r="4405" spans="11:12" x14ac:dyDescent="0.35">
      <c r="K4405" s="78">
        <v>969017792</v>
      </c>
      <c r="L4405" t="s">
        <v>7495</v>
      </c>
    </row>
    <row r="4406" spans="11:12" x14ac:dyDescent="0.35">
      <c r="K4406" s="78">
        <v>408466148</v>
      </c>
      <c r="L4406" t="s">
        <v>5404</v>
      </c>
    </row>
    <row r="4407" spans="11:12" x14ac:dyDescent="0.35">
      <c r="K4407" s="78">
        <v>176809477</v>
      </c>
      <c r="L4407" t="s">
        <v>2803</v>
      </c>
    </row>
    <row r="4408" spans="11:12" x14ac:dyDescent="0.35">
      <c r="K4408" s="78">
        <v>113476524</v>
      </c>
      <c r="L4408" t="s">
        <v>2144</v>
      </c>
    </row>
    <row r="4409" spans="11:12" x14ac:dyDescent="0.35">
      <c r="K4409" s="78">
        <v>127513449</v>
      </c>
      <c r="L4409" t="s">
        <v>2316</v>
      </c>
    </row>
    <row r="4410" spans="11:12" x14ac:dyDescent="0.35">
      <c r="K4410" s="78">
        <v>201771899</v>
      </c>
      <c r="L4410" t="s">
        <v>3170</v>
      </c>
    </row>
    <row r="4411" spans="11:12" x14ac:dyDescent="0.35">
      <c r="K4411" s="78">
        <v>414191266</v>
      </c>
      <c r="L4411" t="s">
        <v>5424</v>
      </c>
    </row>
    <row r="4412" spans="11:12" x14ac:dyDescent="0.35">
      <c r="K4412" s="78">
        <v>391100101</v>
      </c>
      <c r="L4412" t="s">
        <v>5341</v>
      </c>
    </row>
    <row r="4413" spans="11:12" x14ac:dyDescent="0.35">
      <c r="K4413" s="78">
        <v>953211238</v>
      </c>
      <c r="L4413" t="s">
        <v>7450</v>
      </c>
    </row>
    <row r="4414" spans="11:12" x14ac:dyDescent="0.35">
      <c r="K4414" s="78">
        <v>747278121</v>
      </c>
      <c r="L4414" t="s">
        <v>6662</v>
      </c>
    </row>
    <row r="4415" spans="11:12" x14ac:dyDescent="0.35">
      <c r="K4415" s="78">
        <v>204932571</v>
      </c>
      <c r="L4415" t="s">
        <v>3485</v>
      </c>
    </row>
    <row r="4416" spans="11:12" x14ac:dyDescent="0.35">
      <c r="K4416" s="78">
        <v>730442807</v>
      </c>
      <c r="L4416" t="s">
        <v>6608</v>
      </c>
    </row>
    <row r="4417" spans="11:12" x14ac:dyDescent="0.35">
      <c r="K4417" s="78">
        <v>303690468</v>
      </c>
      <c r="L4417" t="s">
        <v>4736</v>
      </c>
    </row>
    <row r="4418" spans="11:12" x14ac:dyDescent="0.35">
      <c r="K4418" s="78">
        <v>203378703</v>
      </c>
      <c r="L4418" t="s">
        <v>3334</v>
      </c>
    </row>
    <row r="4419" spans="11:12" x14ac:dyDescent="0.35">
      <c r="K4419" s="78">
        <v>229903055</v>
      </c>
      <c r="L4419" t="s">
        <v>4091</v>
      </c>
    </row>
    <row r="4420" spans="11:12" x14ac:dyDescent="0.35">
      <c r="K4420" s="78">
        <v>583883380</v>
      </c>
      <c r="L4420" t="s">
        <v>5886</v>
      </c>
    </row>
    <row r="4421" spans="11:12" x14ac:dyDescent="0.35">
      <c r="K4421" s="78">
        <v>986269010</v>
      </c>
      <c r="L4421" t="s">
        <v>7546</v>
      </c>
    </row>
    <row r="4422" spans="11:12" x14ac:dyDescent="0.35">
      <c r="K4422" s="78">
        <v>811799939</v>
      </c>
      <c r="L4422" t="s">
        <v>7027</v>
      </c>
    </row>
    <row r="4423" spans="11:12" x14ac:dyDescent="0.35">
      <c r="K4423" s="78">
        <v>258048687</v>
      </c>
      <c r="L4423" t="s">
        <v>4331</v>
      </c>
    </row>
    <row r="4424" spans="11:12" x14ac:dyDescent="0.35">
      <c r="K4424" s="78">
        <v>198695920</v>
      </c>
      <c r="L4424" t="s">
        <v>2981</v>
      </c>
    </row>
    <row r="4425" spans="11:12" x14ac:dyDescent="0.35">
      <c r="K4425" s="78">
        <v>132308934</v>
      </c>
      <c r="L4425" t="s">
        <v>2379</v>
      </c>
    </row>
    <row r="4426" spans="11:12" x14ac:dyDescent="0.35">
      <c r="K4426" s="78">
        <v>563363860</v>
      </c>
      <c r="L4426" t="s">
        <v>5829</v>
      </c>
    </row>
    <row r="4427" spans="11:12" x14ac:dyDescent="0.35">
      <c r="K4427" s="78">
        <v>835948064</v>
      </c>
      <c r="L4427" t="s">
        <v>7051</v>
      </c>
    </row>
    <row r="4428" spans="11:12" x14ac:dyDescent="0.35">
      <c r="K4428" s="78">
        <v>859512011</v>
      </c>
      <c r="L4428" t="s">
        <v>7108</v>
      </c>
    </row>
    <row r="4429" spans="11:12" x14ac:dyDescent="0.35">
      <c r="K4429" s="78">
        <v>961616158</v>
      </c>
      <c r="L4429" t="s">
        <v>7480</v>
      </c>
    </row>
    <row r="4430" spans="11:12" x14ac:dyDescent="0.35">
      <c r="K4430" s="78">
        <v>201159906</v>
      </c>
      <c r="L4430" t="s">
        <v>3108</v>
      </c>
    </row>
    <row r="4431" spans="11:12" x14ac:dyDescent="0.35">
      <c r="K4431" s="78">
        <v>209882192</v>
      </c>
      <c r="L4431" t="s">
        <v>3864</v>
      </c>
    </row>
    <row r="4432" spans="11:12" x14ac:dyDescent="0.35">
      <c r="K4432" s="78">
        <v>476239125</v>
      </c>
      <c r="L4432" t="s">
        <v>5625</v>
      </c>
    </row>
    <row r="4433" spans="11:12" x14ac:dyDescent="0.35">
      <c r="K4433" s="78">
        <v>695884320</v>
      </c>
      <c r="L4433" t="s">
        <v>6420</v>
      </c>
    </row>
    <row r="4434" spans="11:12" x14ac:dyDescent="0.35">
      <c r="K4434" s="78">
        <v>734206849</v>
      </c>
      <c r="L4434" t="s">
        <v>6636</v>
      </c>
    </row>
    <row r="4435" spans="11:12" x14ac:dyDescent="0.35">
      <c r="K4435" s="78">
        <v>181063980</v>
      </c>
      <c r="L4435" t="s">
        <v>670</v>
      </c>
    </row>
    <row r="4436" spans="11:12" x14ac:dyDescent="0.35">
      <c r="K4436" s="78">
        <v>201466722</v>
      </c>
      <c r="L4436" t="s">
        <v>3138</v>
      </c>
    </row>
    <row r="4437" spans="11:12" x14ac:dyDescent="0.35">
      <c r="K4437" s="78">
        <v>244420958</v>
      </c>
      <c r="L4437" t="s">
        <v>4213</v>
      </c>
    </row>
    <row r="4438" spans="11:12" x14ac:dyDescent="0.35">
      <c r="K4438" s="78">
        <v>455460581</v>
      </c>
      <c r="L4438" t="s">
        <v>5539</v>
      </c>
    </row>
    <row r="4439" spans="11:12" x14ac:dyDescent="0.35">
      <c r="K4439" s="78">
        <v>174565120</v>
      </c>
      <c r="L4439" t="s">
        <v>2772</v>
      </c>
    </row>
    <row r="4440" spans="11:12" x14ac:dyDescent="0.35">
      <c r="K4440" s="78">
        <v>207611430</v>
      </c>
      <c r="L4440" t="s">
        <v>3683</v>
      </c>
    </row>
    <row r="4441" spans="11:12" x14ac:dyDescent="0.35">
      <c r="K4441" s="78">
        <v>124850614</v>
      </c>
      <c r="L4441" t="s">
        <v>2272</v>
      </c>
    </row>
    <row r="4442" spans="11:12" x14ac:dyDescent="0.35">
      <c r="K4442" s="78">
        <v>692485181</v>
      </c>
      <c r="L4442" t="s">
        <v>6395</v>
      </c>
    </row>
    <row r="4443" spans="11:12" x14ac:dyDescent="0.35">
      <c r="K4443" s="78">
        <v>201131561</v>
      </c>
      <c r="L4443" t="s">
        <v>3104</v>
      </c>
    </row>
    <row r="4444" spans="11:12" x14ac:dyDescent="0.35">
      <c r="K4444" s="78">
        <v>202395483</v>
      </c>
      <c r="L4444" t="s">
        <v>3240</v>
      </c>
    </row>
    <row r="4445" spans="11:12" x14ac:dyDescent="0.35">
      <c r="K4445" s="78">
        <v>337814069</v>
      </c>
      <c r="L4445" t="s">
        <v>5000</v>
      </c>
    </row>
    <row r="4446" spans="11:12" x14ac:dyDescent="0.35">
      <c r="K4446" s="78">
        <v>162435914</v>
      </c>
      <c r="L4446" t="s">
        <v>2661</v>
      </c>
    </row>
    <row r="4447" spans="11:12" x14ac:dyDescent="0.35">
      <c r="K4447" s="78">
        <v>953954990</v>
      </c>
      <c r="L4447" t="s">
        <v>7451</v>
      </c>
    </row>
    <row r="4448" spans="11:12" x14ac:dyDescent="0.35">
      <c r="K4448" s="78">
        <v>692949315</v>
      </c>
      <c r="L4448" t="s">
        <v>6399</v>
      </c>
    </row>
    <row r="4449" spans="11:12" x14ac:dyDescent="0.35">
      <c r="K4449" s="78">
        <v>272362203</v>
      </c>
      <c r="L4449" t="s">
        <v>4482</v>
      </c>
    </row>
    <row r="4450" spans="11:12" x14ac:dyDescent="0.35">
      <c r="K4450" s="78">
        <v>686323250</v>
      </c>
      <c r="L4450" t="s">
        <v>6341</v>
      </c>
    </row>
    <row r="4451" spans="11:12" x14ac:dyDescent="0.35">
      <c r="K4451" s="78">
        <v>869313696</v>
      </c>
      <c r="L4451" t="s">
        <v>7139</v>
      </c>
    </row>
    <row r="4452" spans="11:12" x14ac:dyDescent="0.35">
      <c r="K4452" s="78">
        <v>126878389</v>
      </c>
      <c r="L4452" t="s">
        <v>2305</v>
      </c>
    </row>
    <row r="4453" spans="11:12" x14ac:dyDescent="0.35">
      <c r="K4453" s="78">
        <v>607317445</v>
      </c>
      <c r="L4453" t="s">
        <v>5914</v>
      </c>
    </row>
    <row r="4454" spans="11:12" x14ac:dyDescent="0.35">
      <c r="K4454" s="78">
        <v>296500438</v>
      </c>
      <c r="L4454" t="s">
        <v>4687</v>
      </c>
    </row>
    <row r="4455" spans="11:12" x14ac:dyDescent="0.35">
      <c r="K4455" s="78">
        <v>161106941</v>
      </c>
      <c r="L4455" t="s">
        <v>2644</v>
      </c>
    </row>
    <row r="4456" spans="11:12" x14ac:dyDescent="0.35">
      <c r="K4456" s="78">
        <v>466285382</v>
      </c>
      <c r="L4456" t="s">
        <v>5583</v>
      </c>
    </row>
    <row r="4457" spans="11:12" x14ac:dyDescent="0.35">
      <c r="K4457" s="78">
        <v>373883832</v>
      </c>
      <c r="L4457" t="s">
        <v>5281</v>
      </c>
    </row>
    <row r="4458" spans="11:12" x14ac:dyDescent="0.35">
      <c r="K4458" s="78">
        <v>301965567</v>
      </c>
      <c r="L4458" t="s">
        <v>4722</v>
      </c>
    </row>
    <row r="4459" spans="11:12" x14ac:dyDescent="0.35">
      <c r="K4459" s="78">
        <v>202712681</v>
      </c>
      <c r="L4459" t="s">
        <v>3270</v>
      </c>
    </row>
    <row r="4460" spans="11:12" x14ac:dyDescent="0.35">
      <c r="K4460" s="78">
        <v>859677053</v>
      </c>
      <c r="L4460" t="s">
        <v>7110</v>
      </c>
    </row>
    <row r="4461" spans="11:12" x14ac:dyDescent="0.35">
      <c r="K4461" s="78">
        <v>128518428</v>
      </c>
      <c r="L4461" t="s">
        <v>2327</v>
      </c>
    </row>
    <row r="4462" spans="11:12" x14ac:dyDescent="0.35">
      <c r="K4462" s="78">
        <v>192071526</v>
      </c>
      <c r="L4462" t="s">
        <v>2930</v>
      </c>
    </row>
    <row r="4463" spans="11:12" x14ac:dyDescent="0.35">
      <c r="K4463" s="78">
        <v>929843398</v>
      </c>
      <c r="L4463" t="s">
        <v>7389</v>
      </c>
    </row>
    <row r="4464" spans="11:12" x14ac:dyDescent="0.35">
      <c r="K4464" s="78">
        <v>932172216</v>
      </c>
      <c r="L4464" t="s">
        <v>7393</v>
      </c>
    </row>
    <row r="4465" spans="11:12" x14ac:dyDescent="0.35">
      <c r="K4465" s="78">
        <v>934777557</v>
      </c>
      <c r="L4465" t="s">
        <v>7402</v>
      </c>
    </row>
    <row r="4466" spans="11:12" x14ac:dyDescent="0.35">
      <c r="K4466" s="78">
        <v>201190021</v>
      </c>
      <c r="L4466" t="s">
        <v>3112</v>
      </c>
    </row>
    <row r="4467" spans="11:12" x14ac:dyDescent="0.35">
      <c r="K4467" s="78">
        <v>688562333</v>
      </c>
      <c r="L4467" t="s">
        <v>6366</v>
      </c>
    </row>
    <row r="4468" spans="11:12" x14ac:dyDescent="0.35">
      <c r="K4468" s="78">
        <v>399006228</v>
      </c>
      <c r="L4468" t="s">
        <v>5374</v>
      </c>
    </row>
    <row r="4469" spans="11:12" x14ac:dyDescent="0.35">
      <c r="K4469" s="78">
        <v>348616196</v>
      </c>
      <c r="L4469" t="s">
        <v>5092</v>
      </c>
    </row>
    <row r="4470" spans="11:12" x14ac:dyDescent="0.35">
      <c r="K4470" s="78">
        <v>105074263</v>
      </c>
      <c r="L4470" t="s">
        <v>2052</v>
      </c>
    </row>
    <row r="4471" spans="11:12" x14ac:dyDescent="0.35">
      <c r="K4471" s="78">
        <v>320724805</v>
      </c>
      <c r="L4471" t="s">
        <v>4881</v>
      </c>
    </row>
    <row r="4472" spans="11:12" x14ac:dyDescent="0.35">
      <c r="K4472" s="78">
        <v>194589590</v>
      </c>
      <c r="L4472" t="s">
        <v>2951</v>
      </c>
    </row>
    <row r="4473" spans="11:12" x14ac:dyDescent="0.35">
      <c r="K4473" s="78">
        <v>242207939</v>
      </c>
      <c r="L4473" t="s">
        <v>4200</v>
      </c>
    </row>
    <row r="4474" spans="11:12" x14ac:dyDescent="0.35">
      <c r="K4474" s="78">
        <v>792677355</v>
      </c>
      <c r="L4474" t="s">
        <v>6944</v>
      </c>
    </row>
    <row r="4475" spans="11:12" x14ac:dyDescent="0.35">
      <c r="K4475" s="78">
        <v>965464298</v>
      </c>
      <c r="L4475" t="s">
        <v>7487</v>
      </c>
    </row>
    <row r="4476" spans="11:12" x14ac:dyDescent="0.35">
      <c r="K4476" s="78">
        <v>718902479</v>
      </c>
      <c r="L4476" t="s">
        <v>6515</v>
      </c>
    </row>
    <row r="4477" spans="11:12" x14ac:dyDescent="0.35">
      <c r="K4477" s="78">
        <v>206713887</v>
      </c>
      <c r="L4477" t="s">
        <v>3596</v>
      </c>
    </row>
    <row r="4478" spans="11:12" x14ac:dyDescent="0.35">
      <c r="K4478" s="78">
        <v>846564705</v>
      </c>
      <c r="L4478" t="s">
        <v>7066</v>
      </c>
    </row>
    <row r="4479" spans="11:12" x14ac:dyDescent="0.35">
      <c r="K4479" s="78">
        <v>573948840</v>
      </c>
      <c r="L4479" t="s">
        <v>5848</v>
      </c>
    </row>
    <row r="4480" spans="11:12" x14ac:dyDescent="0.35">
      <c r="K4480" s="78">
        <v>202533080</v>
      </c>
      <c r="L4480" t="s">
        <v>3257</v>
      </c>
    </row>
    <row r="4481" spans="11:12" x14ac:dyDescent="0.35">
      <c r="K4481" s="78">
        <v>873305452</v>
      </c>
      <c r="L4481" t="s">
        <v>7152</v>
      </c>
    </row>
    <row r="4482" spans="11:12" x14ac:dyDescent="0.35">
      <c r="K4482" s="78">
        <v>203753539</v>
      </c>
      <c r="L4482" t="s">
        <v>3374</v>
      </c>
    </row>
    <row r="4483" spans="11:12" x14ac:dyDescent="0.35">
      <c r="K4483" s="78">
        <v>204994663</v>
      </c>
      <c r="L4483" t="s">
        <v>3499</v>
      </c>
    </row>
    <row r="4484" spans="11:12" x14ac:dyDescent="0.35">
      <c r="K4484" s="78">
        <v>207834892</v>
      </c>
      <c r="L4484" t="s">
        <v>3704</v>
      </c>
    </row>
    <row r="4485" spans="11:12" x14ac:dyDescent="0.35">
      <c r="K4485" s="78">
        <v>208137767</v>
      </c>
      <c r="L4485" t="s">
        <v>3727</v>
      </c>
    </row>
    <row r="4486" spans="11:12" x14ac:dyDescent="0.35">
      <c r="K4486" s="78">
        <v>769602291</v>
      </c>
      <c r="L4486" t="s">
        <v>6774</v>
      </c>
    </row>
    <row r="4487" spans="11:12" x14ac:dyDescent="0.35">
      <c r="K4487" s="78">
        <v>354314975</v>
      </c>
      <c r="L4487" t="s">
        <v>5132</v>
      </c>
    </row>
    <row r="4488" spans="11:12" x14ac:dyDescent="0.35">
      <c r="K4488" s="78">
        <v>200791354</v>
      </c>
      <c r="L4488" t="s">
        <v>3068</v>
      </c>
    </row>
    <row r="4489" spans="11:12" x14ac:dyDescent="0.35">
      <c r="K4489" s="78">
        <v>201844866</v>
      </c>
      <c r="L4489" t="s">
        <v>3183</v>
      </c>
    </row>
    <row r="4490" spans="11:12" x14ac:dyDescent="0.35">
      <c r="K4490" s="78">
        <v>303657754</v>
      </c>
      <c r="L4490" t="s">
        <v>4735</v>
      </c>
    </row>
    <row r="4491" spans="11:12" x14ac:dyDescent="0.35">
      <c r="K4491" s="78">
        <v>428700902</v>
      </c>
      <c r="L4491" t="s">
        <v>5464</v>
      </c>
    </row>
    <row r="4492" spans="11:12" x14ac:dyDescent="0.35">
      <c r="K4492" s="78">
        <v>305327069</v>
      </c>
      <c r="L4492" t="s">
        <v>4749</v>
      </c>
    </row>
    <row r="4493" spans="11:12" x14ac:dyDescent="0.35">
      <c r="K4493" s="78">
        <v>217974062</v>
      </c>
      <c r="L4493" t="s">
        <v>3978</v>
      </c>
    </row>
    <row r="4494" spans="11:12" x14ac:dyDescent="0.35">
      <c r="K4494" s="78">
        <v>369626329</v>
      </c>
      <c r="L4494" t="s">
        <v>5253</v>
      </c>
    </row>
    <row r="4495" spans="11:12" x14ac:dyDescent="0.35">
      <c r="K4495" s="78">
        <v>856103005</v>
      </c>
      <c r="L4495" t="s">
        <v>7092</v>
      </c>
    </row>
    <row r="4496" spans="11:12" x14ac:dyDescent="0.35">
      <c r="K4496" s="78">
        <v>264994918</v>
      </c>
      <c r="L4496" t="s">
        <v>4391</v>
      </c>
    </row>
    <row r="4497" spans="11:12" x14ac:dyDescent="0.35">
      <c r="K4497" s="78">
        <v>421116920</v>
      </c>
      <c r="L4497" t="s">
        <v>5437</v>
      </c>
    </row>
    <row r="4498" spans="11:12" x14ac:dyDescent="0.35">
      <c r="K4498" s="78">
        <v>489647001</v>
      </c>
      <c r="L4498" t="s">
        <v>5661</v>
      </c>
    </row>
    <row r="4499" spans="11:12" x14ac:dyDescent="0.35">
      <c r="K4499" s="78">
        <v>542071540</v>
      </c>
      <c r="L4499" t="s">
        <v>5781</v>
      </c>
    </row>
    <row r="4500" spans="11:12" x14ac:dyDescent="0.35">
      <c r="K4500" s="78">
        <v>179512734</v>
      </c>
      <c r="L4500" t="s">
        <v>2826</v>
      </c>
    </row>
    <row r="4501" spans="11:12" x14ac:dyDescent="0.35">
      <c r="K4501" s="78">
        <v>271236085</v>
      </c>
      <c r="L4501" t="s">
        <v>4468</v>
      </c>
    </row>
    <row r="4502" spans="11:12" x14ac:dyDescent="0.35">
      <c r="K4502" s="78">
        <v>148959781</v>
      </c>
      <c r="L4502" t="s">
        <v>2546</v>
      </c>
    </row>
    <row r="4503" spans="11:12" x14ac:dyDescent="0.35">
      <c r="K4503" s="78">
        <v>769219137</v>
      </c>
      <c r="L4503" t="s">
        <v>2546</v>
      </c>
    </row>
    <row r="4504" spans="11:12" x14ac:dyDescent="0.35">
      <c r="K4504" s="78">
        <v>326188778</v>
      </c>
      <c r="L4504" t="s">
        <v>4917</v>
      </c>
    </row>
    <row r="4505" spans="11:12" x14ac:dyDescent="0.35">
      <c r="K4505" s="78">
        <v>283934268</v>
      </c>
      <c r="L4505" t="s">
        <v>4572</v>
      </c>
    </row>
    <row r="4506" spans="11:12" x14ac:dyDescent="0.35">
      <c r="K4506" s="78">
        <v>683646377</v>
      </c>
      <c r="L4506" t="s">
        <v>6306</v>
      </c>
    </row>
    <row r="4507" spans="11:12" x14ac:dyDescent="0.35">
      <c r="K4507" s="78">
        <v>257213714</v>
      </c>
      <c r="L4507" t="s">
        <v>4322</v>
      </c>
    </row>
    <row r="4508" spans="11:12" x14ac:dyDescent="0.35">
      <c r="K4508" s="78">
        <v>351200987</v>
      </c>
      <c r="L4508" t="s">
        <v>5115</v>
      </c>
    </row>
    <row r="4509" spans="11:12" x14ac:dyDescent="0.35">
      <c r="K4509" s="78">
        <v>205373242</v>
      </c>
      <c r="L4509" t="s">
        <v>3528</v>
      </c>
    </row>
    <row r="4510" spans="11:12" x14ac:dyDescent="0.35">
      <c r="K4510" s="78">
        <v>278000001</v>
      </c>
      <c r="L4510" t="s">
        <v>4528</v>
      </c>
    </row>
    <row r="4511" spans="11:12" x14ac:dyDescent="0.35">
      <c r="K4511" s="78">
        <v>622104679</v>
      </c>
      <c r="L4511" t="s">
        <v>5949</v>
      </c>
    </row>
    <row r="4512" spans="11:12" x14ac:dyDescent="0.35">
      <c r="K4512" s="78">
        <v>117845125</v>
      </c>
      <c r="L4512" t="s">
        <v>2191</v>
      </c>
    </row>
    <row r="4513" spans="11:12" x14ac:dyDescent="0.35">
      <c r="K4513" s="78">
        <v>200593630</v>
      </c>
      <c r="L4513" t="s">
        <v>3057</v>
      </c>
    </row>
    <row r="4514" spans="11:12" x14ac:dyDescent="0.35">
      <c r="K4514" s="78">
        <v>511213940</v>
      </c>
      <c r="L4514" t="s">
        <v>5711</v>
      </c>
    </row>
    <row r="4515" spans="11:12" x14ac:dyDescent="0.35">
      <c r="K4515" s="78">
        <v>130496229</v>
      </c>
      <c r="L4515" t="s">
        <v>2356</v>
      </c>
    </row>
    <row r="4516" spans="11:12" x14ac:dyDescent="0.35">
      <c r="K4516" s="78">
        <v>310669130</v>
      </c>
      <c r="L4516" t="s">
        <v>4793</v>
      </c>
    </row>
    <row r="4517" spans="11:12" x14ac:dyDescent="0.35">
      <c r="K4517" s="78">
        <v>172949509</v>
      </c>
      <c r="L4517" t="s">
        <v>2763</v>
      </c>
    </row>
    <row r="4518" spans="11:12" x14ac:dyDescent="0.35">
      <c r="K4518" s="78">
        <v>796193450</v>
      </c>
      <c r="L4518" t="s">
        <v>6968</v>
      </c>
    </row>
    <row r="4519" spans="11:12" x14ac:dyDescent="0.35">
      <c r="K4519" s="78">
        <v>608343261</v>
      </c>
      <c r="L4519" t="s">
        <v>5915</v>
      </c>
    </row>
    <row r="4520" spans="11:12" x14ac:dyDescent="0.35">
      <c r="K4520" s="78">
        <v>891824297</v>
      </c>
      <c r="L4520" t="s">
        <v>7235</v>
      </c>
    </row>
    <row r="4521" spans="11:12" x14ac:dyDescent="0.35">
      <c r="K4521" s="78">
        <v>204529051</v>
      </c>
      <c r="L4521" t="s">
        <v>3456</v>
      </c>
    </row>
    <row r="4522" spans="11:12" x14ac:dyDescent="0.35">
      <c r="K4522" s="78">
        <v>621739638</v>
      </c>
      <c r="L4522" t="s">
        <v>5947</v>
      </c>
    </row>
    <row r="4523" spans="11:12" x14ac:dyDescent="0.35">
      <c r="K4523" s="78">
        <v>201286072</v>
      </c>
      <c r="L4523" t="s">
        <v>3119</v>
      </c>
    </row>
    <row r="4524" spans="11:12" x14ac:dyDescent="0.35">
      <c r="K4524" s="78">
        <v>360027112</v>
      </c>
      <c r="L4524" t="s">
        <v>5183</v>
      </c>
    </row>
    <row r="4525" spans="11:12" x14ac:dyDescent="0.35">
      <c r="K4525" s="78">
        <v>582540527</v>
      </c>
      <c r="L4525" t="s">
        <v>5879</v>
      </c>
    </row>
    <row r="4526" spans="11:12" x14ac:dyDescent="0.35">
      <c r="K4526" s="78">
        <v>238752795</v>
      </c>
      <c r="L4526" t="s">
        <v>4181</v>
      </c>
    </row>
    <row r="4527" spans="11:12" x14ac:dyDescent="0.35">
      <c r="K4527" s="78">
        <v>268663460</v>
      </c>
      <c r="L4527" t="s">
        <v>1764</v>
      </c>
    </row>
    <row r="4528" spans="11:12" x14ac:dyDescent="0.35">
      <c r="K4528" s="78">
        <v>271503245</v>
      </c>
      <c r="L4528" t="s">
        <v>4472</v>
      </c>
    </row>
    <row r="4529" spans="11:12" x14ac:dyDescent="0.35">
      <c r="K4529" s="78">
        <v>488780069</v>
      </c>
      <c r="L4529" t="s">
        <v>5658</v>
      </c>
    </row>
    <row r="4530" spans="11:12" x14ac:dyDescent="0.35">
      <c r="K4530" s="78">
        <v>909363381</v>
      </c>
      <c r="L4530" t="s">
        <v>7316</v>
      </c>
    </row>
    <row r="4531" spans="11:12" x14ac:dyDescent="0.35">
      <c r="K4531" s="78">
        <v>388143240</v>
      </c>
      <c r="L4531" t="s">
        <v>5325</v>
      </c>
    </row>
    <row r="4532" spans="11:12" x14ac:dyDescent="0.35">
      <c r="K4532" s="78">
        <v>208288470</v>
      </c>
      <c r="L4532" t="s">
        <v>3742</v>
      </c>
    </row>
    <row r="4533" spans="11:12" x14ac:dyDescent="0.35">
      <c r="K4533" s="78">
        <v>266500017</v>
      </c>
      <c r="L4533" t="s">
        <v>4407</v>
      </c>
    </row>
    <row r="4534" spans="11:12" x14ac:dyDescent="0.35">
      <c r="K4534" s="78">
        <v>126587546</v>
      </c>
      <c r="L4534" t="s">
        <v>2297</v>
      </c>
    </row>
    <row r="4535" spans="11:12" x14ac:dyDescent="0.35">
      <c r="K4535" s="78">
        <v>268666460</v>
      </c>
      <c r="L4535" t="s">
        <v>4437</v>
      </c>
    </row>
    <row r="4536" spans="11:12" x14ac:dyDescent="0.35">
      <c r="K4536" s="78">
        <v>121056844</v>
      </c>
      <c r="L4536" t="s">
        <v>2228</v>
      </c>
    </row>
    <row r="4537" spans="11:12" x14ac:dyDescent="0.35">
      <c r="K4537" s="78">
        <v>395646524</v>
      </c>
      <c r="L4537" t="s">
        <v>5364</v>
      </c>
    </row>
    <row r="4538" spans="11:12" x14ac:dyDescent="0.35">
      <c r="K4538" s="78">
        <v>473399725</v>
      </c>
      <c r="L4538" t="s">
        <v>5615</v>
      </c>
    </row>
    <row r="4539" spans="11:12" x14ac:dyDescent="0.35">
      <c r="K4539" s="78">
        <v>208073440</v>
      </c>
      <c r="L4539" t="s">
        <v>3719</v>
      </c>
    </row>
    <row r="4540" spans="11:12" x14ac:dyDescent="0.35">
      <c r="K4540" s="78">
        <v>784782158</v>
      </c>
      <c r="L4540" t="s">
        <v>6895</v>
      </c>
    </row>
    <row r="4541" spans="11:12" x14ac:dyDescent="0.35">
      <c r="K4541" s="78">
        <v>130993842</v>
      </c>
      <c r="L4541" t="s">
        <v>2364</v>
      </c>
    </row>
    <row r="4542" spans="11:12" x14ac:dyDescent="0.35">
      <c r="K4542" s="78">
        <v>141952323</v>
      </c>
      <c r="L4542" t="s">
        <v>2486</v>
      </c>
    </row>
    <row r="4543" spans="11:12" x14ac:dyDescent="0.35">
      <c r="K4543" s="78">
        <v>200201581</v>
      </c>
      <c r="L4543" t="s">
        <v>3012</v>
      </c>
    </row>
    <row r="4544" spans="11:12" x14ac:dyDescent="0.35">
      <c r="K4544" s="78">
        <v>203483177</v>
      </c>
      <c r="L4544" t="s">
        <v>3346</v>
      </c>
    </row>
    <row r="4545" spans="11:12" x14ac:dyDescent="0.35">
      <c r="K4545" s="78">
        <v>732838210</v>
      </c>
      <c r="L4545" t="s">
        <v>6629</v>
      </c>
    </row>
    <row r="4546" spans="11:12" x14ac:dyDescent="0.35">
      <c r="K4546" s="78">
        <v>475646363</v>
      </c>
      <c r="L4546" t="s">
        <v>5621</v>
      </c>
    </row>
    <row r="4547" spans="11:12" x14ac:dyDescent="0.35">
      <c r="K4547" s="78">
        <v>314581954</v>
      </c>
      <c r="L4547" t="s">
        <v>4834</v>
      </c>
    </row>
    <row r="4548" spans="11:12" x14ac:dyDescent="0.35">
      <c r="K4548" s="78">
        <v>333139758</v>
      </c>
      <c r="L4548" t="s">
        <v>4967</v>
      </c>
    </row>
    <row r="4549" spans="11:12" x14ac:dyDescent="0.35">
      <c r="K4549" s="78">
        <v>510546067</v>
      </c>
      <c r="L4549" t="s">
        <v>5709</v>
      </c>
    </row>
    <row r="4550" spans="11:12" x14ac:dyDescent="0.35">
      <c r="K4550" s="78">
        <v>200271934</v>
      </c>
      <c r="L4550" t="s">
        <v>3023</v>
      </c>
    </row>
    <row r="4551" spans="11:12" x14ac:dyDescent="0.35">
      <c r="K4551" s="78">
        <v>238473934</v>
      </c>
      <c r="L4551" t="s">
        <v>4176</v>
      </c>
    </row>
    <row r="4552" spans="11:12" x14ac:dyDescent="0.35">
      <c r="K4552" s="78">
        <v>201308562</v>
      </c>
      <c r="L4552" t="s">
        <v>3124</v>
      </c>
    </row>
    <row r="4553" spans="11:12" x14ac:dyDescent="0.35">
      <c r="K4553" s="78">
        <v>202902235</v>
      </c>
      <c r="L4553" t="s">
        <v>3294</v>
      </c>
    </row>
    <row r="4554" spans="11:12" x14ac:dyDescent="0.35">
      <c r="K4554" s="78">
        <v>517673587</v>
      </c>
      <c r="L4554" t="s">
        <v>5727</v>
      </c>
    </row>
    <row r="4555" spans="11:12" x14ac:dyDescent="0.35">
      <c r="K4555" s="78">
        <v>202277229</v>
      </c>
      <c r="L4555" t="s">
        <v>3228</v>
      </c>
    </row>
    <row r="4556" spans="11:12" x14ac:dyDescent="0.35">
      <c r="K4556" s="78">
        <v>202055822</v>
      </c>
      <c r="L4556" t="s">
        <v>3206</v>
      </c>
    </row>
    <row r="4557" spans="11:12" x14ac:dyDescent="0.35">
      <c r="K4557" s="78">
        <v>208945869</v>
      </c>
      <c r="L4557" t="s">
        <v>3777</v>
      </c>
    </row>
    <row r="4558" spans="11:12" x14ac:dyDescent="0.35">
      <c r="K4558" s="78">
        <v>211169362</v>
      </c>
      <c r="L4558" t="s">
        <v>3920</v>
      </c>
    </row>
    <row r="4559" spans="11:12" x14ac:dyDescent="0.35">
      <c r="K4559" s="78">
        <v>431816890</v>
      </c>
      <c r="L4559" t="s">
        <v>5473</v>
      </c>
    </row>
    <row r="4560" spans="11:12" x14ac:dyDescent="0.35">
      <c r="K4560" s="78">
        <v>650980026</v>
      </c>
      <c r="L4560" t="s">
        <v>6123</v>
      </c>
    </row>
    <row r="4561" spans="11:12" x14ac:dyDescent="0.35">
      <c r="K4561" s="78">
        <v>645533062</v>
      </c>
      <c r="L4561" t="s">
        <v>6102</v>
      </c>
    </row>
    <row r="4562" spans="11:12" x14ac:dyDescent="0.35">
      <c r="K4562" s="78">
        <v>569574846</v>
      </c>
      <c r="L4562" t="s">
        <v>5838</v>
      </c>
    </row>
    <row r="4563" spans="11:12" x14ac:dyDescent="0.35">
      <c r="K4563" s="78">
        <v>201017156</v>
      </c>
      <c r="L4563" t="s">
        <v>3096</v>
      </c>
    </row>
    <row r="4564" spans="11:12" x14ac:dyDescent="0.35">
      <c r="K4564" s="78">
        <v>354793911</v>
      </c>
      <c r="L4564" t="s">
        <v>5136</v>
      </c>
    </row>
    <row r="4565" spans="11:12" x14ac:dyDescent="0.35">
      <c r="K4565" s="78">
        <v>108710756</v>
      </c>
      <c r="L4565" t="s">
        <v>2090</v>
      </c>
    </row>
    <row r="4566" spans="11:12" x14ac:dyDescent="0.35">
      <c r="K4566" s="78">
        <v>165139445</v>
      </c>
      <c r="L4566" t="s">
        <v>2682</v>
      </c>
    </row>
    <row r="4567" spans="11:12" x14ac:dyDescent="0.35">
      <c r="K4567" s="78">
        <v>210372040</v>
      </c>
      <c r="L4567" t="s">
        <v>3894</v>
      </c>
    </row>
    <row r="4568" spans="11:12" x14ac:dyDescent="0.35">
      <c r="K4568" s="78">
        <v>208282827</v>
      </c>
      <c r="L4568" t="s">
        <v>3741</v>
      </c>
    </row>
    <row r="4569" spans="11:12" x14ac:dyDescent="0.35">
      <c r="K4569" s="78">
        <v>833693484</v>
      </c>
      <c r="L4569" t="s">
        <v>7049</v>
      </c>
    </row>
    <row r="4570" spans="11:12" x14ac:dyDescent="0.35">
      <c r="K4570" s="78">
        <v>200219166</v>
      </c>
      <c r="L4570" t="s">
        <v>3016</v>
      </c>
    </row>
    <row r="4571" spans="11:12" x14ac:dyDescent="0.35">
      <c r="K4571" s="78">
        <v>143263487</v>
      </c>
      <c r="L4571" t="s">
        <v>2498</v>
      </c>
    </row>
    <row r="4572" spans="11:12" x14ac:dyDescent="0.35">
      <c r="K4572" s="78">
        <v>103416388</v>
      </c>
      <c r="L4572" t="s">
        <v>2029</v>
      </c>
    </row>
    <row r="4573" spans="11:12" x14ac:dyDescent="0.35">
      <c r="K4573" s="78">
        <v>318842892</v>
      </c>
      <c r="L4573" t="s">
        <v>4864</v>
      </c>
    </row>
    <row r="4574" spans="11:12" x14ac:dyDescent="0.35">
      <c r="K4574" s="78">
        <v>104924476</v>
      </c>
      <c r="L4574" t="s">
        <v>2048</v>
      </c>
    </row>
    <row r="4575" spans="11:12" x14ac:dyDescent="0.35">
      <c r="K4575" s="78">
        <v>279234197</v>
      </c>
      <c r="L4575" t="s">
        <v>4541</v>
      </c>
    </row>
    <row r="4576" spans="11:12" x14ac:dyDescent="0.35">
      <c r="K4576" s="78">
        <v>176625201</v>
      </c>
      <c r="L4576" t="s">
        <v>2802</v>
      </c>
    </row>
    <row r="4577" spans="11:12" x14ac:dyDescent="0.35">
      <c r="K4577" s="78">
        <v>214256392</v>
      </c>
      <c r="L4577" t="s">
        <v>3945</v>
      </c>
    </row>
    <row r="4578" spans="11:12" x14ac:dyDescent="0.35">
      <c r="K4578" s="78">
        <v>735250493</v>
      </c>
      <c r="L4578" t="s">
        <v>6642</v>
      </c>
    </row>
    <row r="4579" spans="11:12" x14ac:dyDescent="0.35">
      <c r="K4579" s="78">
        <v>209349031</v>
      </c>
      <c r="L4579" t="s">
        <v>3806</v>
      </c>
    </row>
    <row r="4580" spans="11:12" x14ac:dyDescent="0.35">
      <c r="K4580" s="78">
        <v>108967528</v>
      </c>
      <c r="L4580" t="s">
        <v>2094</v>
      </c>
    </row>
    <row r="4581" spans="11:12" x14ac:dyDescent="0.35">
      <c r="K4581" s="78">
        <v>205224462</v>
      </c>
      <c r="L4581" t="s">
        <v>3519</v>
      </c>
    </row>
    <row r="4582" spans="11:12" x14ac:dyDescent="0.35">
      <c r="K4582" s="78">
        <v>202020568</v>
      </c>
      <c r="L4582" t="s">
        <v>3203</v>
      </c>
    </row>
    <row r="4583" spans="11:12" x14ac:dyDescent="0.35">
      <c r="K4583" s="78">
        <v>207218617</v>
      </c>
      <c r="L4583" t="s">
        <v>3638</v>
      </c>
    </row>
    <row r="4584" spans="11:12" x14ac:dyDescent="0.35">
      <c r="K4584" s="78">
        <v>765932718</v>
      </c>
      <c r="L4584" t="s">
        <v>6744</v>
      </c>
    </row>
    <row r="4585" spans="11:12" x14ac:dyDescent="0.35">
      <c r="K4585" s="78">
        <v>707913363</v>
      </c>
      <c r="L4585" t="s">
        <v>6468</v>
      </c>
    </row>
    <row r="4586" spans="11:12" x14ac:dyDescent="0.35">
      <c r="K4586" s="78">
        <v>699098140</v>
      </c>
      <c r="L4586" t="s">
        <v>6447</v>
      </c>
    </row>
    <row r="4587" spans="11:12" x14ac:dyDescent="0.35">
      <c r="K4587" s="78" t="s">
        <v>1879</v>
      </c>
      <c r="L4587" t="s">
        <v>7582</v>
      </c>
    </row>
    <row r="4588" spans="11:12" x14ac:dyDescent="0.35">
      <c r="K4588" s="78">
        <v>703983880</v>
      </c>
      <c r="L4588" t="s">
        <v>6456</v>
      </c>
    </row>
    <row r="4589" spans="11:12" x14ac:dyDescent="0.35">
      <c r="K4589" s="78">
        <v>202694776</v>
      </c>
      <c r="L4589" t="s">
        <v>3269</v>
      </c>
    </row>
    <row r="4590" spans="11:12" x14ac:dyDescent="0.35">
      <c r="K4590" s="78">
        <v>902255338</v>
      </c>
      <c r="L4590" t="s">
        <v>7278</v>
      </c>
    </row>
    <row r="4591" spans="11:12" x14ac:dyDescent="0.35">
      <c r="K4591" s="78">
        <v>106740208</v>
      </c>
      <c r="L4591" t="s">
        <v>2066</v>
      </c>
    </row>
    <row r="4592" spans="11:12" x14ac:dyDescent="0.35">
      <c r="K4592" s="78">
        <v>902255010</v>
      </c>
      <c r="L4592" t="s">
        <v>7277</v>
      </c>
    </row>
    <row r="4593" spans="11:12" x14ac:dyDescent="0.35">
      <c r="K4593" s="78">
        <v>313176894</v>
      </c>
      <c r="L4593" t="s">
        <v>4821</v>
      </c>
    </row>
    <row r="4594" spans="11:12" x14ac:dyDescent="0.35">
      <c r="K4594" s="78">
        <v>904231371</v>
      </c>
      <c r="L4594" t="s">
        <v>7290</v>
      </c>
    </row>
    <row r="4595" spans="11:12" x14ac:dyDescent="0.35">
      <c r="K4595" s="78">
        <v>269366451</v>
      </c>
      <c r="L4595" t="s">
        <v>4442</v>
      </c>
    </row>
    <row r="4596" spans="11:12" x14ac:dyDescent="0.35">
      <c r="K4596" s="78">
        <v>142839806</v>
      </c>
      <c r="L4596" t="s">
        <v>2495</v>
      </c>
    </row>
    <row r="4597" spans="11:12" x14ac:dyDescent="0.35">
      <c r="K4597" s="78">
        <v>809800725</v>
      </c>
      <c r="L4597" t="s">
        <v>7012</v>
      </c>
    </row>
    <row r="4598" spans="11:12" x14ac:dyDescent="0.35">
      <c r="K4598" s="78">
        <v>657664138</v>
      </c>
      <c r="L4598" t="s">
        <v>6144</v>
      </c>
    </row>
    <row r="4599" spans="11:12" x14ac:dyDescent="0.35">
      <c r="K4599" s="78">
        <v>256715333</v>
      </c>
      <c r="L4599" t="s">
        <v>4317</v>
      </c>
    </row>
    <row r="4600" spans="11:12" x14ac:dyDescent="0.35">
      <c r="K4600" s="78">
        <v>205252824</v>
      </c>
      <c r="L4600" t="s">
        <v>3521</v>
      </c>
    </row>
    <row r="4601" spans="11:12" x14ac:dyDescent="0.35">
      <c r="K4601" s="78">
        <v>991500006</v>
      </c>
      <c r="L4601" t="s">
        <v>7560</v>
      </c>
    </row>
    <row r="4602" spans="11:12" x14ac:dyDescent="0.35">
      <c r="K4602" s="78">
        <v>817235808</v>
      </c>
      <c r="L4602" t="s">
        <v>7035</v>
      </c>
    </row>
    <row r="4603" spans="11:12" x14ac:dyDescent="0.35">
      <c r="K4603" s="78">
        <v>207291020</v>
      </c>
      <c r="L4603" t="s">
        <v>3646</v>
      </c>
    </row>
    <row r="4604" spans="11:12" x14ac:dyDescent="0.35">
      <c r="K4604" s="78">
        <v>200219597</v>
      </c>
      <c r="L4604" t="s">
        <v>3017</v>
      </c>
    </row>
    <row r="4605" spans="11:12" x14ac:dyDescent="0.35">
      <c r="K4605" s="78">
        <v>306943197</v>
      </c>
      <c r="L4605" t="s">
        <v>4765</v>
      </c>
    </row>
    <row r="4606" spans="11:12" x14ac:dyDescent="0.35">
      <c r="K4606" s="78">
        <v>605610684</v>
      </c>
      <c r="L4606" t="s">
        <v>5913</v>
      </c>
    </row>
    <row r="4607" spans="11:12" x14ac:dyDescent="0.35">
      <c r="K4607" s="78">
        <v>207852940</v>
      </c>
      <c r="L4607" t="s">
        <v>1647</v>
      </c>
    </row>
    <row r="4608" spans="11:12" x14ac:dyDescent="0.35">
      <c r="K4608" s="78" t="s">
        <v>1859</v>
      </c>
      <c r="L4608" t="s">
        <v>7626</v>
      </c>
    </row>
    <row r="4609" spans="11:12" x14ac:dyDescent="0.35">
      <c r="K4609" s="78">
        <v>137696746</v>
      </c>
      <c r="L4609" t="s">
        <v>2444</v>
      </c>
    </row>
    <row r="4610" spans="11:12" x14ac:dyDescent="0.35">
      <c r="K4610" s="78">
        <v>348036785</v>
      </c>
      <c r="L4610" t="s">
        <v>5087</v>
      </c>
    </row>
    <row r="4611" spans="11:12" x14ac:dyDescent="0.35">
      <c r="K4611" s="78">
        <v>957897754</v>
      </c>
      <c r="L4611" t="s">
        <v>7468</v>
      </c>
    </row>
    <row r="4612" spans="11:12" x14ac:dyDescent="0.35">
      <c r="K4612" s="78">
        <v>867028463</v>
      </c>
      <c r="L4612" t="s">
        <v>705</v>
      </c>
    </row>
    <row r="4613" spans="11:12" x14ac:dyDescent="0.35">
      <c r="K4613" s="78">
        <v>242753143</v>
      </c>
      <c r="L4613" t="s">
        <v>4204</v>
      </c>
    </row>
    <row r="4614" spans="11:12" x14ac:dyDescent="0.35">
      <c r="K4614" s="78">
        <v>277437490</v>
      </c>
      <c r="L4614" t="s">
        <v>4526</v>
      </c>
    </row>
    <row r="4615" spans="11:12" x14ac:dyDescent="0.35">
      <c r="K4615" s="78">
        <v>673290973</v>
      </c>
      <c r="L4615" t="s">
        <v>6230</v>
      </c>
    </row>
    <row r="4616" spans="11:12" x14ac:dyDescent="0.35">
      <c r="K4616" s="78">
        <v>123853458</v>
      </c>
      <c r="L4616" t="s">
        <v>2259</v>
      </c>
    </row>
    <row r="4617" spans="11:12" x14ac:dyDescent="0.35">
      <c r="K4617" s="78">
        <v>201757155</v>
      </c>
      <c r="L4617" t="s">
        <v>3165</v>
      </c>
    </row>
    <row r="4618" spans="11:12" x14ac:dyDescent="0.35">
      <c r="K4618" s="78">
        <v>931111531</v>
      </c>
      <c r="L4618" t="s">
        <v>7390</v>
      </c>
    </row>
    <row r="4619" spans="11:12" x14ac:dyDescent="0.35">
      <c r="K4619" s="78">
        <v>511530385</v>
      </c>
      <c r="L4619" t="s">
        <v>5713</v>
      </c>
    </row>
    <row r="4620" spans="11:12" x14ac:dyDescent="0.35">
      <c r="K4620" s="78">
        <v>291500005</v>
      </c>
      <c r="L4620" t="s">
        <v>4643</v>
      </c>
    </row>
    <row r="4621" spans="11:12" x14ac:dyDescent="0.35">
      <c r="K4621" s="78">
        <v>805143355</v>
      </c>
      <c r="L4621" t="s">
        <v>6991</v>
      </c>
    </row>
    <row r="4622" spans="11:12" x14ac:dyDescent="0.35">
      <c r="K4622" s="78">
        <v>253218622</v>
      </c>
      <c r="L4622" t="s">
        <v>4292</v>
      </c>
    </row>
    <row r="4623" spans="11:12" x14ac:dyDescent="0.35">
      <c r="K4623" s="78">
        <v>204937874</v>
      </c>
      <c r="L4623" t="s">
        <v>3486</v>
      </c>
    </row>
    <row r="4624" spans="11:12" x14ac:dyDescent="0.35">
      <c r="K4624" s="78">
        <v>252649930</v>
      </c>
      <c r="L4624" t="s">
        <v>4290</v>
      </c>
    </row>
    <row r="4625" spans="11:12" x14ac:dyDescent="0.35">
      <c r="K4625" s="78">
        <v>361700260</v>
      </c>
      <c r="L4625" t="s">
        <v>5192</v>
      </c>
    </row>
    <row r="4626" spans="11:12" x14ac:dyDescent="0.35">
      <c r="K4626" s="78">
        <v>673277268</v>
      </c>
      <c r="L4626" t="s">
        <v>6229</v>
      </c>
    </row>
    <row r="4627" spans="11:12" x14ac:dyDescent="0.35">
      <c r="K4627" s="78">
        <v>317696671</v>
      </c>
      <c r="L4627" t="s">
        <v>4852</v>
      </c>
    </row>
    <row r="4628" spans="11:12" x14ac:dyDescent="0.35">
      <c r="K4628" s="78">
        <v>289430440</v>
      </c>
      <c r="L4628" t="s">
        <v>4619</v>
      </c>
    </row>
    <row r="4629" spans="11:12" x14ac:dyDescent="0.35">
      <c r="K4629" s="78">
        <v>149766014</v>
      </c>
      <c r="L4629" t="s">
        <v>2553</v>
      </c>
    </row>
    <row r="4630" spans="11:12" x14ac:dyDescent="0.35">
      <c r="K4630" s="78">
        <v>131367643</v>
      </c>
      <c r="L4630" t="s">
        <v>2372</v>
      </c>
    </row>
    <row r="4631" spans="11:12" x14ac:dyDescent="0.35">
      <c r="K4631" s="78">
        <v>471011029</v>
      </c>
      <c r="L4631" t="s">
        <v>5605</v>
      </c>
    </row>
    <row r="4632" spans="11:12" x14ac:dyDescent="0.35">
      <c r="K4632" s="78">
        <v>623452670</v>
      </c>
      <c r="L4632" t="s">
        <v>5605</v>
      </c>
    </row>
    <row r="4633" spans="11:12" x14ac:dyDescent="0.35">
      <c r="K4633" s="78">
        <v>111422290</v>
      </c>
      <c r="L4633" t="s">
        <v>2114</v>
      </c>
    </row>
    <row r="4634" spans="11:12" x14ac:dyDescent="0.35">
      <c r="K4634" s="78">
        <v>781392324</v>
      </c>
      <c r="L4634" t="s">
        <v>2114</v>
      </c>
    </row>
    <row r="4635" spans="11:12" x14ac:dyDescent="0.35">
      <c r="K4635" s="78">
        <v>210951976</v>
      </c>
      <c r="L4635" t="s">
        <v>3903</v>
      </c>
    </row>
    <row r="4636" spans="11:12" x14ac:dyDescent="0.35">
      <c r="K4636" s="78">
        <v>684493051</v>
      </c>
      <c r="L4636" t="s">
        <v>3903</v>
      </c>
    </row>
    <row r="4637" spans="11:12" x14ac:dyDescent="0.35">
      <c r="K4637" s="78">
        <v>762619040</v>
      </c>
      <c r="L4637" t="s">
        <v>6712</v>
      </c>
    </row>
    <row r="4638" spans="11:12" x14ac:dyDescent="0.35">
      <c r="K4638" s="78">
        <v>941389139</v>
      </c>
      <c r="L4638" t="s">
        <v>7419</v>
      </c>
    </row>
    <row r="4639" spans="11:12" x14ac:dyDescent="0.35">
      <c r="K4639" s="78">
        <v>200930828</v>
      </c>
      <c r="L4639" t="s">
        <v>3086</v>
      </c>
    </row>
    <row r="4640" spans="11:12" x14ac:dyDescent="0.35">
      <c r="K4640" s="78">
        <v>552659783</v>
      </c>
      <c r="L4640" t="s">
        <v>1728</v>
      </c>
    </row>
    <row r="4641" spans="11:12" x14ac:dyDescent="0.35">
      <c r="K4641" s="78">
        <v>715856697</v>
      </c>
      <c r="L4641" t="s">
        <v>1728</v>
      </c>
    </row>
    <row r="4642" spans="11:12" x14ac:dyDescent="0.35">
      <c r="K4642" s="78">
        <v>832029866</v>
      </c>
      <c r="L4642" t="s">
        <v>7047</v>
      </c>
    </row>
    <row r="4643" spans="11:12" x14ac:dyDescent="0.35">
      <c r="K4643" s="78">
        <v>108893303</v>
      </c>
      <c r="L4643" t="s">
        <v>2093</v>
      </c>
    </row>
    <row r="4644" spans="11:12" x14ac:dyDescent="0.35">
      <c r="K4644" s="78">
        <v>355102130</v>
      </c>
      <c r="L4644" t="s">
        <v>5138</v>
      </c>
    </row>
    <row r="4645" spans="11:12" x14ac:dyDescent="0.35">
      <c r="K4645" s="78">
        <v>761327925</v>
      </c>
      <c r="L4645" t="s">
        <v>5138</v>
      </c>
    </row>
    <row r="4646" spans="11:12" x14ac:dyDescent="0.35">
      <c r="K4646" s="78">
        <v>763611205</v>
      </c>
      <c r="L4646" t="s">
        <v>5138</v>
      </c>
    </row>
    <row r="4647" spans="11:12" x14ac:dyDescent="0.35">
      <c r="K4647" s="78">
        <v>763218945</v>
      </c>
      <c r="L4647" t="s">
        <v>6718</v>
      </c>
    </row>
    <row r="4648" spans="11:12" x14ac:dyDescent="0.35">
      <c r="K4648" s="78">
        <v>763824942</v>
      </c>
      <c r="L4648" t="s">
        <v>6718</v>
      </c>
    </row>
    <row r="4649" spans="11:12" x14ac:dyDescent="0.35">
      <c r="K4649" s="78">
        <v>300920250</v>
      </c>
      <c r="L4649" t="s">
        <v>4713</v>
      </c>
    </row>
    <row r="4650" spans="11:12" x14ac:dyDescent="0.35">
      <c r="K4650" s="78">
        <v>305777960</v>
      </c>
      <c r="L4650" t="s">
        <v>4754</v>
      </c>
    </row>
    <row r="4651" spans="11:12" x14ac:dyDescent="0.35">
      <c r="K4651" s="78">
        <v>116112523</v>
      </c>
      <c r="L4651" t="s">
        <v>2171</v>
      </c>
    </row>
    <row r="4652" spans="11:12" x14ac:dyDescent="0.35">
      <c r="K4652" s="78">
        <v>182701947</v>
      </c>
      <c r="L4652" t="s">
        <v>2856</v>
      </c>
    </row>
    <row r="4653" spans="11:12" x14ac:dyDescent="0.35">
      <c r="K4653" s="78">
        <v>205305920</v>
      </c>
      <c r="L4653" t="s">
        <v>3526</v>
      </c>
    </row>
    <row r="4654" spans="11:12" x14ac:dyDescent="0.35">
      <c r="K4654" s="78">
        <v>865110332</v>
      </c>
      <c r="L4654" t="s">
        <v>7118</v>
      </c>
    </row>
    <row r="4655" spans="11:12" x14ac:dyDescent="0.35">
      <c r="K4655" s="78">
        <v>199779117</v>
      </c>
      <c r="L4655" t="s">
        <v>2987</v>
      </c>
    </row>
    <row r="4656" spans="11:12" x14ac:dyDescent="0.35">
      <c r="K4656" s="78">
        <v>199446088</v>
      </c>
      <c r="L4656" t="s">
        <v>2984</v>
      </c>
    </row>
    <row r="4657" spans="11:12" x14ac:dyDescent="0.35">
      <c r="K4657" s="78">
        <v>343549717</v>
      </c>
      <c r="L4657" t="s">
        <v>5046</v>
      </c>
    </row>
    <row r="4658" spans="11:12" x14ac:dyDescent="0.35">
      <c r="K4658" s="78">
        <v>235175436</v>
      </c>
      <c r="L4658" t="s">
        <v>4147</v>
      </c>
    </row>
    <row r="4659" spans="11:12" x14ac:dyDescent="0.35">
      <c r="K4659" s="78">
        <v>208276307</v>
      </c>
      <c r="L4659" t="s">
        <v>3739</v>
      </c>
    </row>
    <row r="4660" spans="11:12" x14ac:dyDescent="0.35">
      <c r="K4660" s="78">
        <v>202434387</v>
      </c>
      <c r="L4660" t="s">
        <v>3245</v>
      </c>
    </row>
    <row r="4661" spans="11:12" x14ac:dyDescent="0.35">
      <c r="K4661" s="78">
        <v>172389414</v>
      </c>
      <c r="L4661" t="s">
        <v>2749</v>
      </c>
    </row>
    <row r="4662" spans="11:12" x14ac:dyDescent="0.35">
      <c r="K4662" s="78">
        <v>175672362</v>
      </c>
      <c r="L4662" t="s">
        <v>2788</v>
      </c>
    </row>
    <row r="4663" spans="11:12" x14ac:dyDescent="0.35">
      <c r="K4663" s="78">
        <v>115384961</v>
      </c>
      <c r="L4663" t="s">
        <v>2162</v>
      </c>
    </row>
    <row r="4664" spans="11:12" x14ac:dyDescent="0.35">
      <c r="K4664" s="78">
        <v>142596962</v>
      </c>
      <c r="L4664" t="s">
        <v>2491</v>
      </c>
    </row>
    <row r="4665" spans="11:12" x14ac:dyDescent="0.35">
      <c r="K4665" s="78">
        <v>119598729</v>
      </c>
      <c r="L4665" t="s">
        <v>2216</v>
      </c>
    </row>
    <row r="4666" spans="11:12" x14ac:dyDescent="0.35">
      <c r="K4666" s="78">
        <v>278535924</v>
      </c>
      <c r="L4666" t="s">
        <v>4534</v>
      </c>
    </row>
    <row r="4667" spans="11:12" x14ac:dyDescent="0.35">
      <c r="K4667" s="78">
        <v>465980044</v>
      </c>
      <c r="L4667" t="s">
        <v>5581</v>
      </c>
    </row>
    <row r="4668" spans="11:12" x14ac:dyDescent="0.35">
      <c r="K4668" s="78">
        <v>762785471</v>
      </c>
      <c r="L4668" t="s">
        <v>6715</v>
      </c>
    </row>
    <row r="4669" spans="11:12" x14ac:dyDescent="0.35">
      <c r="K4669" s="78">
        <v>795293477</v>
      </c>
      <c r="L4669" t="s">
        <v>6965</v>
      </c>
    </row>
    <row r="4670" spans="11:12" x14ac:dyDescent="0.35">
      <c r="K4670" s="78">
        <v>630988632</v>
      </c>
      <c r="L4670" t="s">
        <v>6010</v>
      </c>
    </row>
    <row r="4671" spans="11:12" x14ac:dyDescent="0.35">
      <c r="K4671" s="78">
        <v>772021500</v>
      </c>
      <c r="L4671" t="s">
        <v>6795</v>
      </c>
    </row>
    <row r="4672" spans="11:12" x14ac:dyDescent="0.35">
      <c r="K4672" s="78">
        <v>823269382</v>
      </c>
      <c r="L4672" t="s">
        <v>1687</v>
      </c>
    </row>
    <row r="4673" spans="11:12" x14ac:dyDescent="0.35">
      <c r="K4673" s="78">
        <v>341225922</v>
      </c>
      <c r="L4673" t="s">
        <v>5026</v>
      </c>
    </row>
    <row r="4674" spans="11:12" x14ac:dyDescent="0.35">
      <c r="K4674" s="78">
        <v>623321371</v>
      </c>
      <c r="L4674" t="s">
        <v>5958</v>
      </c>
    </row>
    <row r="4675" spans="11:12" x14ac:dyDescent="0.35">
      <c r="K4675" s="78">
        <v>674716788</v>
      </c>
      <c r="L4675" t="s">
        <v>6243</v>
      </c>
    </row>
    <row r="4676" spans="11:12" x14ac:dyDescent="0.35">
      <c r="K4676" s="78">
        <v>126766440</v>
      </c>
      <c r="L4676" t="s">
        <v>2304</v>
      </c>
    </row>
    <row r="4677" spans="11:12" x14ac:dyDescent="0.35">
      <c r="K4677" s="78">
        <v>237569245</v>
      </c>
      <c r="L4677" t="s">
        <v>4165</v>
      </c>
    </row>
    <row r="4678" spans="11:12" x14ac:dyDescent="0.35">
      <c r="K4678" s="78">
        <v>764468040</v>
      </c>
      <c r="L4678" t="s">
        <v>6728</v>
      </c>
    </row>
    <row r="4679" spans="11:12" x14ac:dyDescent="0.35">
      <c r="K4679" s="78">
        <v>204670919</v>
      </c>
      <c r="L4679" t="s">
        <v>3467</v>
      </c>
    </row>
    <row r="4680" spans="11:12" x14ac:dyDescent="0.35">
      <c r="K4680" s="78">
        <v>498128807</v>
      </c>
      <c r="L4680" t="s">
        <v>5676</v>
      </c>
    </row>
    <row r="4681" spans="11:12" x14ac:dyDescent="0.35">
      <c r="K4681" s="78">
        <v>383433193</v>
      </c>
      <c r="L4681" t="s">
        <v>5306</v>
      </c>
    </row>
    <row r="4682" spans="11:12" x14ac:dyDescent="0.35">
      <c r="K4682" s="78">
        <v>963470479</v>
      </c>
      <c r="L4682" t="s">
        <v>7485</v>
      </c>
    </row>
    <row r="4683" spans="11:12" x14ac:dyDescent="0.35">
      <c r="K4683" s="78">
        <v>222650968</v>
      </c>
      <c r="L4683" t="s">
        <v>4022</v>
      </c>
    </row>
    <row r="4684" spans="11:12" x14ac:dyDescent="0.35">
      <c r="K4684" s="78">
        <v>201420487</v>
      </c>
      <c r="L4684" t="s">
        <v>3136</v>
      </c>
    </row>
    <row r="4685" spans="11:12" x14ac:dyDescent="0.35">
      <c r="K4685" s="78">
        <v>201566354</v>
      </c>
      <c r="L4685" t="s">
        <v>3148</v>
      </c>
    </row>
    <row r="4686" spans="11:12" x14ac:dyDescent="0.35">
      <c r="K4686" s="78">
        <v>251068941</v>
      </c>
      <c r="L4686" t="s">
        <v>4279</v>
      </c>
    </row>
    <row r="4687" spans="11:12" x14ac:dyDescent="0.35">
      <c r="K4687" s="78">
        <v>393349905</v>
      </c>
      <c r="L4687" t="s">
        <v>5352</v>
      </c>
    </row>
    <row r="4688" spans="11:12" x14ac:dyDescent="0.35">
      <c r="K4688" s="78">
        <v>345809341</v>
      </c>
      <c r="L4688" t="s">
        <v>5070</v>
      </c>
    </row>
    <row r="4689" spans="11:12" x14ac:dyDescent="0.35">
      <c r="K4689" s="78">
        <v>653557310</v>
      </c>
      <c r="L4689" t="s">
        <v>6128</v>
      </c>
    </row>
    <row r="4690" spans="11:12" x14ac:dyDescent="0.35">
      <c r="K4690" s="78">
        <v>207364487</v>
      </c>
      <c r="L4690" t="s">
        <v>3652</v>
      </c>
    </row>
    <row r="4691" spans="11:12" x14ac:dyDescent="0.35">
      <c r="K4691" s="78">
        <v>125822606</v>
      </c>
      <c r="L4691" t="s">
        <v>2288</v>
      </c>
    </row>
    <row r="4692" spans="11:12" x14ac:dyDescent="0.35">
      <c r="K4692" s="78">
        <v>241848698</v>
      </c>
      <c r="L4692" t="s">
        <v>4198</v>
      </c>
    </row>
    <row r="4693" spans="11:12" x14ac:dyDescent="0.35">
      <c r="K4693" s="78">
        <v>139078195</v>
      </c>
      <c r="L4693" t="s">
        <v>2462</v>
      </c>
    </row>
    <row r="4694" spans="11:12" x14ac:dyDescent="0.35">
      <c r="K4694" s="78">
        <v>111529515</v>
      </c>
      <c r="L4694" t="s">
        <v>2115</v>
      </c>
    </row>
    <row r="4695" spans="11:12" x14ac:dyDescent="0.35">
      <c r="K4695" s="78">
        <v>645324471</v>
      </c>
      <c r="L4695" t="s">
        <v>6100</v>
      </c>
    </row>
    <row r="4696" spans="11:12" x14ac:dyDescent="0.35">
      <c r="K4696" s="78">
        <v>289691910</v>
      </c>
      <c r="L4696" t="s">
        <v>4621</v>
      </c>
    </row>
    <row r="4697" spans="11:12" x14ac:dyDescent="0.35">
      <c r="K4697" s="78">
        <v>202943447</v>
      </c>
      <c r="L4697" t="s">
        <v>3296</v>
      </c>
    </row>
    <row r="4698" spans="11:12" x14ac:dyDescent="0.35">
      <c r="K4698" s="78">
        <v>206083241</v>
      </c>
      <c r="L4698" t="s">
        <v>3556</v>
      </c>
    </row>
    <row r="4699" spans="11:12" x14ac:dyDescent="0.35">
      <c r="K4699" s="78" t="s">
        <v>1967</v>
      </c>
      <c r="L4699" t="s">
        <v>7588</v>
      </c>
    </row>
    <row r="4700" spans="11:12" x14ac:dyDescent="0.35">
      <c r="K4700" s="78">
        <v>680061580</v>
      </c>
      <c r="L4700" t="s">
        <v>6276</v>
      </c>
    </row>
    <row r="4701" spans="11:12" x14ac:dyDescent="0.35">
      <c r="K4701" s="78">
        <v>122484319</v>
      </c>
      <c r="L4701" t="s">
        <v>2242</v>
      </c>
    </row>
    <row r="4702" spans="11:12" x14ac:dyDescent="0.35">
      <c r="K4702" s="78">
        <v>147202989</v>
      </c>
      <c r="L4702" t="s">
        <v>2534</v>
      </c>
    </row>
    <row r="4703" spans="11:12" x14ac:dyDescent="0.35">
      <c r="K4703" s="78">
        <v>261200821</v>
      </c>
      <c r="L4703" t="s">
        <v>4359</v>
      </c>
    </row>
    <row r="4704" spans="11:12" x14ac:dyDescent="0.35">
      <c r="K4704" s="78" t="s">
        <v>1844</v>
      </c>
      <c r="L4704" t="s">
        <v>7692</v>
      </c>
    </row>
    <row r="4705" spans="11:12" x14ac:dyDescent="0.35">
      <c r="K4705" s="78">
        <v>161188620</v>
      </c>
      <c r="L4705" t="s">
        <v>2654</v>
      </c>
    </row>
    <row r="4706" spans="11:12" x14ac:dyDescent="0.35">
      <c r="K4706" s="78">
        <v>564210668</v>
      </c>
      <c r="L4706" t="s">
        <v>5832</v>
      </c>
    </row>
    <row r="4707" spans="11:12" x14ac:dyDescent="0.35">
      <c r="K4707" s="78">
        <v>628305358</v>
      </c>
      <c r="L4707" t="s">
        <v>5988</v>
      </c>
    </row>
    <row r="4708" spans="11:12" x14ac:dyDescent="0.35">
      <c r="K4708" s="78">
        <v>127222460</v>
      </c>
      <c r="L4708" t="s">
        <v>2311</v>
      </c>
    </row>
    <row r="4709" spans="11:12" x14ac:dyDescent="0.35">
      <c r="K4709" s="78">
        <v>356392795</v>
      </c>
      <c r="L4709" t="s">
        <v>2311</v>
      </c>
    </row>
    <row r="4710" spans="11:12" x14ac:dyDescent="0.35">
      <c r="K4710" s="78">
        <v>296374253</v>
      </c>
      <c r="L4710" t="s">
        <v>4686</v>
      </c>
    </row>
    <row r="4711" spans="11:12" x14ac:dyDescent="0.35">
      <c r="K4711" s="78">
        <v>811959456</v>
      </c>
      <c r="L4711" t="s">
        <v>7028</v>
      </c>
    </row>
    <row r="4712" spans="11:12" x14ac:dyDescent="0.35">
      <c r="K4712" s="78">
        <v>151911560</v>
      </c>
      <c r="L4712" t="s">
        <v>2569</v>
      </c>
    </row>
    <row r="4713" spans="11:12" x14ac:dyDescent="0.35">
      <c r="K4713" s="78">
        <v>202754319</v>
      </c>
      <c r="L4713" t="s">
        <v>3276</v>
      </c>
    </row>
    <row r="4714" spans="11:12" x14ac:dyDescent="0.35">
      <c r="K4714" s="78">
        <v>450231665</v>
      </c>
      <c r="L4714" t="s">
        <v>5520</v>
      </c>
    </row>
    <row r="4715" spans="11:12" x14ac:dyDescent="0.35">
      <c r="K4715" s="78">
        <v>292782306</v>
      </c>
      <c r="L4715" t="s">
        <v>4651</v>
      </c>
    </row>
    <row r="4716" spans="11:12" x14ac:dyDescent="0.35">
      <c r="K4716" s="78">
        <v>218372007</v>
      </c>
      <c r="L4716" t="s">
        <v>3984</v>
      </c>
    </row>
    <row r="4717" spans="11:12" x14ac:dyDescent="0.35">
      <c r="K4717" s="78">
        <v>883459121</v>
      </c>
      <c r="L4717" t="s">
        <v>3984</v>
      </c>
    </row>
    <row r="4718" spans="11:12" x14ac:dyDescent="0.35">
      <c r="K4718" s="78">
        <v>200858247</v>
      </c>
      <c r="L4718" t="s">
        <v>3075</v>
      </c>
    </row>
    <row r="4719" spans="11:12" x14ac:dyDescent="0.35">
      <c r="K4719" s="78">
        <v>205527922</v>
      </c>
      <c r="L4719" t="s">
        <v>641</v>
      </c>
    </row>
    <row r="4720" spans="11:12" x14ac:dyDescent="0.35">
      <c r="K4720" s="78">
        <v>208715186</v>
      </c>
      <c r="L4720" t="s">
        <v>641</v>
      </c>
    </row>
    <row r="4721" spans="11:12" x14ac:dyDescent="0.35">
      <c r="K4721" s="78">
        <v>776693413</v>
      </c>
      <c r="L4721" t="s">
        <v>6834</v>
      </c>
    </row>
    <row r="4722" spans="11:12" x14ac:dyDescent="0.35">
      <c r="K4722" s="78">
        <v>120646478</v>
      </c>
      <c r="L4722" t="s">
        <v>2223</v>
      </c>
    </row>
    <row r="4723" spans="11:12" x14ac:dyDescent="0.35">
      <c r="K4723" s="78">
        <v>366704728</v>
      </c>
      <c r="L4723" t="s">
        <v>5229</v>
      </c>
    </row>
    <row r="4724" spans="11:12" x14ac:dyDescent="0.35">
      <c r="K4724" s="78">
        <v>306325760</v>
      </c>
      <c r="L4724" t="s">
        <v>4759</v>
      </c>
    </row>
    <row r="4725" spans="11:12" x14ac:dyDescent="0.35">
      <c r="K4725" s="78">
        <v>432574300</v>
      </c>
      <c r="L4725" t="s">
        <v>5475</v>
      </c>
    </row>
    <row r="4726" spans="11:12" x14ac:dyDescent="0.35">
      <c r="K4726" s="78">
        <v>289331123</v>
      </c>
      <c r="L4726" t="s">
        <v>4615</v>
      </c>
    </row>
    <row r="4727" spans="11:12" x14ac:dyDescent="0.35">
      <c r="K4727" s="78">
        <v>104992536</v>
      </c>
      <c r="L4727" t="s">
        <v>2049</v>
      </c>
    </row>
    <row r="4728" spans="11:12" x14ac:dyDescent="0.35">
      <c r="K4728" s="78">
        <v>343428812</v>
      </c>
      <c r="L4728" t="s">
        <v>5041</v>
      </c>
    </row>
    <row r="4729" spans="11:12" x14ac:dyDescent="0.35">
      <c r="K4729" s="78">
        <v>145156823</v>
      </c>
      <c r="L4729" t="s">
        <v>2511</v>
      </c>
    </row>
    <row r="4730" spans="11:12" x14ac:dyDescent="0.35">
      <c r="K4730" s="78">
        <v>319046640</v>
      </c>
      <c r="L4730" t="s">
        <v>4869</v>
      </c>
    </row>
    <row r="4731" spans="11:12" x14ac:dyDescent="0.35">
      <c r="K4731" s="78">
        <v>268593047</v>
      </c>
      <c r="L4731" t="s">
        <v>4434</v>
      </c>
    </row>
    <row r="4732" spans="11:12" x14ac:dyDescent="0.35">
      <c r="K4732" s="78">
        <v>208089700</v>
      </c>
      <c r="L4732" t="s">
        <v>3722</v>
      </c>
    </row>
    <row r="4733" spans="11:12" x14ac:dyDescent="0.35">
      <c r="K4733" s="78">
        <v>631327397</v>
      </c>
      <c r="L4733" t="s">
        <v>6016</v>
      </c>
    </row>
    <row r="4734" spans="11:12" x14ac:dyDescent="0.35">
      <c r="K4734" s="78">
        <v>633382255</v>
      </c>
      <c r="L4734" t="s">
        <v>6031</v>
      </c>
    </row>
    <row r="4735" spans="11:12" x14ac:dyDescent="0.35">
      <c r="K4735" s="78">
        <v>703771378</v>
      </c>
      <c r="L4735" t="s">
        <v>6455</v>
      </c>
    </row>
    <row r="4736" spans="11:12" x14ac:dyDescent="0.35">
      <c r="K4736" s="78">
        <v>290218136</v>
      </c>
      <c r="L4736" t="s">
        <v>4629</v>
      </c>
    </row>
    <row r="4737" spans="11:12" x14ac:dyDescent="0.35">
      <c r="K4737" s="78">
        <v>211024841</v>
      </c>
      <c r="L4737" t="s">
        <v>3914</v>
      </c>
    </row>
    <row r="4738" spans="11:12" x14ac:dyDescent="0.35">
      <c r="K4738" s="78">
        <v>604459001</v>
      </c>
      <c r="L4738" t="s">
        <v>5912</v>
      </c>
    </row>
    <row r="4739" spans="11:12" x14ac:dyDescent="0.35">
      <c r="K4739" s="78">
        <v>294475761</v>
      </c>
      <c r="L4739" t="s">
        <v>4671</v>
      </c>
    </row>
    <row r="4740" spans="11:12" x14ac:dyDescent="0.35">
      <c r="K4740" s="78">
        <v>214765861</v>
      </c>
      <c r="L4740" t="s">
        <v>3954</v>
      </c>
    </row>
    <row r="4741" spans="11:12" x14ac:dyDescent="0.35">
      <c r="K4741" s="78">
        <v>358375154</v>
      </c>
      <c r="L4741" t="s">
        <v>5170</v>
      </c>
    </row>
    <row r="4742" spans="11:12" x14ac:dyDescent="0.35">
      <c r="K4742" s="78">
        <v>187458625</v>
      </c>
      <c r="L4742" t="s">
        <v>2890</v>
      </c>
    </row>
    <row r="4743" spans="11:12" x14ac:dyDescent="0.35">
      <c r="K4743" s="78">
        <v>520027122</v>
      </c>
      <c r="L4743" t="s">
        <v>1498</v>
      </c>
    </row>
    <row r="4744" spans="11:12" x14ac:dyDescent="0.35">
      <c r="K4744" s="78">
        <v>401652841</v>
      </c>
      <c r="L4744" t="s">
        <v>5385</v>
      </c>
    </row>
    <row r="4745" spans="11:12" x14ac:dyDescent="0.35">
      <c r="K4745" s="78">
        <v>301070687</v>
      </c>
      <c r="L4745" t="s">
        <v>4715</v>
      </c>
    </row>
    <row r="4746" spans="11:12" x14ac:dyDescent="0.35">
      <c r="K4746" s="78">
        <v>207803789</v>
      </c>
      <c r="L4746" t="s">
        <v>3700</v>
      </c>
    </row>
    <row r="4747" spans="11:12" x14ac:dyDescent="0.35">
      <c r="K4747" s="78">
        <v>133230998</v>
      </c>
      <c r="L4747" t="s">
        <v>2392</v>
      </c>
    </row>
    <row r="4748" spans="11:12" x14ac:dyDescent="0.35">
      <c r="K4748" s="78">
        <v>179748800</v>
      </c>
      <c r="L4748" t="s">
        <v>2828</v>
      </c>
    </row>
    <row r="4749" spans="11:12" x14ac:dyDescent="0.35">
      <c r="K4749" s="78">
        <v>335223209</v>
      </c>
      <c r="L4749" t="s">
        <v>4982</v>
      </c>
    </row>
    <row r="4750" spans="11:12" x14ac:dyDescent="0.35">
      <c r="K4750" s="78">
        <v>661829222</v>
      </c>
      <c r="L4750" t="s">
        <v>6160</v>
      </c>
    </row>
    <row r="4751" spans="11:12" x14ac:dyDescent="0.35">
      <c r="K4751" s="78">
        <v>201946773</v>
      </c>
      <c r="L4751" t="s">
        <v>3194</v>
      </c>
    </row>
    <row r="4752" spans="11:12" x14ac:dyDescent="0.35">
      <c r="K4752" s="78">
        <v>295861002</v>
      </c>
      <c r="L4752" t="s">
        <v>3194</v>
      </c>
    </row>
    <row r="4753" spans="11:12" x14ac:dyDescent="0.35">
      <c r="K4753" s="78">
        <v>520130284</v>
      </c>
      <c r="L4753" t="s">
        <v>3194</v>
      </c>
    </row>
    <row r="4754" spans="11:12" x14ac:dyDescent="0.35">
      <c r="K4754" s="78">
        <v>201999985</v>
      </c>
      <c r="L4754" t="s">
        <v>3202</v>
      </c>
    </row>
    <row r="4755" spans="11:12" x14ac:dyDescent="0.35">
      <c r="K4755" s="78">
        <v>541204687</v>
      </c>
      <c r="L4755" t="s">
        <v>3202</v>
      </c>
    </row>
    <row r="4756" spans="11:12" x14ac:dyDescent="0.35">
      <c r="K4756" s="78">
        <v>206062225</v>
      </c>
      <c r="L4756" t="s">
        <v>3552</v>
      </c>
    </row>
    <row r="4757" spans="11:12" x14ac:dyDescent="0.35">
      <c r="K4757" s="78">
        <v>201771893</v>
      </c>
      <c r="L4757" t="s">
        <v>3169</v>
      </c>
    </row>
    <row r="4758" spans="11:12" x14ac:dyDescent="0.35">
      <c r="K4758" s="78">
        <v>549175988</v>
      </c>
      <c r="L4758" t="s">
        <v>5801</v>
      </c>
    </row>
    <row r="4759" spans="11:12" x14ac:dyDescent="0.35">
      <c r="K4759" s="78">
        <v>549166067</v>
      </c>
      <c r="L4759" t="s">
        <v>5799</v>
      </c>
    </row>
    <row r="4760" spans="11:12" x14ac:dyDescent="0.35">
      <c r="K4760" s="78">
        <v>797853330</v>
      </c>
      <c r="L4760" t="s">
        <v>6975</v>
      </c>
    </row>
    <row r="4761" spans="11:12" x14ac:dyDescent="0.35">
      <c r="K4761" s="78">
        <v>195020760</v>
      </c>
      <c r="L4761" t="s">
        <v>2955</v>
      </c>
    </row>
    <row r="4762" spans="11:12" x14ac:dyDescent="0.35">
      <c r="K4762" s="78">
        <v>127113874</v>
      </c>
      <c r="L4762" t="s">
        <v>2307</v>
      </c>
    </row>
    <row r="4763" spans="11:12" x14ac:dyDescent="0.35">
      <c r="K4763" s="78">
        <v>225434336</v>
      </c>
      <c r="L4763" t="s">
        <v>4046</v>
      </c>
    </row>
    <row r="4764" spans="11:12" x14ac:dyDescent="0.35">
      <c r="K4764" s="78">
        <v>293453802</v>
      </c>
      <c r="L4764" t="s">
        <v>4659</v>
      </c>
    </row>
    <row r="4765" spans="11:12" x14ac:dyDescent="0.35">
      <c r="K4765" s="78">
        <v>295860529</v>
      </c>
      <c r="L4765" t="s">
        <v>4680</v>
      </c>
    </row>
    <row r="4766" spans="11:12" x14ac:dyDescent="0.35">
      <c r="K4766" s="78">
        <v>275916684</v>
      </c>
      <c r="L4766" t="s">
        <v>4515</v>
      </c>
    </row>
    <row r="4767" spans="11:12" x14ac:dyDescent="0.35">
      <c r="K4767" s="78">
        <v>202006021</v>
      </c>
      <c r="L4767" t="s">
        <v>1827</v>
      </c>
    </row>
    <row r="4768" spans="11:12" x14ac:dyDescent="0.35">
      <c r="K4768" s="78">
        <v>546570061</v>
      </c>
      <c r="L4768" t="s">
        <v>5793</v>
      </c>
    </row>
    <row r="4769" spans="11:12" x14ac:dyDescent="0.35">
      <c r="K4769" s="78">
        <v>356237064</v>
      </c>
      <c r="L4769" t="s">
        <v>5148</v>
      </c>
    </row>
    <row r="4770" spans="11:12" x14ac:dyDescent="0.35">
      <c r="K4770" s="78">
        <v>263547616</v>
      </c>
      <c r="L4770" t="s">
        <v>4373</v>
      </c>
    </row>
    <row r="4771" spans="11:12" x14ac:dyDescent="0.35">
      <c r="K4771" s="78">
        <v>625165822</v>
      </c>
      <c r="L4771" t="s">
        <v>5969</v>
      </c>
    </row>
    <row r="4772" spans="11:12" x14ac:dyDescent="0.35">
      <c r="K4772" s="78">
        <v>579237040</v>
      </c>
      <c r="L4772" t="s">
        <v>5868</v>
      </c>
    </row>
    <row r="4773" spans="11:12" x14ac:dyDescent="0.35">
      <c r="K4773" s="78">
        <v>266107528</v>
      </c>
      <c r="L4773" t="s">
        <v>4405</v>
      </c>
    </row>
    <row r="4774" spans="11:12" x14ac:dyDescent="0.35">
      <c r="K4774" s="78">
        <v>315323460</v>
      </c>
      <c r="L4774" t="s">
        <v>4835</v>
      </c>
    </row>
    <row r="4775" spans="11:12" x14ac:dyDescent="0.35">
      <c r="K4775" s="78">
        <v>579445300</v>
      </c>
      <c r="L4775" t="s">
        <v>5870</v>
      </c>
    </row>
    <row r="4776" spans="11:12" x14ac:dyDescent="0.35">
      <c r="K4776" s="78">
        <v>201823073</v>
      </c>
      <c r="L4776" t="s">
        <v>1822</v>
      </c>
    </row>
    <row r="4777" spans="11:12" x14ac:dyDescent="0.35">
      <c r="K4777" s="78">
        <v>579450800</v>
      </c>
      <c r="L4777" t="s">
        <v>1822</v>
      </c>
    </row>
    <row r="4778" spans="11:12" x14ac:dyDescent="0.35">
      <c r="K4778" s="78">
        <v>579450860</v>
      </c>
      <c r="L4778" t="s">
        <v>1822</v>
      </c>
    </row>
    <row r="4779" spans="11:12" x14ac:dyDescent="0.35">
      <c r="K4779" s="78">
        <v>579450940</v>
      </c>
      <c r="L4779" t="s">
        <v>1822</v>
      </c>
    </row>
    <row r="4780" spans="11:12" x14ac:dyDescent="0.35">
      <c r="K4780" s="78">
        <v>579451220</v>
      </c>
      <c r="L4780" t="s">
        <v>1822</v>
      </c>
    </row>
    <row r="4781" spans="11:12" x14ac:dyDescent="0.35">
      <c r="K4781" s="78">
        <v>579451300</v>
      </c>
      <c r="L4781" t="s">
        <v>1822</v>
      </c>
    </row>
    <row r="4782" spans="11:12" x14ac:dyDescent="0.35">
      <c r="K4782" s="78">
        <v>579451360</v>
      </c>
      <c r="L4782" t="s">
        <v>1822</v>
      </c>
    </row>
    <row r="4783" spans="11:12" x14ac:dyDescent="0.35">
      <c r="K4783" s="78">
        <v>372502576</v>
      </c>
      <c r="L4783" t="s">
        <v>5269</v>
      </c>
    </row>
    <row r="4784" spans="11:12" x14ac:dyDescent="0.35">
      <c r="K4784" s="78">
        <v>274761458</v>
      </c>
      <c r="L4784" t="s">
        <v>4507</v>
      </c>
    </row>
    <row r="4785" spans="11:12" x14ac:dyDescent="0.35">
      <c r="K4785" s="78">
        <v>204113907</v>
      </c>
      <c r="L4785" t="s">
        <v>3405</v>
      </c>
    </row>
    <row r="4786" spans="11:12" x14ac:dyDescent="0.35">
      <c r="K4786" s="78">
        <v>139400151</v>
      </c>
      <c r="L4786" t="s">
        <v>2469</v>
      </c>
    </row>
    <row r="4787" spans="11:12" x14ac:dyDescent="0.35">
      <c r="K4787" s="78">
        <v>460872960</v>
      </c>
      <c r="L4787" t="s">
        <v>5559</v>
      </c>
    </row>
    <row r="4788" spans="11:12" x14ac:dyDescent="0.35">
      <c r="K4788" s="78">
        <v>794551332</v>
      </c>
      <c r="L4788" t="s">
        <v>6962</v>
      </c>
    </row>
    <row r="4789" spans="11:12" x14ac:dyDescent="0.35">
      <c r="K4789" s="78">
        <v>453307344</v>
      </c>
      <c r="L4789" t="s">
        <v>5531</v>
      </c>
    </row>
    <row r="4790" spans="11:12" x14ac:dyDescent="0.35">
      <c r="K4790" s="78">
        <v>127878595</v>
      </c>
      <c r="L4790" t="s">
        <v>2321</v>
      </c>
    </row>
    <row r="4791" spans="11:12" x14ac:dyDescent="0.35">
      <c r="K4791" s="78">
        <v>340303628</v>
      </c>
      <c r="L4791" t="s">
        <v>5016</v>
      </c>
    </row>
    <row r="4792" spans="11:12" x14ac:dyDescent="0.35">
      <c r="K4792" s="78">
        <v>933454835</v>
      </c>
      <c r="L4792" t="s">
        <v>7398</v>
      </c>
    </row>
    <row r="4793" spans="11:12" x14ac:dyDescent="0.35">
      <c r="K4793" s="78">
        <v>206949730</v>
      </c>
      <c r="L4793" t="s">
        <v>3621</v>
      </c>
    </row>
    <row r="4794" spans="11:12" x14ac:dyDescent="0.35">
      <c r="K4794" s="78">
        <v>104138080</v>
      </c>
      <c r="L4794" t="s">
        <v>2039</v>
      </c>
    </row>
    <row r="4795" spans="11:12" x14ac:dyDescent="0.35">
      <c r="K4795" s="78">
        <v>206633428</v>
      </c>
      <c r="L4795" t="s">
        <v>3590</v>
      </c>
    </row>
    <row r="4796" spans="11:12" x14ac:dyDescent="0.35">
      <c r="K4796" s="78">
        <v>139148010</v>
      </c>
      <c r="L4796" t="s">
        <v>2465</v>
      </c>
    </row>
    <row r="4797" spans="11:12" x14ac:dyDescent="0.35">
      <c r="K4797" s="78">
        <v>201883945</v>
      </c>
      <c r="L4797" t="s">
        <v>3188</v>
      </c>
    </row>
    <row r="4798" spans="11:12" x14ac:dyDescent="0.35">
      <c r="K4798" s="78">
        <v>204451997</v>
      </c>
      <c r="L4798" t="s">
        <v>3452</v>
      </c>
    </row>
    <row r="4799" spans="11:12" x14ac:dyDescent="0.35">
      <c r="K4799" s="78">
        <v>119001838</v>
      </c>
      <c r="L4799" t="s">
        <v>2208</v>
      </c>
    </row>
    <row r="4800" spans="11:12" x14ac:dyDescent="0.35">
      <c r="K4800" s="78">
        <v>698240270</v>
      </c>
      <c r="L4800" t="s">
        <v>6440</v>
      </c>
    </row>
    <row r="4801" spans="11:12" x14ac:dyDescent="0.35">
      <c r="K4801" s="78">
        <v>209151802</v>
      </c>
      <c r="L4801" t="s">
        <v>3800</v>
      </c>
    </row>
    <row r="4802" spans="11:12" x14ac:dyDescent="0.35">
      <c r="K4802" s="78">
        <v>152729570</v>
      </c>
      <c r="L4802" t="s">
        <v>2575</v>
      </c>
    </row>
    <row r="4803" spans="11:12" x14ac:dyDescent="0.35">
      <c r="K4803" s="78">
        <v>204971713</v>
      </c>
      <c r="L4803" t="s">
        <v>3493</v>
      </c>
    </row>
    <row r="4804" spans="11:12" x14ac:dyDescent="0.35">
      <c r="K4804" s="78">
        <v>364587481</v>
      </c>
      <c r="L4804" t="s">
        <v>5219</v>
      </c>
    </row>
    <row r="4805" spans="11:12" x14ac:dyDescent="0.35">
      <c r="K4805" s="78">
        <v>650574419</v>
      </c>
      <c r="L4805" t="s">
        <v>6121</v>
      </c>
    </row>
    <row r="4806" spans="11:12" x14ac:dyDescent="0.35">
      <c r="K4806" s="78">
        <v>701171861</v>
      </c>
      <c r="L4806" t="s">
        <v>6450</v>
      </c>
    </row>
    <row r="4807" spans="11:12" x14ac:dyDescent="0.35">
      <c r="K4807" s="78">
        <v>204217006</v>
      </c>
      <c r="L4807" t="s">
        <v>3423</v>
      </c>
    </row>
    <row r="4808" spans="11:12" x14ac:dyDescent="0.35">
      <c r="K4808" s="78">
        <v>258356926</v>
      </c>
      <c r="L4808" t="s">
        <v>4333</v>
      </c>
    </row>
    <row r="4809" spans="11:12" x14ac:dyDescent="0.35">
      <c r="K4809" s="78">
        <v>118113861</v>
      </c>
      <c r="L4809" t="s">
        <v>2195</v>
      </c>
    </row>
    <row r="4810" spans="11:12" x14ac:dyDescent="0.35">
      <c r="K4810" s="78">
        <v>120705865</v>
      </c>
      <c r="L4810" t="s">
        <v>2225</v>
      </c>
    </row>
    <row r="4811" spans="11:12" x14ac:dyDescent="0.35">
      <c r="K4811" s="78">
        <v>232937378</v>
      </c>
      <c r="L4811" t="s">
        <v>4120</v>
      </c>
    </row>
    <row r="4812" spans="11:12" x14ac:dyDescent="0.35">
      <c r="K4812" s="78">
        <v>163950669</v>
      </c>
      <c r="L4812" t="s">
        <v>2669</v>
      </c>
    </row>
    <row r="4813" spans="11:12" x14ac:dyDescent="0.35">
      <c r="K4813" s="78">
        <v>433076982</v>
      </c>
      <c r="L4813" t="s">
        <v>5478</v>
      </c>
    </row>
    <row r="4814" spans="11:12" x14ac:dyDescent="0.35">
      <c r="K4814" s="78">
        <v>123922417</v>
      </c>
      <c r="L4814" t="s">
        <v>2262</v>
      </c>
    </row>
    <row r="4815" spans="11:12" x14ac:dyDescent="0.35">
      <c r="K4815" s="78">
        <v>304842032</v>
      </c>
      <c r="L4815" t="s">
        <v>2262</v>
      </c>
    </row>
    <row r="4816" spans="11:12" x14ac:dyDescent="0.35">
      <c r="K4816" s="78">
        <v>220210368</v>
      </c>
      <c r="L4816" t="s">
        <v>4001</v>
      </c>
    </row>
    <row r="4817" spans="11:12" x14ac:dyDescent="0.35">
      <c r="K4817" s="78">
        <v>976905750</v>
      </c>
      <c r="L4817" t="s">
        <v>7518</v>
      </c>
    </row>
    <row r="4818" spans="11:12" x14ac:dyDescent="0.35">
      <c r="K4818" s="78" t="s">
        <v>1868</v>
      </c>
      <c r="L4818" t="s">
        <v>7648</v>
      </c>
    </row>
    <row r="4819" spans="11:12" x14ac:dyDescent="0.35">
      <c r="K4819" s="78">
        <v>201103207</v>
      </c>
      <c r="L4819" t="s">
        <v>3101</v>
      </c>
    </row>
    <row r="4820" spans="11:12" x14ac:dyDescent="0.35">
      <c r="K4820" s="78">
        <v>560979150</v>
      </c>
      <c r="L4820" t="s">
        <v>5825</v>
      </c>
    </row>
    <row r="4821" spans="11:12" x14ac:dyDescent="0.35">
      <c r="K4821" s="78">
        <v>210067167</v>
      </c>
      <c r="L4821" t="s">
        <v>3878</v>
      </c>
    </row>
    <row r="4822" spans="11:12" x14ac:dyDescent="0.35">
      <c r="K4822" s="78">
        <v>432898644</v>
      </c>
      <c r="L4822" t="s">
        <v>5476</v>
      </c>
    </row>
    <row r="4823" spans="11:12" x14ac:dyDescent="0.35">
      <c r="K4823" s="78">
        <v>564698440</v>
      </c>
      <c r="L4823" t="s">
        <v>5476</v>
      </c>
    </row>
    <row r="4824" spans="11:12" x14ac:dyDescent="0.35">
      <c r="K4824" s="78">
        <v>203586569</v>
      </c>
      <c r="L4824" t="s">
        <v>3354</v>
      </c>
    </row>
    <row r="4825" spans="11:12" x14ac:dyDescent="0.35">
      <c r="K4825" s="78">
        <v>507747779</v>
      </c>
      <c r="L4825" t="s">
        <v>5702</v>
      </c>
    </row>
    <row r="4826" spans="11:12" x14ac:dyDescent="0.35">
      <c r="K4826" s="78">
        <v>159766578</v>
      </c>
      <c r="L4826" t="s">
        <v>2627</v>
      </c>
    </row>
    <row r="4827" spans="11:12" x14ac:dyDescent="0.35">
      <c r="K4827" s="78">
        <v>330467363</v>
      </c>
      <c r="L4827" t="s">
        <v>4948</v>
      </c>
    </row>
    <row r="4828" spans="11:12" x14ac:dyDescent="0.35">
      <c r="K4828" s="78">
        <v>422583726</v>
      </c>
      <c r="L4828" t="s">
        <v>5444</v>
      </c>
    </row>
    <row r="4829" spans="11:12" x14ac:dyDescent="0.35">
      <c r="K4829" s="78">
        <v>687630521</v>
      </c>
      <c r="L4829" t="s">
        <v>6359</v>
      </c>
    </row>
    <row r="4830" spans="11:12" x14ac:dyDescent="0.35">
      <c r="K4830" s="78">
        <v>632685173</v>
      </c>
      <c r="L4830" t="s">
        <v>6028</v>
      </c>
    </row>
    <row r="4831" spans="11:12" x14ac:dyDescent="0.35">
      <c r="K4831" s="78">
        <v>130593348</v>
      </c>
      <c r="L4831" t="s">
        <v>2359</v>
      </c>
    </row>
    <row r="4832" spans="11:12" x14ac:dyDescent="0.35">
      <c r="K4832" s="78">
        <v>626431917</v>
      </c>
      <c r="L4832" t="s">
        <v>2359</v>
      </c>
    </row>
    <row r="4833" spans="11:12" x14ac:dyDescent="0.35">
      <c r="K4833" s="78">
        <v>687345169</v>
      </c>
      <c r="L4833" t="s">
        <v>6355</v>
      </c>
    </row>
    <row r="4834" spans="11:12" x14ac:dyDescent="0.35">
      <c r="K4834" s="78">
        <v>204565844</v>
      </c>
      <c r="L4834" t="s">
        <v>3461</v>
      </c>
    </row>
    <row r="4835" spans="11:12" x14ac:dyDescent="0.35">
      <c r="K4835" s="78">
        <v>204565846</v>
      </c>
      <c r="L4835" t="s">
        <v>3461</v>
      </c>
    </row>
    <row r="4836" spans="11:12" x14ac:dyDescent="0.35">
      <c r="K4836" s="78">
        <v>689344461</v>
      </c>
      <c r="L4836" t="s">
        <v>3461</v>
      </c>
    </row>
    <row r="4837" spans="11:12" x14ac:dyDescent="0.35">
      <c r="K4837" s="78">
        <v>877757250</v>
      </c>
      <c r="L4837" t="s">
        <v>3461</v>
      </c>
    </row>
    <row r="4838" spans="11:12" x14ac:dyDescent="0.35">
      <c r="K4838" s="78">
        <v>756418955</v>
      </c>
      <c r="L4838" t="s">
        <v>6686</v>
      </c>
    </row>
    <row r="4839" spans="11:12" x14ac:dyDescent="0.35">
      <c r="K4839" s="78">
        <v>825927409</v>
      </c>
      <c r="L4839" t="s">
        <v>6686</v>
      </c>
    </row>
    <row r="4840" spans="11:12" x14ac:dyDescent="0.35">
      <c r="K4840" s="78">
        <v>208082488</v>
      </c>
      <c r="L4840" t="s">
        <v>3721</v>
      </c>
    </row>
    <row r="4841" spans="11:12" x14ac:dyDescent="0.35">
      <c r="K4841" s="78">
        <v>209017070</v>
      </c>
      <c r="L4841" t="s">
        <v>3787</v>
      </c>
    </row>
    <row r="4842" spans="11:12" x14ac:dyDescent="0.35">
      <c r="K4842" s="78">
        <v>691804747</v>
      </c>
      <c r="L4842" t="s">
        <v>3787</v>
      </c>
    </row>
    <row r="4843" spans="11:12" x14ac:dyDescent="0.35">
      <c r="K4843" s="78">
        <v>127295271</v>
      </c>
      <c r="L4843" t="s">
        <v>2312</v>
      </c>
    </row>
    <row r="4844" spans="11:12" x14ac:dyDescent="0.35">
      <c r="K4844" s="78">
        <v>424687049</v>
      </c>
      <c r="L4844" t="s">
        <v>5449</v>
      </c>
    </row>
    <row r="4845" spans="11:12" x14ac:dyDescent="0.35">
      <c r="K4845" s="78">
        <v>206097502</v>
      </c>
      <c r="L4845" t="s">
        <v>3560</v>
      </c>
    </row>
    <row r="4846" spans="11:12" x14ac:dyDescent="0.35">
      <c r="K4846" s="78">
        <v>354551993</v>
      </c>
      <c r="L4846" t="s">
        <v>3560</v>
      </c>
    </row>
    <row r="4847" spans="11:12" x14ac:dyDescent="0.35">
      <c r="K4847" s="78">
        <v>272845204</v>
      </c>
      <c r="L4847" t="s">
        <v>4486</v>
      </c>
    </row>
    <row r="4848" spans="11:12" x14ac:dyDescent="0.35">
      <c r="K4848" s="78">
        <v>173338082</v>
      </c>
      <c r="L4848" t="s">
        <v>2768</v>
      </c>
    </row>
    <row r="4849" spans="11:12" x14ac:dyDescent="0.35">
      <c r="K4849" s="78">
        <v>413373166</v>
      </c>
      <c r="L4849" t="s">
        <v>5421</v>
      </c>
    </row>
    <row r="4850" spans="11:12" x14ac:dyDescent="0.35">
      <c r="K4850" s="78">
        <v>206261986</v>
      </c>
      <c r="L4850" t="s">
        <v>3572</v>
      </c>
    </row>
    <row r="4851" spans="11:12" x14ac:dyDescent="0.35">
      <c r="K4851" s="78">
        <v>334146707</v>
      </c>
      <c r="L4851" t="s">
        <v>4973</v>
      </c>
    </row>
    <row r="4852" spans="11:12" x14ac:dyDescent="0.35">
      <c r="K4852" s="78">
        <v>161137260</v>
      </c>
      <c r="L4852" t="s">
        <v>2645</v>
      </c>
    </row>
    <row r="4853" spans="11:12" x14ac:dyDescent="0.35">
      <c r="K4853" s="78">
        <v>436724128</v>
      </c>
      <c r="L4853" t="s">
        <v>5488</v>
      </c>
    </row>
    <row r="4854" spans="11:12" x14ac:dyDescent="0.35">
      <c r="K4854" s="78">
        <v>447199009</v>
      </c>
      <c r="L4854" t="s">
        <v>5510</v>
      </c>
    </row>
    <row r="4855" spans="11:12" x14ac:dyDescent="0.35">
      <c r="K4855" s="78">
        <v>117742342</v>
      </c>
      <c r="L4855" t="s">
        <v>2189</v>
      </c>
    </row>
    <row r="4856" spans="11:12" x14ac:dyDescent="0.35">
      <c r="K4856" s="78">
        <v>278316807</v>
      </c>
      <c r="L4856" t="s">
        <v>4532</v>
      </c>
    </row>
    <row r="4857" spans="11:12" x14ac:dyDescent="0.35">
      <c r="K4857" s="78">
        <v>574359740</v>
      </c>
      <c r="L4857" t="s">
        <v>5852</v>
      </c>
    </row>
    <row r="4858" spans="11:12" x14ac:dyDescent="0.35">
      <c r="K4858" s="78">
        <v>388688408</v>
      </c>
      <c r="L4858" t="s">
        <v>5328</v>
      </c>
    </row>
    <row r="4859" spans="11:12" x14ac:dyDescent="0.35">
      <c r="K4859" s="78">
        <v>172562167</v>
      </c>
      <c r="L4859" t="s">
        <v>2753</v>
      </c>
    </row>
    <row r="4860" spans="11:12" x14ac:dyDescent="0.35">
      <c r="K4860" s="78" t="s">
        <v>1883</v>
      </c>
      <c r="L4860" t="s">
        <v>7606</v>
      </c>
    </row>
    <row r="4861" spans="11:12" x14ac:dyDescent="0.35">
      <c r="K4861" s="78">
        <v>777105850</v>
      </c>
      <c r="L4861" t="s">
        <v>1330</v>
      </c>
    </row>
    <row r="4862" spans="11:12" x14ac:dyDescent="0.35">
      <c r="K4862" s="78">
        <v>202482309</v>
      </c>
      <c r="L4862" t="s">
        <v>3251</v>
      </c>
    </row>
    <row r="4863" spans="11:12" x14ac:dyDescent="0.35">
      <c r="K4863" s="78">
        <v>903562390</v>
      </c>
      <c r="L4863" t="s">
        <v>7287</v>
      </c>
    </row>
    <row r="4864" spans="11:12" x14ac:dyDescent="0.35">
      <c r="K4864" s="78">
        <v>201790323</v>
      </c>
      <c r="L4864" t="s">
        <v>3171</v>
      </c>
    </row>
    <row r="4865" spans="11:12" x14ac:dyDescent="0.35">
      <c r="K4865" s="78">
        <v>731242194</v>
      </c>
      <c r="L4865" t="s">
        <v>6620</v>
      </c>
    </row>
    <row r="4866" spans="11:12" x14ac:dyDescent="0.35">
      <c r="K4866" s="78">
        <v>903172193</v>
      </c>
      <c r="L4866" t="s">
        <v>6620</v>
      </c>
    </row>
    <row r="4867" spans="11:12" x14ac:dyDescent="0.35">
      <c r="K4867" s="78">
        <v>181957980</v>
      </c>
      <c r="L4867" t="s">
        <v>2850</v>
      </c>
    </row>
    <row r="4868" spans="11:12" x14ac:dyDescent="0.35">
      <c r="K4868" s="78">
        <v>230915741</v>
      </c>
      <c r="L4868" t="s">
        <v>4100</v>
      </c>
    </row>
    <row r="4869" spans="11:12" x14ac:dyDescent="0.35">
      <c r="K4869" s="78">
        <v>200792466</v>
      </c>
      <c r="L4869" t="s">
        <v>3069</v>
      </c>
    </row>
    <row r="4870" spans="11:12" x14ac:dyDescent="0.35">
      <c r="K4870" s="78">
        <v>167193137</v>
      </c>
      <c r="L4870" t="s">
        <v>2701</v>
      </c>
    </row>
    <row r="4871" spans="11:12" x14ac:dyDescent="0.35">
      <c r="K4871" s="78">
        <v>202233911</v>
      </c>
      <c r="L4871" t="s">
        <v>3224</v>
      </c>
    </row>
    <row r="4872" spans="11:12" x14ac:dyDescent="0.35">
      <c r="K4872" s="78">
        <v>158643464</v>
      </c>
      <c r="L4872" t="s">
        <v>2621</v>
      </c>
    </row>
    <row r="4873" spans="11:12" x14ac:dyDescent="0.35">
      <c r="K4873" s="78">
        <v>101515869</v>
      </c>
      <c r="L4873" t="s">
        <v>655</v>
      </c>
    </row>
    <row r="4874" spans="11:12" x14ac:dyDescent="0.35">
      <c r="K4874" s="78">
        <v>791100399</v>
      </c>
      <c r="L4874" t="s">
        <v>6933</v>
      </c>
    </row>
    <row r="4875" spans="11:12" x14ac:dyDescent="0.35">
      <c r="K4875" s="78">
        <v>854016008</v>
      </c>
      <c r="L4875" t="s">
        <v>7080</v>
      </c>
    </row>
    <row r="4876" spans="11:12" x14ac:dyDescent="0.35">
      <c r="K4876" s="78">
        <v>154986871</v>
      </c>
      <c r="L4876" t="s">
        <v>2595</v>
      </c>
    </row>
    <row r="4877" spans="11:12" x14ac:dyDescent="0.35">
      <c r="K4877" s="78">
        <v>210331905</v>
      </c>
      <c r="L4877" t="s">
        <v>3893</v>
      </c>
    </row>
    <row r="4878" spans="11:12" x14ac:dyDescent="0.35">
      <c r="K4878" s="78">
        <v>877079090</v>
      </c>
      <c r="L4878" t="s">
        <v>7174</v>
      </c>
    </row>
    <row r="4879" spans="11:12" x14ac:dyDescent="0.35">
      <c r="K4879" s="78">
        <v>113065575</v>
      </c>
      <c r="L4879" t="s">
        <v>2134</v>
      </c>
    </row>
    <row r="4880" spans="11:12" x14ac:dyDescent="0.35">
      <c r="K4880" s="78">
        <v>923124080</v>
      </c>
      <c r="L4880" t="s">
        <v>7372</v>
      </c>
    </row>
    <row r="4881" spans="11:12" x14ac:dyDescent="0.35">
      <c r="K4881" s="78">
        <v>267120897</v>
      </c>
      <c r="L4881" t="s">
        <v>4413</v>
      </c>
    </row>
    <row r="4882" spans="11:12" x14ac:dyDescent="0.35">
      <c r="K4882" s="78">
        <v>872227792</v>
      </c>
      <c r="L4882" t="s">
        <v>7147</v>
      </c>
    </row>
    <row r="4883" spans="11:12" x14ac:dyDescent="0.35">
      <c r="K4883" s="78">
        <v>113860006</v>
      </c>
      <c r="L4883" t="s">
        <v>2149</v>
      </c>
    </row>
    <row r="4884" spans="11:12" x14ac:dyDescent="0.35">
      <c r="K4884" s="78">
        <v>796241799</v>
      </c>
      <c r="L4884" t="s">
        <v>1130</v>
      </c>
    </row>
    <row r="4885" spans="11:12" x14ac:dyDescent="0.35">
      <c r="K4885" s="78">
        <v>208237820</v>
      </c>
      <c r="L4885" t="s">
        <v>3736</v>
      </c>
    </row>
    <row r="4886" spans="11:12" x14ac:dyDescent="0.35">
      <c r="K4886" s="78">
        <v>258732502</v>
      </c>
      <c r="L4886" t="s">
        <v>4339</v>
      </c>
    </row>
    <row r="4887" spans="11:12" x14ac:dyDescent="0.35">
      <c r="K4887" s="78">
        <v>507624120</v>
      </c>
      <c r="L4887" t="s">
        <v>5701</v>
      </c>
    </row>
    <row r="4888" spans="11:12" x14ac:dyDescent="0.35">
      <c r="K4888" s="78">
        <v>241607828</v>
      </c>
      <c r="L4888" t="s">
        <v>4197</v>
      </c>
    </row>
    <row r="4889" spans="11:12" x14ac:dyDescent="0.35">
      <c r="K4889" s="78">
        <v>688082374</v>
      </c>
      <c r="L4889" t="s">
        <v>6363</v>
      </c>
    </row>
    <row r="4890" spans="11:12" x14ac:dyDescent="0.35">
      <c r="K4890" s="78">
        <v>584562080</v>
      </c>
      <c r="L4890" t="s">
        <v>5888</v>
      </c>
    </row>
    <row r="4891" spans="11:12" x14ac:dyDescent="0.35">
      <c r="K4891" s="78">
        <v>265744915</v>
      </c>
      <c r="L4891" t="s">
        <v>4399</v>
      </c>
    </row>
    <row r="4892" spans="11:12" x14ac:dyDescent="0.35">
      <c r="K4892" s="78">
        <v>722502370</v>
      </c>
      <c r="L4892" t="s">
        <v>6546</v>
      </c>
    </row>
    <row r="4893" spans="11:12" x14ac:dyDescent="0.35">
      <c r="K4893" s="78">
        <v>774800611</v>
      </c>
      <c r="L4893" t="s">
        <v>6823</v>
      </c>
    </row>
    <row r="4894" spans="11:12" x14ac:dyDescent="0.35">
      <c r="K4894" s="78">
        <v>371662081</v>
      </c>
      <c r="L4894" t="s">
        <v>5264</v>
      </c>
    </row>
    <row r="4895" spans="11:12" x14ac:dyDescent="0.35">
      <c r="K4895" s="78">
        <v>722152417</v>
      </c>
      <c r="L4895" t="s">
        <v>6540</v>
      </c>
    </row>
    <row r="4896" spans="11:12" x14ac:dyDescent="0.35">
      <c r="K4896" s="78">
        <v>191240251</v>
      </c>
      <c r="L4896" t="s">
        <v>2922</v>
      </c>
    </row>
    <row r="4897" spans="11:12" x14ac:dyDescent="0.35">
      <c r="K4897" s="78">
        <v>203330591</v>
      </c>
      <c r="L4897" t="s">
        <v>3332</v>
      </c>
    </row>
    <row r="4898" spans="11:12" x14ac:dyDescent="0.35">
      <c r="K4898" s="78">
        <v>505084705</v>
      </c>
      <c r="L4898" t="s">
        <v>5690</v>
      </c>
    </row>
    <row r="4899" spans="11:12" x14ac:dyDescent="0.35">
      <c r="K4899" s="78">
        <v>856562131</v>
      </c>
      <c r="L4899" t="s">
        <v>7095</v>
      </c>
    </row>
    <row r="4900" spans="11:12" x14ac:dyDescent="0.35">
      <c r="K4900" s="78">
        <v>207746530</v>
      </c>
      <c r="L4900" t="s">
        <v>3693</v>
      </c>
    </row>
    <row r="4901" spans="11:12" x14ac:dyDescent="0.35">
      <c r="K4901" s="78">
        <v>215978958</v>
      </c>
      <c r="L4901" t="s">
        <v>3957</v>
      </c>
    </row>
    <row r="4902" spans="11:12" x14ac:dyDescent="0.35">
      <c r="K4902" s="78">
        <v>203886415</v>
      </c>
      <c r="L4902" t="s">
        <v>3385</v>
      </c>
    </row>
    <row r="4903" spans="11:12" x14ac:dyDescent="0.35">
      <c r="K4903" s="78">
        <v>372417315</v>
      </c>
      <c r="L4903" t="s">
        <v>5268</v>
      </c>
    </row>
    <row r="4904" spans="11:12" x14ac:dyDescent="0.35">
      <c r="K4904" s="78">
        <v>400927600</v>
      </c>
      <c r="L4904" t="s">
        <v>5268</v>
      </c>
    </row>
    <row r="4905" spans="11:12" x14ac:dyDescent="0.35">
      <c r="K4905" s="78">
        <v>681219137</v>
      </c>
      <c r="L4905" t="s">
        <v>617</v>
      </c>
    </row>
    <row r="4906" spans="11:12" x14ac:dyDescent="0.35">
      <c r="K4906" s="78">
        <v>681219218</v>
      </c>
      <c r="L4906" t="s">
        <v>617</v>
      </c>
    </row>
    <row r="4907" spans="11:12" x14ac:dyDescent="0.35">
      <c r="K4907" s="78">
        <v>669854218</v>
      </c>
      <c r="L4907" t="s">
        <v>6208</v>
      </c>
    </row>
    <row r="4908" spans="11:12" x14ac:dyDescent="0.35">
      <c r="K4908" s="78">
        <v>286466540</v>
      </c>
      <c r="L4908" t="s">
        <v>4590</v>
      </c>
    </row>
    <row r="4909" spans="11:12" x14ac:dyDescent="0.35">
      <c r="K4909" s="78">
        <v>207718257</v>
      </c>
      <c r="L4909" t="s">
        <v>3687</v>
      </c>
    </row>
    <row r="4910" spans="11:12" x14ac:dyDescent="0.35">
      <c r="K4910" s="78">
        <v>123791339</v>
      </c>
      <c r="L4910" t="s">
        <v>2257</v>
      </c>
    </row>
    <row r="4911" spans="11:12" x14ac:dyDescent="0.35">
      <c r="K4911" s="78">
        <v>165466705</v>
      </c>
      <c r="L4911" t="s">
        <v>2683</v>
      </c>
    </row>
    <row r="4912" spans="11:12" x14ac:dyDescent="0.35">
      <c r="K4912" s="78">
        <v>116067420</v>
      </c>
      <c r="L4912" t="s">
        <v>2170</v>
      </c>
    </row>
    <row r="4913" spans="11:12" x14ac:dyDescent="0.35">
      <c r="K4913" s="78">
        <v>381651452</v>
      </c>
      <c r="L4913" t="s">
        <v>5301</v>
      </c>
    </row>
    <row r="4914" spans="11:12" x14ac:dyDescent="0.35">
      <c r="K4914" s="78">
        <v>198494828</v>
      </c>
      <c r="L4914" t="s">
        <v>2979</v>
      </c>
    </row>
    <row r="4915" spans="11:12" x14ac:dyDescent="0.35">
      <c r="K4915" s="78">
        <v>221058720</v>
      </c>
      <c r="L4915" t="s">
        <v>4009</v>
      </c>
    </row>
    <row r="4916" spans="11:12" x14ac:dyDescent="0.35">
      <c r="K4916" s="78">
        <v>938716994</v>
      </c>
      <c r="L4916" t="s">
        <v>7410</v>
      </c>
    </row>
    <row r="4917" spans="11:12" x14ac:dyDescent="0.35">
      <c r="K4917" s="78">
        <v>253548746</v>
      </c>
      <c r="L4917" t="s">
        <v>4295</v>
      </c>
    </row>
    <row r="4918" spans="11:12" x14ac:dyDescent="0.35">
      <c r="K4918" s="78">
        <v>116831180</v>
      </c>
      <c r="L4918" t="s">
        <v>2178</v>
      </c>
    </row>
    <row r="4919" spans="11:12" x14ac:dyDescent="0.35">
      <c r="K4919" s="78">
        <v>996400697</v>
      </c>
      <c r="L4919" t="s">
        <v>7571</v>
      </c>
    </row>
    <row r="4920" spans="11:12" x14ac:dyDescent="0.35">
      <c r="K4920" s="78">
        <v>198471828</v>
      </c>
      <c r="L4920" t="s">
        <v>2978</v>
      </c>
    </row>
    <row r="4921" spans="11:12" x14ac:dyDescent="0.35">
      <c r="K4921" s="78">
        <v>631455514</v>
      </c>
      <c r="L4921" t="s">
        <v>6018</v>
      </c>
    </row>
    <row r="4922" spans="11:12" x14ac:dyDescent="0.35">
      <c r="K4922" s="78">
        <v>464139044</v>
      </c>
      <c r="L4922" t="s">
        <v>5570</v>
      </c>
    </row>
    <row r="4923" spans="11:12" x14ac:dyDescent="0.35">
      <c r="K4923" s="78">
        <v>137747235</v>
      </c>
      <c r="L4923" t="s">
        <v>2445</v>
      </c>
    </row>
    <row r="4924" spans="11:12" x14ac:dyDescent="0.35">
      <c r="K4924" s="78">
        <v>955792297</v>
      </c>
      <c r="L4924" t="s">
        <v>7460</v>
      </c>
    </row>
    <row r="4925" spans="11:12" x14ac:dyDescent="0.35">
      <c r="K4925" s="78">
        <v>202086640</v>
      </c>
      <c r="L4925" t="s">
        <v>3210</v>
      </c>
    </row>
    <row r="4926" spans="11:12" x14ac:dyDescent="0.35">
      <c r="K4926" s="78">
        <v>201345374</v>
      </c>
      <c r="L4926" t="s">
        <v>3128</v>
      </c>
    </row>
    <row r="4927" spans="11:12" x14ac:dyDescent="0.35">
      <c r="K4927" s="78">
        <v>641321990</v>
      </c>
      <c r="L4927" t="s">
        <v>6075</v>
      </c>
    </row>
    <row r="4928" spans="11:12" x14ac:dyDescent="0.35">
      <c r="K4928" s="78">
        <v>544680560</v>
      </c>
      <c r="L4928" t="s">
        <v>5791</v>
      </c>
    </row>
    <row r="4929" spans="11:12" x14ac:dyDescent="0.35">
      <c r="K4929" s="78">
        <v>230922725</v>
      </c>
      <c r="L4929" t="s">
        <v>4101</v>
      </c>
    </row>
    <row r="4930" spans="11:12" x14ac:dyDescent="0.35">
      <c r="K4930" s="78">
        <v>201713349</v>
      </c>
      <c r="L4930" t="s">
        <v>3160</v>
      </c>
    </row>
    <row r="4931" spans="11:12" x14ac:dyDescent="0.35">
      <c r="K4931" s="78">
        <v>805716452</v>
      </c>
      <c r="L4931" t="s">
        <v>6996</v>
      </c>
    </row>
    <row r="4932" spans="11:12" x14ac:dyDescent="0.35">
      <c r="K4932" s="78">
        <v>276465406</v>
      </c>
      <c r="L4932" t="s">
        <v>4519</v>
      </c>
    </row>
    <row r="4933" spans="11:12" x14ac:dyDescent="0.35">
      <c r="K4933" s="78">
        <v>430460480</v>
      </c>
      <c r="L4933" t="s">
        <v>5470</v>
      </c>
    </row>
    <row r="4934" spans="11:12" x14ac:dyDescent="0.35">
      <c r="K4934" s="78">
        <v>654177449</v>
      </c>
      <c r="L4934" t="s">
        <v>6132</v>
      </c>
    </row>
    <row r="4935" spans="11:12" x14ac:dyDescent="0.35">
      <c r="K4935" s="78">
        <v>843904823</v>
      </c>
      <c r="L4935" t="s">
        <v>7063</v>
      </c>
    </row>
    <row r="4936" spans="11:12" x14ac:dyDescent="0.35">
      <c r="K4936" s="78">
        <v>720856778</v>
      </c>
      <c r="L4936" t="s">
        <v>6528</v>
      </c>
    </row>
    <row r="4937" spans="11:12" x14ac:dyDescent="0.35">
      <c r="K4937" s="78">
        <v>558401869</v>
      </c>
      <c r="L4937" t="s">
        <v>5819</v>
      </c>
    </row>
    <row r="4938" spans="11:12" x14ac:dyDescent="0.35">
      <c r="K4938" s="78">
        <v>267123934</v>
      </c>
      <c r="L4938" t="s">
        <v>4414</v>
      </c>
    </row>
    <row r="4939" spans="11:12" x14ac:dyDescent="0.35">
      <c r="K4939" s="78">
        <v>201298246</v>
      </c>
      <c r="L4939" t="s">
        <v>3123</v>
      </c>
    </row>
    <row r="4940" spans="11:12" x14ac:dyDescent="0.35">
      <c r="K4940" s="78">
        <v>135517607</v>
      </c>
      <c r="L4940" t="s">
        <v>2417</v>
      </c>
    </row>
    <row r="4941" spans="11:12" x14ac:dyDescent="0.35">
      <c r="K4941" s="78">
        <v>426600005</v>
      </c>
      <c r="L4941" t="s">
        <v>5457</v>
      </c>
    </row>
    <row r="4942" spans="11:12" x14ac:dyDescent="0.35">
      <c r="K4942" s="78">
        <v>228769924</v>
      </c>
      <c r="L4942" t="s">
        <v>4077</v>
      </c>
    </row>
    <row r="4943" spans="11:12" x14ac:dyDescent="0.35">
      <c r="K4943" s="78">
        <v>640552573</v>
      </c>
      <c r="L4943" t="s">
        <v>6072</v>
      </c>
    </row>
    <row r="4944" spans="11:12" x14ac:dyDescent="0.35">
      <c r="K4944" s="78">
        <v>209009320</v>
      </c>
      <c r="L4944" t="s">
        <v>3786</v>
      </c>
    </row>
    <row r="4945" spans="11:12" x14ac:dyDescent="0.35">
      <c r="K4945" s="78">
        <v>500634260</v>
      </c>
      <c r="L4945" t="s">
        <v>5681</v>
      </c>
    </row>
    <row r="4946" spans="11:12" x14ac:dyDescent="0.35">
      <c r="K4946" s="78">
        <v>902820612</v>
      </c>
      <c r="L4946" t="s">
        <v>7281</v>
      </c>
    </row>
    <row r="4947" spans="11:12" x14ac:dyDescent="0.35">
      <c r="K4947" s="78">
        <v>206122847</v>
      </c>
      <c r="L4947" t="s">
        <v>3563</v>
      </c>
    </row>
    <row r="4948" spans="11:12" x14ac:dyDescent="0.35">
      <c r="K4948" s="78">
        <v>980680410</v>
      </c>
      <c r="L4948" t="s">
        <v>7533</v>
      </c>
    </row>
    <row r="4949" spans="11:12" x14ac:dyDescent="0.35">
      <c r="K4949" s="78">
        <v>202988803</v>
      </c>
      <c r="L4949" t="s">
        <v>3300</v>
      </c>
    </row>
    <row r="4950" spans="11:12" x14ac:dyDescent="0.35">
      <c r="K4950" s="78">
        <v>207285737</v>
      </c>
      <c r="L4950" t="s">
        <v>3643</v>
      </c>
    </row>
    <row r="4951" spans="11:12" x14ac:dyDescent="0.35">
      <c r="K4951" s="78">
        <v>677987758</v>
      </c>
      <c r="L4951" t="s">
        <v>6262</v>
      </c>
    </row>
    <row r="4952" spans="11:12" x14ac:dyDescent="0.35">
      <c r="K4952" s="78">
        <v>731241597</v>
      </c>
      <c r="L4952" t="s">
        <v>6619</v>
      </c>
    </row>
    <row r="4953" spans="11:12" x14ac:dyDescent="0.35">
      <c r="K4953" s="78">
        <v>204376880</v>
      </c>
      <c r="L4953" t="s">
        <v>3446</v>
      </c>
    </row>
    <row r="4954" spans="11:12" x14ac:dyDescent="0.35">
      <c r="K4954" s="78">
        <v>927150212</v>
      </c>
      <c r="L4954" t="s">
        <v>7381</v>
      </c>
    </row>
    <row r="4955" spans="11:12" x14ac:dyDescent="0.35">
      <c r="K4955" s="78">
        <v>204094070</v>
      </c>
      <c r="L4955" t="s">
        <v>3404</v>
      </c>
    </row>
    <row r="4956" spans="11:12" x14ac:dyDescent="0.35">
      <c r="K4956" s="78">
        <v>296205556</v>
      </c>
      <c r="L4956" t="s">
        <v>4684</v>
      </c>
    </row>
    <row r="4957" spans="11:12" x14ac:dyDescent="0.35">
      <c r="K4957" s="78">
        <v>210019778</v>
      </c>
      <c r="L4957" t="s">
        <v>3876</v>
      </c>
    </row>
    <row r="4958" spans="11:12" x14ac:dyDescent="0.35">
      <c r="K4958" s="78">
        <v>956050251</v>
      </c>
      <c r="L4958" t="s">
        <v>7461</v>
      </c>
    </row>
    <row r="4959" spans="11:12" x14ac:dyDescent="0.35">
      <c r="K4959" s="78">
        <v>479778086</v>
      </c>
      <c r="L4959" t="s">
        <v>5639</v>
      </c>
    </row>
    <row r="4960" spans="11:12" x14ac:dyDescent="0.35">
      <c r="K4960" s="78">
        <v>722474856</v>
      </c>
      <c r="L4960" t="s">
        <v>6545</v>
      </c>
    </row>
    <row r="4961" spans="11:12" x14ac:dyDescent="0.35">
      <c r="K4961" s="78">
        <v>200325318</v>
      </c>
      <c r="L4961" t="s">
        <v>3030</v>
      </c>
    </row>
    <row r="4962" spans="11:12" x14ac:dyDescent="0.35">
      <c r="K4962" s="78">
        <v>205063121</v>
      </c>
      <c r="L4962" t="s">
        <v>3504</v>
      </c>
    </row>
    <row r="4963" spans="11:12" x14ac:dyDescent="0.35">
      <c r="K4963" s="78">
        <v>207481337</v>
      </c>
      <c r="L4963" t="s">
        <v>3670</v>
      </c>
    </row>
    <row r="4964" spans="11:12" x14ac:dyDescent="0.35">
      <c r="K4964" s="78">
        <v>577559600</v>
      </c>
      <c r="L4964" t="s">
        <v>5863</v>
      </c>
    </row>
    <row r="4965" spans="11:12" x14ac:dyDescent="0.35">
      <c r="K4965" s="78">
        <v>508003528</v>
      </c>
      <c r="L4965" t="s">
        <v>5703</v>
      </c>
    </row>
    <row r="4966" spans="11:12" x14ac:dyDescent="0.35">
      <c r="K4966" s="78">
        <v>222509214</v>
      </c>
      <c r="L4966" t="s">
        <v>4021</v>
      </c>
    </row>
    <row r="4967" spans="11:12" x14ac:dyDescent="0.35">
      <c r="K4967" s="78">
        <v>203686046</v>
      </c>
      <c r="L4967" t="s">
        <v>3363</v>
      </c>
    </row>
    <row r="4968" spans="11:12" x14ac:dyDescent="0.35">
      <c r="K4968" s="78">
        <v>200153786</v>
      </c>
      <c r="L4968" t="s">
        <v>3009</v>
      </c>
    </row>
    <row r="4969" spans="11:12" x14ac:dyDescent="0.35">
      <c r="K4969" s="78">
        <v>375198630</v>
      </c>
      <c r="L4969" t="s">
        <v>5284</v>
      </c>
    </row>
    <row r="4970" spans="11:12" x14ac:dyDescent="0.35">
      <c r="K4970" s="78">
        <v>319833161</v>
      </c>
      <c r="L4970" t="s">
        <v>4875</v>
      </c>
    </row>
    <row r="4971" spans="11:12" x14ac:dyDescent="0.35">
      <c r="K4971" s="78">
        <v>209377407</v>
      </c>
      <c r="L4971" t="s">
        <v>3810</v>
      </c>
    </row>
    <row r="4972" spans="11:12" x14ac:dyDescent="0.35">
      <c r="K4972" s="78">
        <v>875996169</v>
      </c>
      <c r="L4972" t="s">
        <v>7168</v>
      </c>
    </row>
    <row r="4973" spans="11:12" x14ac:dyDescent="0.35">
      <c r="K4973" s="78">
        <v>202472600</v>
      </c>
      <c r="L4973" t="s">
        <v>3248</v>
      </c>
    </row>
    <row r="4974" spans="11:12" x14ac:dyDescent="0.35">
      <c r="K4974" s="78">
        <v>681808760</v>
      </c>
      <c r="L4974" t="s">
        <v>6296</v>
      </c>
    </row>
    <row r="4975" spans="11:12" x14ac:dyDescent="0.35">
      <c r="K4975" s="78">
        <v>205172616</v>
      </c>
      <c r="L4975" t="s">
        <v>3515</v>
      </c>
    </row>
    <row r="4976" spans="11:12" x14ac:dyDescent="0.35">
      <c r="K4976" s="78">
        <v>209480281</v>
      </c>
      <c r="L4976" t="s">
        <v>3814</v>
      </c>
    </row>
    <row r="4977" spans="11:12" x14ac:dyDescent="0.35">
      <c r="K4977" s="78">
        <v>208144899</v>
      </c>
      <c r="L4977" t="s">
        <v>3728</v>
      </c>
    </row>
    <row r="4978" spans="11:12" x14ac:dyDescent="0.35">
      <c r="K4978" s="78">
        <v>202395896</v>
      </c>
      <c r="L4978" t="s">
        <v>3241</v>
      </c>
    </row>
    <row r="4979" spans="11:12" x14ac:dyDescent="0.35">
      <c r="K4979" s="78">
        <v>730685750</v>
      </c>
      <c r="L4979" t="s">
        <v>6610</v>
      </c>
    </row>
    <row r="4980" spans="11:12" x14ac:dyDescent="0.35">
      <c r="K4980" s="78">
        <v>632245432</v>
      </c>
      <c r="L4980" t="s">
        <v>6026</v>
      </c>
    </row>
    <row r="4981" spans="11:12" x14ac:dyDescent="0.35">
      <c r="K4981" s="78">
        <v>758923916</v>
      </c>
      <c r="L4981" t="s">
        <v>6693</v>
      </c>
    </row>
    <row r="4982" spans="11:12" x14ac:dyDescent="0.35">
      <c r="K4982" s="78">
        <v>626002390</v>
      </c>
      <c r="L4982" t="s">
        <v>5974</v>
      </c>
    </row>
    <row r="4983" spans="11:12" x14ac:dyDescent="0.35">
      <c r="K4983" s="78">
        <v>854229524</v>
      </c>
      <c r="L4983" t="s">
        <v>7082</v>
      </c>
    </row>
    <row r="4984" spans="11:12" x14ac:dyDescent="0.35">
      <c r="K4984" s="78">
        <v>207294995</v>
      </c>
      <c r="L4984" t="s">
        <v>3647</v>
      </c>
    </row>
    <row r="4985" spans="11:12" x14ac:dyDescent="0.35">
      <c r="K4985" s="78">
        <v>780971754</v>
      </c>
      <c r="L4985" t="s">
        <v>6866</v>
      </c>
    </row>
    <row r="4986" spans="11:12" x14ac:dyDescent="0.35">
      <c r="K4986" s="78">
        <v>925985570</v>
      </c>
      <c r="L4986" t="s">
        <v>7378</v>
      </c>
    </row>
    <row r="4987" spans="11:12" x14ac:dyDescent="0.35">
      <c r="K4987" s="78">
        <v>366926895</v>
      </c>
      <c r="L4987" t="s">
        <v>5233</v>
      </c>
    </row>
    <row r="4988" spans="11:12" x14ac:dyDescent="0.35">
      <c r="K4988" s="78">
        <v>531816102</v>
      </c>
      <c r="L4988" t="s">
        <v>5758</v>
      </c>
    </row>
    <row r="4989" spans="11:12" x14ac:dyDescent="0.35">
      <c r="K4989" s="78">
        <v>362822343</v>
      </c>
      <c r="L4989" t="s">
        <v>5201</v>
      </c>
    </row>
    <row r="4990" spans="11:12" x14ac:dyDescent="0.35">
      <c r="K4990" s="78">
        <v>722674839</v>
      </c>
      <c r="L4990" t="s">
        <v>6549</v>
      </c>
    </row>
    <row r="4991" spans="11:12" x14ac:dyDescent="0.35">
      <c r="K4991" s="78">
        <v>201578715</v>
      </c>
      <c r="L4991" t="s">
        <v>3151</v>
      </c>
    </row>
    <row r="4992" spans="11:12" x14ac:dyDescent="0.35">
      <c r="K4992" s="78">
        <v>215481816</v>
      </c>
      <c r="L4992" t="s">
        <v>3151</v>
      </c>
    </row>
    <row r="4993" spans="11:12" x14ac:dyDescent="0.35">
      <c r="K4993" s="78">
        <v>329165043</v>
      </c>
      <c r="L4993" t="s">
        <v>3151</v>
      </c>
    </row>
    <row r="4994" spans="11:12" x14ac:dyDescent="0.35">
      <c r="K4994" s="78">
        <v>497196183</v>
      </c>
      <c r="L4994" t="s">
        <v>5673</v>
      </c>
    </row>
    <row r="4995" spans="11:12" x14ac:dyDescent="0.35">
      <c r="K4995" s="78">
        <v>120505653</v>
      </c>
      <c r="L4995" t="s">
        <v>2221</v>
      </c>
    </row>
    <row r="4996" spans="11:12" x14ac:dyDescent="0.35">
      <c r="K4996" s="78">
        <v>187068878</v>
      </c>
      <c r="L4996" t="s">
        <v>2887</v>
      </c>
    </row>
    <row r="4997" spans="11:12" x14ac:dyDescent="0.35">
      <c r="K4997" s="78">
        <v>695146833</v>
      </c>
      <c r="L4997" t="s">
        <v>6416</v>
      </c>
    </row>
    <row r="4998" spans="11:12" x14ac:dyDescent="0.35">
      <c r="K4998" s="78">
        <v>165632265</v>
      </c>
      <c r="L4998" t="s">
        <v>2685</v>
      </c>
    </row>
    <row r="4999" spans="11:12" x14ac:dyDescent="0.35">
      <c r="K4999" s="78">
        <v>272034214</v>
      </c>
      <c r="L4999" t="s">
        <v>4479</v>
      </c>
    </row>
    <row r="5000" spans="11:12" x14ac:dyDescent="0.35">
      <c r="K5000" s="78">
        <v>209808852</v>
      </c>
      <c r="L5000" t="s">
        <v>3854</v>
      </c>
    </row>
    <row r="5001" spans="11:12" x14ac:dyDescent="0.35">
      <c r="K5001" s="78">
        <v>228742430</v>
      </c>
      <c r="L5001" t="s">
        <v>4076</v>
      </c>
    </row>
    <row r="5002" spans="11:12" x14ac:dyDescent="0.35">
      <c r="K5002" s="78">
        <v>493329901</v>
      </c>
      <c r="L5002" t="s">
        <v>5665</v>
      </c>
    </row>
    <row r="5003" spans="11:12" x14ac:dyDescent="0.35">
      <c r="K5003" s="78">
        <v>208490060</v>
      </c>
      <c r="L5003" t="s">
        <v>3758</v>
      </c>
    </row>
    <row r="5004" spans="11:12" x14ac:dyDescent="0.35">
      <c r="K5004" s="78">
        <v>208698923</v>
      </c>
      <c r="L5004" t="s">
        <v>3758</v>
      </c>
    </row>
    <row r="5005" spans="11:12" x14ac:dyDescent="0.35">
      <c r="K5005" s="78">
        <v>201113396</v>
      </c>
      <c r="L5005" t="s">
        <v>3102</v>
      </c>
    </row>
    <row r="5006" spans="11:12" x14ac:dyDescent="0.35">
      <c r="K5006" s="78">
        <v>399523745</v>
      </c>
      <c r="L5006" t="s">
        <v>5375</v>
      </c>
    </row>
    <row r="5007" spans="11:12" x14ac:dyDescent="0.35">
      <c r="K5007" s="78">
        <v>200929995</v>
      </c>
      <c r="L5007" t="s">
        <v>3085</v>
      </c>
    </row>
    <row r="5008" spans="11:12" x14ac:dyDescent="0.35">
      <c r="K5008" s="78">
        <v>363921108</v>
      </c>
      <c r="L5008" t="s">
        <v>5214</v>
      </c>
    </row>
    <row r="5009" spans="11:12" x14ac:dyDescent="0.35">
      <c r="K5009" s="78">
        <v>319766014</v>
      </c>
      <c r="L5009" t="s">
        <v>4873</v>
      </c>
    </row>
    <row r="5010" spans="11:12" x14ac:dyDescent="0.35">
      <c r="K5010" s="78">
        <v>207713826</v>
      </c>
      <c r="L5010" t="s">
        <v>3686</v>
      </c>
    </row>
    <row r="5011" spans="11:12" x14ac:dyDescent="0.35">
      <c r="K5011" s="78">
        <v>283439054</v>
      </c>
      <c r="L5011" t="s">
        <v>3686</v>
      </c>
    </row>
    <row r="5012" spans="11:12" x14ac:dyDescent="0.35">
      <c r="K5012" s="78">
        <v>253912730</v>
      </c>
      <c r="L5012" t="s">
        <v>4299</v>
      </c>
    </row>
    <row r="5013" spans="11:12" x14ac:dyDescent="0.35">
      <c r="K5013" s="78">
        <v>258534942</v>
      </c>
      <c r="L5013" t="s">
        <v>4335</v>
      </c>
    </row>
    <row r="5014" spans="11:12" x14ac:dyDescent="0.35">
      <c r="K5014" s="78">
        <v>204138525</v>
      </c>
      <c r="L5014" t="s">
        <v>3411</v>
      </c>
    </row>
    <row r="5015" spans="11:12" x14ac:dyDescent="0.35">
      <c r="K5015" s="78">
        <v>623759792</v>
      </c>
      <c r="L5015" t="s">
        <v>5962</v>
      </c>
    </row>
    <row r="5016" spans="11:12" x14ac:dyDescent="0.35">
      <c r="K5016" s="78">
        <v>674071957</v>
      </c>
      <c r="L5016" t="s">
        <v>6236</v>
      </c>
    </row>
    <row r="5017" spans="11:12" x14ac:dyDescent="0.35">
      <c r="K5017" s="78">
        <v>773862737</v>
      </c>
      <c r="L5017" t="s">
        <v>6815</v>
      </c>
    </row>
    <row r="5018" spans="11:12" x14ac:dyDescent="0.35">
      <c r="K5018" s="78">
        <v>509418420</v>
      </c>
      <c r="L5018" t="s">
        <v>5706</v>
      </c>
    </row>
    <row r="5019" spans="11:12" x14ac:dyDescent="0.35">
      <c r="K5019" s="78">
        <v>960178190</v>
      </c>
      <c r="L5019" t="s">
        <v>7474</v>
      </c>
    </row>
    <row r="5020" spans="11:12" x14ac:dyDescent="0.35">
      <c r="K5020" s="78">
        <v>205028063</v>
      </c>
      <c r="L5020" t="s">
        <v>3501</v>
      </c>
    </row>
    <row r="5021" spans="11:12" x14ac:dyDescent="0.35">
      <c r="K5021" s="78">
        <v>205185182</v>
      </c>
      <c r="L5021" t="s">
        <v>3516</v>
      </c>
    </row>
    <row r="5022" spans="11:12" x14ac:dyDescent="0.35">
      <c r="K5022" s="78">
        <v>579951320</v>
      </c>
      <c r="L5022" t="s">
        <v>5871</v>
      </c>
    </row>
    <row r="5023" spans="11:12" x14ac:dyDescent="0.35">
      <c r="K5023" s="78">
        <v>728851473</v>
      </c>
      <c r="L5023" t="s">
        <v>6585</v>
      </c>
    </row>
    <row r="5024" spans="11:12" x14ac:dyDescent="0.35">
      <c r="K5024" s="78">
        <v>868371250</v>
      </c>
      <c r="L5024" t="s">
        <v>7134</v>
      </c>
    </row>
    <row r="5025" spans="11:12" x14ac:dyDescent="0.35">
      <c r="K5025" s="78">
        <v>644343430</v>
      </c>
      <c r="L5025" t="s">
        <v>6093</v>
      </c>
    </row>
    <row r="5026" spans="11:12" x14ac:dyDescent="0.35">
      <c r="K5026" s="78" t="s">
        <v>1930</v>
      </c>
      <c r="L5026" t="s">
        <v>7687</v>
      </c>
    </row>
    <row r="5027" spans="11:12" x14ac:dyDescent="0.35">
      <c r="K5027" s="78">
        <v>202872705</v>
      </c>
      <c r="L5027" t="s">
        <v>3287</v>
      </c>
    </row>
    <row r="5028" spans="11:12" x14ac:dyDescent="0.35">
      <c r="K5028" s="78">
        <v>762394472</v>
      </c>
      <c r="L5028" t="s">
        <v>6710</v>
      </c>
    </row>
    <row r="5029" spans="11:12" x14ac:dyDescent="0.35">
      <c r="K5029" s="78">
        <v>281985833</v>
      </c>
      <c r="L5029" t="s">
        <v>4557</v>
      </c>
    </row>
    <row r="5030" spans="11:12" x14ac:dyDescent="0.35">
      <c r="K5030" s="78">
        <v>806692417</v>
      </c>
      <c r="L5030" t="s">
        <v>7005</v>
      </c>
    </row>
    <row r="5031" spans="11:12" x14ac:dyDescent="0.35">
      <c r="K5031" s="78">
        <v>500013087</v>
      </c>
      <c r="L5031" t="s">
        <v>5678</v>
      </c>
    </row>
    <row r="5032" spans="11:12" x14ac:dyDescent="0.35">
      <c r="K5032" s="78">
        <v>763405095</v>
      </c>
      <c r="L5032" t="s">
        <v>6721</v>
      </c>
    </row>
    <row r="5033" spans="11:12" x14ac:dyDescent="0.35">
      <c r="K5033" s="78">
        <v>207856920</v>
      </c>
      <c r="L5033" t="s">
        <v>3707</v>
      </c>
    </row>
    <row r="5034" spans="11:12" x14ac:dyDescent="0.35">
      <c r="K5034" s="78">
        <v>207474255</v>
      </c>
      <c r="L5034" t="s">
        <v>3669</v>
      </c>
    </row>
    <row r="5035" spans="11:12" x14ac:dyDescent="0.35">
      <c r="K5035" s="78">
        <v>219395027</v>
      </c>
      <c r="L5035" t="s">
        <v>3994</v>
      </c>
    </row>
    <row r="5036" spans="11:12" x14ac:dyDescent="0.35">
      <c r="K5036" s="78">
        <v>766039499</v>
      </c>
      <c r="L5036" t="s">
        <v>6746</v>
      </c>
    </row>
    <row r="5037" spans="11:12" x14ac:dyDescent="0.35">
      <c r="K5037" s="78">
        <v>201897829</v>
      </c>
      <c r="L5037" t="s">
        <v>3190</v>
      </c>
    </row>
    <row r="5038" spans="11:12" x14ac:dyDescent="0.35">
      <c r="K5038" s="78">
        <v>367049316</v>
      </c>
      <c r="L5038" t="s">
        <v>5234</v>
      </c>
    </row>
    <row r="5039" spans="11:12" x14ac:dyDescent="0.35">
      <c r="K5039" s="78">
        <v>169030880</v>
      </c>
      <c r="L5039" t="s">
        <v>2721</v>
      </c>
    </row>
    <row r="5040" spans="11:12" x14ac:dyDescent="0.35">
      <c r="K5040" s="78">
        <v>105737289</v>
      </c>
      <c r="L5040" t="s">
        <v>2056</v>
      </c>
    </row>
    <row r="5041" spans="11:12" x14ac:dyDescent="0.35">
      <c r="K5041" s="78">
        <v>326848468</v>
      </c>
      <c r="L5041" t="s">
        <v>2056</v>
      </c>
    </row>
    <row r="5042" spans="11:12" x14ac:dyDescent="0.35">
      <c r="K5042" s="78" t="s">
        <v>1941</v>
      </c>
      <c r="L5042" t="s">
        <v>7600</v>
      </c>
    </row>
    <row r="5043" spans="11:12" x14ac:dyDescent="0.35">
      <c r="K5043" s="78">
        <v>136933884</v>
      </c>
      <c r="L5043" t="s">
        <v>2429</v>
      </c>
    </row>
    <row r="5044" spans="11:12" x14ac:dyDescent="0.35">
      <c r="K5044" s="78">
        <v>167591060</v>
      </c>
      <c r="L5044" t="s">
        <v>2707</v>
      </c>
    </row>
    <row r="5045" spans="11:12" x14ac:dyDescent="0.35">
      <c r="K5045" s="78">
        <v>244582303</v>
      </c>
      <c r="L5045" t="s">
        <v>4216</v>
      </c>
    </row>
    <row r="5046" spans="11:12" x14ac:dyDescent="0.35">
      <c r="K5046" s="78">
        <v>278768864</v>
      </c>
      <c r="L5046" t="s">
        <v>4537</v>
      </c>
    </row>
    <row r="5047" spans="11:12" x14ac:dyDescent="0.35">
      <c r="K5047" s="78">
        <v>324146032</v>
      </c>
      <c r="L5047" t="s">
        <v>4537</v>
      </c>
    </row>
    <row r="5048" spans="11:12" x14ac:dyDescent="0.35">
      <c r="K5048" s="78">
        <v>325335858</v>
      </c>
      <c r="L5048" t="s">
        <v>4537</v>
      </c>
    </row>
    <row r="5049" spans="11:12" x14ac:dyDescent="0.35">
      <c r="K5049" s="78">
        <v>342002056</v>
      </c>
      <c r="L5049" t="s">
        <v>5033</v>
      </c>
    </row>
    <row r="5050" spans="11:12" x14ac:dyDescent="0.35">
      <c r="K5050" s="78">
        <v>252007520</v>
      </c>
      <c r="L5050" t="s">
        <v>657</v>
      </c>
    </row>
    <row r="5051" spans="11:12" x14ac:dyDescent="0.35">
      <c r="K5051" s="78">
        <v>282410087</v>
      </c>
      <c r="L5051" t="s">
        <v>4565</v>
      </c>
    </row>
    <row r="5052" spans="11:12" x14ac:dyDescent="0.35">
      <c r="K5052" s="78">
        <v>893853456</v>
      </c>
      <c r="L5052" t="s">
        <v>4565</v>
      </c>
    </row>
    <row r="5053" spans="11:12" x14ac:dyDescent="0.35">
      <c r="K5053" s="78">
        <v>217513502</v>
      </c>
      <c r="L5053" t="s">
        <v>3974</v>
      </c>
    </row>
    <row r="5054" spans="11:12" x14ac:dyDescent="0.35">
      <c r="K5054" s="78">
        <v>248341327</v>
      </c>
      <c r="L5054" t="s">
        <v>3974</v>
      </c>
    </row>
    <row r="5055" spans="11:12" x14ac:dyDescent="0.35">
      <c r="K5055" s="78">
        <v>120669532</v>
      </c>
      <c r="L5055" t="s">
        <v>2224</v>
      </c>
    </row>
    <row r="5056" spans="11:12" x14ac:dyDescent="0.35">
      <c r="K5056" s="78">
        <v>134647248</v>
      </c>
      <c r="L5056" t="s">
        <v>2409</v>
      </c>
    </row>
    <row r="5057" spans="11:12" x14ac:dyDescent="0.35">
      <c r="K5057" s="78">
        <v>180027599</v>
      </c>
      <c r="L5057" t="s">
        <v>2409</v>
      </c>
    </row>
    <row r="5058" spans="11:12" x14ac:dyDescent="0.35">
      <c r="K5058" s="78">
        <v>353336282</v>
      </c>
      <c r="L5058" t="s">
        <v>5126</v>
      </c>
    </row>
    <row r="5059" spans="11:12" x14ac:dyDescent="0.35">
      <c r="K5059" s="78">
        <v>780631031</v>
      </c>
      <c r="L5059" t="s">
        <v>6865</v>
      </c>
    </row>
    <row r="5060" spans="11:12" x14ac:dyDescent="0.35">
      <c r="K5060" s="78">
        <v>113395362</v>
      </c>
      <c r="L5060" t="s">
        <v>2140</v>
      </c>
    </row>
    <row r="5061" spans="11:12" x14ac:dyDescent="0.35">
      <c r="K5061" s="78">
        <v>176435607</v>
      </c>
      <c r="L5061" t="s">
        <v>2799</v>
      </c>
    </row>
    <row r="5062" spans="11:12" x14ac:dyDescent="0.35">
      <c r="K5062" s="78">
        <v>676105271</v>
      </c>
      <c r="L5062" t="s">
        <v>6254</v>
      </c>
    </row>
    <row r="5063" spans="11:12" x14ac:dyDescent="0.35">
      <c r="K5063" s="78">
        <v>645461991</v>
      </c>
      <c r="L5063" t="s">
        <v>6101</v>
      </c>
    </row>
    <row r="5064" spans="11:12" x14ac:dyDescent="0.35">
      <c r="K5064" s="78">
        <v>890378714</v>
      </c>
      <c r="L5064" t="s">
        <v>7224</v>
      </c>
    </row>
    <row r="5065" spans="11:12" x14ac:dyDescent="0.35">
      <c r="K5065" s="78">
        <v>125482546</v>
      </c>
      <c r="L5065" t="s">
        <v>2284</v>
      </c>
    </row>
    <row r="5066" spans="11:12" x14ac:dyDescent="0.35">
      <c r="K5066" s="78">
        <v>339778671</v>
      </c>
      <c r="L5066" t="s">
        <v>2284</v>
      </c>
    </row>
    <row r="5067" spans="11:12" x14ac:dyDescent="0.35">
      <c r="K5067" s="78">
        <v>206849889</v>
      </c>
      <c r="L5067" t="s">
        <v>3609</v>
      </c>
    </row>
    <row r="5068" spans="11:12" x14ac:dyDescent="0.35">
      <c r="K5068" s="78">
        <v>173155069</v>
      </c>
      <c r="L5068" t="s">
        <v>2765</v>
      </c>
    </row>
    <row r="5069" spans="11:12" x14ac:dyDescent="0.35">
      <c r="K5069" s="78">
        <v>571069326</v>
      </c>
      <c r="L5069" t="s">
        <v>5840</v>
      </c>
    </row>
    <row r="5070" spans="11:12" x14ac:dyDescent="0.35">
      <c r="K5070" s="78">
        <v>531590848</v>
      </c>
      <c r="L5070" t="s">
        <v>1817</v>
      </c>
    </row>
    <row r="5071" spans="11:12" x14ac:dyDescent="0.35">
      <c r="K5071" s="78">
        <v>697914110</v>
      </c>
      <c r="L5071" t="s">
        <v>6437</v>
      </c>
    </row>
    <row r="5072" spans="11:12" x14ac:dyDescent="0.35">
      <c r="K5072" s="78">
        <v>329720829</v>
      </c>
      <c r="L5072" t="s">
        <v>4943</v>
      </c>
    </row>
    <row r="5073" spans="11:12" x14ac:dyDescent="0.35">
      <c r="K5073" s="78">
        <v>213700995</v>
      </c>
      <c r="L5073" t="s">
        <v>3941</v>
      </c>
    </row>
    <row r="5074" spans="11:12" x14ac:dyDescent="0.35">
      <c r="K5074" s="78">
        <v>204120784</v>
      </c>
      <c r="L5074" t="s">
        <v>3406</v>
      </c>
    </row>
    <row r="5075" spans="11:12" x14ac:dyDescent="0.35">
      <c r="K5075" s="78">
        <v>258889886</v>
      </c>
      <c r="L5075" t="s">
        <v>4341</v>
      </c>
    </row>
    <row r="5076" spans="11:12" x14ac:dyDescent="0.35">
      <c r="K5076" s="78">
        <v>208205640</v>
      </c>
      <c r="L5076" t="s">
        <v>3732</v>
      </c>
    </row>
    <row r="5077" spans="11:12" x14ac:dyDescent="0.35">
      <c r="K5077" s="78">
        <v>907610454</v>
      </c>
      <c r="L5077" t="s">
        <v>7311</v>
      </c>
    </row>
    <row r="5078" spans="11:12" x14ac:dyDescent="0.35">
      <c r="K5078" s="78">
        <v>261095599</v>
      </c>
      <c r="L5078" t="s">
        <v>4356</v>
      </c>
    </row>
    <row r="5079" spans="11:12" x14ac:dyDescent="0.35">
      <c r="K5079" s="78">
        <v>553658748</v>
      </c>
      <c r="L5079" t="s">
        <v>5812</v>
      </c>
    </row>
    <row r="5080" spans="11:12" x14ac:dyDescent="0.35">
      <c r="K5080" s="78">
        <v>752685002</v>
      </c>
      <c r="L5080" t="s">
        <v>6677</v>
      </c>
    </row>
    <row r="5081" spans="11:12" x14ac:dyDescent="0.35">
      <c r="K5081" s="78">
        <v>301027842</v>
      </c>
      <c r="L5081" t="s">
        <v>4714</v>
      </c>
    </row>
    <row r="5082" spans="11:12" x14ac:dyDescent="0.35">
      <c r="K5082" s="78">
        <v>977841356</v>
      </c>
      <c r="L5082" t="s">
        <v>1433</v>
      </c>
    </row>
    <row r="5083" spans="11:12" x14ac:dyDescent="0.35">
      <c r="K5083" s="78">
        <v>101817717</v>
      </c>
      <c r="L5083" t="s">
        <v>2000</v>
      </c>
    </row>
    <row r="5084" spans="11:12" x14ac:dyDescent="0.35">
      <c r="K5084" s="78">
        <v>209538589</v>
      </c>
      <c r="L5084" t="s">
        <v>3820</v>
      </c>
    </row>
    <row r="5085" spans="11:12" x14ac:dyDescent="0.35">
      <c r="K5085" s="78">
        <v>773169330</v>
      </c>
      <c r="L5085" t="s">
        <v>6811</v>
      </c>
    </row>
    <row r="5086" spans="11:12" x14ac:dyDescent="0.35">
      <c r="K5086" s="78">
        <v>478055960</v>
      </c>
      <c r="L5086" t="s">
        <v>5633</v>
      </c>
    </row>
    <row r="5087" spans="11:12" x14ac:dyDescent="0.35">
      <c r="K5087" s="78">
        <v>631584691</v>
      </c>
      <c r="L5087" t="s">
        <v>6019</v>
      </c>
    </row>
    <row r="5088" spans="11:12" x14ac:dyDescent="0.35">
      <c r="K5088" s="78">
        <v>630975832</v>
      </c>
      <c r="L5088" t="s">
        <v>6009</v>
      </c>
    </row>
    <row r="5089" spans="11:12" x14ac:dyDescent="0.35">
      <c r="K5089" s="78">
        <v>316196977</v>
      </c>
      <c r="L5089" t="s">
        <v>4840</v>
      </c>
    </row>
    <row r="5090" spans="11:12" x14ac:dyDescent="0.35">
      <c r="K5090" s="78">
        <v>729244260</v>
      </c>
      <c r="L5090" t="s">
        <v>6594</v>
      </c>
    </row>
    <row r="5091" spans="11:12" x14ac:dyDescent="0.35">
      <c r="K5091" s="78">
        <v>902098453</v>
      </c>
      <c r="L5091" t="s">
        <v>6594</v>
      </c>
    </row>
    <row r="5092" spans="11:12" x14ac:dyDescent="0.35">
      <c r="K5092" s="78">
        <v>763092933</v>
      </c>
      <c r="L5092" t="s">
        <v>6717</v>
      </c>
    </row>
    <row r="5093" spans="11:12" x14ac:dyDescent="0.35">
      <c r="K5093" s="78">
        <v>339617627</v>
      </c>
      <c r="L5093" t="s">
        <v>5010</v>
      </c>
    </row>
    <row r="5094" spans="11:12" x14ac:dyDescent="0.35">
      <c r="K5094" s="78">
        <v>898721655</v>
      </c>
      <c r="L5094" t="s">
        <v>7260</v>
      </c>
    </row>
    <row r="5095" spans="11:12" x14ac:dyDescent="0.35">
      <c r="K5095" s="78">
        <v>188932347</v>
      </c>
      <c r="L5095" t="s">
        <v>2906</v>
      </c>
    </row>
    <row r="5096" spans="11:12" x14ac:dyDescent="0.35">
      <c r="K5096" s="78">
        <v>366817115</v>
      </c>
      <c r="L5096" t="s">
        <v>5231</v>
      </c>
    </row>
    <row r="5097" spans="11:12" x14ac:dyDescent="0.35">
      <c r="K5097" s="78">
        <v>678337900</v>
      </c>
      <c r="L5097" t="s">
        <v>6265</v>
      </c>
    </row>
    <row r="5098" spans="11:12" x14ac:dyDescent="0.35">
      <c r="K5098" s="78">
        <v>201563786</v>
      </c>
      <c r="L5098" t="s">
        <v>3147</v>
      </c>
    </row>
    <row r="5099" spans="11:12" x14ac:dyDescent="0.35">
      <c r="K5099" s="78">
        <v>681533400</v>
      </c>
      <c r="L5099" t="s">
        <v>6293</v>
      </c>
    </row>
    <row r="5100" spans="11:12" x14ac:dyDescent="0.35">
      <c r="K5100" s="78">
        <v>200932494</v>
      </c>
      <c r="L5100" t="s">
        <v>3087</v>
      </c>
    </row>
    <row r="5101" spans="11:12" x14ac:dyDescent="0.35">
      <c r="K5101" s="78">
        <v>778217139</v>
      </c>
      <c r="L5101" t="s">
        <v>6846</v>
      </c>
    </row>
    <row r="5102" spans="11:12" x14ac:dyDescent="0.35">
      <c r="K5102" s="78">
        <v>201483915</v>
      </c>
      <c r="L5102" t="s">
        <v>3139</v>
      </c>
    </row>
    <row r="5103" spans="11:12" x14ac:dyDescent="0.35">
      <c r="K5103" s="78">
        <v>790585879</v>
      </c>
      <c r="L5103" t="s">
        <v>6930</v>
      </c>
    </row>
    <row r="5104" spans="11:12" x14ac:dyDescent="0.35">
      <c r="K5104" s="78">
        <v>207993895</v>
      </c>
      <c r="L5104" t="s">
        <v>3714</v>
      </c>
    </row>
    <row r="5105" spans="11:12" x14ac:dyDescent="0.35">
      <c r="K5105" s="78">
        <v>217352029</v>
      </c>
      <c r="L5105" t="s">
        <v>3971</v>
      </c>
    </row>
    <row r="5106" spans="11:12" x14ac:dyDescent="0.35">
      <c r="K5106" s="78">
        <v>201963879</v>
      </c>
      <c r="L5106" t="s">
        <v>3198</v>
      </c>
    </row>
    <row r="5107" spans="11:12" x14ac:dyDescent="0.35">
      <c r="K5107" s="78">
        <v>768563330</v>
      </c>
      <c r="L5107" t="s">
        <v>6766</v>
      </c>
    </row>
    <row r="5108" spans="11:12" x14ac:dyDescent="0.35">
      <c r="K5108" s="78">
        <v>202503205</v>
      </c>
      <c r="L5108" t="s">
        <v>3254</v>
      </c>
    </row>
    <row r="5109" spans="11:12" x14ac:dyDescent="0.35">
      <c r="K5109" s="78">
        <v>250425422</v>
      </c>
      <c r="L5109" t="s">
        <v>4269</v>
      </c>
    </row>
    <row r="5110" spans="11:12" x14ac:dyDescent="0.35">
      <c r="K5110" s="78">
        <v>201834751</v>
      </c>
      <c r="L5110" t="s">
        <v>3181</v>
      </c>
    </row>
    <row r="5111" spans="11:12" x14ac:dyDescent="0.35">
      <c r="K5111" s="78">
        <v>444309482</v>
      </c>
      <c r="L5111" t="s">
        <v>5506</v>
      </c>
    </row>
    <row r="5112" spans="11:12" x14ac:dyDescent="0.35">
      <c r="K5112" s="78">
        <v>697687777</v>
      </c>
      <c r="L5112" t="s">
        <v>6435</v>
      </c>
    </row>
    <row r="5113" spans="11:12" x14ac:dyDescent="0.35">
      <c r="K5113" s="78">
        <v>161138860</v>
      </c>
      <c r="L5113" t="s">
        <v>2646</v>
      </c>
    </row>
    <row r="5114" spans="11:12" x14ac:dyDescent="0.35">
      <c r="K5114" s="78">
        <v>765181054</v>
      </c>
      <c r="L5114" t="s">
        <v>6739</v>
      </c>
    </row>
    <row r="5115" spans="11:12" x14ac:dyDescent="0.35">
      <c r="K5115" s="78" t="s">
        <v>1920</v>
      </c>
      <c r="L5115" t="s">
        <v>7624</v>
      </c>
    </row>
    <row r="5116" spans="11:12" x14ac:dyDescent="0.35">
      <c r="K5116" s="78">
        <v>725284098</v>
      </c>
      <c r="L5116" t="s">
        <v>6566</v>
      </c>
    </row>
    <row r="5117" spans="11:12" x14ac:dyDescent="0.35">
      <c r="K5117" s="78">
        <v>211045000</v>
      </c>
      <c r="L5117" t="s">
        <v>3915</v>
      </c>
    </row>
    <row r="5118" spans="11:12" x14ac:dyDescent="0.35">
      <c r="K5118" s="78">
        <v>189870426</v>
      </c>
      <c r="L5118" t="s">
        <v>2912</v>
      </c>
    </row>
    <row r="5119" spans="11:12" x14ac:dyDescent="0.35">
      <c r="K5119" s="78">
        <v>201818563</v>
      </c>
      <c r="L5119" t="s">
        <v>3177</v>
      </c>
    </row>
    <row r="5120" spans="11:12" x14ac:dyDescent="0.35">
      <c r="K5120" s="78">
        <v>185960846</v>
      </c>
      <c r="L5120" t="s">
        <v>2882</v>
      </c>
    </row>
    <row r="5121" spans="11:12" x14ac:dyDescent="0.35">
      <c r="K5121" s="78">
        <v>331446297</v>
      </c>
      <c r="L5121" t="s">
        <v>4954</v>
      </c>
    </row>
    <row r="5122" spans="11:12" x14ac:dyDescent="0.35">
      <c r="K5122" s="78">
        <v>225342806</v>
      </c>
      <c r="L5122" t="s">
        <v>4044</v>
      </c>
    </row>
    <row r="5123" spans="11:12" x14ac:dyDescent="0.35">
      <c r="K5123" s="78">
        <v>187622549</v>
      </c>
      <c r="L5123" t="s">
        <v>2894</v>
      </c>
    </row>
    <row r="5124" spans="11:12" x14ac:dyDescent="0.35">
      <c r="K5124" s="78">
        <v>683656640</v>
      </c>
      <c r="L5124" t="s">
        <v>6307</v>
      </c>
    </row>
    <row r="5125" spans="11:12" x14ac:dyDescent="0.35">
      <c r="K5125" s="78">
        <v>694091997</v>
      </c>
      <c r="L5125" t="s">
        <v>6408</v>
      </c>
    </row>
    <row r="5126" spans="11:12" x14ac:dyDescent="0.35">
      <c r="K5126" s="78">
        <v>100777100</v>
      </c>
      <c r="L5126" t="s">
        <v>1985</v>
      </c>
    </row>
    <row r="5127" spans="11:12" x14ac:dyDescent="0.35">
      <c r="K5127" s="78">
        <v>938889155</v>
      </c>
      <c r="L5127" t="s">
        <v>7412</v>
      </c>
    </row>
    <row r="5128" spans="11:12" x14ac:dyDescent="0.35">
      <c r="K5128" s="78">
        <v>706514520</v>
      </c>
      <c r="L5128" t="s">
        <v>6464</v>
      </c>
    </row>
    <row r="5129" spans="11:12" x14ac:dyDescent="0.35">
      <c r="K5129" s="78">
        <v>171312493</v>
      </c>
      <c r="L5129" t="s">
        <v>2732</v>
      </c>
    </row>
    <row r="5130" spans="11:12" x14ac:dyDescent="0.35">
      <c r="K5130" s="78">
        <v>717743172</v>
      </c>
      <c r="L5130" t="s">
        <v>6510</v>
      </c>
    </row>
    <row r="5131" spans="11:12" x14ac:dyDescent="0.35">
      <c r="K5131" s="78">
        <v>298509030</v>
      </c>
      <c r="L5131" t="s">
        <v>4690</v>
      </c>
    </row>
    <row r="5132" spans="11:12" x14ac:dyDescent="0.35">
      <c r="K5132" s="78">
        <v>264607426</v>
      </c>
      <c r="L5132" t="s">
        <v>4386</v>
      </c>
    </row>
    <row r="5133" spans="11:12" x14ac:dyDescent="0.35">
      <c r="K5133" s="78">
        <v>138496252</v>
      </c>
      <c r="L5133" t="s">
        <v>2452</v>
      </c>
    </row>
    <row r="5134" spans="11:12" x14ac:dyDescent="0.35">
      <c r="K5134" s="78">
        <v>245182384</v>
      </c>
      <c r="L5134" t="s">
        <v>4221</v>
      </c>
    </row>
    <row r="5135" spans="11:12" x14ac:dyDescent="0.35">
      <c r="K5135" s="78">
        <v>204253006</v>
      </c>
      <c r="L5135" t="s">
        <v>838</v>
      </c>
    </row>
    <row r="5136" spans="11:12" x14ac:dyDescent="0.35">
      <c r="K5136" s="78">
        <v>767568355</v>
      </c>
      <c r="L5136" t="s">
        <v>6756</v>
      </c>
    </row>
    <row r="5137" spans="11:12" x14ac:dyDescent="0.35">
      <c r="K5137" s="78">
        <v>612147388</v>
      </c>
      <c r="L5137" t="s">
        <v>5920</v>
      </c>
    </row>
    <row r="5138" spans="11:12" x14ac:dyDescent="0.35">
      <c r="K5138" s="78">
        <v>623295451</v>
      </c>
      <c r="L5138" t="s">
        <v>5957</v>
      </c>
    </row>
    <row r="5139" spans="11:12" x14ac:dyDescent="0.35">
      <c r="K5139" s="78">
        <v>134870389</v>
      </c>
      <c r="L5139" t="s">
        <v>2412</v>
      </c>
    </row>
    <row r="5140" spans="11:12" x14ac:dyDescent="0.35">
      <c r="K5140" s="78">
        <v>209636123</v>
      </c>
      <c r="L5140" t="s">
        <v>3833</v>
      </c>
    </row>
    <row r="5141" spans="11:12" x14ac:dyDescent="0.35">
      <c r="K5141" s="78">
        <v>843186408</v>
      </c>
      <c r="L5141" t="s">
        <v>7058</v>
      </c>
    </row>
    <row r="5142" spans="11:12" x14ac:dyDescent="0.35">
      <c r="K5142" s="78">
        <v>760445380</v>
      </c>
      <c r="L5142" t="s">
        <v>6701</v>
      </c>
    </row>
    <row r="5143" spans="11:12" x14ac:dyDescent="0.35">
      <c r="K5143" s="78">
        <v>201271577</v>
      </c>
      <c r="L5143" t="s">
        <v>3118</v>
      </c>
    </row>
    <row r="5144" spans="11:12" x14ac:dyDescent="0.35">
      <c r="K5144" s="78">
        <v>136752979</v>
      </c>
      <c r="L5144" t="s">
        <v>803</v>
      </c>
    </row>
    <row r="5145" spans="11:12" x14ac:dyDescent="0.35">
      <c r="K5145" s="78">
        <v>510430166</v>
      </c>
      <c r="L5145" t="s">
        <v>5708</v>
      </c>
    </row>
    <row r="5146" spans="11:12" x14ac:dyDescent="0.35">
      <c r="K5146" s="78">
        <v>208322537</v>
      </c>
      <c r="L5146" t="s">
        <v>3745</v>
      </c>
    </row>
    <row r="5147" spans="11:12" x14ac:dyDescent="0.35">
      <c r="K5147" s="78">
        <v>763236498</v>
      </c>
      <c r="L5147" t="s">
        <v>6719</v>
      </c>
    </row>
    <row r="5148" spans="11:12" x14ac:dyDescent="0.35">
      <c r="K5148" s="78">
        <v>691765423</v>
      </c>
      <c r="L5148" t="s">
        <v>6391</v>
      </c>
    </row>
    <row r="5149" spans="11:12" x14ac:dyDescent="0.35">
      <c r="K5149" s="78">
        <v>203397513</v>
      </c>
      <c r="L5149" t="s">
        <v>3337</v>
      </c>
    </row>
    <row r="5150" spans="11:12" x14ac:dyDescent="0.35">
      <c r="K5150" s="78">
        <v>201188835</v>
      </c>
      <c r="L5150" t="s">
        <v>3111</v>
      </c>
    </row>
    <row r="5151" spans="11:12" x14ac:dyDescent="0.35">
      <c r="K5151" s="78">
        <v>727816240</v>
      </c>
      <c r="L5151" t="s">
        <v>6581</v>
      </c>
    </row>
    <row r="5152" spans="11:12" x14ac:dyDescent="0.35">
      <c r="K5152" s="78">
        <v>307720744</v>
      </c>
      <c r="L5152" t="s">
        <v>4768</v>
      </c>
    </row>
    <row r="5153" spans="11:12" x14ac:dyDescent="0.35">
      <c r="K5153" s="78" t="s">
        <v>1909</v>
      </c>
      <c r="L5153" t="s">
        <v>7584</v>
      </c>
    </row>
    <row r="5154" spans="11:12" x14ac:dyDescent="0.35">
      <c r="K5154" s="78">
        <v>141426249</v>
      </c>
      <c r="L5154" t="s">
        <v>2482</v>
      </c>
    </row>
    <row r="5155" spans="11:12" x14ac:dyDescent="0.35">
      <c r="K5155" s="78">
        <v>777536176</v>
      </c>
      <c r="L5155" t="s">
        <v>6840</v>
      </c>
    </row>
    <row r="5156" spans="11:12" x14ac:dyDescent="0.35">
      <c r="K5156" s="78">
        <v>603768108</v>
      </c>
      <c r="L5156" t="s">
        <v>5909</v>
      </c>
    </row>
    <row r="5157" spans="11:12" x14ac:dyDescent="0.35">
      <c r="K5157" s="78">
        <v>811413259</v>
      </c>
      <c r="L5157" t="s">
        <v>7022</v>
      </c>
    </row>
    <row r="5158" spans="11:12" x14ac:dyDescent="0.35">
      <c r="K5158" s="78">
        <v>200928231</v>
      </c>
      <c r="L5158" t="s">
        <v>3084</v>
      </c>
    </row>
    <row r="5159" spans="11:12" x14ac:dyDescent="0.35">
      <c r="K5159" s="78">
        <v>209529513</v>
      </c>
      <c r="L5159" t="s">
        <v>3819</v>
      </c>
    </row>
    <row r="5160" spans="11:12" x14ac:dyDescent="0.35">
      <c r="K5160" s="78">
        <v>675550905</v>
      </c>
      <c r="L5160" t="s">
        <v>6250</v>
      </c>
    </row>
    <row r="5161" spans="11:12" x14ac:dyDescent="0.35">
      <c r="K5161" s="78">
        <v>686136124</v>
      </c>
      <c r="L5161" t="s">
        <v>6338</v>
      </c>
    </row>
    <row r="5162" spans="11:12" x14ac:dyDescent="0.35">
      <c r="K5162" s="78">
        <v>671841123</v>
      </c>
      <c r="L5162" t="s">
        <v>6218</v>
      </c>
    </row>
    <row r="5163" spans="11:12" x14ac:dyDescent="0.35">
      <c r="K5163" s="78">
        <v>200185683</v>
      </c>
      <c r="L5163" t="s">
        <v>3011</v>
      </c>
    </row>
    <row r="5164" spans="11:12" x14ac:dyDescent="0.35">
      <c r="K5164" s="78">
        <v>697058532</v>
      </c>
      <c r="L5164" t="s">
        <v>6431</v>
      </c>
    </row>
    <row r="5165" spans="11:12" x14ac:dyDescent="0.35">
      <c r="K5165" s="78">
        <v>496733878</v>
      </c>
      <c r="L5165" t="s">
        <v>5671</v>
      </c>
    </row>
    <row r="5166" spans="11:12" x14ac:dyDescent="0.35">
      <c r="K5166" s="78">
        <v>246149712</v>
      </c>
      <c r="L5166" t="s">
        <v>4230</v>
      </c>
    </row>
    <row r="5167" spans="11:12" x14ac:dyDescent="0.35">
      <c r="K5167" s="78">
        <v>767610696</v>
      </c>
      <c r="L5167" t="s">
        <v>4230</v>
      </c>
    </row>
    <row r="5168" spans="11:12" x14ac:dyDescent="0.35">
      <c r="K5168" s="78">
        <v>511460760</v>
      </c>
      <c r="L5168" t="s">
        <v>5712</v>
      </c>
    </row>
    <row r="5169" spans="11:12" x14ac:dyDescent="0.35">
      <c r="K5169" s="78">
        <v>214267225</v>
      </c>
      <c r="L5169" t="s">
        <v>3946</v>
      </c>
    </row>
    <row r="5170" spans="11:12" x14ac:dyDescent="0.35">
      <c r="K5170" s="78">
        <v>129186038</v>
      </c>
      <c r="L5170" t="s">
        <v>2337</v>
      </c>
    </row>
    <row r="5171" spans="11:12" x14ac:dyDescent="0.35">
      <c r="K5171" s="78">
        <v>428667980</v>
      </c>
      <c r="L5171" t="s">
        <v>626</v>
      </c>
    </row>
    <row r="5172" spans="11:12" x14ac:dyDescent="0.35">
      <c r="K5172" s="78">
        <v>155627026</v>
      </c>
      <c r="L5172" t="s">
        <v>2602</v>
      </c>
    </row>
    <row r="5173" spans="11:12" x14ac:dyDescent="0.35">
      <c r="K5173" s="78">
        <v>206748007</v>
      </c>
      <c r="L5173" t="s">
        <v>3597</v>
      </c>
    </row>
    <row r="5174" spans="11:12" x14ac:dyDescent="0.35">
      <c r="K5174" s="78">
        <v>217000653</v>
      </c>
      <c r="L5174" t="s">
        <v>3964</v>
      </c>
    </row>
    <row r="5175" spans="11:12" x14ac:dyDescent="0.35">
      <c r="K5175" s="78">
        <v>251523487</v>
      </c>
      <c r="L5175" t="s">
        <v>4283</v>
      </c>
    </row>
    <row r="5176" spans="11:12" x14ac:dyDescent="0.35">
      <c r="K5176" s="78">
        <v>864779727</v>
      </c>
      <c r="L5176" t="s">
        <v>7117</v>
      </c>
    </row>
    <row r="5177" spans="11:12" x14ac:dyDescent="0.35">
      <c r="K5177" s="78">
        <v>673022057</v>
      </c>
      <c r="L5177" t="s">
        <v>6228</v>
      </c>
    </row>
    <row r="5178" spans="11:12" x14ac:dyDescent="0.35">
      <c r="K5178" s="78">
        <v>162274600</v>
      </c>
      <c r="L5178" t="s">
        <v>2660</v>
      </c>
    </row>
    <row r="5179" spans="11:12" x14ac:dyDescent="0.35">
      <c r="K5179" s="78">
        <v>238647282</v>
      </c>
      <c r="L5179" t="s">
        <v>4179</v>
      </c>
    </row>
    <row r="5180" spans="11:12" x14ac:dyDescent="0.35">
      <c r="K5180" s="78">
        <v>299184064</v>
      </c>
      <c r="L5180" t="s">
        <v>4696</v>
      </c>
    </row>
    <row r="5181" spans="11:12" x14ac:dyDescent="0.35">
      <c r="K5181" s="78">
        <v>278276694</v>
      </c>
      <c r="L5181" t="s">
        <v>4530</v>
      </c>
    </row>
    <row r="5182" spans="11:12" x14ac:dyDescent="0.35">
      <c r="K5182" s="78">
        <v>654647194</v>
      </c>
      <c r="L5182" t="s">
        <v>6133</v>
      </c>
    </row>
    <row r="5183" spans="11:12" x14ac:dyDescent="0.35">
      <c r="K5183" s="78">
        <v>136106368</v>
      </c>
      <c r="L5183" t="s">
        <v>2424</v>
      </c>
    </row>
    <row r="5184" spans="11:12" x14ac:dyDescent="0.35">
      <c r="K5184" s="78">
        <v>218702360</v>
      </c>
      <c r="L5184" t="s">
        <v>3988</v>
      </c>
    </row>
    <row r="5185" spans="11:12" x14ac:dyDescent="0.35">
      <c r="K5185" s="78">
        <v>204992531</v>
      </c>
      <c r="L5185" t="s">
        <v>3498</v>
      </c>
    </row>
    <row r="5186" spans="11:12" x14ac:dyDescent="0.35">
      <c r="K5186" s="78">
        <v>200064693</v>
      </c>
      <c r="L5186" t="s">
        <v>3002</v>
      </c>
    </row>
    <row r="5187" spans="11:12" x14ac:dyDescent="0.35">
      <c r="K5187" s="78">
        <v>657916218</v>
      </c>
      <c r="L5187" t="s">
        <v>6145</v>
      </c>
    </row>
    <row r="5188" spans="11:12" x14ac:dyDescent="0.35">
      <c r="K5188" s="78">
        <v>561459924</v>
      </c>
      <c r="L5188" t="s">
        <v>5828</v>
      </c>
    </row>
    <row r="5189" spans="11:12" x14ac:dyDescent="0.35">
      <c r="K5189" s="78">
        <v>256754703</v>
      </c>
      <c r="L5189" t="s">
        <v>4320</v>
      </c>
    </row>
    <row r="5190" spans="11:12" x14ac:dyDescent="0.35">
      <c r="K5190" s="78">
        <v>131404522</v>
      </c>
      <c r="L5190" t="s">
        <v>2373</v>
      </c>
    </row>
    <row r="5191" spans="11:12" x14ac:dyDescent="0.35">
      <c r="K5191" s="78">
        <v>330715324</v>
      </c>
      <c r="L5191" t="s">
        <v>4952</v>
      </c>
    </row>
    <row r="5192" spans="11:12" x14ac:dyDescent="0.35">
      <c r="K5192" s="78">
        <v>713230308</v>
      </c>
      <c r="L5192" t="s">
        <v>6494</v>
      </c>
    </row>
    <row r="5193" spans="11:12" x14ac:dyDescent="0.35">
      <c r="K5193" s="78">
        <v>901065950</v>
      </c>
      <c r="L5193" t="s">
        <v>7266</v>
      </c>
    </row>
    <row r="5194" spans="11:12" x14ac:dyDescent="0.35">
      <c r="K5194" s="78">
        <v>183121413</v>
      </c>
      <c r="L5194" t="s">
        <v>2860</v>
      </c>
    </row>
    <row r="5195" spans="11:12" x14ac:dyDescent="0.35">
      <c r="K5195" s="78">
        <v>156969885</v>
      </c>
      <c r="L5195" t="s">
        <v>2608</v>
      </c>
    </row>
    <row r="5196" spans="11:12" x14ac:dyDescent="0.35">
      <c r="K5196" s="78">
        <v>291116086</v>
      </c>
      <c r="L5196" t="s">
        <v>4639</v>
      </c>
    </row>
    <row r="5197" spans="11:12" x14ac:dyDescent="0.35">
      <c r="K5197" s="78">
        <v>426778688</v>
      </c>
      <c r="L5197" t="s">
        <v>5458</v>
      </c>
    </row>
    <row r="5198" spans="11:12" x14ac:dyDescent="0.35">
      <c r="K5198" s="78">
        <v>350210458</v>
      </c>
      <c r="L5198" t="s">
        <v>5100</v>
      </c>
    </row>
    <row r="5199" spans="11:12" x14ac:dyDescent="0.35">
      <c r="K5199" s="78">
        <v>885457118</v>
      </c>
      <c r="L5199" t="s">
        <v>7210</v>
      </c>
    </row>
    <row r="5200" spans="11:12" x14ac:dyDescent="0.35">
      <c r="K5200" s="78">
        <v>200578718</v>
      </c>
      <c r="L5200" t="s">
        <v>3055</v>
      </c>
    </row>
    <row r="5201" spans="11:12" x14ac:dyDescent="0.35">
      <c r="K5201" s="78">
        <v>537492163</v>
      </c>
      <c r="L5201" t="s">
        <v>5768</v>
      </c>
    </row>
    <row r="5202" spans="11:12" x14ac:dyDescent="0.35">
      <c r="K5202" s="78">
        <v>327285092</v>
      </c>
      <c r="L5202" t="s">
        <v>4928</v>
      </c>
    </row>
    <row r="5203" spans="11:12" x14ac:dyDescent="0.35">
      <c r="K5203" s="78">
        <v>258418328</v>
      </c>
      <c r="L5203" t="s">
        <v>4334</v>
      </c>
    </row>
    <row r="5204" spans="11:12" x14ac:dyDescent="0.35">
      <c r="K5204" s="78">
        <v>592300001</v>
      </c>
      <c r="L5204" t="s">
        <v>5901</v>
      </c>
    </row>
    <row r="5205" spans="11:12" x14ac:dyDescent="0.35">
      <c r="K5205" s="78">
        <v>323757739</v>
      </c>
      <c r="L5205" t="s">
        <v>4903</v>
      </c>
    </row>
    <row r="5206" spans="11:12" x14ac:dyDescent="0.35">
      <c r="K5206" s="78">
        <v>172686362</v>
      </c>
      <c r="L5206" t="s">
        <v>2756</v>
      </c>
    </row>
    <row r="5207" spans="11:12" x14ac:dyDescent="0.35">
      <c r="K5207" s="78">
        <v>528032621</v>
      </c>
      <c r="L5207" t="s">
        <v>5748</v>
      </c>
    </row>
    <row r="5208" spans="11:12" x14ac:dyDescent="0.35">
      <c r="K5208" s="78">
        <v>227528826</v>
      </c>
      <c r="L5208" t="s">
        <v>4065</v>
      </c>
    </row>
    <row r="5209" spans="11:12" x14ac:dyDescent="0.35">
      <c r="K5209" s="78">
        <v>209654954</v>
      </c>
      <c r="L5209" t="s">
        <v>3837</v>
      </c>
    </row>
    <row r="5210" spans="11:12" x14ac:dyDescent="0.35">
      <c r="K5210" s="78">
        <v>350679731</v>
      </c>
      <c r="L5210" t="s">
        <v>5108</v>
      </c>
    </row>
    <row r="5211" spans="11:12" x14ac:dyDescent="0.35">
      <c r="K5211" s="78">
        <v>288827036</v>
      </c>
      <c r="L5211" t="s">
        <v>4610</v>
      </c>
    </row>
    <row r="5212" spans="11:12" x14ac:dyDescent="0.35">
      <c r="K5212" s="78">
        <v>108258802</v>
      </c>
      <c r="L5212" t="s">
        <v>2082</v>
      </c>
    </row>
    <row r="5213" spans="11:12" x14ac:dyDescent="0.35">
      <c r="K5213" s="78">
        <v>885556191</v>
      </c>
      <c r="L5213" t="s">
        <v>7211</v>
      </c>
    </row>
    <row r="5214" spans="11:12" x14ac:dyDescent="0.35">
      <c r="K5214" s="78">
        <v>175535349</v>
      </c>
      <c r="L5214" t="s">
        <v>2785</v>
      </c>
    </row>
    <row r="5215" spans="11:12" x14ac:dyDescent="0.35">
      <c r="K5215" s="78">
        <v>264798603</v>
      </c>
      <c r="L5215" t="s">
        <v>4388</v>
      </c>
    </row>
    <row r="5216" spans="11:12" x14ac:dyDescent="0.35">
      <c r="K5216" s="78">
        <v>235865807</v>
      </c>
      <c r="L5216" t="s">
        <v>4151</v>
      </c>
    </row>
    <row r="5217" spans="11:12" x14ac:dyDescent="0.35">
      <c r="K5217" s="78">
        <v>685248603</v>
      </c>
      <c r="L5217" t="s">
        <v>6323</v>
      </c>
    </row>
    <row r="5218" spans="11:12" x14ac:dyDescent="0.35">
      <c r="K5218" s="78">
        <v>176120207</v>
      </c>
      <c r="L5218" t="s">
        <v>2795</v>
      </c>
    </row>
    <row r="5219" spans="11:12" x14ac:dyDescent="0.35">
      <c r="K5219" s="78">
        <v>100919737</v>
      </c>
      <c r="L5219" t="s">
        <v>1988</v>
      </c>
    </row>
    <row r="5220" spans="11:12" x14ac:dyDescent="0.35">
      <c r="K5220" s="78" t="s">
        <v>1938</v>
      </c>
      <c r="L5220" t="s">
        <v>7672</v>
      </c>
    </row>
    <row r="5221" spans="11:12" x14ac:dyDescent="0.35">
      <c r="K5221" s="78">
        <v>986318712</v>
      </c>
      <c r="L5221" t="s">
        <v>7547</v>
      </c>
    </row>
    <row r="5222" spans="11:12" x14ac:dyDescent="0.35">
      <c r="K5222" s="78">
        <v>680159564</v>
      </c>
      <c r="L5222" t="s">
        <v>6278</v>
      </c>
    </row>
    <row r="5223" spans="11:12" x14ac:dyDescent="0.35">
      <c r="K5223" s="78">
        <v>644560732</v>
      </c>
      <c r="L5223" t="s">
        <v>6096</v>
      </c>
    </row>
    <row r="5224" spans="11:12" x14ac:dyDescent="0.35">
      <c r="K5224" s="78">
        <v>644798658</v>
      </c>
      <c r="L5224" t="s">
        <v>6096</v>
      </c>
    </row>
    <row r="5225" spans="11:12" x14ac:dyDescent="0.35">
      <c r="K5225" s="78">
        <v>644895270</v>
      </c>
      <c r="L5225" t="s">
        <v>6096</v>
      </c>
    </row>
    <row r="5226" spans="11:12" x14ac:dyDescent="0.35">
      <c r="K5226" s="78">
        <v>646313597</v>
      </c>
      <c r="L5226" t="s">
        <v>6096</v>
      </c>
    </row>
    <row r="5227" spans="11:12" x14ac:dyDescent="0.35">
      <c r="K5227" s="78">
        <v>646399637</v>
      </c>
      <c r="L5227" t="s">
        <v>6096</v>
      </c>
    </row>
    <row r="5228" spans="11:12" x14ac:dyDescent="0.35">
      <c r="K5228" s="78">
        <v>652955118</v>
      </c>
      <c r="L5228" t="s">
        <v>6096</v>
      </c>
    </row>
    <row r="5229" spans="11:12" x14ac:dyDescent="0.35">
      <c r="K5229" s="78">
        <v>348920529</v>
      </c>
      <c r="L5229" t="s">
        <v>5094</v>
      </c>
    </row>
    <row r="5230" spans="11:12" x14ac:dyDescent="0.35">
      <c r="K5230" s="78">
        <v>613965823</v>
      </c>
      <c r="L5230" t="s">
        <v>5921</v>
      </c>
    </row>
    <row r="5231" spans="11:12" x14ac:dyDescent="0.35">
      <c r="K5231" s="78">
        <v>200915661</v>
      </c>
      <c r="L5231" t="s">
        <v>3083</v>
      </c>
    </row>
    <row r="5232" spans="11:12" x14ac:dyDescent="0.35">
      <c r="K5232" s="78">
        <v>201091964</v>
      </c>
      <c r="L5232" t="s">
        <v>3099</v>
      </c>
    </row>
    <row r="5233" spans="11:12" x14ac:dyDescent="0.35">
      <c r="K5233" s="78">
        <v>205091709</v>
      </c>
      <c r="L5233" t="s">
        <v>3513</v>
      </c>
    </row>
    <row r="5234" spans="11:12" x14ac:dyDescent="0.35">
      <c r="K5234" s="78">
        <v>182216127</v>
      </c>
      <c r="L5234" t="s">
        <v>2853</v>
      </c>
    </row>
    <row r="5235" spans="11:12" x14ac:dyDescent="0.35">
      <c r="K5235" s="78">
        <v>134121785</v>
      </c>
      <c r="L5235" t="s">
        <v>2402</v>
      </c>
    </row>
    <row r="5236" spans="11:12" x14ac:dyDescent="0.35">
      <c r="K5236" s="78">
        <v>885453392</v>
      </c>
      <c r="L5236" t="s">
        <v>7209</v>
      </c>
    </row>
    <row r="5237" spans="11:12" x14ac:dyDescent="0.35">
      <c r="K5237" s="78">
        <v>680565996</v>
      </c>
      <c r="L5237" t="s">
        <v>6286</v>
      </c>
    </row>
    <row r="5238" spans="11:12" x14ac:dyDescent="0.35">
      <c r="K5238" s="78">
        <v>353088556</v>
      </c>
      <c r="L5238" t="s">
        <v>5122</v>
      </c>
    </row>
    <row r="5239" spans="11:12" x14ac:dyDescent="0.35">
      <c r="K5239" s="78">
        <v>173027508</v>
      </c>
      <c r="L5239" t="s">
        <v>2764</v>
      </c>
    </row>
    <row r="5240" spans="11:12" x14ac:dyDescent="0.35">
      <c r="K5240" s="78">
        <v>399851521</v>
      </c>
      <c r="L5240" t="s">
        <v>5378</v>
      </c>
    </row>
    <row r="5241" spans="11:12" x14ac:dyDescent="0.35">
      <c r="K5241" s="78">
        <v>160219165</v>
      </c>
      <c r="L5241" t="s">
        <v>2629</v>
      </c>
    </row>
    <row r="5242" spans="11:12" x14ac:dyDescent="0.35">
      <c r="K5242" s="78">
        <v>258591828</v>
      </c>
      <c r="L5242" t="s">
        <v>4337</v>
      </c>
    </row>
    <row r="5243" spans="11:12" x14ac:dyDescent="0.35">
      <c r="K5243" s="78">
        <v>286437214</v>
      </c>
      <c r="L5243" t="s">
        <v>4589</v>
      </c>
    </row>
    <row r="5244" spans="11:12" x14ac:dyDescent="0.35">
      <c r="K5244" s="78">
        <v>779394778</v>
      </c>
      <c r="L5244" t="s">
        <v>6860</v>
      </c>
    </row>
    <row r="5245" spans="11:12" x14ac:dyDescent="0.35">
      <c r="K5245" s="78">
        <v>251087768</v>
      </c>
      <c r="L5245" t="s">
        <v>4280</v>
      </c>
    </row>
    <row r="5246" spans="11:12" x14ac:dyDescent="0.35">
      <c r="K5246" s="78">
        <v>102781988</v>
      </c>
      <c r="L5246" t="s">
        <v>2010</v>
      </c>
    </row>
    <row r="5247" spans="11:12" x14ac:dyDescent="0.35">
      <c r="K5247" s="78">
        <v>106998078</v>
      </c>
      <c r="L5247" t="s">
        <v>2010</v>
      </c>
    </row>
    <row r="5248" spans="11:12" x14ac:dyDescent="0.35">
      <c r="K5248" s="78">
        <v>140569097</v>
      </c>
      <c r="L5248" t="s">
        <v>2010</v>
      </c>
    </row>
    <row r="5249" spans="11:12" x14ac:dyDescent="0.35">
      <c r="K5249" s="78">
        <v>657378011</v>
      </c>
      <c r="L5249" t="s">
        <v>2010</v>
      </c>
    </row>
    <row r="5250" spans="11:12" x14ac:dyDescent="0.35">
      <c r="K5250" s="78">
        <v>220174840</v>
      </c>
      <c r="L5250" t="s">
        <v>3999</v>
      </c>
    </row>
    <row r="5251" spans="11:12" x14ac:dyDescent="0.35">
      <c r="K5251" s="78">
        <v>192655714</v>
      </c>
      <c r="L5251" t="s">
        <v>2934</v>
      </c>
    </row>
    <row r="5252" spans="11:12" x14ac:dyDescent="0.35">
      <c r="K5252" s="78">
        <v>344332207</v>
      </c>
      <c r="L5252" t="s">
        <v>5057</v>
      </c>
    </row>
    <row r="5253" spans="11:12" x14ac:dyDescent="0.35">
      <c r="K5253" s="78">
        <v>344119783</v>
      </c>
      <c r="L5253" t="s">
        <v>5053</v>
      </c>
    </row>
    <row r="5254" spans="11:12" x14ac:dyDescent="0.35">
      <c r="K5254" s="78">
        <v>187924928</v>
      </c>
      <c r="L5254" t="s">
        <v>2898</v>
      </c>
    </row>
    <row r="5255" spans="11:12" x14ac:dyDescent="0.35">
      <c r="K5255" s="78">
        <v>793146850</v>
      </c>
      <c r="L5255" t="s">
        <v>6951</v>
      </c>
    </row>
    <row r="5256" spans="11:12" x14ac:dyDescent="0.35">
      <c r="K5256" s="78">
        <v>250556519</v>
      </c>
      <c r="L5256" t="s">
        <v>4272</v>
      </c>
    </row>
    <row r="5257" spans="11:12" x14ac:dyDescent="0.35">
      <c r="K5257" s="78">
        <v>234026747</v>
      </c>
      <c r="L5257" t="s">
        <v>4132</v>
      </c>
    </row>
    <row r="5258" spans="11:12" x14ac:dyDescent="0.35">
      <c r="K5258" s="78">
        <v>714666347</v>
      </c>
      <c r="L5258" t="s">
        <v>6495</v>
      </c>
    </row>
    <row r="5259" spans="11:12" x14ac:dyDescent="0.35">
      <c r="K5259" s="78" t="s">
        <v>1847</v>
      </c>
      <c r="L5259" t="s">
        <v>7621</v>
      </c>
    </row>
    <row r="5260" spans="11:12" x14ac:dyDescent="0.35">
      <c r="K5260" s="78">
        <v>175296514</v>
      </c>
      <c r="L5260" t="s">
        <v>2780</v>
      </c>
    </row>
    <row r="5261" spans="11:12" x14ac:dyDescent="0.35">
      <c r="K5261" s="78">
        <v>762274450</v>
      </c>
      <c r="L5261" t="s">
        <v>6708</v>
      </c>
    </row>
    <row r="5262" spans="11:12" x14ac:dyDescent="0.35">
      <c r="K5262" s="78">
        <v>217886457</v>
      </c>
      <c r="L5262" t="s">
        <v>3977</v>
      </c>
    </row>
    <row r="5263" spans="11:12" x14ac:dyDescent="0.35">
      <c r="K5263" s="78">
        <v>207057850</v>
      </c>
      <c r="L5263" t="s">
        <v>3628</v>
      </c>
    </row>
    <row r="5264" spans="11:12" x14ac:dyDescent="0.35">
      <c r="K5264" s="78">
        <v>212126786</v>
      </c>
      <c r="L5264" t="s">
        <v>3925</v>
      </c>
    </row>
    <row r="5265" spans="11:12" x14ac:dyDescent="0.35">
      <c r="K5265" s="78">
        <v>803046123</v>
      </c>
      <c r="L5265" t="s">
        <v>6987</v>
      </c>
    </row>
    <row r="5266" spans="11:12" x14ac:dyDescent="0.35">
      <c r="K5266" s="78">
        <v>765093600</v>
      </c>
      <c r="L5266" t="s">
        <v>6735</v>
      </c>
    </row>
    <row r="5267" spans="11:12" x14ac:dyDescent="0.35">
      <c r="K5267" s="78">
        <v>191999533</v>
      </c>
      <c r="L5267" t="s">
        <v>2929</v>
      </c>
    </row>
    <row r="5268" spans="11:12" x14ac:dyDescent="0.35">
      <c r="K5268" s="78">
        <v>653635567</v>
      </c>
      <c r="L5268" t="s">
        <v>2929</v>
      </c>
    </row>
    <row r="5269" spans="11:12" x14ac:dyDescent="0.35">
      <c r="K5269" s="78">
        <v>383634474</v>
      </c>
      <c r="L5269" t="s">
        <v>5307</v>
      </c>
    </row>
    <row r="5270" spans="11:12" x14ac:dyDescent="0.35">
      <c r="K5270" s="78">
        <v>752954160</v>
      </c>
      <c r="L5270" t="s">
        <v>6678</v>
      </c>
    </row>
    <row r="5271" spans="11:12" x14ac:dyDescent="0.35">
      <c r="K5271" s="78">
        <v>285245109</v>
      </c>
      <c r="L5271" t="s">
        <v>4580</v>
      </c>
    </row>
    <row r="5272" spans="11:12" x14ac:dyDescent="0.35">
      <c r="K5272" s="78">
        <v>267326206</v>
      </c>
      <c r="L5272" t="s">
        <v>4420</v>
      </c>
    </row>
    <row r="5273" spans="11:12" x14ac:dyDescent="0.35">
      <c r="K5273" s="78" t="s">
        <v>1867</v>
      </c>
      <c r="L5273" t="s">
        <v>7609</v>
      </c>
    </row>
    <row r="5274" spans="11:12" x14ac:dyDescent="0.35">
      <c r="K5274" s="78">
        <v>659254557</v>
      </c>
      <c r="L5274" t="s">
        <v>6149</v>
      </c>
    </row>
    <row r="5275" spans="11:12" x14ac:dyDescent="0.35">
      <c r="K5275" s="78">
        <v>149400320</v>
      </c>
      <c r="L5275" t="s">
        <v>2549</v>
      </c>
    </row>
    <row r="5276" spans="11:12" x14ac:dyDescent="0.35">
      <c r="K5276" s="78">
        <v>321202365</v>
      </c>
      <c r="L5276" t="s">
        <v>4885</v>
      </c>
    </row>
    <row r="5277" spans="11:12" x14ac:dyDescent="0.35">
      <c r="K5277" s="78">
        <v>500781300</v>
      </c>
      <c r="L5277" t="s">
        <v>5682</v>
      </c>
    </row>
    <row r="5278" spans="11:12" x14ac:dyDescent="0.35">
      <c r="K5278" s="78">
        <v>100633841</v>
      </c>
      <c r="L5278" t="s">
        <v>1983</v>
      </c>
    </row>
    <row r="5279" spans="11:12" x14ac:dyDescent="0.35">
      <c r="K5279" s="78">
        <v>254201502</v>
      </c>
      <c r="L5279" t="s">
        <v>4300</v>
      </c>
    </row>
    <row r="5280" spans="11:12" x14ac:dyDescent="0.35">
      <c r="K5280" s="78">
        <v>686480577</v>
      </c>
      <c r="L5280" t="s">
        <v>6342</v>
      </c>
    </row>
    <row r="5281" spans="11:12" x14ac:dyDescent="0.35">
      <c r="K5281" s="78">
        <v>218862241</v>
      </c>
      <c r="L5281" t="s">
        <v>3991</v>
      </c>
    </row>
    <row r="5282" spans="11:12" x14ac:dyDescent="0.35">
      <c r="K5282" s="78">
        <v>223276962</v>
      </c>
      <c r="L5282" t="s">
        <v>4027</v>
      </c>
    </row>
    <row r="5283" spans="11:12" x14ac:dyDescent="0.35">
      <c r="K5283" s="78">
        <v>371572864</v>
      </c>
      <c r="L5283" t="s">
        <v>5263</v>
      </c>
    </row>
    <row r="5284" spans="11:12" x14ac:dyDescent="0.35">
      <c r="K5284" s="78">
        <v>255962922</v>
      </c>
      <c r="L5284" t="s">
        <v>4311</v>
      </c>
    </row>
    <row r="5285" spans="11:12" x14ac:dyDescent="0.35">
      <c r="K5285" s="78">
        <v>271979371</v>
      </c>
      <c r="L5285" t="s">
        <v>4476</v>
      </c>
    </row>
    <row r="5286" spans="11:12" x14ac:dyDescent="0.35">
      <c r="K5286" s="78">
        <v>266081367</v>
      </c>
      <c r="L5286" t="s">
        <v>4404</v>
      </c>
    </row>
    <row r="5287" spans="11:12" x14ac:dyDescent="0.35">
      <c r="K5287" s="78">
        <v>206879335</v>
      </c>
      <c r="L5287" t="s">
        <v>3616</v>
      </c>
    </row>
    <row r="5288" spans="11:12" x14ac:dyDescent="0.35">
      <c r="K5288" s="78">
        <v>364525125</v>
      </c>
      <c r="L5288" t="s">
        <v>5218</v>
      </c>
    </row>
    <row r="5289" spans="11:12" x14ac:dyDescent="0.35">
      <c r="K5289" s="78">
        <v>901863393</v>
      </c>
      <c r="L5289" t="s">
        <v>7273</v>
      </c>
    </row>
    <row r="5290" spans="11:12" x14ac:dyDescent="0.35">
      <c r="K5290" s="78">
        <v>525988929</v>
      </c>
      <c r="L5290" t="s">
        <v>5745</v>
      </c>
    </row>
    <row r="5291" spans="11:12" x14ac:dyDescent="0.35">
      <c r="K5291" s="78">
        <v>520222200</v>
      </c>
      <c r="L5291" t="s">
        <v>5733</v>
      </c>
    </row>
    <row r="5292" spans="11:12" x14ac:dyDescent="0.35">
      <c r="K5292" s="78">
        <v>887239789</v>
      </c>
      <c r="L5292" t="s">
        <v>7219</v>
      </c>
    </row>
    <row r="5293" spans="11:12" x14ac:dyDescent="0.35">
      <c r="K5293" s="78">
        <v>300303072</v>
      </c>
      <c r="L5293" t="s">
        <v>4708</v>
      </c>
    </row>
    <row r="5294" spans="11:12" x14ac:dyDescent="0.35">
      <c r="K5294" s="78">
        <v>722503538</v>
      </c>
      <c r="L5294" t="s">
        <v>6547</v>
      </c>
    </row>
    <row r="5295" spans="11:12" x14ac:dyDescent="0.35">
      <c r="K5295" s="78">
        <v>915495753</v>
      </c>
      <c r="L5295" t="s">
        <v>7354</v>
      </c>
    </row>
    <row r="5296" spans="11:12" x14ac:dyDescent="0.35">
      <c r="K5296" s="78">
        <v>957079490</v>
      </c>
      <c r="L5296" t="s">
        <v>7464</v>
      </c>
    </row>
    <row r="5297" spans="11:12" x14ac:dyDescent="0.35">
      <c r="K5297" s="78">
        <v>465131748</v>
      </c>
      <c r="L5297" t="s">
        <v>5578</v>
      </c>
    </row>
    <row r="5298" spans="11:12" x14ac:dyDescent="0.35">
      <c r="K5298" s="78">
        <v>270886434</v>
      </c>
      <c r="L5298" t="s">
        <v>4465</v>
      </c>
    </row>
    <row r="5299" spans="11:12" x14ac:dyDescent="0.35">
      <c r="K5299" s="78">
        <v>247857206</v>
      </c>
      <c r="L5299" t="s">
        <v>4250</v>
      </c>
    </row>
    <row r="5300" spans="11:12" x14ac:dyDescent="0.35">
      <c r="K5300" s="78">
        <v>225381232</v>
      </c>
      <c r="L5300" t="s">
        <v>4045</v>
      </c>
    </row>
    <row r="5301" spans="11:12" x14ac:dyDescent="0.35">
      <c r="K5301" s="78">
        <v>645167155</v>
      </c>
      <c r="L5301" t="s">
        <v>6099</v>
      </c>
    </row>
    <row r="5302" spans="11:12" x14ac:dyDescent="0.35">
      <c r="K5302" s="78">
        <v>471608823</v>
      </c>
      <c r="L5302" t="s">
        <v>5608</v>
      </c>
    </row>
    <row r="5303" spans="11:12" x14ac:dyDescent="0.35">
      <c r="K5303" s="78">
        <v>709603302</v>
      </c>
      <c r="L5303" t="s">
        <v>6481</v>
      </c>
    </row>
    <row r="5304" spans="11:12" x14ac:dyDescent="0.35">
      <c r="K5304" s="78">
        <v>510292880</v>
      </c>
      <c r="L5304" t="s">
        <v>5707</v>
      </c>
    </row>
    <row r="5305" spans="11:12" x14ac:dyDescent="0.35">
      <c r="K5305" s="78">
        <v>725161476</v>
      </c>
      <c r="L5305" t="s">
        <v>6565</v>
      </c>
    </row>
    <row r="5306" spans="11:12" x14ac:dyDescent="0.35">
      <c r="K5306" s="78">
        <v>290197465</v>
      </c>
      <c r="L5306" t="s">
        <v>4628</v>
      </c>
    </row>
    <row r="5307" spans="11:12" x14ac:dyDescent="0.35">
      <c r="K5307" s="78">
        <v>764438914</v>
      </c>
      <c r="L5307" t="s">
        <v>1718</v>
      </c>
    </row>
    <row r="5308" spans="11:12" x14ac:dyDescent="0.35">
      <c r="K5308" s="78">
        <v>576968620</v>
      </c>
      <c r="L5308" t="s">
        <v>5860</v>
      </c>
    </row>
    <row r="5309" spans="11:12" x14ac:dyDescent="0.35">
      <c r="K5309" s="78">
        <v>886016034</v>
      </c>
      <c r="L5309" t="s">
        <v>7214</v>
      </c>
    </row>
    <row r="5310" spans="11:12" x14ac:dyDescent="0.35">
      <c r="K5310" s="78">
        <v>406982769</v>
      </c>
      <c r="L5310" t="s">
        <v>5401</v>
      </c>
    </row>
    <row r="5311" spans="11:12" x14ac:dyDescent="0.35">
      <c r="K5311" s="78">
        <v>224665229</v>
      </c>
      <c r="L5311" t="s">
        <v>4040</v>
      </c>
    </row>
    <row r="5312" spans="11:12" x14ac:dyDescent="0.35">
      <c r="K5312" s="78">
        <v>451371967</v>
      </c>
      <c r="L5312" t="s">
        <v>5525</v>
      </c>
    </row>
    <row r="5313" spans="11:12" x14ac:dyDescent="0.35">
      <c r="K5313" s="78">
        <v>207156079</v>
      </c>
      <c r="L5313" t="s">
        <v>3633</v>
      </c>
    </row>
    <row r="5314" spans="11:12" x14ac:dyDescent="0.35">
      <c r="K5314" s="78">
        <v>207175569</v>
      </c>
      <c r="L5314" t="s">
        <v>3633</v>
      </c>
    </row>
    <row r="5315" spans="11:12" x14ac:dyDescent="0.35">
      <c r="K5315" s="78">
        <v>332457683</v>
      </c>
      <c r="L5315" t="s">
        <v>4959</v>
      </c>
    </row>
    <row r="5316" spans="11:12" x14ac:dyDescent="0.35">
      <c r="K5316" s="78">
        <v>704763964</v>
      </c>
      <c r="L5316" t="s">
        <v>6458</v>
      </c>
    </row>
    <row r="5317" spans="11:12" x14ac:dyDescent="0.35">
      <c r="K5317" s="78">
        <v>204416600</v>
      </c>
      <c r="L5317" t="s">
        <v>3449</v>
      </c>
    </row>
    <row r="5318" spans="11:12" x14ac:dyDescent="0.35">
      <c r="K5318" s="78">
        <v>201765688</v>
      </c>
      <c r="L5318" t="s">
        <v>3168</v>
      </c>
    </row>
    <row r="5319" spans="11:12" x14ac:dyDescent="0.35">
      <c r="K5319" s="78">
        <v>202960915</v>
      </c>
      <c r="L5319" t="s">
        <v>3297</v>
      </c>
    </row>
    <row r="5320" spans="11:12" x14ac:dyDescent="0.35">
      <c r="K5320" s="78">
        <v>209969527</v>
      </c>
      <c r="L5320" t="s">
        <v>3869</v>
      </c>
    </row>
    <row r="5321" spans="11:12" x14ac:dyDescent="0.35">
      <c r="K5321" s="78">
        <v>682009012</v>
      </c>
      <c r="L5321" t="s">
        <v>6298</v>
      </c>
    </row>
    <row r="5322" spans="11:12" x14ac:dyDescent="0.35">
      <c r="K5322" s="78">
        <v>682009357</v>
      </c>
      <c r="L5322" t="s">
        <v>6298</v>
      </c>
    </row>
    <row r="5323" spans="11:12" x14ac:dyDescent="0.35">
      <c r="K5323" s="78">
        <v>188740340</v>
      </c>
      <c r="L5323" t="s">
        <v>2904</v>
      </c>
    </row>
    <row r="5324" spans="11:12" x14ac:dyDescent="0.35">
      <c r="K5324" s="78">
        <v>233235938</v>
      </c>
      <c r="L5324" t="s">
        <v>4124</v>
      </c>
    </row>
    <row r="5325" spans="11:12" x14ac:dyDescent="0.35">
      <c r="K5325" s="78">
        <v>171957516</v>
      </c>
      <c r="L5325" t="s">
        <v>2745</v>
      </c>
    </row>
    <row r="5326" spans="11:12" x14ac:dyDescent="0.35">
      <c r="K5326" s="78">
        <v>123296435</v>
      </c>
      <c r="L5326" t="s">
        <v>2253</v>
      </c>
    </row>
    <row r="5327" spans="11:12" x14ac:dyDescent="0.35">
      <c r="K5327" s="78">
        <v>164274144</v>
      </c>
      <c r="L5327" t="s">
        <v>2672</v>
      </c>
    </row>
    <row r="5328" spans="11:12" x14ac:dyDescent="0.35">
      <c r="K5328" s="78">
        <v>708701580</v>
      </c>
      <c r="L5328" t="s">
        <v>6476</v>
      </c>
    </row>
    <row r="5329" spans="11:12" x14ac:dyDescent="0.35">
      <c r="K5329" s="78">
        <v>208364924</v>
      </c>
      <c r="L5329" t="s">
        <v>3748</v>
      </c>
    </row>
    <row r="5330" spans="11:12" x14ac:dyDescent="0.35">
      <c r="K5330" s="78">
        <v>208256439</v>
      </c>
      <c r="L5330" t="s">
        <v>3738</v>
      </c>
    </row>
    <row r="5331" spans="11:12" x14ac:dyDescent="0.35">
      <c r="K5331" s="78">
        <v>203009142</v>
      </c>
      <c r="L5331" t="s">
        <v>3303</v>
      </c>
    </row>
    <row r="5332" spans="11:12" x14ac:dyDescent="0.35">
      <c r="K5332" s="78">
        <v>209708365</v>
      </c>
      <c r="L5332" t="s">
        <v>3844</v>
      </c>
    </row>
    <row r="5333" spans="11:12" x14ac:dyDescent="0.35">
      <c r="K5333" s="78">
        <v>731208492</v>
      </c>
      <c r="L5333" t="s">
        <v>6618</v>
      </c>
    </row>
    <row r="5334" spans="11:12" x14ac:dyDescent="0.35">
      <c r="K5334" s="78">
        <v>787069592</v>
      </c>
      <c r="L5334" t="s">
        <v>6911</v>
      </c>
    </row>
    <row r="5335" spans="11:12" x14ac:dyDescent="0.35">
      <c r="K5335" s="78">
        <v>678595357</v>
      </c>
      <c r="L5335" t="s">
        <v>6268</v>
      </c>
    </row>
    <row r="5336" spans="11:12" x14ac:dyDescent="0.35">
      <c r="K5336" s="78">
        <v>676784764</v>
      </c>
      <c r="L5336" t="s">
        <v>6258</v>
      </c>
    </row>
    <row r="5337" spans="11:12" x14ac:dyDescent="0.35">
      <c r="K5337" s="78">
        <v>212346969</v>
      </c>
      <c r="L5337" t="s">
        <v>3927</v>
      </c>
    </row>
    <row r="5338" spans="11:12" x14ac:dyDescent="0.35">
      <c r="K5338" s="78">
        <v>200468721</v>
      </c>
      <c r="L5338" t="s">
        <v>3046</v>
      </c>
    </row>
    <row r="5339" spans="11:12" x14ac:dyDescent="0.35">
      <c r="K5339" s="78">
        <v>203873107</v>
      </c>
      <c r="L5339" t="s">
        <v>3382</v>
      </c>
    </row>
    <row r="5340" spans="11:12" x14ac:dyDescent="0.35">
      <c r="K5340" s="78">
        <v>145694485</v>
      </c>
      <c r="L5340" t="s">
        <v>2517</v>
      </c>
    </row>
    <row r="5341" spans="11:12" x14ac:dyDescent="0.35">
      <c r="K5341" s="78">
        <v>786905257</v>
      </c>
      <c r="L5341" t="s">
        <v>6909</v>
      </c>
    </row>
    <row r="5342" spans="11:12" x14ac:dyDescent="0.35">
      <c r="K5342" s="78">
        <v>183304747</v>
      </c>
      <c r="L5342" t="s">
        <v>2863</v>
      </c>
    </row>
    <row r="5343" spans="11:12" x14ac:dyDescent="0.35">
      <c r="K5343" s="78">
        <v>172695574</v>
      </c>
      <c r="L5343" t="s">
        <v>2757</v>
      </c>
    </row>
    <row r="5344" spans="11:12" x14ac:dyDescent="0.35">
      <c r="K5344" s="78">
        <v>304432144</v>
      </c>
      <c r="L5344" t="s">
        <v>4742</v>
      </c>
    </row>
    <row r="5345" spans="11:12" x14ac:dyDescent="0.35">
      <c r="K5345" s="78">
        <v>357986605</v>
      </c>
      <c r="L5345" t="s">
        <v>5161</v>
      </c>
    </row>
    <row r="5346" spans="11:12" x14ac:dyDescent="0.35">
      <c r="K5346" s="78">
        <v>202579423</v>
      </c>
      <c r="L5346" t="s">
        <v>3261</v>
      </c>
    </row>
    <row r="5347" spans="11:12" x14ac:dyDescent="0.35">
      <c r="K5347" s="78">
        <v>166362016</v>
      </c>
      <c r="L5347" t="s">
        <v>2694</v>
      </c>
    </row>
    <row r="5348" spans="11:12" x14ac:dyDescent="0.35">
      <c r="K5348" s="78">
        <v>204696851</v>
      </c>
      <c r="L5348" t="s">
        <v>3468</v>
      </c>
    </row>
    <row r="5349" spans="11:12" x14ac:dyDescent="0.35">
      <c r="K5349" s="78">
        <v>201007827</v>
      </c>
      <c r="L5349" t="s">
        <v>3094</v>
      </c>
    </row>
    <row r="5350" spans="11:12" x14ac:dyDescent="0.35">
      <c r="K5350" s="78">
        <v>679116100</v>
      </c>
      <c r="L5350" t="s">
        <v>6272</v>
      </c>
    </row>
    <row r="5351" spans="11:12" x14ac:dyDescent="0.35">
      <c r="K5351" s="78">
        <v>626547419</v>
      </c>
      <c r="L5351" t="s">
        <v>5977</v>
      </c>
    </row>
    <row r="5352" spans="11:12" x14ac:dyDescent="0.35">
      <c r="K5352" s="78">
        <v>266577451</v>
      </c>
      <c r="L5352" t="s">
        <v>4408</v>
      </c>
    </row>
    <row r="5353" spans="11:12" x14ac:dyDescent="0.35">
      <c r="K5353" s="78">
        <v>729784400</v>
      </c>
      <c r="L5353" t="s">
        <v>6603</v>
      </c>
    </row>
    <row r="5354" spans="11:12" x14ac:dyDescent="0.35">
      <c r="K5354" s="78">
        <v>209560934</v>
      </c>
      <c r="L5354" t="s">
        <v>3821</v>
      </c>
    </row>
    <row r="5355" spans="11:12" x14ac:dyDescent="0.35">
      <c r="K5355" s="78">
        <v>205259960</v>
      </c>
      <c r="L5355" t="s">
        <v>3522</v>
      </c>
    </row>
    <row r="5356" spans="11:12" x14ac:dyDescent="0.35">
      <c r="K5356" s="78">
        <v>209621696</v>
      </c>
      <c r="L5356" t="s">
        <v>3831</v>
      </c>
    </row>
    <row r="5357" spans="11:12" x14ac:dyDescent="0.35">
      <c r="K5357" s="78">
        <v>125875289</v>
      </c>
      <c r="L5357" t="s">
        <v>2289</v>
      </c>
    </row>
    <row r="5358" spans="11:12" x14ac:dyDescent="0.35">
      <c r="K5358" s="78">
        <v>117239934</v>
      </c>
      <c r="L5358" t="s">
        <v>2185</v>
      </c>
    </row>
    <row r="5359" spans="11:12" x14ac:dyDescent="0.35">
      <c r="K5359" s="78">
        <v>620213047</v>
      </c>
      <c r="L5359" t="s">
        <v>5937</v>
      </c>
    </row>
    <row r="5360" spans="11:12" x14ac:dyDescent="0.35">
      <c r="K5360" s="78">
        <v>988871133</v>
      </c>
      <c r="L5360" t="s">
        <v>7554</v>
      </c>
    </row>
    <row r="5361" spans="11:12" x14ac:dyDescent="0.35">
      <c r="K5361" s="78">
        <v>680443777</v>
      </c>
      <c r="L5361" t="s">
        <v>6284</v>
      </c>
    </row>
    <row r="5362" spans="11:12" x14ac:dyDescent="0.35">
      <c r="K5362" s="78">
        <v>652453627</v>
      </c>
      <c r="L5362" t="s">
        <v>6127</v>
      </c>
    </row>
    <row r="5363" spans="11:12" x14ac:dyDescent="0.35">
      <c r="K5363" s="78">
        <v>118498186</v>
      </c>
      <c r="L5363" t="s">
        <v>2201</v>
      </c>
    </row>
    <row r="5364" spans="11:12" x14ac:dyDescent="0.35">
      <c r="K5364" s="78">
        <v>208362480</v>
      </c>
      <c r="L5364" t="s">
        <v>3747</v>
      </c>
    </row>
    <row r="5365" spans="11:12" x14ac:dyDescent="0.35">
      <c r="K5365" s="78">
        <v>302492271</v>
      </c>
      <c r="L5365" t="s">
        <v>4727</v>
      </c>
    </row>
    <row r="5366" spans="11:12" x14ac:dyDescent="0.35">
      <c r="K5366" s="78">
        <v>335912675</v>
      </c>
      <c r="L5366" t="s">
        <v>4987</v>
      </c>
    </row>
    <row r="5367" spans="11:12" x14ac:dyDescent="0.35">
      <c r="K5367" s="78">
        <v>204821111</v>
      </c>
      <c r="L5367" t="s">
        <v>3477</v>
      </c>
    </row>
    <row r="5368" spans="11:12" x14ac:dyDescent="0.35">
      <c r="K5368" s="78">
        <v>917963754</v>
      </c>
      <c r="L5368" t="s">
        <v>3477</v>
      </c>
    </row>
    <row r="5369" spans="11:12" x14ac:dyDescent="0.35">
      <c r="K5369" s="78">
        <v>954976610</v>
      </c>
      <c r="L5369" t="s">
        <v>7452</v>
      </c>
    </row>
    <row r="5370" spans="11:12" x14ac:dyDescent="0.35">
      <c r="K5370" s="78">
        <v>684662660</v>
      </c>
      <c r="L5370" t="s">
        <v>6318</v>
      </c>
    </row>
    <row r="5371" spans="11:12" x14ac:dyDescent="0.35">
      <c r="K5371" s="78">
        <v>278289656</v>
      </c>
      <c r="L5371" t="s">
        <v>4531</v>
      </c>
    </row>
    <row r="5372" spans="11:12" x14ac:dyDescent="0.35">
      <c r="K5372" s="78">
        <v>225289840</v>
      </c>
      <c r="L5372" t="s">
        <v>4043</v>
      </c>
    </row>
    <row r="5373" spans="11:12" x14ac:dyDescent="0.35">
      <c r="K5373" s="78">
        <v>206445318</v>
      </c>
      <c r="L5373" t="s">
        <v>3582</v>
      </c>
    </row>
    <row r="5374" spans="11:12" x14ac:dyDescent="0.35">
      <c r="K5374" s="78">
        <v>334955184</v>
      </c>
      <c r="L5374" t="s">
        <v>4980</v>
      </c>
    </row>
    <row r="5375" spans="11:12" x14ac:dyDescent="0.35">
      <c r="K5375" s="78">
        <v>686799255</v>
      </c>
      <c r="L5375" t="s">
        <v>6350</v>
      </c>
    </row>
    <row r="5376" spans="11:12" x14ac:dyDescent="0.35">
      <c r="K5376" s="78">
        <v>689554717</v>
      </c>
      <c r="L5376" t="s">
        <v>6378</v>
      </c>
    </row>
    <row r="5377" spans="11:12" x14ac:dyDescent="0.35">
      <c r="K5377" s="78">
        <v>633507937</v>
      </c>
      <c r="L5377" t="s">
        <v>6033</v>
      </c>
    </row>
    <row r="5378" spans="11:12" x14ac:dyDescent="0.35">
      <c r="K5378" s="78">
        <v>208424697</v>
      </c>
      <c r="L5378" t="s">
        <v>3751</v>
      </c>
    </row>
    <row r="5379" spans="11:12" x14ac:dyDescent="0.35">
      <c r="K5379" s="78">
        <v>398734319</v>
      </c>
      <c r="L5379" t="s">
        <v>5372</v>
      </c>
    </row>
    <row r="5380" spans="11:12" x14ac:dyDescent="0.35">
      <c r="K5380" s="78">
        <v>113518529</v>
      </c>
      <c r="L5380" t="s">
        <v>2145</v>
      </c>
    </row>
    <row r="5381" spans="11:12" x14ac:dyDescent="0.35">
      <c r="K5381" s="78">
        <v>375162911</v>
      </c>
      <c r="L5381" t="s">
        <v>5283</v>
      </c>
    </row>
    <row r="5382" spans="11:12" x14ac:dyDescent="0.35">
      <c r="K5382" s="78">
        <v>574736161</v>
      </c>
      <c r="L5382" t="s">
        <v>5855</v>
      </c>
    </row>
    <row r="5383" spans="11:12" x14ac:dyDescent="0.35">
      <c r="K5383" s="78" t="s">
        <v>1953</v>
      </c>
      <c r="L5383" t="s">
        <v>5855</v>
      </c>
    </row>
    <row r="5384" spans="11:12" x14ac:dyDescent="0.35">
      <c r="K5384" s="78">
        <v>910687077</v>
      </c>
      <c r="L5384" t="s">
        <v>7321</v>
      </c>
    </row>
    <row r="5385" spans="11:12" x14ac:dyDescent="0.35">
      <c r="K5385" s="78">
        <v>284622758</v>
      </c>
      <c r="L5385" t="s">
        <v>4574</v>
      </c>
    </row>
    <row r="5386" spans="11:12" x14ac:dyDescent="0.35">
      <c r="K5386" s="78">
        <v>306410075</v>
      </c>
      <c r="L5386" t="s">
        <v>4761</v>
      </c>
    </row>
    <row r="5387" spans="11:12" x14ac:dyDescent="0.35">
      <c r="K5387" s="78">
        <v>204962674</v>
      </c>
      <c r="L5387" t="s">
        <v>3491</v>
      </c>
    </row>
    <row r="5388" spans="11:12" x14ac:dyDescent="0.35">
      <c r="K5388" s="78">
        <v>182288454</v>
      </c>
      <c r="L5388" t="s">
        <v>2855</v>
      </c>
    </row>
    <row r="5389" spans="11:12" x14ac:dyDescent="0.35">
      <c r="K5389" s="78">
        <v>687263960</v>
      </c>
      <c r="L5389" t="s">
        <v>6354</v>
      </c>
    </row>
    <row r="5390" spans="11:12" x14ac:dyDescent="0.35">
      <c r="K5390" s="78">
        <v>230146861</v>
      </c>
      <c r="L5390" t="s">
        <v>4095</v>
      </c>
    </row>
    <row r="5391" spans="11:12" x14ac:dyDescent="0.35">
      <c r="K5391" s="78">
        <v>172416500</v>
      </c>
      <c r="L5391" t="s">
        <v>2751</v>
      </c>
    </row>
    <row r="5392" spans="11:12" x14ac:dyDescent="0.35">
      <c r="K5392" s="78">
        <v>300622011</v>
      </c>
      <c r="L5392" t="s">
        <v>4710</v>
      </c>
    </row>
    <row r="5393" spans="11:12" x14ac:dyDescent="0.35">
      <c r="K5393" s="78">
        <v>344651000</v>
      </c>
      <c r="L5393" t="s">
        <v>5059</v>
      </c>
    </row>
    <row r="5394" spans="11:12" x14ac:dyDescent="0.35">
      <c r="K5394" s="78">
        <v>103266661</v>
      </c>
      <c r="L5394" t="s">
        <v>2025</v>
      </c>
    </row>
    <row r="5395" spans="11:12" x14ac:dyDescent="0.35">
      <c r="K5395" s="78">
        <v>293082774</v>
      </c>
      <c r="L5395" t="s">
        <v>4655</v>
      </c>
    </row>
    <row r="5396" spans="11:12" x14ac:dyDescent="0.35">
      <c r="K5396" s="78">
        <v>202904273</v>
      </c>
      <c r="L5396" t="s">
        <v>3295</v>
      </c>
    </row>
    <row r="5397" spans="11:12" x14ac:dyDescent="0.35">
      <c r="K5397" s="78">
        <v>132876223</v>
      </c>
      <c r="L5397" t="s">
        <v>2386</v>
      </c>
    </row>
    <row r="5398" spans="11:12" x14ac:dyDescent="0.35">
      <c r="K5398" s="78">
        <v>273415467</v>
      </c>
      <c r="L5398" t="s">
        <v>4494</v>
      </c>
    </row>
    <row r="5399" spans="11:12" x14ac:dyDescent="0.35">
      <c r="K5399" s="78">
        <v>190066460</v>
      </c>
      <c r="L5399" t="s">
        <v>2914</v>
      </c>
    </row>
    <row r="5400" spans="11:12" x14ac:dyDescent="0.35">
      <c r="K5400" s="78">
        <v>269636793</v>
      </c>
      <c r="L5400" t="s">
        <v>4448</v>
      </c>
    </row>
    <row r="5401" spans="11:12" x14ac:dyDescent="0.35">
      <c r="K5401" s="78">
        <v>534204981</v>
      </c>
      <c r="L5401" t="s">
        <v>5761</v>
      </c>
    </row>
    <row r="5402" spans="11:12" x14ac:dyDescent="0.35">
      <c r="K5402" s="78">
        <v>304196394</v>
      </c>
      <c r="L5402" t="s">
        <v>4740</v>
      </c>
    </row>
    <row r="5403" spans="11:12" x14ac:dyDescent="0.35">
      <c r="K5403" s="78">
        <v>238250498</v>
      </c>
      <c r="L5403" t="s">
        <v>4173</v>
      </c>
    </row>
    <row r="5404" spans="11:12" x14ac:dyDescent="0.35">
      <c r="K5404" s="78">
        <v>249412899</v>
      </c>
      <c r="L5404" t="s">
        <v>4259</v>
      </c>
    </row>
    <row r="5405" spans="11:12" x14ac:dyDescent="0.35">
      <c r="K5405" s="78">
        <v>149825061</v>
      </c>
      <c r="L5405" t="s">
        <v>2555</v>
      </c>
    </row>
    <row r="5406" spans="11:12" x14ac:dyDescent="0.35">
      <c r="K5406" s="78">
        <v>345793801</v>
      </c>
      <c r="L5406" t="s">
        <v>5069</v>
      </c>
    </row>
    <row r="5407" spans="11:12" x14ac:dyDescent="0.35">
      <c r="K5407" s="78">
        <v>233987395</v>
      </c>
      <c r="L5407" t="s">
        <v>4130</v>
      </c>
    </row>
    <row r="5408" spans="11:12" x14ac:dyDescent="0.35">
      <c r="K5408" s="78">
        <v>989774212</v>
      </c>
      <c r="L5408" t="s">
        <v>7556</v>
      </c>
    </row>
    <row r="5409" spans="11:12" x14ac:dyDescent="0.35">
      <c r="K5409" s="78">
        <v>306037200</v>
      </c>
      <c r="L5409" t="s">
        <v>4757</v>
      </c>
    </row>
    <row r="5410" spans="11:12" x14ac:dyDescent="0.35">
      <c r="K5410" s="78">
        <v>791877431</v>
      </c>
      <c r="L5410" t="s">
        <v>6937</v>
      </c>
    </row>
    <row r="5411" spans="11:12" x14ac:dyDescent="0.35">
      <c r="K5411" s="78">
        <v>690871670</v>
      </c>
      <c r="L5411" t="s">
        <v>6388</v>
      </c>
    </row>
    <row r="5412" spans="11:12" x14ac:dyDescent="0.35">
      <c r="K5412" s="78">
        <v>141579746</v>
      </c>
      <c r="L5412" t="s">
        <v>2484</v>
      </c>
    </row>
    <row r="5413" spans="11:12" x14ac:dyDescent="0.35">
      <c r="K5413" s="78">
        <v>233418781</v>
      </c>
      <c r="L5413" t="s">
        <v>4127</v>
      </c>
    </row>
    <row r="5414" spans="11:12" x14ac:dyDescent="0.35">
      <c r="K5414" s="78">
        <v>204442256</v>
      </c>
      <c r="L5414" t="s">
        <v>3450</v>
      </c>
    </row>
    <row r="5415" spans="11:12" x14ac:dyDescent="0.35">
      <c r="K5415" s="78">
        <v>223390277</v>
      </c>
      <c r="L5415" t="s">
        <v>4028</v>
      </c>
    </row>
    <row r="5416" spans="11:12" x14ac:dyDescent="0.35">
      <c r="K5416" s="78">
        <v>217169860</v>
      </c>
      <c r="L5416" t="s">
        <v>3967</v>
      </c>
    </row>
    <row r="5417" spans="11:12" x14ac:dyDescent="0.35">
      <c r="K5417" s="78">
        <v>168967284</v>
      </c>
      <c r="L5417" t="s">
        <v>2719</v>
      </c>
    </row>
    <row r="5418" spans="11:12" x14ac:dyDescent="0.35">
      <c r="K5418" s="78">
        <v>165885449</v>
      </c>
      <c r="L5418" t="s">
        <v>2689</v>
      </c>
    </row>
    <row r="5419" spans="11:12" x14ac:dyDescent="0.35">
      <c r="K5419" s="78">
        <v>390009291</v>
      </c>
      <c r="L5419" t="s">
        <v>5335</v>
      </c>
    </row>
    <row r="5420" spans="11:12" x14ac:dyDescent="0.35">
      <c r="K5420" s="78">
        <v>925768812</v>
      </c>
      <c r="L5420" t="s">
        <v>7375</v>
      </c>
    </row>
    <row r="5421" spans="11:12" x14ac:dyDescent="0.35">
      <c r="K5421" s="78">
        <v>257284433</v>
      </c>
      <c r="L5421" t="s">
        <v>1823</v>
      </c>
    </row>
    <row r="5422" spans="11:12" x14ac:dyDescent="0.35">
      <c r="K5422" s="78">
        <v>270349323</v>
      </c>
      <c r="L5422" t="s">
        <v>1823</v>
      </c>
    </row>
    <row r="5423" spans="11:12" x14ac:dyDescent="0.35">
      <c r="K5423" s="78">
        <v>295183950</v>
      </c>
      <c r="L5423" t="s">
        <v>1823</v>
      </c>
    </row>
    <row r="5424" spans="11:12" x14ac:dyDescent="0.35">
      <c r="K5424" s="78">
        <v>655308610</v>
      </c>
      <c r="L5424" t="s">
        <v>1823</v>
      </c>
    </row>
    <row r="5425" spans="11:12" x14ac:dyDescent="0.35">
      <c r="K5425" s="78" t="s">
        <v>1948</v>
      </c>
      <c r="L5425" t="s">
        <v>1823</v>
      </c>
    </row>
    <row r="5426" spans="11:12" x14ac:dyDescent="0.35">
      <c r="K5426" s="78">
        <v>236474089</v>
      </c>
      <c r="L5426" t="s">
        <v>4156</v>
      </c>
    </row>
    <row r="5427" spans="11:12" x14ac:dyDescent="0.35">
      <c r="K5427" s="78">
        <v>290219469</v>
      </c>
      <c r="L5427" t="s">
        <v>4630</v>
      </c>
    </row>
    <row r="5428" spans="11:12" x14ac:dyDescent="0.35">
      <c r="K5428" s="78">
        <v>400479283</v>
      </c>
      <c r="L5428" t="s">
        <v>5381</v>
      </c>
    </row>
    <row r="5429" spans="11:12" x14ac:dyDescent="0.35">
      <c r="K5429" s="78">
        <v>659009390</v>
      </c>
      <c r="L5429" t="s">
        <v>6148</v>
      </c>
    </row>
    <row r="5430" spans="11:12" x14ac:dyDescent="0.35">
      <c r="K5430" s="78" t="s">
        <v>1889</v>
      </c>
      <c r="L5430" t="s">
        <v>7637</v>
      </c>
    </row>
    <row r="5431" spans="11:12" x14ac:dyDescent="0.35">
      <c r="K5431" s="78">
        <v>774650199</v>
      </c>
      <c r="L5431" t="s">
        <v>6820</v>
      </c>
    </row>
    <row r="5432" spans="11:12" x14ac:dyDescent="0.35">
      <c r="K5432" s="78">
        <v>474655849</v>
      </c>
      <c r="L5432" t="s">
        <v>5618</v>
      </c>
    </row>
    <row r="5433" spans="11:12" x14ac:dyDescent="0.35">
      <c r="K5433" s="78">
        <v>722851200</v>
      </c>
      <c r="L5433" t="s">
        <v>6551</v>
      </c>
    </row>
    <row r="5434" spans="11:12" x14ac:dyDescent="0.35">
      <c r="K5434" s="78">
        <v>257280675</v>
      </c>
      <c r="L5434" t="s">
        <v>4323</v>
      </c>
    </row>
    <row r="5435" spans="11:12" x14ac:dyDescent="0.35">
      <c r="K5435" s="78">
        <v>897606151</v>
      </c>
      <c r="L5435" t="s">
        <v>7251</v>
      </c>
    </row>
    <row r="5436" spans="11:12" x14ac:dyDescent="0.35">
      <c r="K5436" s="78">
        <v>208520475</v>
      </c>
      <c r="L5436" t="s">
        <v>3763</v>
      </c>
    </row>
    <row r="5437" spans="11:12" x14ac:dyDescent="0.35">
      <c r="K5437" s="78">
        <v>745721303</v>
      </c>
      <c r="L5437" t="s">
        <v>6656</v>
      </c>
    </row>
    <row r="5438" spans="11:12" x14ac:dyDescent="0.35">
      <c r="K5438" s="78">
        <v>653671598</v>
      </c>
      <c r="L5438" t="s">
        <v>6129</v>
      </c>
    </row>
    <row r="5439" spans="11:12" x14ac:dyDescent="0.35">
      <c r="K5439" s="78">
        <v>224662246</v>
      </c>
      <c r="L5439" t="s">
        <v>4039</v>
      </c>
    </row>
    <row r="5440" spans="11:12" x14ac:dyDescent="0.35">
      <c r="K5440" s="78">
        <v>350116559</v>
      </c>
      <c r="L5440" t="s">
        <v>5098</v>
      </c>
    </row>
    <row r="5441" spans="11:12" x14ac:dyDescent="0.35">
      <c r="K5441" s="78">
        <v>112060847</v>
      </c>
      <c r="L5441" t="s">
        <v>2123</v>
      </c>
    </row>
    <row r="5442" spans="11:12" x14ac:dyDescent="0.35">
      <c r="K5442" s="78">
        <v>899045491</v>
      </c>
      <c r="L5442" t="s">
        <v>7263</v>
      </c>
    </row>
    <row r="5443" spans="11:12" x14ac:dyDescent="0.35">
      <c r="K5443" s="78">
        <v>189937687</v>
      </c>
      <c r="L5443" t="s">
        <v>2913</v>
      </c>
    </row>
    <row r="5444" spans="11:12" x14ac:dyDescent="0.35">
      <c r="K5444" s="78">
        <v>967135739</v>
      </c>
      <c r="L5444" t="s">
        <v>7489</v>
      </c>
    </row>
    <row r="5445" spans="11:12" x14ac:dyDescent="0.35">
      <c r="K5445" s="78">
        <v>684175858</v>
      </c>
      <c r="L5445" t="s">
        <v>6312</v>
      </c>
    </row>
    <row r="5446" spans="11:12" x14ac:dyDescent="0.35">
      <c r="K5446" s="78">
        <v>204293301</v>
      </c>
      <c r="L5446" t="s">
        <v>3433</v>
      </c>
    </row>
    <row r="5447" spans="11:12" x14ac:dyDescent="0.35">
      <c r="K5447" s="78">
        <v>193335144</v>
      </c>
      <c r="L5447" t="s">
        <v>2941</v>
      </c>
    </row>
    <row r="5448" spans="11:12" x14ac:dyDescent="0.35">
      <c r="K5448" s="78">
        <v>191396863</v>
      </c>
      <c r="L5448" t="s">
        <v>2924</v>
      </c>
    </row>
    <row r="5449" spans="11:12" x14ac:dyDescent="0.35">
      <c r="K5449" s="78">
        <v>143546136</v>
      </c>
      <c r="L5449" t="s">
        <v>2499</v>
      </c>
    </row>
    <row r="5450" spans="11:12" x14ac:dyDescent="0.35">
      <c r="K5450" s="78">
        <v>197315180</v>
      </c>
      <c r="L5450" t="s">
        <v>2972</v>
      </c>
    </row>
    <row r="5451" spans="11:12" x14ac:dyDescent="0.35">
      <c r="K5451" s="78">
        <v>324606890</v>
      </c>
      <c r="L5451" t="s">
        <v>4908</v>
      </c>
    </row>
    <row r="5452" spans="11:12" x14ac:dyDescent="0.35">
      <c r="K5452" s="78">
        <v>357771072</v>
      </c>
      <c r="L5452" t="s">
        <v>5157</v>
      </c>
    </row>
    <row r="5453" spans="11:12" x14ac:dyDescent="0.35">
      <c r="K5453" s="78">
        <v>349557673</v>
      </c>
      <c r="L5453" t="s">
        <v>5097</v>
      </c>
    </row>
    <row r="5454" spans="11:12" x14ac:dyDescent="0.35">
      <c r="K5454" s="78">
        <v>395112821</v>
      </c>
      <c r="L5454" t="s">
        <v>5360</v>
      </c>
    </row>
    <row r="5455" spans="11:12" x14ac:dyDescent="0.35">
      <c r="K5455" s="78">
        <v>194198892</v>
      </c>
      <c r="L5455" t="s">
        <v>2949</v>
      </c>
    </row>
    <row r="5456" spans="11:12" x14ac:dyDescent="0.35">
      <c r="K5456" s="78">
        <v>140148814</v>
      </c>
      <c r="L5456" t="s">
        <v>2473</v>
      </c>
    </row>
    <row r="5457" spans="11:12" x14ac:dyDescent="0.35">
      <c r="K5457" s="78">
        <v>755347205</v>
      </c>
      <c r="L5457" t="s">
        <v>6683</v>
      </c>
    </row>
    <row r="5458" spans="11:12" x14ac:dyDescent="0.35">
      <c r="K5458" s="78">
        <v>775294949</v>
      </c>
      <c r="L5458" t="s">
        <v>6828</v>
      </c>
    </row>
    <row r="5459" spans="11:12" x14ac:dyDescent="0.35">
      <c r="K5459" s="78">
        <v>263716680</v>
      </c>
      <c r="L5459" t="s">
        <v>4377</v>
      </c>
    </row>
    <row r="5460" spans="11:12" x14ac:dyDescent="0.35">
      <c r="K5460" s="78">
        <v>784425738</v>
      </c>
      <c r="L5460" t="s">
        <v>6892</v>
      </c>
    </row>
    <row r="5461" spans="11:12" x14ac:dyDescent="0.35">
      <c r="K5461" s="78">
        <v>316704026</v>
      </c>
      <c r="L5461" t="s">
        <v>4845</v>
      </c>
    </row>
    <row r="5462" spans="11:12" x14ac:dyDescent="0.35">
      <c r="K5462" s="78">
        <v>915417841</v>
      </c>
      <c r="L5462" t="s">
        <v>7353</v>
      </c>
    </row>
    <row r="5463" spans="11:12" x14ac:dyDescent="0.35">
      <c r="K5463" s="78">
        <v>719058752</v>
      </c>
      <c r="L5463" t="s">
        <v>6516</v>
      </c>
    </row>
    <row r="5464" spans="11:12" x14ac:dyDescent="0.35">
      <c r="K5464" s="78">
        <v>686624420</v>
      </c>
      <c r="L5464" t="s">
        <v>6347</v>
      </c>
    </row>
    <row r="5465" spans="11:12" x14ac:dyDescent="0.35">
      <c r="K5465" s="78">
        <v>204983845</v>
      </c>
      <c r="L5465" t="s">
        <v>3496</v>
      </c>
    </row>
    <row r="5466" spans="11:12" x14ac:dyDescent="0.35">
      <c r="K5466" s="78">
        <v>288819475</v>
      </c>
      <c r="L5466" t="s">
        <v>4609</v>
      </c>
    </row>
    <row r="5467" spans="11:12" x14ac:dyDescent="0.35">
      <c r="K5467" s="78">
        <v>137445794</v>
      </c>
      <c r="L5467" t="s">
        <v>2436</v>
      </c>
    </row>
    <row r="5468" spans="11:12" x14ac:dyDescent="0.35">
      <c r="K5468" s="78">
        <v>544807781</v>
      </c>
      <c r="L5468" t="s">
        <v>2436</v>
      </c>
    </row>
    <row r="5469" spans="11:12" x14ac:dyDescent="0.35">
      <c r="K5469" s="78">
        <v>767478828</v>
      </c>
      <c r="L5469" t="s">
        <v>6755</v>
      </c>
    </row>
    <row r="5470" spans="11:12" x14ac:dyDescent="0.35">
      <c r="K5470" s="78">
        <v>229926897</v>
      </c>
      <c r="L5470" t="s">
        <v>4092</v>
      </c>
    </row>
    <row r="5471" spans="11:12" x14ac:dyDescent="0.35">
      <c r="K5471" s="78">
        <v>655719008</v>
      </c>
      <c r="L5471" t="s">
        <v>6137</v>
      </c>
    </row>
    <row r="5472" spans="11:12" x14ac:dyDescent="0.35">
      <c r="K5472" s="78" t="s">
        <v>1853</v>
      </c>
      <c r="L5472" t="s">
        <v>7630</v>
      </c>
    </row>
    <row r="5473" spans="11:12" x14ac:dyDescent="0.35">
      <c r="K5473" s="78">
        <v>101494012</v>
      </c>
      <c r="L5473" t="s">
        <v>1996</v>
      </c>
    </row>
    <row r="5474" spans="11:12" x14ac:dyDescent="0.35">
      <c r="K5474" s="78">
        <v>478196865</v>
      </c>
      <c r="L5474" t="s">
        <v>5634</v>
      </c>
    </row>
    <row r="5475" spans="11:12" x14ac:dyDescent="0.35">
      <c r="K5475" s="78">
        <v>521825286</v>
      </c>
      <c r="L5475" t="s">
        <v>1285</v>
      </c>
    </row>
    <row r="5476" spans="11:12" x14ac:dyDescent="0.35">
      <c r="K5476" s="78">
        <v>200032668</v>
      </c>
      <c r="L5476" t="s">
        <v>2993</v>
      </c>
    </row>
    <row r="5477" spans="11:12" x14ac:dyDescent="0.35">
      <c r="K5477" s="78">
        <v>230943796</v>
      </c>
      <c r="L5477" t="s">
        <v>4103</v>
      </c>
    </row>
    <row r="5478" spans="11:12" x14ac:dyDescent="0.35">
      <c r="K5478" s="78">
        <v>111260028</v>
      </c>
      <c r="L5478" t="s">
        <v>2112</v>
      </c>
    </row>
    <row r="5479" spans="11:12" x14ac:dyDescent="0.35">
      <c r="K5479" s="78">
        <v>260572571</v>
      </c>
      <c r="L5479" t="s">
        <v>4350</v>
      </c>
    </row>
    <row r="5480" spans="11:12" x14ac:dyDescent="0.35">
      <c r="K5480" s="78">
        <v>260327020</v>
      </c>
      <c r="L5480" t="s">
        <v>4347</v>
      </c>
    </row>
    <row r="5481" spans="11:12" x14ac:dyDescent="0.35">
      <c r="K5481" s="78">
        <v>129961554</v>
      </c>
      <c r="L5481" t="s">
        <v>2349</v>
      </c>
    </row>
    <row r="5482" spans="11:12" x14ac:dyDescent="0.35">
      <c r="K5482" s="78">
        <v>168171919</v>
      </c>
      <c r="L5482" t="s">
        <v>2712</v>
      </c>
    </row>
    <row r="5483" spans="11:12" x14ac:dyDescent="0.35">
      <c r="K5483" s="78">
        <v>328559196</v>
      </c>
      <c r="L5483" t="s">
        <v>4935</v>
      </c>
    </row>
    <row r="5484" spans="11:12" x14ac:dyDescent="0.35">
      <c r="K5484" s="78">
        <v>891426976</v>
      </c>
      <c r="L5484" t="s">
        <v>7229</v>
      </c>
    </row>
    <row r="5485" spans="11:12" x14ac:dyDescent="0.35">
      <c r="K5485" s="78">
        <v>824183406</v>
      </c>
      <c r="L5485" t="s">
        <v>7038</v>
      </c>
    </row>
    <row r="5486" spans="11:12" x14ac:dyDescent="0.35">
      <c r="K5486" s="78">
        <v>328184095</v>
      </c>
      <c r="L5486" t="s">
        <v>4933</v>
      </c>
    </row>
    <row r="5487" spans="11:12" x14ac:dyDescent="0.35">
      <c r="K5487" s="78">
        <v>328345056</v>
      </c>
      <c r="L5487" t="s">
        <v>4933</v>
      </c>
    </row>
    <row r="5488" spans="11:12" x14ac:dyDescent="0.35">
      <c r="K5488" s="78">
        <v>846086269</v>
      </c>
      <c r="L5488" t="s">
        <v>4933</v>
      </c>
    </row>
    <row r="5489" spans="11:12" x14ac:dyDescent="0.35">
      <c r="K5489" s="78">
        <v>797283142</v>
      </c>
      <c r="L5489" t="s">
        <v>6972</v>
      </c>
    </row>
    <row r="5490" spans="11:12" x14ac:dyDescent="0.35">
      <c r="K5490" s="78">
        <v>164792994</v>
      </c>
      <c r="L5490" t="s">
        <v>2678</v>
      </c>
    </row>
    <row r="5491" spans="11:12" x14ac:dyDescent="0.35">
      <c r="K5491" s="78">
        <v>173183941</v>
      </c>
      <c r="L5491" t="s">
        <v>2766</v>
      </c>
    </row>
    <row r="5492" spans="11:12" x14ac:dyDescent="0.35">
      <c r="K5492" s="78">
        <v>259136121</v>
      </c>
      <c r="L5492" t="s">
        <v>4342</v>
      </c>
    </row>
    <row r="5493" spans="11:12" x14ac:dyDescent="0.35">
      <c r="K5493" s="78">
        <v>131383177</v>
      </c>
      <c r="L5493" t="s">
        <v>609</v>
      </c>
    </row>
    <row r="5494" spans="11:12" x14ac:dyDescent="0.35">
      <c r="K5494" s="78">
        <v>155239131</v>
      </c>
      <c r="L5494" t="s">
        <v>609</v>
      </c>
    </row>
    <row r="5495" spans="11:12" x14ac:dyDescent="0.35">
      <c r="K5495" s="78">
        <v>161049344</v>
      </c>
      <c r="L5495" t="s">
        <v>2638</v>
      </c>
    </row>
    <row r="5496" spans="11:12" x14ac:dyDescent="0.35">
      <c r="K5496" s="78">
        <v>898139204</v>
      </c>
      <c r="L5496" t="s">
        <v>7255</v>
      </c>
    </row>
    <row r="5497" spans="11:12" x14ac:dyDescent="0.35">
      <c r="K5497" s="78">
        <v>108372346</v>
      </c>
      <c r="L5497" t="s">
        <v>2084</v>
      </c>
    </row>
    <row r="5498" spans="11:12" x14ac:dyDescent="0.35">
      <c r="K5498" s="78">
        <v>828130323</v>
      </c>
      <c r="L5498" t="s">
        <v>7043</v>
      </c>
    </row>
    <row r="5499" spans="11:12" x14ac:dyDescent="0.35">
      <c r="K5499" s="78">
        <v>873975857</v>
      </c>
      <c r="L5499" t="s">
        <v>7159</v>
      </c>
    </row>
    <row r="5500" spans="11:12" x14ac:dyDescent="0.35">
      <c r="K5500" s="78">
        <v>209572869</v>
      </c>
      <c r="L5500" t="s">
        <v>3822</v>
      </c>
    </row>
    <row r="5501" spans="11:12" x14ac:dyDescent="0.35">
      <c r="K5501" s="78">
        <v>991526277</v>
      </c>
      <c r="L5501" t="s">
        <v>7561</v>
      </c>
    </row>
    <row r="5502" spans="11:12" x14ac:dyDescent="0.35">
      <c r="K5502" s="78">
        <v>523357360</v>
      </c>
      <c r="L5502" t="s">
        <v>5739</v>
      </c>
    </row>
    <row r="5503" spans="11:12" x14ac:dyDescent="0.35">
      <c r="K5503" s="78">
        <v>713161128</v>
      </c>
      <c r="L5503" t="s">
        <v>6493</v>
      </c>
    </row>
    <row r="5504" spans="11:12" x14ac:dyDescent="0.35">
      <c r="K5504" s="78">
        <v>493513249</v>
      </c>
      <c r="L5504" t="s">
        <v>5666</v>
      </c>
    </row>
    <row r="5505" spans="11:12" x14ac:dyDescent="0.35">
      <c r="K5505" s="78">
        <v>185523969</v>
      </c>
      <c r="L5505" t="s">
        <v>2879</v>
      </c>
    </row>
    <row r="5506" spans="11:12" x14ac:dyDescent="0.35">
      <c r="K5506" s="78">
        <v>705277710</v>
      </c>
      <c r="L5506" t="s">
        <v>6459</v>
      </c>
    </row>
    <row r="5507" spans="11:12" x14ac:dyDescent="0.35">
      <c r="K5507" s="78">
        <v>164826449</v>
      </c>
      <c r="L5507" t="s">
        <v>2679</v>
      </c>
    </row>
    <row r="5508" spans="11:12" x14ac:dyDescent="0.35">
      <c r="K5508" s="78">
        <v>478979088</v>
      </c>
      <c r="L5508" t="s">
        <v>5635</v>
      </c>
    </row>
    <row r="5509" spans="11:12" x14ac:dyDescent="0.35">
      <c r="K5509" s="78">
        <v>929701011</v>
      </c>
      <c r="L5509" t="s">
        <v>7388</v>
      </c>
    </row>
    <row r="5510" spans="11:12" x14ac:dyDescent="0.35">
      <c r="K5510" s="78">
        <v>779383334</v>
      </c>
      <c r="L5510" t="s">
        <v>6859</v>
      </c>
    </row>
    <row r="5511" spans="11:12" x14ac:dyDescent="0.35">
      <c r="K5511" s="78">
        <v>187775582</v>
      </c>
      <c r="L5511" t="s">
        <v>2895</v>
      </c>
    </row>
    <row r="5512" spans="11:12" x14ac:dyDescent="0.35">
      <c r="K5512" s="78">
        <v>214950529</v>
      </c>
      <c r="L5512" t="s">
        <v>3955</v>
      </c>
    </row>
    <row r="5513" spans="11:12" x14ac:dyDescent="0.35">
      <c r="K5513" s="78">
        <v>849241354</v>
      </c>
      <c r="L5513" t="s">
        <v>7071</v>
      </c>
    </row>
    <row r="5514" spans="11:12" x14ac:dyDescent="0.35">
      <c r="K5514" s="78">
        <v>196721800</v>
      </c>
      <c r="L5514" t="s">
        <v>2964</v>
      </c>
    </row>
    <row r="5515" spans="11:12" x14ac:dyDescent="0.35">
      <c r="K5515" s="78">
        <v>281027840</v>
      </c>
      <c r="L5515" t="s">
        <v>4549</v>
      </c>
    </row>
    <row r="5516" spans="11:12" x14ac:dyDescent="0.35">
      <c r="K5516" s="78">
        <v>658837338</v>
      </c>
      <c r="L5516" t="s">
        <v>4549</v>
      </c>
    </row>
    <row r="5517" spans="11:12" x14ac:dyDescent="0.35">
      <c r="K5517" s="78">
        <v>209291115</v>
      </c>
      <c r="L5517" t="s">
        <v>3804</v>
      </c>
    </row>
    <row r="5518" spans="11:12" x14ac:dyDescent="0.35">
      <c r="K5518" s="78">
        <v>192089514</v>
      </c>
      <c r="L5518" t="s">
        <v>2931</v>
      </c>
    </row>
    <row r="5519" spans="11:12" x14ac:dyDescent="0.35">
      <c r="K5519" s="78">
        <v>179088665</v>
      </c>
      <c r="L5519" t="s">
        <v>2821</v>
      </c>
    </row>
    <row r="5520" spans="11:12" x14ac:dyDescent="0.35">
      <c r="K5520" s="78">
        <v>208471391</v>
      </c>
      <c r="L5520" t="s">
        <v>3755</v>
      </c>
    </row>
    <row r="5521" spans="11:12" x14ac:dyDescent="0.35">
      <c r="K5521" s="78">
        <v>200878544</v>
      </c>
      <c r="L5521" t="s">
        <v>3079</v>
      </c>
    </row>
    <row r="5522" spans="11:12" x14ac:dyDescent="0.35">
      <c r="K5522" s="78">
        <v>206847582</v>
      </c>
      <c r="L5522" t="s">
        <v>3608</v>
      </c>
    </row>
    <row r="5523" spans="11:12" x14ac:dyDescent="0.35">
      <c r="K5523" s="78">
        <v>109352993</v>
      </c>
      <c r="L5523" t="s">
        <v>2099</v>
      </c>
    </row>
    <row r="5524" spans="11:12" x14ac:dyDescent="0.35">
      <c r="K5524" s="78">
        <v>636584070</v>
      </c>
      <c r="L5524" t="s">
        <v>6051</v>
      </c>
    </row>
    <row r="5525" spans="11:12" x14ac:dyDescent="0.35">
      <c r="K5525" s="78" t="s">
        <v>1952</v>
      </c>
      <c r="L5525" t="s">
        <v>6051</v>
      </c>
    </row>
    <row r="5526" spans="11:12" x14ac:dyDescent="0.35">
      <c r="K5526" s="78">
        <v>207802198</v>
      </c>
      <c r="L5526" t="s">
        <v>3699</v>
      </c>
    </row>
    <row r="5527" spans="11:12" x14ac:dyDescent="0.35">
      <c r="K5527" s="78">
        <v>993516155</v>
      </c>
      <c r="L5527" t="s">
        <v>7562</v>
      </c>
    </row>
    <row r="5528" spans="11:12" x14ac:dyDescent="0.35">
      <c r="K5528" s="78">
        <v>346827335</v>
      </c>
      <c r="L5528" t="s">
        <v>5076</v>
      </c>
    </row>
    <row r="5529" spans="11:12" x14ac:dyDescent="0.35">
      <c r="K5529" s="78">
        <v>202319021</v>
      </c>
      <c r="L5529" t="s">
        <v>3231</v>
      </c>
    </row>
    <row r="5530" spans="11:12" x14ac:dyDescent="0.35">
      <c r="K5530" s="78">
        <v>708529117</v>
      </c>
      <c r="L5530" t="s">
        <v>6473</v>
      </c>
    </row>
    <row r="5531" spans="11:12" x14ac:dyDescent="0.35">
      <c r="K5531" s="78">
        <v>685494469</v>
      </c>
      <c r="L5531" t="s">
        <v>6329</v>
      </c>
    </row>
    <row r="5532" spans="11:12" x14ac:dyDescent="0.35">
      <c r="K5532" s="78">
        <v>176416548</v>
      </c>
      <c r="L5532" t="s">
        <v>2798</v>
      </c>
    </row>
    <row r="5533" spans="11:12" x14ac:dyDescent="0.35">
      <c r="K5533" s="78">
        <v>660822321</v>
      </c>
      <c r="L5533" t="s">
        <v>6157</v>
      </c>
    </row>
    <row r="5534" spans="11:12" x14ac:dyDescent="0.35">
      <c r="K5534" s="78">
        <v>530303322</v>
      </c>
      <c r="L5534" t="s">
        <v>5756</v>
      </c>
    </row>
    <row r="5535" spans="11:12" x14ac:dyDescent="0.35">
      <c r="K5535" s="78">
        <v>257076288</v>
      </c>
      <c r="L5535" t="s">
        <v>4321</v>
      </c>
    </row>
    <row r="5536" spans="11:12" x14ac:dyDescent="0.35">
      <c r="K5536" s="78">
        <v>201345837</v>
      </c>
      <c r="L5536" t="s">
        <v>3129</v>
      </c>
    </row>
    <row r="5537" spans="11:12" x14ac:dyDescent="0.35">
      <c r="K5537" s="78">
        <v>881675412</v>
      </c>
      <c r="L5537" t="s">
        <v>7193</v>
      </c>
    </row>
    <row r="5538" spans="11:12" x14ac:dyDescent="0.35">
      <c r="K5538" s="78">
        <v>209452388</v>
      </c>
      <c r="L5538" t="s">
        <v>3812</v>
      </c>
    </row>
    <row r="5539" spans="11:12" x14ac:dyDescent="0.35">
      <c r="K5539" s="78">
        <v>120505734</v>
      </c>
      <c r="L5539" t="s">
        <v>2222</v>
      </c>
    </row>
    <row r="5540" spans="11:12" x14ac:dyDescent="0.35">
      <c r="K5540" s="78">
        <v>204194073</v>
      </c>
      <c r="L5540" t="s">
        <v>3417</v>
      </c>
    </row>
    <row r="5541" spans="11:12" x14ac:dyDescent="0.35">
      <c r="K5541" s="78">
        <v>623350991</v>
      </c>
      <c r="L5541" t="s">
        <v>5959</v>
      </c>
    </row>
    <row r="5542" spans="11:12" x14ac:dyDescent="0.35">
      <c r="K5542" s="78">
        <v>200398655</v>
      </c>
      <c r="L5542" t="s">
        <v>3038</v>
      </c>
    </row>
    <row r="5543" spans="11:12" x14ac:dyDescent="0.35">
      <c r="K5543" s="78">
        <v>618719073</v>
      </c>
      <c r="L5543" t="s">
        <v>5926</v>
      </c>
    </row>
    <row r="5544" spans="11:12" x14ac:dyDescent="0.35">
      <c r="K5544" s="78">
        <v>204137735</v>
      </c>
      <c r="L5544" t="s">
        <v>3410</v>
      </c>
    </row>
    <row r="5545" spans="11:12" x14ac:dyDescent="0.35">
      <c r="K5545" s="78">
        <v>201942641</v>
      </c>
      <c r="L5545" t="s">
        <v>3193</v>
      </c>
    </row>
    <row r="5546" spans="11:12" x14ac:dyDescent="0.35">
      <c r="K5546" s="78">
        <v>627886799</v>
      </c>
      <c r="L5546" t="s">
        <v>5983</v>
      </c>
    </row>
    <row r="5547" spans="11:12" x14ac:dyDescent="0.35">
      <c r="K5547" s="78">
        <v>588691624</v>
      </c>
      <c r="L5547" t="s">
        <v>5897</v>
      </c>
    </row>
    <row r="5548" spans="11:12" x14ac:dyDescent="0.35">
      <c r="K5548" s="78">
        <v>204080279</v>
      </c>
      <c r="L5548" t="s">
        <v>3401</v>
      </c>
    </row>
    <row r="5549" spans="11:12" x14ac:dyDescent="0.35">
      <c r="K5549" s="78">
        <v>162787195</v>
      </c>
      <c r="L5549" t="s">
        <v>2663</v>
      </c>
    </row>
    <row r="5550" spans="11:12" x14ac:dyDescent="0.35">
      <c r="K5550" s="78">
        <v>230855951</v>
      </c>
      <c r="L5550" t="s">
        <v>4099</v>
      </c>
    </row>
    <row r="5551" spans="11:12" x14ac:dyDescent="0.35">
      <c r="K5551" s="78">
        <v>205480632</v>
      </c>
      <c r="L5551" t="s">
        <v>3533</v>
      </c>
    </row>
    <row r="5552" spans="11:12" x14ac:dyDescent="0.35">
      <c r="K5552" s="78">
        <v>500424761</v>
      </c>
      <c r="L5552" t="s">
        <v>3533</v>
      </c>
    </row>
    <row r="5553" spans="11:12" x14ac:dyDescent="0.35">
      <c r="K5553" s="78">
        <v>311497278</v>
      </c>
      <c r="L5553" t="s">
        <v>4803</v>
      </c>
    </row>
    <row r="5554" spans="11:12" x14ac:dyDescent="0.35">
      <c r="K5554" s="78">
        <v>688843154</v>
      </c>
      <c r="L5554" t="s">
        <v>6373</v>
      </c>
    </row>
    <row r="5555" spans="11:12" x14ac:dyDescent="0.35">
      <c r="K5555" s="78">
        <v>857552237</v>
      </c>
      <c r="L5555" t="s">
        <v>7102</v>
      </c>
    </row>
    <row r="5556" spans="11:12" x14ac:dyDescent="0.35">
      <c r="K5556" s="78">
        <v>298646196</v>
      </c>
      <c r="L5556" t="s">
        <v>4693</v>
      </c>
    </row>
    <row r="5557" spans="11:12" x14ac:dyDescent="0.35">
      <c r="K5557" s="78" t="s">
        <v>1961</v>
      </c>
      <c r="L5557" t="s">
        <v>4693</v>
      </c>
    </row>
    <row r="5558" spans="11:12" x14ac:dyDescent="0.35">
      <c r="K5558" s="78">
        <v>128446028</v>
      </c>
      <c r="L5558" t="s">
        <v>2326</v>
      </c>
    </row>
    <row r="5559" spans="11:12" x14ac:dyDescent="0.35">
      <c r="K5559" s="78">
        <v>256729407</v>
      </c>
      <c r="L5559" t="s">
        <v>4318</v>
      </c>
    </row>
    <row r="5560" spans="11:12" x14ac:dyDescent="0.35">
      <c r="K5560" s="78">
        <v>969520990</v>
      </c>
      <c r="L5560" t="s">
        <v>1405</v>
      </c>
    </row>
    <row r="5561" spans="11:12" x14ac:dyDescent="0.35">
      <c r="K5561" s="78">
        <v>695327536</v>
      </c>
      <c r="L5561" t="s">
        <v>6417</v>
      </c>
    </row>
    <row r="5562" spans="11:12" x14ac:dyDescent="0.35">
      <c r="K5562" s="78">
        <v>740729462</v>
      </c>
      <c r="L5562" t="s">
        <v>6649</v>
      </c>
    </row>
    <row r="5563" spans="11:12" x14ac:dyDescent="0.35">
      <c r="K5563" s="78">
        <v>359012977</v>
      </c>
      <c r="L5563" t="s">
        <v>5179</v>
      </c>
    </row>
    <row r="5564" spans="11:12" x14ac:dyDescent="0.35">
      <c r="K5564" s="78">
        <v>330520817</v>
      </c>
      <c r="L5564" t="s">
        <v>4949</v>
      </c>
    </row>
    <row r="5565" spans="11:12" x14ac:dyDescent="0.35">
      <c r="K5565" s="78">
        <v>124876206</v>
      </c>
      <c r="L5565" t="s">
        <v>2273</v>
      </c>
    </row>
    <row r="5566" spans="11:12" x14ac:dyDescent="0.35">
      <c r="K5566" s="78">
        <v>541323554</v>
      </c>
      <c r="L5566" t="s">
        <v>5780</v>
      </c>
    </row>
    <row r="5567" spans="11:12" x14ac:dyDescent="0.35">
      <c r="K5567" s="78">
        <v>245502389</v>
      </c>
      <c r="L5567" t="s">
        <v>4225</v>
      </c>
    </row>
    <row r="5568" spans="11:12" x14ac:dyDescent="0.35">
      <c r="K5568" s="78">
        <v>402574062</v>
      </c>
      <c r="L5568" t="s">
        <v>5389</v>
      </c>
    </row>
    <row r="5569" spans="11:12" x14ac:dyDescent="0.35">
      <c r="K5569" s="78">
        <v>482326382</v>
      </c>
      <c r="L5569" t="s">
        <v>5644</v>
      </c>
    </row>
    <row r="5570" spans="11:12" x14ac:dyDescent="0.35">
      <c r="K5570" s="78">
        <v>210597441</v>
      </c>
      <c r="L5570" t="s">
        <v>3895</v>
      </c>
    </row>
    <row r="5571" spans="11:12" x14ac:dyDescent="0.35">
      <c r="K5571" s="78" t="s">
        <v>1864</v>
      </c>
      <c r="L5571" t="s">
        <v>7631</v>
      </c>
    </row>
    <row r="5572" spans="11:12" x14ac:dyDescent="0.35">
      <c r="K5572" s="78">
        <v>721820661</v>
      </c>
      <c r="L5572" t="s">
        <v>6536</v>
      </c>
    </row>
    <row r="5573" spans="11:12" x14ac:dyDescent="0.35">
      <c r="K5573" s="78">
        <v>159333787</v>
      </c>
      <c r="L5573" t="s">
        <v>2625</v>
      </c>
    </row>
    <row r="5574" spans="11:12" x14ac:dyDescent="0.35">
      <c r="K5574" s="78">
        <v>188831982</v>
      </c>
      <c r="L5574" t="s">
        <v>2905</v>
      </c>
    </row>
    <row r="5575" spans="11:12" x14ac:dyDescent="0.35">
      <c r="K5575" s="78">
        <v>268162356</v>
      </c>
      <c r="L5575" t="s">
        <v>4429</v>
      </c>
    </row>
    <row r="5576" spans="11:12" x14ac:dyDescent="0.35">
      <c r="K5576" s="78">
        <v>646637090</v>
      </c>
      <c r="L5576" t="s">
        <v>6109</v>
      </c>
    </row>
    <row r="5577" spans="11:12" x14ac:dyDescent="0.35">
      <c r="K5577" s="78">
        <v>458328668</v>
      </c>
      <c r="L5577" t="s">
        <v>5546</v>
      </c>
    </row>
    <row r="5578" spans="11:12" x14ac:dyDescent="0.35">
      <c r="K5578" s="78">
        <v>113335688</v>
      </c>
      <c r="L5578" t="s">
        <v>2139</v>
      </c>
    </row>
    <row r="5579" spans="11:12" x14ac:dyDescent="0.35">
      <c r="K5579" s="78">
        <v>169746796</v>
      </c>
      <c r="L5579" t="s">
        <v>2725</v>
      </c>
    </row>
    <row r="5580" spans="11:12" x14ac:dyDescent="0.35">
      <c r="K5580" s="78">
        <v>730055110</v>
      </c>
      <c r="L5580" t="s">
        <v>6606</v>
      </c>
    </row>
    <row r="5581" spans="11:12" x14ac:dyDescent="0.35">
      <c r="K5581" s="78">
        <v>910778919</v>
      </c>
      <c r="L5581" t="s">
        <v>7324</v>
      </c>
    </row>
    <row r="5582" spans="11:12" x14ac:dyDescent="0.35">
      <c r="K5582" s="78">
        <v>191452887</v>
      </c>
      <c r="L5582" t="s">
        <v>2925</v>
      </c>
    </row>
    <row r="5583" spans="11:12" x14ac:dyDescent="0.35">
      <c r="K5583" s="78">
        <v>422224041</v>
      </c>
      <c r="L5583" t="s">
        <v>5443</v>
      </c>
    </row>
    <row r="5584" spans="11:12" x14ac:dyDescent="0.35">
      <c r="K5584" s="78">
        <v>204158086</v>
      </c>
      <c r="L5584" t="s">
        <v>3414</v>
      </c>
    </row>
    <row r="5585" spans="11:12" x14ac:dyDescent="0.35">
      <c r="K5585" s="78">
        <v>638981009</v>
      </c>
      <c r="L5585" t="s">
        <v>6066</v>
      </c>
    </row>
    <row r="5586" spans="11:12" x14ac:dyDescent="0.35">
      <c r="K5586" s="78">
        <v>304264772</v>
      </c>
      <c r="L5586" t="s">
        <v>4741</v>
      </c>
    </row>
    <row r="5587" spans="11:12" x14ac:dyDescent="0.35">
      <c r="K5587" s="78">
        <v>137691329</v>
      </c>
      <c r="L5587" t="s">
        <v>2443</v>
      </c>
    </row>
    <row r="5588" spans="11:12" x14ac:dyDescent="0.35">
      <c r="K5588" s="78">
        <v>107099271</v>
      </c>
      <c r="L5588" t="s">
        <v>2071</v>
      </c>
    </row>
    <row r="5589" spans="11:12" x14ac:dyDescent="0.35">
      <c r="K5589" s="78">
        <v>206704309</v>
      </c>
      <c r="L5589" t="s">
        <v>3595</v>
      </c>
    </row>
    <row r="5590" spans="11:12" x14ac:dyDescent="0.35">
      <c r="K5590" s="78">
        <v>471589187</v>
      </c>
      <c r="L5590" t="s">
        <v>5607</v>
      </c>
    </row>
    <row r="5591" spans="11:12" x14ac:dyDescent="0.35">
      <c r="K5591" s="78">
        <v>234532006</v>
      </c>
      <c r="L5591" t="s">
        <v>4137</v>
      </c>
    </row>
    <row r="5592" spans="11:12" x14ac:dyDescent="0.35">
      <c r="K5592" s="78">
        <v>772873450</v>
      </c>
      <c r="L5592" t="s">
        <v>6809</v>
      </c>
    </row>
    <row r="5593" spans="11:12" x14ac:dyDescent="0.35">
      <c r="K5593" s="78">
        <v>202734032</v>
      </c>
      <c r="L5593" t="s">
        <v>3275</v>
      </c>
    </row>
    <row r="5594" spans="11:12" x14ac:dyDescent="0.35">
      <c r="K5594" s="78">
        <v>633588856</v>
      </c>
      <c r="L5594" t="s">
        <v>6034</v>
      </c>
    </row>
    <row r="5595" spans="11:12" x14ac:dyDescent="0.35">
      <c r="K5595" s="78">
        <v>694441831</v>
      </c>
      <c r="L5595" t="s">
        <v>6411</v>
      </c>
    </row>
    <row r="5596" spans="11:12" x14ac:dyDescent="0.35">
      <c r="K5596" s="78">
        <v>153619085</v>
      </c>
      <c r="L5596" t="s">
        <v>2584</v>
      </c>
    </row>
    <row r="5597" spans="11:12" x14ac:dyDescent="0.35">
      <c r="K5597" s="78">
        <v>814739163</v>
      </c>
      <c r="L5597" t="s">
        <v>7029</v>
      </c>
    </row>
    <row r="5598" spans="11:12" x14ac:dyDescent="0.35">
      <c r="K5598" s="78">
        <v>208956487</v>
      </c>
      <c r="L5598" t="s">
        <v>3779</v>
      </c>
    </row>
    <row r="5599" spans="11:12" x14ac:dyDescent="0.35">
      <c r="K5599" s="78">
        <v>419550264</v>
      </c>
      <c r="L5599" t="s">
        <v>5432</v>
      </c>
    </row>
    <row r="5600" spans="11:12" x14ac:dyDescent="0.35">
      <c r="K5600" s="78" t="s">
        <v>1841</v>
      </c>
      <c r="L5600" t="s">
        <v>7647</v>
      </c>
    </row>
    <row r="5601" spans="11:12" x14ac:dyDescent="0.35">
      <c r="K5601" s="78">
        <v>189175043</v>
      </c>
      <c r="L5601" t="s">
        <v>2907</v>
      </c>
    </row>
    <row r="5602" spans="11:12" x14ac:dyDescent="0.35">
      <c r="K5602" s="78">
        <v>204365683</v>
      </c>
      <c r="L5602" t="s">
        <v>3444</v>
      </c>
    </row>
    <row r="5603" spans="11:12" x14ac:dyDescent="0.35">
      <c r="K5603" s="78">
        <v>200356673</v>
      </c>
      <c r="L5603" t="s">
        <v>3034</v>
      </c>
    </row>
    <row r="5604" spans="11:12" x14ac:dyDescent="0.35">
      <c r="K5604" s="78">
        <v>134116803</v>
      </c>
      <c r="L5604" t="s">
        <v>2401</v>
      </c>
    </row>
    <row r="5605" spans="11:12" x14ac:dyDescent="0.35">
      <c r="K5605" s="78">
        <v>385754019</v>
      </c>
      <c r="L5605" t="s">
        <v>5312</v>
      </c>
    </row>
    <row r="5606" spans="11:12" x14ac:dyDescent="0.35">
      <c r="K5606" s="78">
        <v>110541686</v>
      </c>
      <c r="L5606" t="s">
        <v>2108</v>
      </c>
    </row>
    <row r="5607" spans="11:12" x14ac:dyDescent="0.35">
      <c r="K5607" s="78">
        <v>255072005</v>
      </c>
      <c r="L5607" t="s">
        <v>4304</v>
      </c>
    </row>
    <row r="5608" spans="11:12" x14ac:dyDescent="0.35">
      <c r="K5608" s="78">
        <v>210102013</v>
      </c>
      <c r="L5608" t="s">
        <v>3882</v>
      </c>
    </row>
    <row r="5609" spans="11:12" x14ac:dyDescent="0.35">
      <c r="K5609" s="78">
        <v>667157072</v>
      </c>
      <c r="L5609" t="s">
        <v>6186</v>
      </c>
    </row>
    <row r="5610" spans="11:12" x14ac:dyDescent="0.35">
      <c r="K5610" s="78">
        <v>119691249</v>
      </c>
      <c r="L5610" t="s">
        <v>2217</v>
      </c>
    </row>
    <row r="5611" spans="11:12" x14ac:dyDescent="0.35">
      <c r="K5611" s="78">
        <v>172531350</v>
      </c>
      <c r="L5611" t="s">
        <v>2752</v>
      </c>
    </row>
    <row r="5612" spans="11:12" x14ac:dyDescent="0.35">
      <c r="K5612" s="78">
        <v>600113461</v>
      </c>
      <c r="L5612" t="s">
        <v>5908</v>
      </c>
    </row>
    <row r="5613" spans="11:12" x14ac:dyDescent="0.35">
      <c r="K5613" s="78">
        <v>201869745</v>
      </c>
      <c r="L5613" t="s">
        <v>3184</v>
      </c>
    </row>
    <row r="5614" spans="11:12" x14ac:dyDescent="0.35">
      <c r="K5614" s="78">
        <v>210110845</v>
      </c>
      <c r="L5614" t="s">
        <v>3883</v>
      </c>
    </row>
    <row r="5615" spans="11:12" x14ac:dyDescent="0.35">
      <c r="K5615" s="78">
        <v>552616804</v>
      </c>
      <c r="L5615" t="s">
        <v>5808</v>
      </c>
    </row>
    <row r="5616" spans="11:12" x14ac:dyDescent="0.35">
      <c r="K5616" s="78">
        <v>294070770</v>
      </c>
      <c r="L5616" t="s">
        <v>4664</v>
      </c>
    </row>
    <row r="5617" spans="11:12" x14ac:dyDescent="0.35">
      <c r="K5617" s="78">
        <v>210953473</v>
      </c>
      <c r="L5617" t="s">
        <v>3904</v>
      </c>
    </row>
    <row r="5618" spans="11:12" x14ac:dyDescent="0.35">
      <c r="K5618" s="78">
        <v>221548078</v>
      </c>
      <c r="L5618" t="s">
        <v>4012</v>
      </c>
    </row>
    <row r="5619" spans="11:12" x14ac:dyDescent="0.35">
      <c r="K5619" s="78">
        <v>976391039</v>
      </c>
      <c r="L5619" t="s">
        <v>7516</v>
      </c>
    </row>
    <row r="5620" spans="11:12" x14ac:dyDescent="0.35">
      <c r="K5620" s="78">
        <v>268410317</v>
      </c>
      <c r="L5620" t="s">
        <v>4432</v>
      </c>
    </row>
    <row r="5621" spans="11:12" x14ac:dyDescent="0.35">
      <c r="K5621" s="78">
        <v>209591278</v>
      </c>
      <c r="L5621" t="s">
        <v>3824</v>
      </c>
    </row>
    <row r="5622" spans="11:12" x14ac:dyDescent="0.35">
      <c r="K5622" s="78">
        <v>805778598</v>
      </c>
      <c r="L5622" t="s">
        <v>6998</v>
      </c>
    </row>
    <row r="5623" spans="11:12" x14ac:dyDescent="0.35">
      <c r="K5623" s="78">
        <v>153707227</v>
      </c>
      <c r="L5623" t="s">
        <v>2585</v>
      </c>
    </row>
    <row r="5624" spans="11:12" x14ac:dyDescent="0.35">
      <c r="K5624" s="78">
        <v>154227636</v>
      </c>
      <c r="L5624" t="s">
        <v>2587</v>
      </c>
    </row>
    <row r="5625" spans="11:12" x14ac:dyDescent="0.35">
      <c r="K5625" s="78">
        <v>423754907</v>
      </c>
      <c r="L5625" t="s">
        <v>5447</v>
      </c>
    </row>
    <row r="5626" spans="11:12" x14ac:dyDescent="0.35">
      <c r="K5626" s="78">
        <v>242687710</v>
      </c>
      <c r="L5626" t="s">
        <v>4202</v>
      </c>
    </row>
    <row r="5627" spans="11:12" x14ac:dyDescent="0.35">
      <c r="K5627" s="78">
        <v>271969279</v>
      </c>
      <c r="L5627" t="s">
        <v>4475</v>
      </c>
    </row>
    <row r="5628" spans="11:12" x14ac:dyDescent="0.35">
      <c r="K5628" s="78">
        <v>495107965</v>
      </c>
      <c r="L5628" t="s">
        <v>5669</v>
      </c>
    </row>
    <row r="5629" spans="11:12" x14ac:dyDescent="0.35">
      <c r="K5629" s="78">
        <v>495108325</v>
      </c>
      <c r="L5629" t="s">
        <v>5669</v>
      </c>
    </row>
    <row r="5630" spans="11:12" x14ac:dyDescent="0.35">
      <c r="K5630" s="78">
        <v>229480154</v>
      </c>
      <c r="L5630" t="s">
        <v>4087</v>
      </c>
    </row>
    <row r="5631" spans="11:12" x14ac:dyDescent="0.35">
      <c r="K5631" s="78">
        <v>680791597</v>
      </c>
      <c r="L5631" t="s">
        <v>6287</v>
      </c>
    </row>
    <row r="5632" spans="11:12" x14ac:dyDescent="0.35">
      <c r="K5632" s="78">
        <v>132648271</v>
      </c>
      <c r="L5632" t="s">
        <v>2381</v>
      </c>
    </row>
    <row r="5633" spans="11:12" x14ac:dyDescent="0.35">
      <c r="K5633" s="78">
        <v>209546559</v>
      </c>
      <c r="L5633" t="s">
        <v>2381</v>
      </c>
    </row>
    <row r="5634" spans="11:12" x14ac:dyDescent="0.35">
      <c r="K5634" s="78">
        <v>302542325</v>
      </c>
      <c r="L5634" t="s">
        <v>2381</v>
      </c>
    </row>
    <row r="5635" spans="11:12" x14ac:dyDescent="0.35">
      <c r="K5635" s="78">
        <v>686173011</v>
      </c>
      <c r="L5635" t="s">
        <v>6340</v>
      </c>
    </row>
    <row r="5636" spans="11:12" x14ac:dyDescent="0.35">
      <c r="K5636" s="78">
        <v>707314621</v>
      </c>
      <c r="L5636" t="s">
        <v>6467</v>
      </c>
    </row>
    <row r="5637" spans="11:12" x14ac:dyDescent="0.35">
      <c r="K5637" s="78">
        <v>549157980</v>
      </c>
      <c r="L5637" t="s">
        <v>5798</v>
      </c>
    </row>
    <row r="5638" spans="11:12" x14ac:dyDescent="0.35">
      <c r="K5638" s="78">
        <v>895698415</v>
      </c>
      <c r="L5638" t="s">
        <v>7244</v>
      </c>
    </row>
    <row r="5639" spans="11:12" x14ac:dyDescent="0.35">
      <c r="K5639" s="78">
        <v>896705776</v>
      </c>
      <c r="L5639" t="s">
        <v>7248</v>
      </c>
    </row>
    <row r="5640" spans="11:12" x14ac:dyDescent="0.35">
      <c r="K5640" s="78">
        <v>879781590</v>
      </c>
      <c r="L5640" t="s">
        <v>7184</v>
      </c>
    </row>
    <row r="5641" spans="11:12" x14ac:dyDescent="0.35">
      <c r="K5641" s="78">
        <v>276519042</v>
      </c>
      <c r="L5641" t="s">
        <v>4521</v>
      </c>
    </row>
    <row r="5642" spans="11:12" x14ac:dyDescent="0.35">
      <c r="K5642" s="78">
        <v>301850905</v>
      </c>
      <c r="L5642" t="s">
        <v>4721</v>
      </c>
    </row>
    <row r="5643" spans="11:12" x14ac:dyDescent="0.35">
      <c r="K5643" s="78">
        <v>788440235</v>
      </c>
      <c r="L5643" t="s">
        <v>6921</v>
      </c>
    </row>
    <row r="5644" spans="11:12" x14ac:dyDescent="0.35">
      <c r="K5644" s="78">
        <v>985461554</v>
      </c>
      <c r="L5644" t="s">
        <v>7543</v>
      </c>
    </row>
    <row r="5645" spans="11:12" x14ac:dyDescent="0.35">
      <c r="K5645" s="78">
        <v>507234895</v>
      </c>
      <c r="L5645" t="s">
        <v>5699</v>
      </c>
    </row>
    <row r="5646" spans="11:12" x14ac:dyDescent="0.35">
      <c r="K5646" s="78">
        <v>690809877</v>
      </c>
      <c r="L5646" t="s">
        <v>6387</v>
      </c>
    </row>
    <row r="5647" spans="11:12" x14ac:dyDescent="0.35">
      <c r="K5647" s="78">
        <v>791930006</v>
      </c>
      <c r="L5647" t="s">
        <v>6939</v>
      </c>
    </row>
    <row r="5648" spans="11:12" x14ac:dyDescent="0.35">
      <c r="K5648" s="78">
        <v>327907492</v>
      </c>
      <c r="L5648" t="s">
        <v>4931</v>
      </c>
    </row>
    <row r="5649" spans="11:12" x14ac:dyDescent="0.35">
      <c r="K5649" s="78">
        <v>811795550</v>
      </c>
      <c r="L5649" t="s">
        <v>7026</v>
      </c>
    </row>
    <row r="5650" spans="11:12" x14ac:dyDescent="0.35">
      <c r="K5650" s="78">
        <v>368054925</v>
      </c>
      <c r="L5650" t="s">
        <v>5239</v>
      </c>
    </row>
    <row r="5651" spans="11:12" x14ac:dyDescent="0.35">
      <c r="K5651" s="78">
        <v>166429501</v>
      </c>
      <c r="L5651" t="s">
        <v>2695</v>
      </c>
    </row>
    <row r="5652" spans="11:12" x14ac:dyDescent="0.35">
      <c r="K5652" s="78">
        <v>289349251</v>
      </c>
      <c r="L5652" t="s">
        <v>4617</v>
      </c>
    </row>
    <row r="5653" spans="11:12" x14ac:dyDescent="0.35">
      <c r="K5653" s="78">
        <v>424417408</v>
      </c>
      <c r="L5653" t="s">
        <v>5448</v>
      </c>
    </row>
    <row r="5654" spans="11:12" x14ac:dyDescent="0.35">
      <c r="K5654" s="78">
        <v>633979936</v>
      </c>
      <c r="L5654" t="s">
        <v>6036</v>
      </c>
    </row>
    <row r="5655" spans="11:12" x14ac:dyDescent="0.35">
      <c r="K5655" s="78">
        <v>150377269</v>
      </c>
      <c r="L5655" t="s">
        <v>2557</v>
      </c>
    </row>
    <row r="5656" spans="11:12" x14ac:dyDescent="0.35">
      <c r="K5656" s="78">
        <v>299770117</v>
      </c>
      <c r="L5656" t="s">
        <v>4702</v>
      </c>
    </row>
    <row r="5657" spans="11:12" x14ac:dyDescent="0.35">
      <c r="K5657" s="78">
        <v>539852248</v>
      </c>
      <c r="L5657" t="s">
        <v>5777</v>
      </c>
    </row>
    <row r="5658" spans="11:12" x14ac:dyDescent="0.35">
      <c r="K5658" s="78">
        <v>128073388</v>
      </c>
      <c r="L5658" t="s">
        <v>2324</v>
      </c>
    </row>
    <row r="5659" spans="11:12" x14ac:dyDescent="0.35">
      <c r="K5659" s="78">
        <v>915409954</v>
      </c>
      <c r="L5659" t="s">
        <v>7352</v>
      </c>
    </row>
    <row r="5660" spans="11:12" x14ac:dyDescent="0.35">
      <c r="K5660" s="78">
        <v>246912467</v>
      </c>
      <c r="L5660" t="s">
        <v>4241</v>
      </c>
    </row>
    <row r="5661" spans="11:12" x14ac:dyDescent="0.35">
      <c r="K5661" s="78">
        <v>361865952</v>
      </c>
      <c r="L5661" t="s">
        <v>5195</v>
      </c>
    </row>
    <row r="5662" spans="11:12" x14ac:dyDescent="0.35">
      <c r="K5662" s="78">
        <v>108448903</v>
      </c>
      <c r="L5662" t="s">
        <v>2085</v>
      </c>
    </row>
    <row r="5663" spans="11:12" x14ac:dyDescent="0.35">
      <c r="K5663" s="78">
        <v>888514333</v>
      </c>
      <c r="L5663" t="s">
        <v>7222</v>
      </c>
    </row>
    <row r="5664" spans="11:12" x14ac:dyDescent="0.35">
      <c r="K5664" s="78">
        <v>203918626</v>
      </c>
      <c r="L5664" t="s">
        <v>3386</v>
      </c>
    </row>
    <row r="5665" spans="11:12" x14ac:dyDescent="0.35">
      <c r="K5665" s="78">
        <v>694516289</v>
      </c>
      <c r="L5665" t="s">
        <v>6412</v>
      </c>
    </row>
    <row r="5666" spans="11:12" x14ac:dyDescent="0.35">
      <c r="K5666" s="78">
        <v>304618698</v>
      </c>
      <c r="L5666" t="s">
        <v>4743</v>
      </c>
    </row>
    <row r="5667" spans="11:12" x14ac:dyDescent="0.35">
      <c r="K5667" s="78">
        <v>117807665</v>
      </c>
      <c r="L5667" t="s">
        <v>2190</v>
      </c>
    </row>
    <row r="5668" spans="11:12" x14ac:dyDescent="0.35">
      <c r="K5668" s="78">
        <v>179193965</v>
      </c>
      <c r="L5668" t="s">
        <v>2190</v>
      </c>
    </row>
    <row r="5669" spans="11:12" x14ac:dyDescent="0.35">
      <c r="K5669" s="78">
        <v>878645855</v>
      </c>
      <c r="L5669" t="s">
        <v>7179</v>
      </c>
    </row>
    <row r="5670" spans="11:12" x14ac:dyDescent="0.35">
      <c r="K5670" s="78">
        <v>984039018</v>
      </c>
      <c r="L5670" t="s">
        <v>7538</v>
      </c>
    </row>
    <row r="5671" spans="11:12" x14ac:dyDescent="0.35">
      <c r="K5671" s="78">
        <v>237011287</v>
      </c>
      <c r="L5671" t="s">
        <v>4159</v>
      </c>
    </row>
    <row r="5672" spans="11:12" x14ac:dyDescent="0.35">
      <c r="K5672" s="78">
        <v>210099649</v>
      </c>
      <c r="L5672" t="s">
        <v>3881</v>
      </c>
    </row>
    <row r="5673" spans="11:12" x14ac:dyDescent="0.35">
      <c r="K5673" s="78">
        <v>765573440</v>
      </c>
      <c r="L5673" t="s">
        <v>6742</v>
      </c>
    </row>
    <row r="5674" spans="11:12" x14ac:dyDescent="0.35">
      <c r="K5674" s="78">
        <v>205273052</v>
      </c>
      <c r="L5674" t="s">
        <v>3524</v>
      </c>
    </row>
    <row r="5675" spans="11:12" x14ac:dyDescent="0.35">
      <c r="K5675" s="78">
        <v>681405097</v>
      </c>
      <c r="L5675" t="s">
        <v>6292</v>
      </c>
    </row>
    <row r="5676" spans="11:12" x14ac:dyDescent="0.35">
      <c r="K5676" s="78">
        <v>697814116</v>
      </c>
      <c r="L5676" t="s">
        <v>6436</v>
      </c>
    </row>
    <row r="5677" spans="11:12" x14ac:dyDescent="0.35">
      <c r="K5677" s="78">
        <v>211066967</v>
      </c>
      <c r="L5677" t="s">
        <v>3917</v>
      </c>
    </row>
    <row r="5678" spans="11:12" x14ac:dyDescent="0.35">
      <c r="K5678" s="78">
        <v>204018092</v>
      </c>
      <c r="L5678" t="s">
        <v>3397</v>
      </c>
    </row>
    <row r="5679" spans="11:12" x14ac:dyDescent="0.35">
      <c r="K5679" s="78">
        <v>280656006</v>
      </c>
      <c r="L5679" t="s">
        <v>4548</v>
      </c>
    </row>
    <row r="5680" spans="11:12" x14ac:dyDescent="0.35">
      <c r="K5680" s="78">
        <v>206634255</v>
      </c>
      <c r="L5680" t="s">
        <v>3591</v>
      </c>
    </row>
    <row r="5681" spans="11:12" x14ac:dyDescent="0.35">
      <c r="K5681" s="78">
        <v>916665547</v>
      </c>
      <c r="L5681" t="s">
        <v>7357</v>
      </c>
    </row>
    <row r="5682" spans="11:12" x14ac:dyDescent="0.35">
      <c r="K5682" s="78">
        <v>975838994</v>
      </c>
      <c r="L5682" t="s">
        <v>7512</v>
      </c>
    </row>
    <row r="5683" spans="11:12" x14ac:dyDescent="0.35">
      <c r="K5683" s="78">
        <v>210968092</v>
      </c>
      <c r="L5683" t="s">
        <v>3906</v>
      </c>
    </row>
    <row r="5684" spans="11:12" x14ac:dyDescent="0.35">
      <c r="K5684" s="78">
        <v>175760725</v>
      </c>
      <c r="L5684" t="s">
        <v>2790</v>
      </c>
    </row>
    <row r="5685" spans="11:12" x14ac:dyDescent="0.35">
      <c r="K5685" s="78">
        <v>334484319</v>
      </c>
      <c r="L5685" t="s">
        <v>4976</v>
      </c>
    </row>
    <row r="5686" spans="11:12" x14ac:dyDescent="0.35">
      <c r="K5686" s="78">
        <v>205438475</v>
      </c>
      <c r="L5686" t="s">
        <v>3530</v>
      </c>
    </row>
    <row r="5687" spans="11:12" x14ac:dyDescent="0.35">
      <c r="K5687" s="78">
        <v>200410864</v>
      </c>
      <c r="L5687" t="s">
        <v>772</v>
      </c>
    </row>
    <row r="5688" spans="11:12" x14ac:dyDescent="0.35">
      <c r="K5688" s="78">
        <v>267184658</v>
      </c>
      <c r="L5688" t="s">
        <v>4417</v>
      </c>
    </row>
    <row r="5689" spans="11:12" x14ac:dyDescent="0.35">
      <c r="K5689" s="78">
        <v>181693843</v>
      </c>
      <c r="L5689" t="s">
        <v>2849</v>
      </c>
    </row>
    <row r="5690" spans="11:12" x14ac:dyDescent="0.35">
      <c r="K5690" s="78">
        <v>440996523</v>
      </c>
      <c r="L5690" t="s">
        <v>5495</v>
      </c>
    </row>
    <row r="5691" spans="11:12" x14ac:dyDescent="0.35">
      <c r="K5691" s="78">
        <v>910681532</v>
      </c>
      <c r="L5691" t="s">
        <v>7320</v>
      </c>
    </row>
    <row r="5692" spans="11:12" x14ac:dyDescent="0.35">
      <c r="K5692" s="78" t="s">
        <v>1832</v>
      </c>
      <c r="L5692" t="s">
        <v>7669</v>
      </c>
    </row>
    <row r="5693" spans="11:12" x14ac:dyDescent="0.35">
      <c r="K5693" s="78">
        <v>913190599</v>
      </c>
      <c r="L5693" t="s">
        <v>7343</v>
      </c>
    </row>
    <row r="5694" spans="11:12" x14ac:dyDescent="0.35">
      <c r="K5694" s="78">
        <v>927148714</v>
      </c>
      <c r="L5694" t="s">
        <v>7343</v>
      </c>
    </row>
    <row r="5695" spans="11:12" x14ac:dyDescent="0.35">
      <c r="K5695" s="78">
        <v>927148870</v>
      </c>
      <c r="L5695" t="s">
        <v>7343</v>
      </c>
    </row>
    <row r="5696" spans="11:12" x14ac:dyDescent="0.35">
      <c r="K5696" s="78">
        <v>234067745</v>
      </c>
      <c r="L5696" t="s">
        <v>4134</v>
      </c>
    </row>
    <row r="5697" spans="11:12" x14ac:dyDescent="0.35">
      <c r="K5697" s="78">
        <v>145320372</v>
      </c>
      <c r="L5697" t="s">
        <v>2514</v>
      </c>
    </row>
    <row r="5698" spans="11:12" x14ac:dyDescent="0.35">
      <c r="K5698" s="78">
        <v>209604388</v>
      </c>
      <c r="L5698" t="s">
        <v>3828</v>
      </c>
    </row>
    <row r="5699" spans="11:12" x14ac:dyDescent="0.35">
      <c r="K5699" s="78">
        <v>208297547</v>
      </c>
      <c r="L5699" t="s">
        <v>863</v>
      </c>
    </row>
    <row r="5700" spans="11:12" x14ac:dyDescent="0.35">
      <c r="K5700" s="78">
        <v>239789269</v>
      </c>
      <c r="L5700" t="s">
        <v>4190</v>
      </c>
    </row>
    <row r="5701" spans="11:12" x14ac:dyDescent="0.35">
      <c r="K5701" s="78">
        <v>181137894</v>
      </c>
      <c r="L5701" t="s">
        <v>2843</v>
      </c>
    </row>
    <row r="5702" spans="11:12" x14ac:dyDescent="0.35">
      <c r="K5702" s="78">
        <v>269754427</v>
      </c>
      <c r="L5702" t="s">
        <v>4452</v>
      </c>
    </row>
    <row r="5703" spans="11:12" x14ac:dyDescent="0.35">
      <c r="K5703" s="78">
        <v>209664409</v>
      </c>
      <c r="L5703" t="s">
        <v>3838</v>
      </c>
    </row>
    <row r="5704" spans="11:12" x14ac:dyDescent="0.35">
      <c r="K5704" s="78">
        <v>885266959</v>
      </c>
      <c r="L5704" t="s">
        <v>7206</v>
      </c>
    </row>
    <row r="5705" spans="11:12" x14ac:dyDescent="0.35">
      <c r="K5705" s="78">
        <v>624355610</v>
      </c>
      <c r="L5705" t="s">
        <v>5964</v>
      </c>
    </row>
    <row r="5706" spans="11:12" x14ac:dyDescent="0.35">
      <c r="K5706" s="78">
        <v>229974548</v>
      </c>
      <c r="L5706" t="s">
        <v>4093</v>
      </c>
    </row>
    <row r="5707" spans="11:12" x14ac:dyDescent="0.35">
      <c r="K5707" s="78">
        <v>901745005</v>
      </c>
      <c r="L5707" t="s">
        <v>7271</v>
      </c>
    </row>
    <row r="5708" spans="11:12" x14ac:dyDescent="0.35">
      <c r="K5708" s="78">
        <v>960549139</v>
      </c>
      <c r="L5708" t="s">
        <v>7475</v>
      </c>
    </row>
    <row r="5709" spans="11:12" x14ac:dyDescent="0.35">
      <c r="K5709" s="78">
        <v>313908542</v>
      </c>
      <c r="L5709" t="s">
        <v>4827</v>
      </c>
    </row>
    <row r="5710" spans="11:12" x14ac:dyDescent="0.35">
      <c r="K5710" s="78">
        <v>100035960</v>
      </c>
      <c r="L5710" t="s">
        <v>1971</v>
      </c>
    </row>
    <row r="5711" spans="11:12" x14ac:dyDescent="0.35">
      <c r="K5711" s="78">
        <v>157372491</v>
      </c>
      <c r="L5711" t="s">
        <v>2612</v>
      </c>
    </row>
    <row r="5712" spans="11:12" x14ac:dyDescent="0.35">
      <c r="K5712" s="78">
        <v>421140120</v>
      </c>
      <c r="L5712" t="s">
        <v>5438</v>
      </c>
    </row>
    <row r="5713" spans="11:12" x14ac:dyDescent="0.35">
      <c r="K5713" s="78">
        <v>497546729</v>
      </c>
      <c r="L5713" t="s">
        <v>5674</v>
      </c>
    </row>
    <row r="5714" spans="11:12" x14ac:dyDescent="0.35">
      <c r="K5714" s="78">
        <v>200110891</v>
      </c>
      <c r="L5714" t="s">
        <v>3005</v>
      </c>
    </row>
    <row r="5715" spans="11:12" x14ac:dyDescent="0.35">
      <c r="K5715" s="78">
        <v>206094879</v>
      </c>
      <c r="L5715" t="s">
        <v>3559</v>
      </c>
    </row>
    <row r="5716" spans="11:12" x14ac:dyDescent="0.35">
      <c r="K5716" s="78">
        <v>476251524</v>
      </c>
      <c r="L5716" t="s">
        <v>5627</v>
      </c>
    </row>
    <row r="5717" spans="11:12" x14ac:dyDescent="0.35">
      <c r="K5717" s="78">
        <v>270970559</v>
      </c>
      <c r="L5717" t="s">
        <v>4466</v>
      </c>
    </row>
    <row r="5718" spans="11:12" x14ac:dyDescent="0.35">
      <c r="K5718" s="78">
        <v>200301135</v>
      </c>
      <c r="L5718" t="s">
        <v>3025</v>
      </c>
    </row>
    <row r="5719" spans="11:12" x14ac:dyDescent="0.35">
      <c r="K5719" s="78">
        <v>200301136</v>
      </c>
      <c r="L5719" t="s">
        <v>3025</v>
      </c>
    </row>
    <row r="5720" spans="11:12" x14ac:dyDescent="0.35">
      <c r="K5720" s="78">
        <v>208064236</v>
      </c>
      <c r="L5720" t="s">
        <v>3025</v>
      </c>
    </row>
    <row r="5721" spans="11:12" x14ac:dyDescent="0.35">
      <c r="K5721" s="78">
        <v>208064237</v>
      </c>
      <c r="L5721" t="s">
        <v>3025</v>
      </c>
    </row>
    <row r="5722" spans="11:12" x14ac:dyDescent="0.35">
      <c r="K5722" s="78">
        <v>208064239</v>
      </c>
      <c r="L5722" t="s">
        <v>3025</v>
      </c>
    </row>
    <row r="5723" spans="11:12" x14ac:dyDescent="0.35">
      <c r="K5723" s="78">
        <v>299552032</v>
      </c>
      <c r="L5723" t="s">
        <v>4699</v>
      </c>
    </row>
    <row r="5724" spans="11:12" x14ac:dyDescent="0.35">
      <c r="K5724" s="78">
        <v>322217765</v>
      </c>
      <c r="L5724" t="s">
        <v>4891</v>
      </c>
    </row>
    <row r="5725" spans="11:12" x14ac:dyDescent="0.35">
      <c r="K5725" s="78">
        <v>116886588</v>
      </c>
      <c r="L5725" t="s">
        <v>2180</v>
      </c>
    </row>
    <row r="5726" spans="11:12" x14ac:dyDescent="0.35">
      <c r="K5726" s="78">
        <v>187601835</v>
      </c>
      <c r="L5726" t="s">
        <v>2892</v>
      </c>
    </row>
    <row r="5727" spans="11:12" x14ac:dyDescent="0.35">
      <c r="K5727" s="78">
        <v>854527061</v>
      </c>
      <c r="L5727" t="s">
        <v>7084</v>
      </c>
    </row>
    <row r="5728" spans="11:12" x14ac:dyDescent="0.35">
      <c r="K5728" s="78">
        <v>151709125</v>
      </c>
      <c r="L5728" t="s">
        <v>2568</v>
      </c>
    </row>
    <row r="5729" spans="11:12" x14ac:dyDescent="0.35">
      <c r="K5729" s="78">
        <v>236359786</v>
      </c>
      <c r="L5729" t="s">
        <v>4155</v>
      </c>
    </row>
    <row r="5730" spans="11:12" x14ac:dyDescent="0.35">
      <c r="K5730" s="78">
        <v>201342907</v>
      </c>
      <c r="L5730" t="s">
        <v>3127</v>
      </c>
    </row>
    <row r="5731" spans="11:12" x14ac:dyDescent="0.35">
      <c r="K5731" s="78">
        <v>207107010</v>
      </c>
      <c r="L5731" t="s">
        <v>3127</v>
      </c>
    </row>
    <row r="5732" spans="11:12" x14ac:dyDescent="0.35">
      <c r="K5732" s="78">
        <v>726117772</v>
      </c>
      <c r="L5732" t="s">
        <v>6569</v>
      </c>
    </row>
    <row r="5733" spans="11:12" x14ac:dyDescent="0.35">
      <c r="K5733" s="78">
        <v>782514873</v>
      </c>
      <c r="L5733" t="s">
        <v>6880</v>
      </c>
    </row>
    <row r="5734" spans="11:12" x14ac:dyDescent="0.35">
      <c r="K5734" s="78">
        <v>273608656</v>
      </c>
      <c r="L5734" t="s">
        <v>4497</v>
      </c>
    </row>
    <row r="5735" spans="11:12" x14ac:dyDescent="0.35">
      <c r="K5735" s="78">
        <v>682746793</v>
      </c>
      <c r="L5735" t="s">
        <v>6303</v>
      </c>
    </row>
    <row r="5736" spans="11:12" x14ac:dyDescent="0.35">
      <c r="K5736" s="78">
        <v>246659664</v>
      </c>
      <c r="L5736" t="s">
        <v>4236</v>
      </c>
    </row>
    <row r="5737" spans="11:12" x14ac:dyDescent="0.35">
      <c r="K5737" s="78">
        <v>919174056</v>
      </c>
      <c r="L5737" t="s">
        <v>7366</v>
      </c>
    </row>
    <row r="5738" spans="11:12" x14ac:dyDescent="0.35">
      <c r="K5738" s="78">
        <v>281243020</v>
      </c>
      <c r="L5738" t="s">
        <v>4552</v>
      </c>
    </row>
    <row r="5739" spans="11:12" x14ac:dyDescent="0.35">
      <c r="K5739" s="78">
        <v>136966812</v>
      </c>
      <c r="L5739" t="s">
        <v>2430</v>
      </c>
    </row>
    <row r="5740" spans="11:12" x14ac:dyDescent="0.35">
      <c r="K5740" s="78">
        <v>271119437</v>
      </c>
      <c r="L5740" t="s">
        <v>4467</v>
      </c>
    </row>
    <row r="5741" spans="11:12" x14ac:dyDescent="0.35">
      <c r="K5741" s="78">
        <v>144280326</v>
      </c>
      <c r="L5741" t="s">
        <v>2503</v>
      </c>
    </row>
    <row r="5742" spans="11:12" x14ac:dyDescent="0.35">
      <c r="K5742" s="78">
        <v>320703816</v>
      </c>
      <c r="L5742" t="s">
        <v>4880</v>
      </c>
    </row>
    <row r="5743" spans="11:12" x14ac:dyDescent="0.35">
      <c r="K5743" s="78">
        <v>677786493</v>
      </c>
      <c r="L5743" t="s">
        <v>6260</v>
      </c>
    </row>
    <row r="5744" spans="11:12" x14ac:dyDescent="0.35">
      <c r="K5744" s="78">
        <v>204321662</v>
      </c>
      <c r="L5744" t="s">
        <v>3439</v>
      </c>
    </row>
    <row r="5745" spans="11:12" x14ac:dyDescent="0.35">
      <c r="K5745" s="78">
        <v>304958707</v>
      </c>
      <c r="L5745" t="s">
        <v>3439</v>
      </c>
    </row>
    <row r="5746" spans="11:12" x14ac:dyDescent="0.35">
      <c r="K5746" s="78" t="s">
        <v>1893</v>
      </c>
      <c r="L5746" t="s">
        <v>3439</v>
      </c>
    </row>
    <row r="5747" spans="11:12" x14ac:dyDescent="0.35">
      <c r="K5747" s="78">
        <v>365925615</v>
      </c>
      <c r="L5747" t="s">
        <v>5223</v>
      </c>
    </row>
    <row r="5748" spans="11:12" x14ac:dyDescent="0.35">
      <c r="K5748" s="78">
        <v>885282377</v>
      </c>
      <c r="L5748" t="s">
        <v>7207</v>
      </c>
    </row>
    <row r="5749" spans="11:12" x14ac:dyDescent="0.35">
      <c r="K5749" s="78">
        <v>200787609</v>
      </c>
      <c r="L5749" t="s">
        <v>3067</v>
      </c>
    </row>
    <row r="5750" spans="11:12" x14ac:dyDescent="0.35">
      <c r="K5750" s="78">
        <v>208458472</v>
      </c>
      <c r="L5750" t="s">
        <v>3752</v>
      </c>
    </row>
    <row r="5751" spans="11:12" x14ac:dyDescent="0.35">
      <c r="K5751" s="78">
        <v>126558961</v>
      </c>
      <c r="L5751" t="s">
        <v>594</v>
      </c>
    </row>
    <row r="5752" spans="11:12" x14ac:dyDescent="0.35">
      <c r="K5752" s="78">
        <v>201393469</v>
      </c>
      <c r="L5752" t="s">
        <v>594</v>
      </c>
    </row>
    <row r="5753" spans="11:12" x14ac:dyDescent="0.35">
      <c r="K5753" s="78">
        <v>235750536</v>
      </c>
      <c r="L5753" t="s">
        <v>4150</v>
      </c>
    </row>
    <row r="5754" spans="11:12" x14ac:dyDescent="0.35">
      <c r="K5754" s="78">
        <v>528567460</v>
      </c>
      <c r="L5754" t="s">
        <v>5750</v>
      </c>
    </row>
    <row r="5755" spans="11:12" x14ac:dyDescent="0.35">
      <c r="K5755" s="78">
        <v>113918667</v>
      </c>
      <c r="L5755" t="s">
        <v>2150</v>
      </c>
    </row>
    <row r="5756" spans="11:12" x14ac:dyDescent="0.35">
      <c r="K5756" s="78">
        <v>204134253</v>
      </c>
      <c r="L5756" t="s">
        <v>3409</v>
      </c>
    </row>
    <row r="5757" spans="11:12" x14ac:dyDescent="0.35">
      <c r="K5757" s="78">
        <v>110281056</v>
      </c>
      <c r="L5757" t="s">
        <v>2104</v>
      </c>
    </row>
    <row r="5758" spans="11:12" x14ac:dyDescent="0.35">
      <c r="K5758" s="78">
        <v>103379555</v>
      </c>
      <c r="L5758" t="s">
        <v>2027</v>
      </c>
    </row>
    <row r="5759" spans="11:12" x14ac:dyDescent="0.35">
      <c r="K5759" s="78">
        <v>928113434</v>
      </c>
      <c r="L5759" t="s">
        <v>7382</v>
      </c>
    </row>
    <row r="5760" spans="11:12" x14ac:dyDescent="0.35">
      <c r="K5760" s="78">
        <v>207500835</v>
      </c>
      <c r="L5760" t="s">
        <v>3674</v>
      </c>
    </row>
    <row r="5761" spans="11:12" x14ac:dyDescent="0.35">
      <c r="K5761" s="78">
        <v>629248439</v>
      </c>
      <c r="L5761" t="s">
        <v>5994</v>
      </c>
    </row>
    <row r="5762" spans="11:12" x14ac:dyDescent="0.35">
      <c r="K5762" s="78">
        <v>731127794</v>
      </c>
      <c r="L5762" t="s">
        <v>6617</v>
      </c>
    </row>
    <row r="5763" spans="11:12" x14ac:dyDescent="0.35">
      <c r="K5763" s="78">
        <v>168239688</v>
      </c>
      <c r="L5763" t="s">
        <v>2713</v>
      </c>
    </row>
    <row r="5764" spans="11:12" x14ac:dyDescent="0.35">
      <c r="K5764" s="78">
        <v>105194889</v>
      </c>
      <c r="L5764" t="s">
        <v>2054</v>
      </c>
    </row>
    <row r="5765" spans="11:12" x14ac:dyDescent="0.35">
      <c r="K5765" s="78">
        <v>205934246</v>
      </c>
      <c r="L5765" t="s">
        <v>3547</v>
      </c>
    </row>
    <row r="5766" spans="11:12" x14ac:dyDescent="0.35">
      <c r="K5766" s="78">
        <v>793434030</v>
      </c>
      <c r="L5766" t="s">
        <v>6955</v>
      </c>
    </row>
    <row r="5767" spans="11:12" x14ac:dyDescent="0.35">
      <c r="K5767" s="78">
        <v>469047024</v>
      </c>
      <c r="L5767" t="s">
        <v>5595</v>
      </c>
    </row>
    <row r="5768" spans="11:12" x14ac:dyDescent="0.35">
      <c r="K5768" s="78">
        <v>172821278</v>
      </c>
      <c r="L5768" t="s">
        <v>2760</v>
      </c>
    </row>
    <row r="5769" spans="11:12" x14ac:dyDescent="0.35">
      <c r="K5769" s="78">
        <v>983130895</v>
      </c>
      <c r="L5769" t="s">
        <v>7536</v>
      </c>
    </row>
    <row r="5770" spans="11:12" x14ac:dyDescent="0.35">
      <c r="K5770" s="78">
        <v>234212770</v>
      </c>
      <c r="L5770" t="s">
        <v>4135</v>
      </c>
    </row>
    <row r="5771" spans="11:12" x14ac:dyDescent="0.35">
      <c r="K5771" s="78">
        <v>135418064</v>
      </c>
      <c r="L5771" t="s">
        <v>2416</v>
      </c>
    </row>
    <row r="5772" spans="11:12" x14ac:dyDescent="0.35">
      <c r="K5772" s="78">
        <v>355103706</v>
      </c>
      <c r="L5772" t="s">
        <v>2416</v>
      </c>
    </row>
    <row r="5773" spans="11:12" x14ac:dyDescent="0.35">
      <c r="K5773" s="78">
        <v>317042930</v>
      </c>
      <c r="L5773" t="s">
        <v>4848</v>
      </c>
    </row>
    <row r="5774" spans="11:12" x14ac:dyDescent="0.35">
      <c r="K5774" s="78">
        <v>172942105</v>
      </c>
      <c r="L5774" t="s">
        <v>2762</v>
      </c>
    </row>
    <row r="5775" spans="11:12" x14ac:dyDescent="0.35">
      <c r="K5775" s="78">
        <v>293226482</v>
      </c>
      <c r="L5775" t="s">
        <v>4657</v>
      </c>
    </row>
    <row r="5776" spans="11:12" x14ac:dyDescent="0.35">
      <c r="K5776" s="78">
        <v>205562041</v>
      </c>
      <c r="L5776" t="s">
        <v>3539</v>
      </c>
    </row>
    <row r="5777" spans="11:12" x14ac:dyDescent="0.35">
      <c r="K5777" s="78">
        <v>354792168</v>
      </c>
      <c r="L5777" t="s">
        <v>5135</v>
      </c>
    </row>
    <row r="5778" spans="11:12" x14ac:dyDescent="0.35">
      <c r="K5778" s="78">
        <v>645920341</v>
      </c>
      <c r="L5778" t="s">
        <v>5135</v>
      </c>
    </row>
    <row r="5779" spans="11:12" x14ac:dyDescent="0.35">
      <c r="K5779" s="78">
        <v>586118340</v>
      </c>
      <c r="L5779" t="s">
        <v>5893</v>
      </c>
    </row>
    <row r="5780" spans="11:12" x14ac:dyDescent="0.35">
      <c r="K5780" s="78">
        <v>338184603</v>
      </c>
      <c r="L5780" t="s">
        <v>5001</v>
      </c>
    </row>
    <row r="5781" spans="11:12" x14ac:dyDescent="0.35">
      <c r="K5781" s="78">
        <v>269494107</v>
      </c>
      <c r="L5781" t="s">
        <v>4446</v>
      </c>
    </row>
    <row r="5782" spans="11:12" x14ac:dyDescent="0.35">
      <c r="K5782" s="78">
        <v>893002219</v>
      </c>
      <c r="L5782" t="s">
        <v>7239</v>
      </c>
    </row>
    <row r="5783" spans="11:12" x14ac:dyDescent="0.35">
      <c r="K5783" s="78">
        <v>201171225</v>
      </c>
      <c r="L5783" t="s">
        <v>3110</v>
      </c>
    </row>
    <row r="5784" spans="11:12" x14ac:dyDescent="0.35">
      <c r="K5784" s="78">
        <v>202546032</v>
      </c>
      <c r="L5784" t="s">
        <v>3258</v>
      </c>
    </row>
    <row r="5785" spans="11:12" x14ac:dyDescent="0.35">
      <c r="K5785" s="78">
        <v>125976867</v>
      </c>
      <c r="L5785" t="s">
        <v>2290</v>
      </c>
    </row>
    <row r="5786" spans="11:12" x14ac:dyDescent="0.35">
      <c r="K5786" s="78">
        <v>441206704</v>
      </c>
      <c r="L5786" t="s">
        <v>2290</v>
      </c>
    </row>
    <row r="5787" spans="11:12" x14ac:dyDescent="0.35">
      <c r="K5787" s="78">
        <v>685419211</v>
      </c>
      <c r="L5787" t="s">
        <v>6326</v>
      </c>
    </row>
    <row r="5788" spans="11:12" x14ac:dyDescent="0.35">
      <c r="K5788" s="78">
        <v>557055908</v>
      </c>
      <c r="L5788" t="s">
        <v>5816</v>
      </c>
    </row>
    <row r="5789" spans="11:12" x14ac:dyDescent="0.35">
      <c r="K5789" s="78">
        <v>236487334</v>
      </c>
      <c r="L5789" t="s">
        <v>4157</v>
      </c>
    </row>
    <row r="5790" spans="11:12" x14ac:dyDescent="0.35">
      <c r="K5790" s="78">
        <v>674990022</v>
      </c>
      <c r="L5790" t="s">
        <v>6245</v>
      </c>
    </row>
    <row r="5791" spans="11:12" x14ac:dyDescent="0.35">
      <c r="K5791" s="78">
        <v>777543342</v>
      </c>
      <c r="L5791" t="s">
        <v>6841</v>
      </c>
    </row>
    <row r="5792" spans="11:12" x14ac:dyDescent="0.35">
      <c r="K5792" s="78">
        <v>284781175</v>
      </c>
      <c r="L5792" t="s">
        <v>4575</v>
      </c>
    </row>
    <row r="5793" spans="11:12" x14ac:dyDescent="0.35">
      <c r="K5793" s="78">
        <v>987235314</v>
      </c>
      <c r="L5793" t="s">
        <v>7551</v>
      </c>
    </row>
    <row r="5794" spans="11:12" x14ac:dyDescent="0.35">
      <c r="K5794" s="78" t="s">
        <v>1869</v>
      </c>
      <c r="L5794" t="s">
        <v>7587</v>
      </c>
    </row>
    <row r="5795" spans="11:12" x14ac:dyDescent="0.35">
      <c r="K5795" s="78">
        <v>210081766</v>
      </c>
      <c r="L5795" t="s">
        <v>3879</v>
      </c>
    </row>
    <row r="5796" spans="11:12" x14ac:dyDescent="0.35">
      <c r="K5796" s="78" t="s">
        <v>1873</v>
      </c>
      <c r="L5796" t="s">
        <v>7580</v>
      </c>
    </row>
    <row r="5797" spans="11:12" x14ac:dyDescent="0.35">
      <c r="K5797" s="78">
        <v>107094989</v>
      </c>
      <c r="L5797" t="s">
        <v>2070</v>
      </c>
    </row>
    <row r="5798" spans="11:12" x14ac:dyDescent="0.35">
      <c r="K5798" s="78">
        <v>644378390</v>
      </c>
      <c r="L5798" t="s">
        <v>6094</v>
      </c>
    </row>
    <row r="5799" spans="11:12" x14ac:dyDescent="0.35">
      <c r="K5799" s="78">
        <v>139184955</v>
      </c>
      <c r="L5799" t="s">
        <v>2466</v>
      </c>
    </row>
    <row r="5800" spans="11:12" x14ac:dyDescent="0.35">
      <c r="K5800" s="78" t="s">
        <v>1851</v>
      </c>
      <c r="L5800" t="s">
        <v>7625</v>
      </c>
    </row>
    <row r="5801" spans="11:12" x14ac:dyDescent="0.35">
      <c r="K5801" s="78">
        <v>680519943</v>
      </c>
      <c r="L5801" t="s">
        <v>6285</v>
      </c>
    </row>
    <row r="5802" spans="11:12" x14ac:dyDescent="0.35">
      <c r="K5802" s="78">
        <v>310380725</v>
      </c>
      <c r="L5802" t="s">
        <v>4790</v>
      </c>
    </row>
    <row r="5803" spans="11:12" x14ac:dyDescent="0.35">
      <c r="K5803" s="78">
        <v>877523772</v>
      </c>
      <c r="L5803" t="s">
        <v>7176</v>
      </c>
    </row>
    <row r="5804" spans="11:12" x14ac:dyDescent="0.35">
      <c r="K5804" s="78">
        <v>223017169</v>
      </c>
      <c r="L5804" t="s">
        <v>4024</v>
      </c>
    </row>
    <row r="5805" spans="11:12" x14ac:dyDescent="0.35">
      <c r="K5805" s="78">
        <v>131023502</v>
      </c>
      <c r="L5805" t="s">
        <v>2365</v>
      </c>
    </row>
    <row r="5806" spans="11:12" x14ac:dyDescent="0.35">
      <c r="K5806" s="78">
        <v>523355708</v>
      </c>
      <c r="L5806" t="s">
        <v>5738</v>
      </c>
    </row>
    <row r="5807" spans="11:12" x14ac:dyDescent="0.35">
      <c r="K5807" s="78">
        <v>193747957</v>
      </c>
      <c r="L5807" t="s">
        <v>2945</v>
      </c>
    </row>
    <row r="5808" spans="11:12" x14ac:dyDescent="0.35">
      <c r="K5808" s="78">
        <v>340832035</v>
      </c>
      <c r="L5808" t="s">
        <v>5021</v>
      </c>
    </row>
    <row r="5809" spans="11:12" x14ac:dyDescent="0.35">
      <c r="K5809" s="78">
        <v>388170387</v>
      </c>
      <c r="L5809" t="s">
        <v>5327</v>
      </c>
    </row>
    <row r="5810" spans="11:12" x14ac:dyDescent="0.35">
      <c r="K5810" s="78">
        <v>854798413</v>
      </c>
      <c r="L5810" t="s">
        <v>7086</v>
      </c>
    </row>
    <row r="5811" spans="11:12" x14ac:dyDescent="0.35">
      <c r="K5811" s="78">
        <v>271780354</v>
      </c>
      <c r="L5811" t="s">
        <v>4474</v>
      </c>
    </row>
    <row r="5812" spans="11:12" x14ac:dyDescent="0.35">
      <c r="K5812" s="78">
        <v>858034884</v>
      </c>
      <c r="L5812" t="s">
        <v>7104</v>
      </c>
    </row>
    <row r="5813" spans="11:12" x14ac:dyDescent="0.35">
      <c r="K5813" s="78">
        <v>267293503</v>
      </c>
      <c r="L5813" t="s">
        <v>4419</v>
      </c>
    </row>
    <row r="5814" spans="11:12" x14ac:dyDescent="0.35">
      <c r="K5814" s="78">
        <v>267293260</v>
      </c>
      <c r="L5814" t="s">
        <v>4418</v>
      </c>
    </row>
    <row r="5815" spans="11:12" x14ac:dyDescent="0.35">
      <c r="K5815" s="78">
        <v>232522569</v>
      </c>
      <c r="L5815" t="s">
        <v>4111</v>
      </c>
    </row>
    <row r="5816" spans="11:12" x14ac:dyDescent="0.35">
      <c r="K5816" s="78">
        <v>938052972</v>
      </c>
      <c r="L5816" t="s">
        <v>7406</v>
      </c>
    </row>
    <row r="5817" spans="11:12" x14ac:dyDescent="0.35">
      <c r="K5817" s="78">
        <v>509113300</v>
      </c>
      <c r="L5817" t="s">
        <v>5705</v>
      </c>
    </row>
    <row r="5818" spans="11:12" x14ac:dyDescent="0.35">
      <c r="K5818" s="78">
        <v>448365441</v>
      </c>
      <c r="L5818" t="s">
        <v>5514</v>
      </c>
    </row>
    <row r="5819" spans="11:12" x14ac:dyDescent="0.35">
      <c r="K5819" s="78">
        <v>971040033</v>
      </c>
      <c r="L5819" t="s">
        <v>7502</v>
      </c>
    </row>
    <row r="5820" spans="11:12" x14ac:dyDescent="0.35">
      <c r="K5820" s="78">
        <v>950325534</v>
      </c>
      <c r="L5820" t="s">
        <v>7443</v>
      </c>
    </row>
    <row r="5821" spans="11:12" x14ac:dyDescent="0.35">
      <c r="K5821" s="78">
        <v>105769725</v>
      </c>
      <c r="L5821" t="s">
        <v>2057</v>
      </c>
    </row>
    <row r="5822" spans="11:12" x14ac:dyDescent="0.35">
      <c r="K5822" s="78">
        <v>103427002</v>
      </c>
      <c r="L5822" t="s">
        <v>2030</v>
      </c>
    </row>
    <row r="5823" spans="11:12" x14ac:dyDescent="0.35">
      <c r="K5823" s="78">
        <v>609024844</v>
      </c>
      <c r="L5823" t="s">
        <v>5916</v>
      </c>
    </row>
    <row r="5824" spans="11:12" x14ac:dyDescent="0.35">
      <c r="K5824" s="78">
        <v>236456579</v>
      </c>
      <c r="L5824" t="s">
        <v>636</v>
      </c>
    </row>
    <row r="5825" spans="11:12" x14ac:dyDescent="0.35">
      <c r="K5825" s="78">
        <v>628982716</v>
      </c>
      <c r="L5825" t="s">
        <v>5993</v>
      </c>
    </row>
    <row r="5826" spans="11:12" x14ac:dyDescent="0.35">
      <c r="K5826" s="78">
        <v>661927356</v>
      </c>
      <c r="L5826" t="s">
        <v>1482</v>
      </c>
    </row>
    <row r="5827" spans="11:12" x14ac:dyDescent="0.35">
      <c r="K5827" s="78">
        <v>599457623</v>
      </c>
      <c r="L5827" t="s">
        <v>5907</v>
      </c>
    </row>
    <row r="5828" spans="11:12" x14ac:dyDescent="0.35">
      <c r="K5828" s="78">
        <v>113707550</v>
      </c>
      <c r="L5828" t="s">
        <v>2146</v>
      </c>
    </row>
    <row r="5829" spans="11:12" x14ac:dyDescent="0.35">
      <c r="K5829" s="78">
        <v>362561795</v>
      </c>
      <c r="L5829" t="s">
        <v>5197</v>
      </c>
    </row>
    <row r="5830" spans="11:12" x14ac:dyDescent="0.35">
      <c r="K5830" s="78">
        <v>976879732</v>
      </c>
      <c r="L5830" t="s">
        <v>7517</v>
      </c>
    </row>
    <row r="5831" spans="11:12" x14ac:dyDescent="0.35">
      <c r="K5831" s="78">
        <v>862454065</v>
      </c>
      <c r="L5831" t="s">
        <v>7113</v>
      </c>
    </row>
    <row r="5832" spans="11:12" x14ac:dyDescent="0.35">
      <c r="K5832" s="78">
        <v>931751999</v>
      </c>
      <c r="L5832" t="s">
        <v>7392</v>
      </c>
    </row>
    <row r="5833" spans="11:12" x14ac:dyDescent="0.35">
      <c r="K5833" s="78">
        <v>544730126</v>
      </c>
      <c r="L5833" t="s">
        <v>5792</v>
      </c>
    </row>
    <row r="5834" spans="11:12" x14ac:dyDescent="0.35">
      <c r="K5834" s="78">
        <v>315477662</v>
      </c>
      <c r="L5834" t="s">
        <v>4837</v>
      </c>
    </row>
    <row r="5835" spans="11:12" x14ac:dyDescent="0.35">
      <c r="K5835" s="78">
        <v>769552898</v>
      </c>
      <c r="L5835" t="s">
        <v>6771</v>
      </c>
    </row>
    <row r="5836" spans="11:12" x14ac:dyDescent="0.35">
      <c r="K5836" s="78">
        <v>717756053</v>
      </c>
      <c r="L5836" t="s">
        <v>6511</v>
      </c>
    </row>
    <row r="5837" spans="11:12" x14ac:dyDescent="0.35">
      <c r="K5837" s="78">
        <v>212264725</v>
      </c>
      <c r="L5837" t="s">
        <v>3926</v>
      </c>
    </row>
    <row r="5838" spans="11:12" x14ac:dyDescent="0.35">
      <c r="K5838" s="78">
        <v>663253450</v>
      </c>
      <c r="L5838" t="s">
        <v>3926</v>
      </c>
    </row>
    <row r="5839" spans="11:12" x14ac:dyDescent="0.35">
      <c r="K5839" s="78">
        <v>116306573</v>
      </c>
      <c r="L5839" t="s">
        <v>2173</v>
      </c>
    </row>
    <row r="5840" spans="11:12" x14ac:dyDescent="0.35">
      <c r="K5840" s="78">
        <v>228883204</v>
      </c>
      <c r="L5840" t="s">
        <v>4079</v>
      </c>
    </row>
    <row r="5841" spans="11:12" x14ac:dyDescent="0.35">
      <c r="K5841" s="78">
        <v>194890664</v>
      </c>
      <c r="L5841" t="s">
        <v>2953</v>
      </c>
    </row>
    <row r="5842" spans="11:12" x14ac:dyDescent="0.35">
      <c r="K5842" s="78">
        <v>218608574</v>
      </c>
      <c r="L5842" t="s">
        <v>3986</v>
      </c>
    </row>
    <row r="5843" spans="11:12" x14ac:dyDescent="0.35">
      <c r="K5843" s="78">
        <v>201609952</v>
      </c>
      <c r="L5843" t="s">
        <v>3156</v>
      </c>
    </row>
    <row r="5844" spans="11:12" x14ac:dyDescent="0.35">
      <c r="K5844" s="78">
        <v>697459057</v>
      </c>
      <c r="L5844" t="s">
        <v>6432</v>
      </c>
    </row>
    <row r="5845" spans="11:12" x14ac:dyDescent="0.35">
      <c r="K5845" s="78">
        <v>327161440</v>
      </c>
      <c r="L5845" t="s">
        <v>4926</v>
      </c>
    </row>
    <row r="5846" spans="11:12" x14ac:dyDescent="0.35">
      <c r="K5846" s="78">
        <v>624613341</v>
      </c>
      <c r="L5846" t="s">
        <v>5967</v>
      </c>
    </row>
    <row r="5847" spans="11:12" x14ac:dyDescent="0.35">
      <c r="K5847" s="78">
        <v>339359962</v>
      </c>
      <c r="L5847" t="s">
        <v>5008</v>
      </c>
    </row>
    <row r="5848" spans="11:12" x14ac:dyDescent="0.35">
      <c r="K5848" s="78">
        <v>365545723</v>
      </c>
      <c r="L5848" t="s">
        <v>5221</v>
      </c>
    </row>
    <row r="5849" spans="11:12" x14ac:dyDescent="0.35">
      <c r="K5849" s="78">
        <v>125466028</v>
      </c>
      <c r="L5849" t="s">
        <v>2283</v>
      </c>
    </row>
    <row r="5850" spans="11:12" x14ac:dyDescent="0.35">
      <c r="K5850" s="78">
        <v>312637626</v>
      </c>
      <c r="L5850" t="s">
        <v>4817</v>
      </c>
    </row>
    <row r="5851" spans="11:12" x14ac:dyDescent="0.35">
      <c r="K5851" s="78">
        <v>137970210</v>
      </c>
      <c r="L5851" t="s">
        <v>2448</v>
      </c>
    </row>
    <row r="5852" spans="11:12" x14ac:dyDescent="0.35">
      <c r="K5852" s="78">
        <v>699452491</v>
      </c>
      <c r="L5852" t="s">
        <v>6448</v>
      </c>
    </row>
    <row r="5853" spans="11:12" x14ac:dyDescent="0.35">
      <c r="K5853" s="78">
        <v>129206993</v>
      </c>
      <c r="L5853" t="s">
        <v>2338</v>
      </c>
    </row>
    <row r="5854" spans="11:12" x14ac:dyDescent="0.35">
      <c r="K5854" s="78" t="s">
        <v>1886</v>
      </c>
      <c r="L5854" t="s">
        <v>7643</v>
      </c>
    </row>
    <row r="5855" spans="11:12" x14ac:dyDescent="0.35">
      <c r="K5855" s="78">
        <v>199739140</v>
      </c>
      <c r="L5855" t="s">
        <v>2986</v>
      </c>
    </row>
    <row r="5856" spans="11:12" x14ac:dyDescent="0.35">
      <c r="K5856" s="78">
        <v>126763085</v>
      </c>
      <c r="L5856" t="s">
        <v>2303</v>
      </c>
    </row>
    <row r="5857" spans="11:12" x14ac:dyDescent="0.35">
      <c r="K5857" s="78">
        <v>619478819</v>
      </c>
      <c r="L5857" t="s">
        <v>5932</v>
      </c>
    </row>
    <row r="5858" spans="11:12" x14ac:dyDescent="0.35">
      <c r="K5858" s="78">
        <v>469373142</v>
      </c>
      <c r="L5858" t="s">
        <v>1649</v>
      </c>
    </row>
    <row r="5859" spans="11:12" x14ac:dyDescent="0.35">
      <c r="K5859" s="78">
        <v>140245240</v>
      </c>
      <c r="L5859" t="s">
        <v>2475</v>
      </c>
    </row>
    <row r="5860" spans="11:12" x14ac:dyDescent="0.35">
      <c r="K5860" s="78">
        <v>206482071</v>
      </c>
      <c r="L5860" t="s">
        <v>3584</v>
      </c>
    </row>
    <row r="5861" spans="11:12" x14ac:dyDescent="0.35">
      <c r="K5861" s="78">
        <v>350408649</v>
      </c>
      <c r="L5861" t="s">
        <v>5104</v>
      </c>
    </row>
    <row r="5862" spans="11:12" x14ac:dyDescent="0.35">
      <c r="K5862" s="78">
        <v>237474767</v>
      </c>
      <c r="L5862" t="s">
        <v>4161</v>
      </c>
    </row>
    <row r="5863" spans="11:12" x14ac:dyDescent="0.35">
      <c r="K5863" s="78">
        <v>977145996</v>
      </c>
      <c r="L5863" t="s">
        <v>7521</v>
      </c>
    </row>
    <row r="5864" spans="11:12" x14ac:dyDescent="0.35">
      <c r="K5864" s="78">
        <v>686669637</v>
      </c>
      <c r="L5864" t="s">
        <v>6348</v>
      </c>
    </row>
    <row r="5865" spans="11:12" x14ac:dyDescent="0.35">
      <c r="K5865" s="78">
        <v>884232058</v>
      </c>
      <c r="L5865" t="s">
        <v>7199</v>
      </c>
    </row>
    <row r="5866" spans="11:12" x14ac:dyDescent="0.35">
      <c r="K5866" s="78">
        <v>784549631</v>
      </c>
      <c r="L5866" t="s">
        <v>6894</v>
      </c>
    </row>
    <row r="5867" spans="11:12" x14ac:dyDescent="0.35">
      <c r="K5867" s="78">
        <v>353483277</v>
      </c>
      <c r="L5867" t="s">
        <v>5127</v>
      </c>
    </row>
    <row r="5868" spans="11:12" x14ac:dyDescent="0.35">
      <c r="K5868" s="78">
        <v>703734634</v>
      </c>
      <c r="L5868" t="s">
        <v>1266</v>
      </c>
    </row>
    <row r="5869" spans="11:12" x14ac:dyDescent="0.35">
      <c r="K5869" s="78">
        <v>202198784</v>
      </c>
      <c r="L5869" t="s">
        <v>3219</v>
      </c>
    </row>
    <row r="5870" spans="11:12" x14ac:dyDescent="0.35">
      <c r="K5870" s="78">
        <v>200705506</v>
      </c>
      <c r="L5870" t="s">
        <v>3061</v>
      </c>
    </row>
    <row r="5871" spans="11:12" x14ac:dyDescent="0.35">
      <c r="K5871" s="78">
        <v>222328225</v>
      </c>
      <c r="L5871" t="s">
        <v>4018</v>
      </c>
    </row>
    <row r="5872" spans="11:12" x14ac:dyDescent="0.35">
      <c r="K5872" s="78">
        <v>395431544</v>
      </c>
      <c r="L5872" t="s">
        <v>5362</v>
      </c>
    </row>
    <row r="5873" spans="11:12" x14ac:dyDescent="0.35">
      <c r="K5873" s="78">
        <v>161673404</v>
      </c>
      <c r="L5873" t="s">
        <v>2658</v>
      </c>
    </row>
    <row r="5874" spans="11:12" x14ac:dyDescent="0.35">
      <c r="K5874" s="78">
        <v>251158320</v>
      </c>
      <c r="L5874" t="s">
        <v>4282</v>
      </c>
    </row>
    <row r="5875" spans="11:12" x14ac:dyDescent="0.35">
      <c r="K5875" s="78">
        <v>289295569</v>
      </c>
      <c r="L5875" t="s">
        <v>4614</v>
      </c>
    </row>
    <row r="5876" spans="11:12" x14ac:dyDescent="0.35">
      <c r="K5876" s="78">
        <v>793445636</v>
      </c>
      <c r="L5876" t="s">
        <v>6956</v>
      </c>
    </row>
    <row r="5877" spans="11:12" x14ac:dyDescent="0.35">
      <c r="K5877" s="78">
        <v>228508969</v>
      </c>
      <c r="L5877" t="s">
        <v>4074</v>
      </c>
    </row>
    <row r="5878" spans="11:12" x14ac:dyDescent="0.35">
      <c r="K5878" s="78">
        <v>785457633</v>
      </c>
      <c r="L5878" t="s">
        <v>6897</v>
      </c>
    </row>
    <row r="5879" spans="11:12" x14ac:dyDescent="0.35">
      <c r="K5879" s="78">
        <v>414487866</v>
      </c>
      <c r="L5879" t="s">
        <v>5425</v>
      </c>
    </row>
    <row r="5880" spans="11:12" x14ac:dyDescent="0.35">
      <c r="K5880" s="78">
        <v>797580856</v>
      </c>
      <c r="L5880" t="s">
        <v>6974</v>
      </c>
    </row>
    <row r="5881" spans="11:12" x14ac:dyDescent="0.35">
      <c r="K5881" s="78">
        <v>733749741</v>
      </c>
      <c r="L5881" t="s">
        <v>6635</v>
      </c>
    </row>
    <row r="5882" spans="11:12" x14ac:dyDescent="0.35">
      <c r="K5882" s="78">
        <v>209881504</v>
      </c>
      <c r="L5882" t="s">
        <v>3863</v>
      </c>
    </row>
    <row r="5883" spans="11:12" x14ac:dyDescent="0.35">
      <c r="K5883" s="78">
        <v>730996551</v>
      </c>
      <c r="L5883" t="s">
        <v>6615</v>
      </c>
    </row>
    <row r="5884" spans="11:12" x14ac:dyDescent="0.35">
      <c r="K5884" s="78">
        <v>469479749</v>
      </c>
      <c r="L5884" t="s">
        <v>5600</v>
      </c>
    </row>
    <row r="5885" spans="11:12" x14ac:dyDescent="0.35">
      <c r="K5885" s="78">
        <v>200207465</v>
      </c>
      <c r="L5885" t="s">
        <v>3014</v>
      </c>
    </row>
    <row r="5886" spans="11:12" x14ac:dyDescent="0.35">
      <c r="K5886" s="78">
        <v>644458610</v>
      </c>
      <c r="L5886" t="s">
        <v>6095</v>
      </c>
    </row>
    <row r="5887" spans="11:12" x14ac:dyDescent="0.35">
      <c r="K5887" s="78">
        <v>776942359</v>
      </c>
      <c r="L5887" t="s">
        <v>6837</v>
      </c>
    </row>
    <row r="5888" spans="11:12" x14ac:dyDescent="0.35">
      <c r="K5888" s="78">
        <v>455200008</v>
      </c>
      <c r="L5888" t="s">
        <v>5538</v>
      </c>
    </row>
    <row r="5889" spans="11:12" x14ac:dyDescent="0.35">
      <c r="K5889" s="78">
        <v>211394765</v>
      </c>
      <c r="L5889" t="s">
        <v>3923</v>
      </c>
    </row>
    <row r="5890" spans="11:12" x14ac:dyDescent="0.35">
      <c r="K5890" s="78">
        <v>448883426</v>
      </c>
      <c r="L5890" t="s">
        <v>5515</v>
      </c>
    </row>
    <row r="5891" spans="11:12" x14ac:dyDescent="0.35">
      <c r="K5891" s="78">
        <v>101410005</v>
      </c>
      <c r="L5891" t="s">
        <v>1995</v>
      </c>
    </row>
    <row r="5892" spans="11:12" x14ac:dyDescent="0.35">
      <c r="K5892" s="78">
        <v>221820207</v>
      </c>
      <c r="L5892" t="s">
        <v>4014</v>
      </c>
    </row>
    <row r="5893" spans="11:12" x14ac:dyDescent="0.35">
      <c r="K5893" s="78">
        <v>667975417</v>
      </c>
      <c r="L5893" t="s">
        <v>6189</v>
      </c>
    </row>
    <row r="5894" spans="11:12" x14ac:dyDescent="0.35">
      <c r="K5894" s="78">
        <v>953139510</v>
      </c>
      <c r="L5894" t="s">
        <v>7449</v>
      </c>
    </row>
    <row r="5895" spans="11:12" x14ac:dyDescent="0.35">
      <c r="K5895" s="78">
        <v>209085568</v>
      </c>
      <c r="L5895" t="s">
        <v>3796</v>
      </c>
    </row>
    <row r="5896" spans="11:12" x14ac:dyDescent="0.35">
      <c r="K5896" s="78">
        <v>275999563</v>
      </c>
      <c r="L5896" t="s">
        <v>3796</v>
      </c>
    </row>
    <row r="5897" spans="11:12" x14ac:dyDescent="0.35">
      <c r="K5897" s="78">
        <v>127897484</v>
      </c>
      <c r="L5897" t="s">
        <v>2322</v>
      </c>
    </row>
    <row r="5898" spans="11:12" x14ac:dyDescent="0.35">
      <c r="K5898" s="78">
        <v>225482462</v>
      </c>
      <c r="L5898" t="s">
        <v>4048</v>
      </c>
    </row>
    <row r="5899" spans="11:12" x14ac:dyDescent="0.35">
      <c r="K5899" s="78">
        <v>176872098</v>
      </c>
      <c r="L5899" t="s">
        <v>2804</v>
      </c>
    </row>
    <row r="5900" spans="11:12" x14ac:dyDescent="0.35">
      <c r="K5900" s="78">
        <v>115279637</v>
      </c>
      <c r="L5900" t="s">
        <v>2161</v>
      </c>
    </row>
    <row r="5901" spans="11:12" x14ac:dyDescent="0.35">
      <c r="K5901" s="78">
        <v>351151188</v>
      </c>
      <c r="L5901" t="s">
        <v>5114</v>
      </c>
    </row>
    <row r="5902" spans="11:12" x14ac:dyDescent="0.35">
      <c r="K5902" s="78">
        <v>563958600</v>
      </c>
      <c r="L5902" t="s">
        <v>5831</v>
      </c>
    </row>
    <row r="5903" spans="11:12" x14ac:dyDescent="0.35">
      <c r="K5903" s="78">
        <v>203968800</v>
      </c>
      <c r="L5903" t="s">
        <v>3394</v>
      </c>
    </row>
    <row r="5904" spans="11:12" x14ac:dyDescent="0.35">
      <c r="K5904" s="78">
        <v>209359317</v>
      </c>
      <c r="L5904" t="s">
        <v>3808</v>
      </c>
    </row>
    <row r="5905" spans="11:12" x14ac:dyDescent="0.35">
      <c r="K5905" s="78">
        <v>580405304</v>
      </c>
      <c r="L5905" t="s">
        <v>5873</v>
      </c>
    </row>
    <row r="5906" spans="11:12" x14ac:dyDescent="0.35">
      <c r="K5906" s="78">
        <v>373444804</v>
      </c>
      <c r="L5906" t="s">
        <v>5275</v>
      </c>
    </row>
    <row r="5907" spans="11:12" x14ac:dyDescent="0.35">
      <c r="K5907" s="78">
        <v>127610908</v>
      </c>
      <c r="L5907" t="s">
        <v>2318</v>
      </c>
    </row>
    <row r="5908" spans="11:12" x14ac:dyDescent="0.35">
      <c r="K5908" s="78">
        <v>201949658</v>
      </c>
      <c r="L5908" t="s">
        <v>3195</v>
      </c>
    </row>
    <row r="5909" spans="11:12" x14ac:dyDescent="0.35">
      <c r="K5909" s="78">
        <v>716749100</v>
      </c>
      <c r="L5909" t="s">
        <v>6504</v>
      </c>
    </row>
    <row r="5910" spans="11:12" x14ac:dyDescent="0.35">
      <c r="K5910" s="78">
        <v>291246320</v>
      </c>
      <c r="L5910" t="s">
        <v>4640</v>
      </c>
    </row>
    <row r="5911" spans="11:12" x14ac:dyDescent="0.35">
      <c r="K5911" s="78">
        <v>322006055</v>
      </c>
      <c r="L5911" t="s">
        <v>4888</v>
      </c>
    </row>
    <row r="5912" spans="11:12" x14ac:dyDescent="0.35">
      <c r="K5912" s="78">
        <v>269702273</v>
      </c>
      <c r="L5912" t="s">
        <v>4451</v>
      </c>
    </row>
    <row r="5913" spans="11:12" x14ac:dyDescent="0.35">
      <c r="K5913" s="78">
        <v>142878089</v>
      </c>
      <c r="L5913" t="s">
        <v>2496</v>
      </c>
    </row>
    <row r="5914" spans="11:12" x14ac:dyDescent="0.35">
      <c r="K5914" s="78">
        <v>574523940</v>
      </c>
      <c r="L5914" t="s">
        <v>5854</v>
      </c>
    </row>
    <row r="5915" spans="11:12" x14ac:dyDescent="0.35">
      <c r="K5915" s="78">
        <v>964730695</v>
      </c>
      <c r="L5915" t="s">
        <v>7486</v>
      </c>
    </row>
    <row r="5916" spans="11:12" x14ac:dyDescent="0.35">
      <c r="K5916" s="78">
        <v>493971182</v>
      </c>
      <c r="L5916" t="s">
        <v>5667</v>
      </c>
    </row>
    <row r="5917" spans="11:12" x14ac:dyDescent="0.35">
      <c r="K5917" s="78">
        <v>178492420</v>
      </c>
      <c r="L5917" t="s">
        <v>2814</v>
      </c>
    </row>
    <row r="5918" spans="11:12" x14ac:dyDescent="0.35">
      <c r="K5918" s="78">
        <v>130803482</v>
      </c>
      <c r="L5918" t="s">
        <v>2361</v>
      </c>
    </row>
    <row r="5919" spans="11:12" x14ac:dyDescent="0.35">
      <c r="K5919" s="78">
        <v>238782600</v>
      </c>
      <c r="L5919" t="s">
        <v>4182</v>
      </c>
    </row>
    <row r="5920" spans="11:12" x14ac:dyDescent="0.35">
      <c r="K5920" s="78">
        <v>719864660</v>
      </c>
      <c r="L5920" t="s">
        <v>6521</v>
      </c>
    </row>
    <row r="5921" spans="11:12" x14ac:dyDescent="0.35">
      <c r="K5921" s="78">
        <v>125980309</v>
      </c>
      <c r="L5921" t="s">
        <v>2291</v>
      </c>
    </row>
    <row r="5922" spans="11:12" x14ac:dyDescent="0.35">
      <c r="K5922" s="78">
        <v>103091900</v>
      </c>
      <c r="L5922" t="s">
        <v>2018</v>
      </c>
    </row>
    <row r="5923" spans="11:12" x14ac:dyDescent="0.35">
      <c r="K5923" s="78">
        <v>693994152</v>
      </c>
      <c r="L5923" t="s">
        <v>6407</v>
      </c>
    </row>
    <row r="5924" spans="11:12" x14ac:dyDescent="0.35">
      <c r="K5924" s="78">
        <v>901504601</v>
      </c>
      <c r="L5924" t="s">
        <v>7269</v>
      </c>
    </row>
    <row r="5925" spans="11:12" x14ac:dyDescent="0.35">
      <c r="K5925" s="78">
        <v>122010643</v>
      </c>
      <c r="L5925" t="s">
        <v>2237</v>
      </c>
    </row>
    <row r="5926" spans="11:12" x14ac:dyDescent="0.35">
      <c r="K5926" s="78">
        <v>196900004</v>
      </c>
      <c r="L5926" t="s">
        <v>2966</v>
      </c>
    </row>
    <row r="5927" spans="11:12" x14ac:dyDescent="0.35">
      <c r="K5927" s="78">
        <v>205500006</v>
      </c>
      <c r="L5927" t="s">
        <v>2966</v>
      </c>
    </row>
    <row r="5928" spans="11:12" x14ac:dyDescent="0.35">
      <c r="K5928" s="78">
        <v>427800008</v>
      </c>
      <c r="L5928" t="s">
        <v>2966</v>
      </c>
    </row>
    <row r="5929" spans="11:12" x14ac:dyDescent="0.35">
      <c r="K5929" s="78">
        <v>878600002</v>
      </c>
      <c r="L5929" t="s">
        <v>2966</v>
      </c>
    </row>
    <row r="5930" spans="11:12" x14ac:dyDescent="0.35">
      <c r="K5930" s="78" t="s">
        <v>1927</v>
      </c>
      <c r="L5930" t="s">
        <v>2966</v>
      </c>
    </row>
    <row r="5931" spans="11:12" x14ac:dyDescent="0.35">
      <c r="K5931" s="78" t="s">
        <v>1962</v>
      </c>
      <c r="L5931" t="s">
        <v>2966</v>
      </c>
    </row>
    <row r="5932" spans="11:12" x14ac:dyDescent="0.35">
      <c r="K5932" s="78">
        <v>383864739</v>
      </c>
      <c r="L5932" t="s">
        <v>5308</v>
      </c>
    </row>
    <row r="5933" spans="11:12" x14ac:dyDescent="0.35">
      <c r="K5933" s="78">
        <v>124618720</v>
      </c>
      <c r="L5933" t="s">
        <v>2271</v>
      </c>
    </row>
    <row r="5934" spans="11:12" x14ac:dyDescent="0.35">
      <c r="K5934" s="78">
        <v>225673284</v>
      </c>
      <c r="L5934" t="s">
        <v>4050</v>
      </c>
    </row>
    <row r="5935" spans="11:12" x14ac:dyDescent="0.35">
      <c r="K5935" s="78">
        <v>386820872</v>
      </c>
      <c r="L5935" t="s">
        <v>5317</v>
      </c>
    </row>
    <row r="5936" spans="11:12" x14ac:dyDescent="0.35">
      <c r="K5936" s="78">
        <v>203918759</v>
      </c>
      <c r="L5936" t="s">
        <v>3389</v>
      </c>
    </row>
    <row r="5937" spans="11:12" x14ac:dyDescent="0.35">
      <c r="K5937" s="78">
        <v>203918756</v>
      </c>
      <c r="L5937" t="s">
        <v>3388</v>
      </c>
    </row>
    <row r="5938" spans="11:12" x14ac:dyDescent="0.35">
      <c r="K5938" s="78">
        <v>203918761</v>
      </c>
      <c r="L5938" t="s">
        <v>3390</v>
      </c>
    </row>
    <row r="5939" spans="11:12" x14ac:dyDescent="0.35">
      <c r="K5939" s="78">
        <v>203918764</v>
      </c>
      <c r="L5939" t="s">
        <v>3391</v>
      </c>
    </row>
    <row r="5940" spans="11:12" x14ac:dyDescent="0.35">
      <c r="K5940" s="78">
        <v>203918753</v>
      </c>
      <c r="L5940" t="s">
        <v>3387</v>
      </c>
    </row>
    <row r="5941" spans="11:12" x14ac:dyDescent="0.35">
      <c r="K5941" s="78">
        <v>106653097</v>
      </c>
      <c r="L5941" t="s">
        <v>2064</v>
      </c>
    </row>
    <row r="5942" spans="11:12" x14ac:dyDescent="0.35">
      <c r="K5942" s="78">
        <v>203252896</v>
      </c>
      <c r="L5942" t="s">
        <v>3322</v>
      </c>
    </row>
    <row r="5943" spans="11:12" x14ac:dyDescent="0.35">
      <c r="K5943" s="78">
        <v>229249265</v>
      </c>
      <c r="L5943" t="s">
        <v>4081</v>
      </c>
    </row>
    <row r="5944" spans="11:12" x14ac:dyDescent="0.35">
      <c r="K5944" s="78">
        <v>144207203</v>
      </c>
      <c r="L5944" t="s">
        <v>2502</v>
      </c>
    </row>
    <row r="5945" spans="11:12" x14ac:dyDescent="0.35">
      <c r="K5945" s="78">
        <v>206851985</v>
      </c>
      <c r="L5945" t="s">
        <v>3610</v>
      </c>
    </row>
    <row r="5946" spans="11:12" x14ac:dyDescent="0.35">
      <c r="K5946" s="78">
        <v>206106706</v>
      </c>
      <c r="L5946" t="s">
        <v>3561</v>
      </c>
    </row>
    <row r="5947" spans="11:12" x14ac:dyDescent="0.35">
      <c r="K5947" s="78">
        <v>309948769</v>
      </c>
      <c r="L5947" t="s">
        <v>4787</v>
      </c>
    </row>
    <row r="5948" spans="11:12" x14ac:dyDescent="0.35">
      <c r="K5948" s="78">
        <v>397780082</v>
      </c>
      <c r="L5948" t="s">
        <v>5370</v>
      </c>
    </row>
    <row r="5949" spans="11:12" x14ac:dyDescent="0.35">
      <c r="K5949" s="78">
        <v>207603675</v>
      </c>
      <c r="L5949" t="s">
        <v>3681</v>
      </c>
    </row>
    <row r="5950" spans="11:12" x14ac:dyDescent="0.35">
      <c r="K5950" s="78">
        <v>994727010</v>
      </c>
      <c r="L5950" t="s">
        <v>7564</v>
      </c>
    </row>
    <row r="5951" spans="11:12" x14ac:dyDescent="0.35">
      <c r="K5951" s="78">
        <v>259974852</v>
      </c>
      <c r="L5951" t="s">
        <v>4345</v>
      </c>
    </row>
    <row r="5952" spans="11:12" x14ac:dyDescent="0.35">
      <c r="K5952" s="78">
        <v>880530291</v>
      </c>
      <c r="L5952" t="s">
        <v>7189</v>
      </c>
    </row>
    <row r="5953" spans="11:12" x14ac:dyDescent="0.35">
      <c r="K5953" s="78">
        <v>628743835</v>
      </c>
      <c r="L5953" t="s">
        <v>5990</v>
      </c>
    </row>
    <row r="5954" spans="11:12" x14ac:dyDescent="0.35">
      <c r="K5954" s="78">
        <v>763614670</v>
      </c>
      <c r="L5954" t="s">
        <v>6722</v>
      </c>
    </row>
    <row r="5955" spans="11:12" x14ac:dyDescent="0.35">
      <c r="K5955" s="78">
        <v>622721830</v>
      </c>
      <c r="L5955" t="s">
        <v>5953</v>
      </c>
    </row>
    <row r="5956" spans="11:12" x14ac:dyDescent="0.35">
      <c r="K5956" s="78">
        <v>157810324</v>
      </c>
      <c r="L5956" t="s">
        <v>2616</v>
      </c>
    </row>
    <row r="5957" spans="11:12" x14ac:dyDescent="0.35">
      <c r="K5957" s="78">
        <v>315377579</v>
      </c>
      <c r="L5957" t="s">
        <v>4836</v>
      </c>
    </row>
    <row r="5958" spans="11:12" x14ac:dyDescent="0.35">
      <c r="K5958" s="78">
        <v>148025347</v>
      </c>
      <c r="L5958" t="s">
        <v>2537</v>
      </c>
    </row>
    <row r="5959" spans="11:12" x14ac:dyDescent="0.35">
      <c r="K5959" s="78" t="s">
        <v>1968</v>
      </c>
      <c r="L5959" t="s">
        <v>7635</v>
      </c>
    </row>
    <row r="5960" spans="11:12" x14ac:dyDescent="0.35">
      <c r="K5960" s="78">
        <v>868242647</v>
      </c>
      <c r="L5960" t="s">
        <v>7133</v>
      </c>
    </row>
    <row r="5961" spans="11:12" x14ac:dyDescent="0.35">
      <c r="K5961" s="78">
        <v>314366468</v>
      </c>
      <c r="L5961" t="s">
        <v>4832</v>
      </c>
    </row>
    <row r="5962" spans="11:12" x14ac:dyDescent="0.35">
      <c r="K5962" s="78">
        <v>113100168</v>
      </c>
      <c r="L5962" t="s">
        <v>2135</v>
      </c>
    </row>
    <row r="5963" spans="11:12" x14ac:dyDescent="0.35">
      <c r="K5963" s="78">
        <v>209838846</v>
      </c>
      <c r="L5963" t="s">
        <v>3858</v>
      </c>
    </row>
    <row r="5964" spans="11:12" x14ac:dyDescent="0.35">
      <c r="K5964" s="78">
        <v>969479559</v>
      </c>
      <c r="L5964" t="s">
        <v>7499</v>
      </c>
    </row>
    <row r="5965" spans="11:12" x14ac:dyDescent="0.35">
      <c r="K5965" s="78">
        <v>811227757</v>
      </c>
      <c r="L5965" t="s">
        <v>7020</v>
      </c>
    </row>
    <row r="5966" spans="11:12" x14ac:dyDescent="0.35">
      <c r="K5966" s="78">
        <v>770643350</v>
      </c>
      <c r="L5966" t="s">
        <v>6782</v>
      </c>
    </row>
    <row r="5967" spans="11:12" x14ac:dyDescent="0.35">
      <c r="K5967" s="78">
        <v>182749176</v>
      </c>
      <c r="L5967" t="s">
        <v>2858</v>
      </c>
    </row>
    <row r="5968" spans="11:12" x14ac:dyDescent="0.35">
      <c r="K5968" s="78">
        <v>688225680</v>
      </c>
      <c r="L5968" t="s">
        <v>6365</v>
      </c>
    </row>
    <row r="5969" spans="11:12" x14ac:dyDescent="0.35">
      <c r="K5969" s="78">
        <v>451010840</v>
      </c>
      <c r="L5969" t="s">
        <v>5522</v>
      </c>
    </row>
    <row r="5970" spans="11:12" x14ac:dyDescent="0.35">
      <c r="K5970" s="78">
        <v>134449900</v>
      </c>
      <c r="L5970" t="s">
        <v>2406</v>
      </c>
    </row>
    <row r="5971" spans="11:12" x14ac:dyDescent="0.35">
      <c r="K5971" s="78">
        <v>430276085</v>
      </c>
      <c r="L5971" t="s">
        <v>5469</v>
      </c>
    </row>
    <row r="5972" spans="11:12" x14ac:dyDescent="0.35">
      <c r="K5972" s="78">
        <v>289424539</v>
      </c>
      <c r="L5972" t="s">
        <v>4618</v>
      </c>
    </row>
    <row r="5973" spans="11:12" x14ac:dyDescent="0.35">
      <c r="K5973" s="78">
        <v>734439347</v>
      </c>
      <c r="L5973" t="s">
        <v>6639</v>
      </c>
    </row>
    <row r="5974" spans="11:12" x14ac:dyDescent="0.35">
      <c r="K5974" s="78">
        <v>874638536</v>
      </c>
      <c r="L5974" t="s">
        <v>7162</v>
      </c>
    </row>
    <row r="5975" spans="11:12" x14ac:dyDescent="0.35">
      <c r="K5975" s="78">
        <v>322058845</v>
      </c>
      <c r="L5975" t="s">
        <v>4889</v>
      </c>
    </row>
    <row r="5976" spans="11:12" x14ac:dyDescent="0.35">
      <c r="K5976" s="78">
        <v>118471547</v>
      </c>
      <c r="L5976" t="s">
        <v>2200</v>
      </c>
    </row>
    <row r="5977" spans="11:12" x14ac:dyDescent="0.35">
      <c r="K5977" s="78">
        <v>203794583</v>
      </c>
      <c r="L5977" t="s">
        <v>3377</v>
      </c>
    </row>
    <row r="5978" spans="11:12" x14ac:dyDescent="0.35">
      <c r="K5978" s="78">
        <v>364261845</v>
      </c>
      <c r="L5978" t="s">
        <v>5217</v>
      </c>
    </row>
    <row r="5979" spans="11:12" x14ac:dyDescent="0.35">
      <c r="K5979" s="78">
        <v>679615009</v>
      </c>
      <c r="L5979" t="s">
        <v>6274</v>
      </c>
    </row>
    <row r="5980" spans="11:12" x14ac:dyDescent="0.35">
      <c r="K5980" s="78">
        <v>955241576</v>
      </c>
      <c r="L5980" t="s">
        <v>7455</v>
      </c>
    </row>
    <row r="5981" spans="11:12" x14ac:dyDescent="0.35">
      <c r="K5981" s="78">
        <v>244185207</v>
      </c>
      <c r="L5981" t="s">
        <v>4212</v>
      </c>
    </row>
    <row r="5982" spans="11:12" x14ac:dyDescent="0.35">
      <c r="K5982" s="78">
        <v>209831827</v>
      </c>
      <c r="L5982" t="s">
        <v>3856</v>
      </c>
    </row>
    <row r="5983" spans="11:12" x14ac:dyDescent="0.35">
      <c r="K5983" s="78">
        <v>541015388</v>
      </c>
      <c r="L5983" t="s">
        <v>5779</v>
      </c>
    </row>
    <row r="5984" spans="11:12" x14ac:dyDescent="0.35">
      <c r="K5984" s="78">
        <v>681154892</v>
      </c>
      <c r="L5984" t="s">
        <v>6290</v>
      </c>
    </row>
    <row r="5985" spans="11:12" x14ac:dyDescent="0.35">
      <c r="K5985" s="78">
        <v>412168526</v>
      </c>
      <c r="L5985" t="s">
        <v>5415</v>
      </c>
    </row>
    <row r="5986" spans="11:12" x14ac:dyDescent="0.35">
      <c r="K5986" s="78">
        <v>425970321</v>
      </c>
      <c r="L5986" t="s">
        <v>5415</v>
      </c>
    </row>
    <row r="5987" spans="11:12" x14ac:dyDescent="0.35">
      <c r="K5987" s="78">
        <v>696546630</v>
      </c>
      <c r="L5987" t="s">
        <v>5415</v>
      </c>
    </row>
    <row r="5988" spans="11:12" x14ac:dyDescent="0.35">
      <c r="K5988" s="78">
        <v>342951759</v>
      </c>
      <c r="L5988" t="s">
        <v>5036</v>
      </c>
    </row>
    <row r="5989" spans="11:12" x14ac:dyDescent="0.35">
      <c r="K5989" s="78">
        <v>640783702</v>
      </c>
      <c r="L5989" t="s">
        <v>6073</v>
      </c>
    </row>
    <row r="5990" spans="11:12" x14ac:dyDescent="0.35">
      <c r="K5990" s="78">
        <v>207868545</v>
      </c>
      <c r="L5990" t="s">
        <v>3710</v>
      </c>
    </row>
    <row r="5991" spans="11:12" x14ac:dyDescent="0.35">
      <c r="K5991" s="78">
        <v>117543838</v>
      </c>
      <c r="L5991" t="s">
        <v>2188</v>
      </c>
    </row>
    <row r="5992" spans="11:12" x14ac:dyDescent="0.35">
      <c r="K5992" s="78">
        <v>342469353</v>
      </c>
      <c r="L5992" t="s">
        <v>5035</v>
      </c>
    </row>
    <row r="5993" spans="11:12" x14ac:dyDescent="0.35">
      <c r="K5993" s="78">
        <v>342722814</v>
      </c>
      <c r="L5993" t="s">
        <v>5035</v>
      </c>
    </row>
    <row r="5994" spans="11:12" x14ac:dyDescent="0.35">
      <c r="K5994" s="78">
        <v>283901653</v>
      </c>
      <c r="L5994" t="s">
        <v>4570</v>
      </c>
    </row>
    <row r="5995" spans="11:12" x14ac:dyDescent="0.35">
      <c r="K5995" s="78">
        <v>619290712</v>
      </c>
      <c r="L5995" t="s">
        <v>5930</v>
      </c>
    </row>
    <row r="5996" spans="11:12" x14ac:dyDescent="0.35">
      <c r="K5996" s="78">
        <v>119101794</v>
      </c>
      <c r="L5996" t="s">
        <v>785</v>
      </c>
    </row>
    <row r="5997" spans="11:12" x14ac:dyDescent="0.35">
      <c r="K5997" s="78">
        <v>318049920</v>
      </c>
      <c r="L5997" t="s">
        <v>4854</v>
      </c>
    </row>
    <row r="5998" spans="11:12" x14ac:dyDescent="0.35">
      <c r="K5998" s="78">
        <v>312106817</v>
      </c>
      <c r="L5998" t="s">
        <v>4809</v>
      </c>
    </row>
    <row r="5999" spans="11:12" x14ac:dyDescent="0.35">
      <c r="K5999" s="78">
        <v>942927592</v>
      </c>
      <c r="L5999" t="s">
        <v>7423</v>
      </c>
    </row>
    <row r="6000" spans="11:12" x14ac:dyDescent="0.35">
      <c r="K6000" s="78">
        <v>210941468</v>
      </c>
      <c r="L6000" t="s">
        <v>3901</v>
      </c>
    </row>
    <row r="6001" spans="11:12" x14ac:dyDescent="0.35">
      <c r="K6001" s="78">
        <v>204205556</v>
      </c>
      <c r="L6001" t="s">
        <v>3420</v>
      </c>
    </row>
    <row r="6002" spans="11:12" x14ac:dyDescent="0.35">
      <c r="K6002" s="78">
        <v>971794810</v>
      </c>
      <c r="L6002" t="s">
        <v>7503</v>
      </c>
    </row>
    <row r="6003" spans="11:12" x14ac:dyDescent="0.35">
      <c r="K6003" s="78">
        <v>351252669</v>
      </c>
      <c r="L6003" t="s">
        <v>5116</v>
      </c>
    </row>
    <row r="6004" spans="11:12" x14ac:dyDescent="0.35">
      <c r="K6004" s="78">
        <v>347434787</v>
      </c>
      <c r="L6004" t="s">
        <v>5082</v>
      </c>
    </row>
    <row r="6005" spans="11:12" x14ac:dyDescent="0.35">
      <c r="K6005" s="78">
        <v>249588660</v>
      </c>
      <c r="L6005" t="s">
        <v>4261</v>
      </c>
    </row>
    <row r="6006" spans="11:12" x14ac:dyDescent="0.35">
      <c r="K6006" s="78">
        <v>619419812</v>
      </c>
      <c r="L6006" t="s">
        <v>5931</v>
      </c>
    </row>
    <row r="6007" spans="11:12" x14ac:dyDescent="0.35">
      <c r="K6007" s="78">
        <v>827583162</v>
      </c>
      <c r="L6007" t="s">
        <v>7042</v>
      </c>
    </row>
    <row r="6008" spans="11:12" x14ac:dyDescent="0.35">
      <c r="K6008" s="78">
        <v>694891330</v>
      </c>
      <c r="L6008" t="s">
        <v>6414</v>
      </c>
    </row>
    <row r="6009" spans="11:12" x14ac:dyDescent="0.35">
      <c r="K6009" s="78">
        <v>204960957</v>
      </c>
      <c r="L6009" t="s">
        <v>3490</v>
      </c>
    </row>
    <row r="6010" spans="11:12" x14ac:dyDescent="0.35">
      <c r="K6010" s="78">
        <v>200224343</v>
      </c>
      <c r="L6010" t="s">
        <v>3018</v>
      </c>
    </row>
    <row r="6011" spans="11:12" x14ac:dyDescent="0.35">
      <c r="K6011" s="78">
        <v>671018532</v>
      </c>
      <c r="L6011" t="s">
        <v>6216</v>
      </c>
    </row>
    <row r="6012" spans="11:12" x14ac:dyDescent="0.35">
      <c r="K6012" s="78">
        <v>577679720</v>
      </c>
      <c r="L6012" t="s">
        <v>5864</v>
      </c>
    </row>
    <row r="6013" spans="11:12" x14ac:dyDescent="0.35">
      <c r="K6013" s="78">
        <v>238599342</v>
      </c>
      <c r="L6013" t="s">
        <v>4177</v>
      </c>
    </row>
    <row r="6014" spans="11:12" x14ac:dyDescent="0.35">
      <c r="K6014" s="78">
        <v>132468400</v>
      </c>
      <c r="L6014" t="s">
        <v>2380</v>
      </c>
    </row>
    <row r="6015" spans="11:12" x14ac:dyDescent="0.35">
      <c r="K6015" s="78">
        <v>275744141</v>
      </c>
      <c r="L6015" t="s">
        <v>4513</v>
      </c>
    </row>
    <row r="6016" spans="11:12" x14ac:dyDescent="0.35">
      <c r="K6016" s="78">
        <v>272844348</v>
      </c>
      <c r="L6016" t="s">
        <v>4485</v>
      </c>
    </row>
    <row r="6017" spans="11:12" x14ac:dyDescent="0.35">
      <c r="K6017" s="78">
        <v>654817685</v>
      </c>
      <c r="L6017" t="s">
        <v>6134</v>
      </c>
    </row>
    <row r="6018" spans="11:12" x14ac:dyDescent="0.35">
      <c r="K6018" s="78">
        <v>269116234</v>
      </c>
      <c r="L6018" t="s">
        <v>4439</v>
      </c>
    </row>
    <row r="6019" spans="11:12" x14ac:dyDescent="0.35">
      <c r="K6019" s="78">
        <v>201452362</v>
      </c>
      <c r="L6019" t="s">
        <v>3137</v>
      </c>
    </row>
    <row r="6020" spans="11:12" x14ac:dyDescent="0.35">
      <c r="K6020" s="78">
        <v>685528959</v>
      </c>
      <c r="L6020" t="s">
        <v>6330</v>
      </c>
    </row>
    <row r="6021" spans="11:12" x14ac:dyDescent="0.35">
      <c r="K6021" s="78">
        <v>114768391</v>
      </c>
      <c r="L6021" t="s">
        <v>2158</v>
      </c>
    </row>
    <row r="6022" spans="11:12" x14ac:dyDescent="0.35">
      <c r="K6022" s="78" t="s">
        <v>1882</v>
      </c>
      <c r="L6022" t="s">
        <v>7599</v>
      </c>
    </row>
    <row r="6023" spans="11:12" x14ac:dyDescent="0.35">
      <c r="K6023" s="78">
        <v>328955849</v>
      </c>
      <c r="L6023" t="s">
        <v>4936</v>
      </c>
    </row>
    <row r="6024" spans="11:12" x14ac:dyDescent="0.35">
      <c r="K6024" s="78">
        <v>579415142</v>
      </c>
      <c r="L6024" t="s">
        <v>5869</v>
      </c>
    </row>
    <row r="6025" spans="11:12" x14ac:dyDescent="0.35">
      <c r="K6025" s="78" t="s">
        <v>1838</v>
      </c>
      <c r="L6025" t="s">
        <v>7654</v>
      </c>
    </row>
    <row r="6026" spans="11:12" x14ac:dyDescent="0.35">
      <c r="K6026" s="78">
        <v>907107752</v>
      </c>
      <c r="L6026" t="s">
        <v>1573</v>
      </c>
    </row>
    <row r="6027" spans="11:12" x14ac:dyDescent="0.35">
      <c r="K6027" s="78">
        <v>145507502</v>
      </c>
      <c r="L6027" t="s">
        <v>2516</v>
      </c>
    </row>
    <row r="6028" spans="11:12" x14ac:dyDescent="0.35">
      <c r="K6028" s="78">
        <v>170737911</v>
      </c>
      <c r="L6028" t="s">
        <v>2516</v>
      </c>
    </row>
    <row r="6029" spans="11:12" x14ac:dyDescent="0.35">
      <c r="K6029" s="78">
        <v>154722513</v>
      </c>
      <c r="L6029" t="s">
        <v>2593</v>
      </c>
    </row>
    <row r="6030" spans="11:12" x14ac:dyDescent="0.35">
      <c r="K6030" s="78">
        <v>111930325</v>
      </c>
      <c r="L6030" t="s">
        <v>2118</v>
      </c>
    </row>
    <row r="6031" spans="11:12" x14ac:dyDescent="0.35">
      <c r="K6031" s="78">
        <v>902044850</v>
      </c>
      <c r="L6031" t="s">
        <v>7276</v>
      </c>
    </row>
    <row r="6032" spans="11:12" x14ac:dyDescent="0.35">
      <c r="K6032" s="78">
        <v>363216684</v>
      </c>
      <c r="L6032" t="s">
        <v>5208</v>
      </c>
    </row>
    <row r="6033" spans="11:12" x14ac:dyDescent="0.35">
      <c r="K6033" s="78">
        <v>120965670</v>
      </c>
      <c r="L6033" t="s">
        <v>2227</v>
      </c>
    </row>
    <row r="6034" spans="11:12" x14ac:dyDescent="0.35">
      <c r="K6034" s="78">
        <v>984751010</v>
      </c>
      <c r="L6034" t="s">
        <v>7542</v>
      </c>
    </row>
    <row r="6035" spans="11:12" x14ac:dyDescent="0.35">
      <c r="K6035" s="78">
        <v>117951251</v>
      </c>
      <c r="L6035" t="s">
        <v>2192</v>
      </c>
    </row>
    <row r="6036" spans="11:12" x14ac:dyDescent="0.35">
      <c r="K6036" s="78">
        <v>456534082</v>
      </c>
      <c r="L6036" t="s">
        <v>5542</v>
      </c>
    </row>
    <row r="6037" spans="11:12" x14ac:dyDescent="0.35">
      <c r="K6037" s="78">
        <v>197281928</v>
      </c>
      <c r="L6037" t="s">
        <v>2970</v>
      </c>
    </row>
    <row r="6038" spans="11:12" x14ac:dyDescent="0.35">
      <c r="K6038" s="78">
        <v>327974220</v>
      </c>
      <c r="L6038" t="s">
        <v>4932</v>
      </c>
    </row>
    <row r="6039" spans="11:12" x14ac:dyDescent="0.35">
      <c r="K6039" s="78">
        <v>705278571</v>
      </c>
      <c r="L6039" t="s">
        <v>6460</v>
      </c>
    </row>
    <row r="6040" spans="11:12" x14ac:dyDescent="0.35">
      <c r="K6040" s="78">
        <v>395268767</v>
      </c>
      <c r="L6040" t="s">
        <v>5361</v>
      </c>
    </row>
    <row r="6041" spans="11:12" x14ac:dyDescent="0.35">
      <c r="K6041" s="78">
        <v>203302610</v>
      </c>
      <c r="L6041" t="s">
        <v>3329</v>
      </c>
    </row>
    <row r="6042" spans="11:12" x14ac:dyDescent="0.35">
      <c r="K6042" s="78">
        <v>129304669</v>
      </c>
      <c r="L6042" t="s">
        <v>2341</v>
      </c>
    </row>
    <row r="6043" spans="11:12" x14ac:dyDescent="0.35">
      <c r="K6043" s="78">
        <v>573722400</v>
      </c>
      <c r="L6043" t="s">
        <v>5847</v>
      </c>
    </row>
    <row r="6044" spans="11:12" x14ac:dyDescent="0.35">
      <c r="K6044" s="78">
        <v>176073713</v>
      </c>
      <c r="L6044" t="s">
        <v>2794</v>
      </c>
    </row>
    <row r="6045" spans="11:12" x14ac:dyDescent="0.35">
      <c r="K6045" s="78">
        <v>194994826</v>
      </c>
      <c r="L6045" t="s">
        <v>2954</v>
      </c>
    </row>
    <row r="6046" spans="11:12" x14ac:dyDescent="0.35">
      <c r="K6046" s="78">
        <v>213228749</v>
      </c>
      <c r="L6046" t="s">
        <v>3938</v>
      </c>
    </row>
    <row r="6047" spans="11:12" x14ac:dyDescent="0.35">
      <c r="K6047" s="78">
        <v>293508585</v>
      </c>
      <c r="L6047" t="s">
        <v>4660</v>
      </c>
    </row>
    <row r="6048" spans="11:12" x14ac:dyDescent="0.35">
      <c r="K6048" s="78">
        <v>810896590</v>
      </c>
      <c r="L6048" t="s">
        <v>7018</v>
      </c>
    </row>
    <row r="6049" spans="11:12" x14ac:dyDescent="0.35">
      <c r="K6049" s="78">
        <v>955261976</v>
      </c>
      <c r="L6049" t="s">
        <v>7456</v>
      </c>
    </row>
    <row r="6050" spans="11:12" x14ac:dyDescent="0.35">
      <c r="K6050" s="78">
        <v>200761791</v>
      </c>
      <c r="L6050" t="s">
        <v>3065</v>
      </c>
    </row>
    <row r="6051" spans="11:12" x14ac:dyDescent="0.35">
      <c r="K6051" s="78">
        <v>373703486</v>
      </c>
      <c r="L6051" t="s">
        <v>5278</v>
      </c>
    </row>
    <row r="6052" spans="11:12" x14ac:dyDescent="0.35">
      <c r="K6052" s="78">
        <v>276423754</v>
      </c>
      <c r="L6052" t="s">
        <v>4518</v>
      </c>
    </row>
    <row r="6053" spans="11:12" x14ac:dyDescent="0.35">
      <c r="K6053" s="78">
        <v>207463402</v>
      </c>
      <c r="L6053" t="s">
        <v>3666</v>
      </c>
    </row>
    <row r="6054" spans="11:12" x14ac:dyDescent="0.35">
      <c r="K6054" s="78">
        <v>208460853</v>
      </c>
      <c r="L6054" t="s">
        <v>3753</v>
      </c>
    </row>
    <row r="6055" spans="11:12" x14ac:dyDescent="0.35">
      <c r="K6055" s="78">
        <v>468208229</v>
      </c>
      <c r="L6055" t="s">
        <v>5592</v>
      </c>
    </row>
    <row r="6056" spans="11:12" x14ac:dyDescent="0.35">
      <c r="K6056" s="78">
        <v>201559398</v>
      </c>
      <c r="L6056" t="s">
        <v>3146</v>
      </c>
    </row>
    <row r="6057" spans="11:12" x14ac:dyDescent="0.35">
      <c r="K6057" s="78">
        <v>162070240</v>
      </c>
      <c r="L6057" t="s">
        <v>2659</v>
      </c>
    </row>
    <row r="6058" spans="11:12" x14ac:dyDescent="0.35">
      <c r="K6058" s="78">
        <v>202587058</v>
      </c>
      <c r="L6058" t="s">
        <v>3262</v>
      </c>
    </row>
    <row r="6059" spans="11:12" x14ac:dyDescent="0.35">
      <c r="K6059" s="78">
        <v>276535226</v>
      </c>
      <c r="L6059" t="s">
        <v>4522</v>
      </c>
    </row>
    <row r="6060" spans="11:12" x14ac:dyDescent="0.35">
      <c r="K6060" s="78">
        <v>228419118</v>
      </c>
      <c r="L6060" t="s">
        <v>4073</v>
      </c>
    </row>
    <row r="6061" spans="11:12" x14ac:dyDescent="0.35">
      <c r="K6061" s="78">
        <v>351473266</v>
      </c>
      <c r="L6061" t="s">
        <v>5117</v>
      </c>
    </row>
    <row r="6062" spans="11:12" x14ac:dyDescent="0.35">
      <c r="K6062" s="78">
        <v>475975448</v>
      </c>
      <c r="L6062" t="s">
        <v>5624</v>
      </c>
    </row>
    <row r="6063" spans="11:12" x14ac:dyDescent="0.35">
      <c r="K6063" s="78">
        <v>207453351</v>
      </c>
      <c r="L6063" t="s">
        <v>3665</v>
      </c>
    </row>
    <row r="6064" spans="11:12" x14ac:dyDescent="0.35">
      <c r="K6064" s="78">
        <v>754738243</v>
      </c>
      <c r="L6064" t="s">
        <v>6681</v>
      </c>
    </row>
    <row r="6065" spans="11:12" x14ac:dyDescent="0.35">
      <c r="K6065" s="78">
        <v>969128713</v>
      </c>
      <c r="L6065" t="s">
        <v>7497</v>
      </c>
    </row>
    <row r="6066" spans="11:12" x14ac:dyDescent="0.35">
      <c r="K6066" s="78">
        <v>896395211</v>
      </c>
      <c r="L6066" t="s">
        <v>7247</v>
      </c>
    </row>
    <row r="6067" spans="11:12" x14ac:dyDescent="0.35">
      <c r="K6067" s="78">
        <v>209258132</v>
      </c>
      <c r="L6067" t="s">
        <v>3803</v>
      </c>
    </row>
    <row r="6068" spans="11:12" x14ac:dyDescent="0.35">
      <c r="K6068" s="78">
        <v>205407610</v>
      </c>
      <c r="L6068" t="s">
        <v>3529</v>
      </c>
    </row>
    <row r="6069" spans="11:12" x14ac:dyDescent="0.35">
      <c r="K6069" s="78">
        <v>764543572</v>
      </c>
      <c r="L6069" t="s">
        <v>6729</v>
      </c>
    </row>
    <row r="6070" spans="11:12" x14ac:dyDescent="0.35">
      <c r="K6070" s="78">
        <v>727095578</v>
      </c>
      <c r="L6070" t="s">
        <v>6576</v>
      </c>
    </row>
    <row r="6071" spans="11:12" x14ac:dyDescent="0.35">
      <c r="K6071" s="78">
        <v>348322354</v>
      </c>
      <c r="L6071" t="s">
        <v>5088</v>
      </c>
    </row>
    <row r="6072" spans="11:12" x14ac:dyDescent="0.35">
      <c r="K6072" s="78">
        <v>201241329</v>
      </c>
      <c r="L6072" t="s">
        <v>3117</v>
      </c>
    </row>
    <row r="6073" spans="11:12" x14ac:dyDescent="0.35">
      <c r="K6073" s="78">
        <v>683223000</v>
      </c>
      <c r="L6073" t="s">
        <v>6304</v>
      </c>
    </row>
    <row r="6074" spans="11:12" x14ac:dyDescent="0.35">
      <c r="K6074" s="78">
        <v>209166078</v>
      </c>
      <c r="L6074" t="s">
        <v>3801</v>
      </c>
    </row>
    <row r="6075" spans="11:12" x14ac:dyDescent="0.35">
      <c r="K6075" s="78">
        <v>101648648</v>
      </c>
      <c r="L6075" t="s">
        <v>1999</v>
      </c>
    </row>
    <row r="6076" spans="11:12" x14ac:dyDescent="0.35">
      <c r="K6076" s="78">
        <v>308966313</v>
      </c>
      <c r="L6076" t="s">
        <v>4777</v>
      </c>
    </row>
    <row r="6077" spans="11:12" x14ac:dyDescent="0.35">
      <c r="K6077" s="78">
        <v>669036817</v>
      </c>
      <c r="L6077" t="s">
        <v>6196</v>
      </c>
    </row>
    <row r="6078" spans="11:12" x14ac:dyDescent="0.35">
      <c r="K6078" s="78">
        <v>788322356</v>
      </c>
      <c r="L6078" t="s">
        <v>1453</v>
      </c>
    </row>
    <row r="6079" spans="11:12" x14ac:dyDescent="0.35">
      <c r="K6079" s="78">
        <v>309238931</v>
      </c>
      <c r="L6079" t="s">
        <v>4778</v>
      </c>
    </row>
    <row r="6080" spans="11:12" x14ac:dyDescent="0.35">
      <c r="K6080" s="78">
        <v>903028556</v>
      </c>
      <c r="L6080" t="s">
        <v>7282</v>
      </c>
    </row>
    <row r="6081" spans="11:12" x14ac:dyDescent="0.35">
      <c r="K6081" s="78">
        <v>202305659</v>
      </c>
      <c r="L6081" t="s">
        <v>3229</v>
      </c>
    </row>
    <row r="6082" spans="11:12" x14ac:dyDescent="0.35">
      <c r="K6082" s="78">
        <v>209070768</v>
      </c>
      <c r="L6082" t="s">
        <v>3793</v>
      </c>
    </row>
    <row r="6083" spans="11:12" x14ac:dyDescent="0.35">
      <c r="K6083" s="78">
        <v>865430655</v>
      </c>
      <c r="L6083" t="s">
        <v>7122</v>
      </c>
    </row>
    <row r="6084" spans="11:12" x14ac:dyDescent="0.35">
      <c r="K6084" s="78">
        <v>520133666</v>
      </c>
      <c r="L6084" t="s">
        <v>5732</v>
      </c>
    </row>
    <row r="6085" spans="11:12" x14ac:dyDescent="0.35">
      <c r="K6085" s="78">
        <v>440705804</v>
      </c>
      <c r="L6085" t="s">
        <v>5494</v>
      </c>
    </row>
    <row r="6086" spans="11:12" x14ac:dyDescent="0.35">
      <c r="K6086" s="78">
        <v>696444196</v>
      </c>
      <c r="L6086" t="s">
        <v>6424</v>
      </c>
    </row>
    <row r="6087" spans="11:12" x14ac:dyDescent="0.35">
      <c r="K6087" s="78">
        <v>192763924</v>
      </c>
      <c r="L6087" t="s">
        <v>2936</v>
      </c>
    </row>
    <row r="6088" spans="11:12" x14ac:dyDescent="0.35">
      <c r="K6088" s="78">
        <v>323615373</v>
      </c>
      <c r="L6088" t="s">
        <v>2936</v>
      </c>
    </row>
    <row r="6089" spans="11:12" x14ac:dyDescent="0.35">
      <c r="K6089" s="78">
        <v>696403392</v>
      </c>
      <c r="L6089" t="s">
        <v>2936</v>
      </c>
    </row>
    <row r="6090" spans="11:12" x14ac:dyDescent="0.35">
      <c r="K6090" s="78">
        <v>201741752</v>
      </c>
      <c r="L6090" t="s">
        <v>3163</v>
      </c>
    </row>
    <row r="6091" spans="11:12" x14ac:dyDescent="0.35">
      <c r="K6091" s="78">
        <v>200261899</v>
      </c>
      <c r="L6091" t="s">
        <v>3021</v>
      </c>
    </row>
    <row r="6092" spans="11:12" x14ac:dyDescent="0.35">
      <c r="K6092" s="78">
        <v>775455675</v>
      </c>
      <c r="L6092" t="s">
        <v>6830</v>
      </c>
    </row>
    <row r="6093" spans="11:12" x14ac:dyDescent="0.35">
      <c r="K6093" s="78">
        <v>262771814</v>
      </c>
      <c r="L6093" t="s">
        <v>4369</v>
      </c>
    </row>
    <row r="6094" spans="11:12" x14ac:dyDescent="0.35">
      <c r="K6094" s="78">
        <v>439671106</v>
      </c>
      <c r="L6094" t="s">
        <v>5491</v>
      </c>
    </row>
    <row r="6095" spans="11:12" x14ac:dyDescent="0.35">
      <c r="K6095" s="78">
        <v>223546951</v>
      </c>
      <c r="L6095" t="s">
        <v>4030</v>
      </c>
    </row>
    <row r="6096" spans="11:12" x14ac:dyDescent="0.35">
      <c r="K6096" s="78">
        <v>263432223</v>
      </c>
      <c r="L6096" t="s">
        <v>4372</v>
      </c>
    </row>
    <row r="6097" spans="11:12" x14ac:dyDescent="0.35">
      <c r="K6097" s="78">
        <v>716501396</v>
      </c>
      <c r="L6097" t="s">
        <v>6501</v>
      </c>
    </row>
    <row r="6098" spans="11:12" x14ac:dyDescent="0.35">
      <c r="K6098" s="78">
        <v>202250078</v>
      </c>
      <c r="L6098" t="s">
        <v>3225</v>
      </c>
    </row>
    <row r="6099" spans="11:12" x14ac:dyDescent="0.35">
      <c r="K6099" s="78">
        <v>696746958</v>
      </c>
      <c r="L6099" t="s">
        <v>6428</v>
      </c>
    </row>
    <row r="6100" spans="11:12" x14ac:dyDescent="0.35">
      <c r="K6100" s="78">
        <v>235160960</v>
      </c>
      <c r="L6100" t="s">
        <v>4146</v>
      </c>
    </row>
    <row r="6101" spans="11:12" x14ac:dyDescent="0.35">
      <c r="K6101" s="78">
        <v>631116434</v>
      </c>
      <c r="L6101" t="s">
        <v>6013</v>
      </c>
    </row>
    <row r="6102" spans="11:12" x14ac:dyDescent="0.35">
      <c r="K6102" s="78">
        <v>896081411</v>
      </c>
      <c r="L6102" t="s">
        <v>7246</v>
      </c>
    </row>
    <row r="6103" spans="11:12" x14ac:dyDescent="0.35">
      <c r="K6103" s="78">
        <v>942504896</v>
      </c>
      <c r="L6103" t="s">
        <v>7422</v>
      </c>
    </row>
    <row r="6104" spans="11:12" x14ac:dyDescent="0.35">
      <c r="K6104" s="78">
        <v>710912653</v>
      </c>
      <c r="L6104" t="s">
        <v>6488</v>
      </c>
    </row>
    <row r="6105" spans="11:12" x14ac:dyDescent="0.35">
      <c r="K6105" s="78">
        <v>793075952</v>
      </c>
      <c r="L6105" t="s">
        <v>6950</v>
      </c>
    </row>
    <row r="6106" spans="11:12" x14ac:dyDescent="0.35">
      <c r="K6106" s="78">
        <v>462104987</v>
      </c>
      <c r="L6106" t="s">
        <v>5563</v>
      </c>
    </row>
    <row r="6107" spans="11:12" x14ac:dyDescent="0.35">
      <c r="K6107" s="78">
        <v>872900837</v>
      </c>
      <c r="L6107" t="s">
        <v>7149</v>
      </c>
    </row>
    <row r="6108" spans="11:12" x14ac:dyDescent="0.35">
      <c r="K6108" s="78">
        <v>676423176</v>
      </c>
      <c r="L6108" t="s">
        <v>1255</v>
      </c>
    </row>
    <row r="6109" spans="11:12" x14ac:dyDescent="0.35">
      <c r="K6109" s="78">
        <v>678475831</v>
      </c>
      <c r="L6109" t="s">
        <v>6267</v>
      </c>
    </row>
    <row r="6110" spans="11:12" x14ac:dyDescent="0.35">
      <c r="K6110" s="78">
        <v>670592812</v>
      </c>
      <c r="L6110" t="s">
        <v>6214</v>
      </c>
    </row>
    <row r="6111" spans="11:12" x14ac:dyDescent="0.35">
      <c r="K6111" s="78">
        <v>619954971</v>
      </c>
      <c r="L6111" t="s">
        <v>5936</v>
      </c>
    </row>
    <row r="6112" spans="11:12" x14ac:dyDescent="0.35">
      <c r="K6112" s="78">
        <v>710518475</v>
      </c>
      <c r="L6112" t="s">
        <v>6484</v>
      </c>
    </row>
    <row r="6113" spans="11:12" x14ac:dyDescent="0.35">
      <c r="K6113" s="78">
        <v>518653920</v>
      </c>
      <c r="L6113" t="s">
        <v>5729</v>
      </c>
    </row>
    <row r="6114" spans="11:12" x14ac:dyDescent="0.35">
      <c r="K6114" s="78">
        <v>357356016</v>
      </c>
      <c r="L6114" t="s">
        <v>5154</v>
      </c>
    </row>
    <row r="6115" spans="11:12" x14ac:dyDescent="0.35">
      <c r="K6115" s="78" t="s">
        <v>1884</v>
      </c>
      <c r="L6115" t="s">
        <v>7610</v>
      </c>
    </row>
    <row r="6116" spans="11:12" x14ac:dyDescent="0.35">
      <c r="K6116" s="78">
        <v>994813013</v>
      </c>
      <c r="L6116" t="s">
        <v>7565</v>
      </c>
    </row>
    <row r="6117" spans="11:12" x14ac:dyDescent="0.35">
      <c r="K6117" s="78" t="s">
        <v>1964</v>
      </c>
      <c r="L6117" t="s">
        <v>7684</v>
      </c>
    </row>
    <row r="6118" spans="11:12" x14ac:dyDescent="0.35">
      <c r="K6118" s="78">
        <v>180997091</v>
      </c>
      <c r="L6118" t="s">
        <v>2840</v>
      </c>
    </row>
    <row r="6119" spans="11:12" x14ac:dyDescent="0.35">
      <c r="K6119" s="78">
        <v>387730818</v>
      </c>
      <c r="L6119" t="s">
        <v>5321</v>
      </c>
    </row>
    <row r="6120" spans="11:12" x14ac:dyDescent="0.35">
      <c r="K6120" s="78">
        <v>358220177</v>
      </c>
      <c r="L6120" t="s">
        <v>5164</v>
      </c>
    </row>
    <row r="6121" spans="11:12" x14ac:dyDescent="0.35">
      <c r="K6121" s="78">
        <v>207170618</v>
      </c>
      <c r="L6121" t="s">
        <v>3636</v>
      </c>
    </row>
    <row r="6122" spans="11:12" x14ac:dyDescent="0.35">
      <c r="K6122" s="78">
        <v>805513497</v>
      </c>
      <c r="L6122" t="s">
        <v>6994</v>
      </c>
    </row>
    <row r="6123" spans="11:12" x14ac:dyDescent="0.35">
      <c r="K6123" s="78">
        <v>674884893</v>
      </c>
      <c r="L6123" t="s">
        <v>6244</v>
      </c>
    </row>
    <row r="6124" spans="11:12" x14ac:dyDescent="0.35">
      <c r="K6124" s="78">
        <v>441985002</v>
      </c>
      <c r="L6124" t="s">
        <v>5501</v>
      </c>
    </row>
    <row r="6125" spans="11:12" x14ac:dyDescent="0.35">
      <c r="K6125" s="78">
        <v>202997251</v>
      </c>
      <c r="L6125" t="s">
        <v>3301</v>
      </c>
    </row>
    <row r="6126" spans="11:12" x14ac:dyDescent="0.35">
      <c r="K6126" s="78">
        <v>206386210</v>
      </c>
      <c r="L6126" t="s">
        <v>3577</v>
      </c>
    </row>
    <row r="6127" spans="11:12" x14ac:dyDescent="0.35">
      <c r="K6127" s="78">
        <v>784813550</v>
      </c>
      <c r="L6127" t="s">
        <v>6896</v>
      </c>
    </row>
    <row r="6128" spans="11:12" x14ac:dyDescent="0.35">
      <c r="K6128" s="78">
        <v>382419855</v>
      </c>
      <c r="L6128" t="s">
        <v>5303</v>
      </c>
    </row>
    <row r="6129" spans="11:12" x14ac:dyDescent="0.35">
      <c r="K6129" s="78">
        <v>212368989</v>
      </c>
      <c r="L6129" t="s">
        <v>3929</v>
      </c>
    </row>
    <row r="6130" spans="11:12" x14ac:dyDescent="0.35">
      <c r="K6130" s="78">
        <v>969178613</v>
      </c>
      <c r="L6130" t="s">
        <v>7498</v>
      </c>
    </row>
    <row r="6131" spans="11:12" x14ac:dyDescent="0.35">
      <c r="K6131" s="78">
        <v>453002969</v>
      </c>
      <c r="L6131" t="s">
        <v>5530</v>
      </c>
    </row>
    <row r="6132" spans="11:12" x14ac:dyDescent="0.35">
      <c r="K6132" s="78">
        <v>203459842</v>
      </c>
      <c r="L6132" t="s">
        <v>3343</v>
      </c>
    </row>
    <row r="6133" spans="11:12" x14ac:dyDescent="0.35">
      <c r="K6133" s="78">
        <v>419716561</v>
      </c>
      <c r="L6133" t="s">
        <v>5433</v>
      </c>
    </row>
    <row r="6134" spans="11:12" x14ac:dyDescent="0.35">
      <c r="K6134" s="78">
        <v>729356280</v>
      </c>
      <c r="L6134" t="s">
        <v>6601</v>
      </c>
    </row>
    <row r="6135" spans="11:12" x14ac:dyDescent="0.35">
      <c r="K6135" s="78">
        <v>194144245</v>
      </c>
      <c r="L6135" t="s">
        <v>2948</v>
      </c>
    </row>
    <row r="6136" spans="11:12" x14ac:dyDescent="0.35">
      <c r="K6136" s="78">
        <v>956278376</v>
      </c>
      <c r="L6136" t="s">
        <v>7462</v>
      </c>
    </row>
    <row r="6137" spans="11:12" x14ac:dyDescent="0.35">
      <c r="K6137" s="78">
        <v>202793027</v>
      </c>
      <c r="L6137" t="s">
        <v>3277</v>
      </c>
    </row>
    <row r="6138" spans="11:12" x14ac:dyDescent="0.35">
      <c r="K6138" s="78">
        <v>123410157</v>
      </c>
      <c r="L6138" t="s">
        <v>645</v>
      </c>
    </row>
    <row r="6139" spans="11:12" x14ac:dyDescent="0.35">
      <c r="K6139" s="78">
        <v>358086373</v>
      </c>
      <c r="L6139" t="s">
        <v>5162</v>
      </c>
    </row>
    <row r="6140" spans="11:12" x14ac:dyDescent="0.35">
      <c r="K6140" s="78">
        <v>123542452</v>
      </c>
      <c r="L6140" t="s">
        <v>1753</v>
      </c>
    </row>
    <row r="6141" spans="11:12" x14ac:dyDescent="0.35">
      <c r="K6141" s="78">
        <v>253877367</v>
      </c>
      <c r="L6141" t="s">
        <v>4297</v>
      </c>
    </row>
    <row r="6142" spans="11:12" x14ac:dyDescent="0.35">
      <c r="K6142" s="78">
        <v>290052122</v>
      </c>
      <c r="L6142" t="s">
        <v>4624</v>
      </c>
    </row>
    <row r="6143" spans="11:12" x14ac:dyDescent="0.35">
      <c r="K6143" s="78">
        <v>465369841</v>
      </c>
      <c r="L6143" t="s">
        <v>5579</v>
      </c>
    </row>
    <row r="6144" spans="11:12" x14ac:dyDescent="0.35">
      <c r="K6144" s="78">
        <v>463163766</v>
      </c>
      <c r="L6144" t="s">
        <v>5566</v>
      </c>
    </row>
    <row r="6145" spans="11:12" x14ac:dyDescent="0.35">
      <c r="K6145" s="78">
        <v>257635341</v>
      </c>
      <c r="L6145" t="s">
        <v>4325</v>
      </c>
    </row>
    <row r="6146" spans="11:12" x14ac:dyDescent="0.35">
      <c r="K6146" s="78">
        <v>270492010</v>
      </c>
      <c r="L6146" t="s">
        <v>4460</v>
      </c>
    </row>
    <row r="6147" spans="11:12" x14ac:dyDescent="0.35">
      <c r="K6147" s="78">
        <v>206891058</v>
      </c>
      <c r="L6147" t="s">
        <v>3619</v>
      </c>
    </row>
    <row r="6148" spans="11:12" x14ac:dyDescent="0.35">
      <c r="K6148" s="78">
        <v>345051678</v>
      </c>
      <c r="L6148" t="s">
        <v>5064</v>
      </c>
    </row>
    <row r="6149" spans="11:12" x14ac:dyDescent="0.35">
      <c r="K6149" s="78">
        <v>582220646</v>
      </c>
      <c r="L6149" t="s">
        <v>5878</v>
      </c>
    </row>
    <row r="6150" spans="11:12" x14ac:dyDescent="0.35">
      <c r="K6150" s="78">
        <v>331637580</v>
      </c>
      <c r="L6150" t="s">
        <v>4955</v>
      </c>
    </row>
    <row r="6151" spans="11:12" x14ac:dyDescent="0.35">
      <c r="K6151" s="78">
        <v>928718719</v>
      </c>
      <c r="L6151" t="s">
        <v>7385</v>
      </c>
    </row>
    <row r="6152" spans="11:12" x14ac:dyDescent="0.35">
      <c r="K6152" s="78">
        <v>207438965</v>
      </c>
      <c r="L6152" t="s">
        <v>774</v>
      </c>
    </row>
    <row r="6153" spans="11:12" x14ac:dyDescent="0.35">
      <c r="K6153" s="78">
        <v>203335772</v>
      </c>
      <c r="L6153" t="s">
        <v>3333</v>
      </c>
    </row>
    <row r="6154" spans="11:12" x14ac:dyDescent="0.35">
      <c r="K6154" s="78">
        <v>961590639</v>
      </c>
      <c r="L6154" t="s">
        <v>7479</v>
      </c>
    </row>
    <row r="6155" spans="11:12" x14ac:dyDescent="0.35">
      <c r="K6155" s="78">
        <v>201291740</v>
      </c>
      <c r="L6155" t="s">
        <v>3122</v>
      </c>
    </row>
    <row r="6156" spans="11:12" x14ac:dyDescent="0.35">
      <c r="K6156" s="78">
        <v>137072467</v>
      </c>
      <c r="L6156" t="s">
        <v>2432</v>
      </c>
    </row>
    <row r="6157" spans="11:12" x14ac:dyDescent="0.35">
      <c r="K6157" s="78">
        <v>506448360</v>
      </c>
      <c r="L6157" t="s">
        <v>5694</v>
      </c>
    </row>
    <row r="6158" spans="11:12" x14ac:dyDescent="0.35">
      <c r="K6158" s="78">
        <v>206649648</v>
      </c>
      <c r="L6158" t="s">
        <v>3592</v>
      </c>
    </row>
    <row r="6159" spans="11:12" x14ac:dyDescent="0.35">
      <c r="K6159" s="78">
        <v>334398218</v>
      </c>
      <c r="L6159" t="s">
        <v>4975</v>
      </c>
    </row>
    <row r="6160" spans="11:12" x14ac:dyDescent="0.35">
      <c r="K6160" s="78">
        <v>450761842</v>
      </c>
      <c r="L6160" t="s">
        <v>4975</v>
      </c>
    </row>
    <row r="6161" spans="11:12" x14ac:dyDescent="0.35">
      <c r="K6161" s="78">
        <v>280138142</v>
      </c>
      <c r="L6161" t="s">
        <v>4547</v>
      </c>
    </row>
    <row r="6162" spans="11:12" x14ac:dyDescent="0.35">
      <c r="K6162" s="78">
        <v>156616532</v>
      </c>
      <c r="L6162" t="s">
        <v>2605</v>
      </c>
    </row>
    <row r="6163" spans="11:12" x14ac:dyDescent="0.35">
      <c r="K6163" s="78">
        <v>220825698</v>
      </c>
      <c r="L6163" t="s">
        <v>4008</v>
      </c>
    </row>
    <row r="6164" spans="11:12" x14ac:dyDescent="0.35">
      <c r="K6164" s="78">
        <v>281679716</v>
      </c>
      <c r="L6164" t="s">
        <v>4556</v>
      </c>
    </row>
    <row r="6165" spans="11:12" x14ac:dyDescent="0.35">
      <c r="K6165" s="78">
        <v>203231474</v>
      </c>
      <c r="L6165" t="s">
        <v>3319</v>
      </c>
    </row>
    <row r="6166" spans="11:12" x14ac:dyDescent="0.35">
      <c r="K6166" s="78">
        <v>214997240</v>
      </c>
      <c r="L6166" t="s">
        <v>3956</v>
      </c>
    </row>
    <row r="6167" spans="11:12" x14ac:dyDescent="0.35">
      <c r="K6167" s="78">
        <v>229521314</v>
      </c>
      <c r="L6167" t="s">
        <v>3956</v>
      </c>
    </row>
    <row r="6168" spans="11:12" x14ac:dyDescent="0.35">
      <c r="K6168" s="78">
        <v>160546115</v>
      </c>
      <c r="L6168" t="s">
        <v>2632</v>
      </c>
    </row>
    <row r="6169" spans="11:12" x14ac:dyDescent="0.35">
      <c r="K6169" s="78">
        <v>368517127</v>
      </c>
      <c r="L6169" t="s">
        <v>5243</v>
      </c>
    </row>
    <row r="6170" spans="11:12" x14ac:dyDescent="0.35">
      <c r="K6170" s="78">
        <v>918168893</v>
      </c>
      <c r="L6170" t="s">
        <v>7363</v>
      </c>
    </row>
    <row r="6171" spans="11:12" x14ac:dyDescent="0.35">
      <c r="K6171" s="78">
        <v>479174962</v>
      </c>
      <c r="L6171" t="s">
        <v>5636</v>
      </c>
    </row>
    <row r="6172" spans="11:12" x14ac:dyDescent="0.35">
      <c r="K6172" s="78">
        <v>140463345</v>
      </c>
      <c r="L6172" t="s">
        <v>2478</v>
      </c>
    </row>
    <row r="6173" spans="11:12" x14ac:dyDescent="0.35">
      <c r="K6173" s="78">
        <v>163868644</v>
      </c>
      <c r="L6173" t="s">
        <v>2668</v>
      </c>
    </row>
    <row r="6174" spans="11:12" x14ac:dyDescent="0.35">
      <c r="K6174" s="78">
        <v>238537320</v>
      </c>
      <c r="L6174" t="s">
        <v>625</v>
      </c>
    </row>
    <row r="6175" spans="11:12" x14ac:dyDescent="0.35">
      <c r="K6175" s="78">
        <v>675380520</v>
      </c>
      <c r="L6175" t="s">
        <v>6248</v>
      </c>
    </row>
    <row r="6176" spans="11:12" x14ac:dyDescent="0.35">
      <c r="K6176" s="78">
        <v>903233591</v>
      </c>
      <c r="L6176" t="s">
        <v>7286</v>
      </c>
    </row>
    <row r="6177" spans="11:12" x14ac:dyDescent="0.35">
      <c r="K6177" s="78">
        <v>358665985</v>
      </c>
      <c r="L6177" t="s">
        <v>5173</v>
      </c>
    </row>
    <row r="6178" spans="11:12" x14ac:dyDescent="0.35">
      <c r="K6178" s="78">
        <v>978240739</v>
      </c>
      <c r="L6178" t="s">
        <v>7525</v>
      </c>
    </row>
    <row r="6179" spans="11:12" x14ac:dyDescent="0.35">
      <c r="K6179" s="78">
        <v>208537549</v>
      </c>
      <c r="L6179" t="s">
        <v>3766</v>
      </c>
    </row>
    <row r="6180" spans="11:12" x14ac:dyDescent="0.35">
      <c r="K6180" s="78">
        <v>902023577</v>
      </c>
      <c r="L6180" t="s">
        <v>7275</v>
      </c>
    </row>
    <row r="6181" spans="11:12" x14ac:dyDescent="0.35">
      <c r="K6181" s="78">
        <v>621554115</v>
      </c>
      <c r="L6181" t="s">
        <v>5946</v>
      </c>
    </row>
    <row r="6182" spans="11:12" x14ac:dyDescent="0.35">
      <c r="K6182" s="78">
        <v>518584120</v>
      </c>
      <c r="L6182" t="s">
        <v>5728</v>
      </c>
    </row>
    <row r="6183" spans="11:12" x14ac:dyDescent="0.35">
      <c r="K6183" s="78">
        <v>206510130</v>
      </c>
      <c r="L6183" t="s">
        <v>3586</v>
      </c>
    </row>
    <row r="6184" spans="11:12" x14ac:dyDescent="0.35">
      <c r="K6184" s="78">
        <v>903043393</v>
      </c>
      <c r="L6184" t="s">
        <v>7283</v>
      </c>
    </row>
    <row r="6185" spans="11:12" x14ac:dyDescent="0.35">
      <c r="K6185" s="78">
        <v>372344598</v>
      </c>
      <c r="L6185" t="s">
        <v>5266</v>
      </c>
    </row>
    <row r="6186" spans="11:12" x14ac:dyDescent="0.35">
      <c r="K6186" s="78">
        <v>258789113</v>
      </c>
      <c r="L6186" t="s">
        <v>4340</v>
      </c>
    </row>
    <row r="6187" spans="11:12" x14ac:dyDescent="0.35">
      <c r="K6187" s="78">
        <v>207844151</v>
      </c>
      <c r="L6187" t="s">
        <v>3705</v>
      </c>
    </row>
    <row r="6188" spans="11:12" x14ac:dyDescent="0.35">
      <c r="K6188" s="78">
        <v>207505467</v>
      </c>
      <c r="L6188" t="s">
        <v>3676</v>
      </c>
    </row>
    <row r="6189" spans="11:12" x14ac:dyDescent="0.35">
      <c r="K6189" s="78">
        <v>122514900</v>
      </c>
      <c r="L6189" t="s">
        <v>2243</v>
      </c>
    </row>
    <row r="6190" spans="11:12" x14ac:dyDescent="0.35">
      <c r="K6190" s="78">
        <v>791310059</v>
      </c>
      <c r="L6190" t="s">
        <v>6934</v>
      </c>
    </row>
    <row r="6191" spans="11:12" x14ac:dyDescent="0.35">
      <c r="K6191" s="78">
        <v>722208510</v>
      </c>
      <c r="L6191" t="s">
        <v>6541</v>
      </c>
    </row>
    <row r="6192" spans="11:12" x14ac:dyDescent="0.35">
      <c r="K6192" s="78">
        <v>785825810</v>
      </c>
      <c r="L6192" t="s">
        <v>6901</v>
      </c>
    </row>
    <row r="6193" spans="11:12" x14ac:dyDescent="0.35">
      <c r="K6193" s="78">
        <v>670586022</v>
      </c>
      <c r="L6193" t="s">
        <v>6213</v>
      </c>
    </row>
    <row r="6194" spans="11:12" x14ac:dyDescent="0.35">
      <c r="K6194" s="78">
        <v>216351827</v>
      </c>
      <c r="L6194" t="s">
        <v>3960</v>
      </c>
    </row>
    <row r="6195" spans="11:12" x14ac:dyDescent="0.35">
      <c r="K6195" s="78">
        <v>340117549</v>
      </c>
      <c r="L6195" t="s">
        <v>5015</v>
      </c>
    </row>
    <row r="6196" spans="11:12" x14ac:dyDescent="0.35">
      <c r="K6196" s="78">
        <v>123514785</v>
      </c>
      <c r="L6196" t="s">
        <v>2255</v>
      </c>
    </row>
    <row r="6197" spans="11:12" x14ac:dyDescent="0.35">
      <c r="K6197" s="78">
        <v>886883307</v>
      </c>
      <c r="L6197" t="s">
        <v>7216</v>
      </c>
    </row>
    <row r="6198" spans="11:12" x14ac:dyDescent="0.35">
      <c r="K6198" s="78">
        <v>204391107</v>
      </c>
      <c r="L6198" t="s">
        <v>3448</v>
      </c>
    </row>
    <row r="6199" spans="11:12" x14ac:dyDescent="0.35">
      <c r="K6199" s="78">
        <v>502483200</v>
      </c>
      <c r="L6199" t="s">
        <v>5687</v>
      </c>
    </row>
    <row r="6200" spans="11:12" x14ac:dyDescent="0.35">
      <c r="K6200" s="78">
        <v>727293000</v>
      </c>
      <c r="L6200" t="s">
        <v>6580</v>
      </c>
    </row>
    <row r="6201" spans="11:12" x14ac:dyDescent="0.35">
      <c r="K6201" s="78">
        <v>903198516</v>
      </c>
      <c r="L6201" t="s">
        <v>6580</v>
      </c>
    </row>
    <row r="6202" spans="11:12" x14ac:dyDescent="0.35">
      <c r="K6202" s="78">
        <v>792205895</v>
      </c>
      <c r="L6202" t="s">
        <v>6942</v>
      </c>
    </row>
    <row r="6203" spans="11:12" x14ac:dyDescent="0.35">
      <c r="K6203" s="78">
        <v>902319018</v>
      </c>
      <c r="L6203" t="s">
        <v>7279</v>
      </c>
    </row>
    <row r="6204" spans="11:12" x14ac:dyDescent="0.35">
      <c r="K6204" s="78">
        <v>788590032</v>
      </c>
      <c r="L6204" t="s">
        <v>6924</v>
      </c>
    </row>
    <row r="6205" spans="11:12" x14ac:dyDescent="0.35">
      <c r="K6205" s="78">
        <v>134700009</v>
      </c>
      <c r="L6205" t="s">
        <v>2411</v>
      </c>
    </row>
    <row r="6206" spans="11:12" x14ac:dyDescent="0.35">
      <c r="K6206" s="78">
        <v>800677629</v>
      </c>
      <c r="L6206" t="s">
        <v>6984</v>
      </c>
    </row>
    <row r="6207" spans="11:12" x14ac:dyDescent="0.35">
      <c r="K6207" s="78" t="s">
        <v>1856</v>
      </c>
      <c r="L6207" t="s">
        <v>7593</v>
      </c>
    </row>
    <row r="6208" spans="11:12" x14ac:dyDescent="0.35">
      <c r="K6208" s="78" t="s">
        <v>1924</v>
      </c>
      <c r="L6208" t="s">
        <v>7590</v>
      </c>
    </row>
    <row r="6209" spans="11:12" x14ac:dyDescent="0.35">
      <c r="K6209" s="78">
        <v>325436930</v>
      </c>
      <c r="L6209" t="s">
        <v>4913</v>
      </c>
    </row>
    <row r="6210" spans="11:12" x14ac:dyDescent="0.35">
      <c r="K6210" s="78">
        <v>366165363</v>
      </c>
      <c r="L6210" t="s">
        <v>5225</v>
      </c>
    </row>
    <row r="6211" spans="11:12" x14ac:dyDescent="0.35">
      <c r="K6211" s="78">
        <v>168248865</v>
      </c>
      <c r="L6211" t="s">
        <v>2714</v>
      </c>
    </row>
    <row r="6212" spans="11:12" x14ac:dyDescent="0.35">
      <c r="K6212" s="78">
        <v>2144263</v>
      </c>
      <c r="L6212" t="s">
        <v>7704</v>
      </c>
    </row>
    <row r="6213" spans="11:12" x14ac:dyDescent="0.35">
      <c r="K6213" s="78">
        <v>32600000</v>
      </c>
      <c r="L6213" t="s">
        <v>7662</v>
      </c>
    </row>
    <row r="6214" spans="11:12" x14ac:dyDescent="0.35">
      <c r="K6214" s="78">
        <v>44501821</v>
      </c>
      <c r="L6214" t="s">
        <v>7705</v>
      </c>
    </row>
    <row r="6215" spans="11:12" x14ac:dyDescent="0.35">
      <c r="K6215" s="78">
        <v>63033162</v>
      </c>
      <c r="L6215" t="s">
        <v>7706</v>
      </c>
    </row>
    <row r="6216" spans="11:12" x14ac:dyDescent="0.35">
      <c r="K6216" s="78">
        <v>71200000</v>
      </c>
      <c r="L6216" t="s">
        <v>1992</v>
      </c>
    </row>
    <row r="6217" spans="11:12" x14ac:dyDescent="0.35">
      <c r="K6217" s="78">
        <v>80900007</v>
      </c>
      <c r="L6217" t="s">
        <v>7707</v>
      </c>
    </row>
    <row r="6218" spans="11:12" x14ac:dyDescent="0.35">
      <c r="K6218" s="78">
        <v>87103790</v>
      </c>
      <c r="L6218" t="s">
        <v>7708</v>
      </c>
    </row>
    <row r="6219" spans="11:12" x14ac:dyDescent="0.35">
      <c r="K6219" s="78">
        <v>87112144</v>
      </c>
      <c r="L6219" t="s">
        <v>7709</v>
      </c>
    </row>
    <row r="6220" spans="11:12" x14ac:dyDescent="0.35">
      <c r="K6220" s="78">
        <v>100172747</v>
      </c>
      <c r="L6220" t="s">
        <v>7710</v>
      </c>
    </row>
    <row r="6221" spans="11:12" x14ac:dyDescent="0.35">
      <c r="K6221" s="78">
        <v>102705360</v>
      </c>
      <c r="L6221" t="s">
        <v>7711</v>
      </c>
    </row>
    <row r="6222" spans="11:12" x14ac:dyDescent="0.35">
      <c r="K6222" s="78">
        <v>103784182</v>
      </c>
      <c r="L6222" t="s">
        <v>7712</v>
      </c>
    </row>
    <row r="6223" spans="11:12" x14ac:dyDescent="0.35">
      <c r="K6223" s="78">
        <v>105300204</v>
      </c>
      <c r="L6223" t="s">
        <v>7713</v>
      </c>
    </row>
    <row r="6224" spans="11:12" x14ac:dyDescent="0.35">
      <c r="K6224" s="78">
        <v>106707065</v>
      </c>
      <c r="L6224" t="s">
        <v>7714</v>
      </c>
    </row>
    <row r="6225" spans="11:12" x14ac:dyDescent="0.35">
      <c r="K6225" s="78">
        <v>108338989</v>
      </c>
      <c r="L6225" t="s">
        <v>7715</v>
      </c>
    </row>
    <row r="6226" spans="11:12" x14ac:dyDescent="0.35">
      <c r="K6226" s="78">
        <v>109012041</v>
      </c>
      <c r="L6226" t="s">
        <v>7716</v>
      </c>
    </row>
    <row r="6227" spans="11:12" x14ac:dyDescent="0.35">
      <c r="K6227" s="78">
        <v>109725307</v>
      </c>
      <c r="L6227" t="s">
        <v>7717</v>
      </c>
    </row>
    <row r="6228" spans="11:12" x14ac:dyDescent="0.35">
      <c r="K6228" s="78">
        <v>110856695</v>
      </c>
      <c r="L6228" t="s">
        <v>7718</v>
      </c>
    </row>
    <row r="6229" spans="11:12" x14ac:dyDescent="0.35">
      <c r="K6229" s="78">
        <v>110963963</v>
      </c>
      <c r="L6229" t="s">
        <v>7719</v>
      </c>
    </row>
    <row r="6230" spans="11:12" x14ac:dyDescent="0.35">
      <c r="K6230" s="78">
        <v>112168559</v>
      </c>
      <c r="L6230" t="s">
        <v>7720</v>
      </c>
    </row>
    <row r="6231" spans="11:12" x14ac:dyDescent="0.35">
      <c r="K6231" s="78">
        <v>112484701</v>
      </c>
      <c r="L6231" t="s">
        <v>7721</v>
      </c>
    </row>
    <row r="6232" spans="11:12" x14ac:dyDescent="0.35">
      <c r="K6232" s="78">
        <v>112864997</v>
      </c>
      <c r="L6232" t="s">
        <v>7722</v>
      </c>
    </row>
    <row r="6233" spans="11:12" x14ac:dyDescent="0.35">
      <c r="K6233" s="78">
        <v>113172355</v>
      </c>
      <c r="L6233" t="s">
        <v>7723</v>
      </c>
    </row>
    <row r="6234" spans="11:12" x14ac:dyDescent="0.35">
      <c r="K6234" s="78">
        <v>113465689</v>
      </c>
      <c r="L6234" t="s">
        <v>7724</v>
      </c>
    </row>
    <row r="6235" spans="11:12" x14ac:dyDescent="0.35">
      <c r="K6235" s="78">
        <v>114119830</v>
      </c>
      <c r="L6235" t="s">
        <v>7725</v>
      </c>
    </row>
    <row r="6236" spans="11:12" x14ac:dyDescent="0.35">
      <c r="K6236" s="78">
        <v>115394550</v>
      </c>
      <c r="L6236" t="s">
        <v>7726</v>
      </c>
    </row>
    <row r="6237" spans="11:12" x14ac:dyDescent="0.35">
      <c r="K6237" s="78">
        <v>115783556</v>
      </c>
      <c r="L6237" t="s">
        <v>7727</v>
      </c>
    </row>
    <row r="6238" spans="11:12" x14ac:dyDescent="0.35">
      <c r="K6238" s="78">
        <v>117054900</v>
      </c>
      <c r="L6238" t="s">
        <v>7728</v>
      </c>
    </row>
    <row r="6239" spans="11:12" x14ac:dyDescent="0.35">
      <c r="K6239" s="78">
        <v>119142784</v>
      </c>
      <c r="L6239" t="s">
        <v>7729</v>
      </c>
    </row>
    <row r="6240" spans="11:12" x14ac:dyDescent="0.35">
      <c r="K6240" s="78">
        <v>124302323</v>
      </c>
      <c r="L6240" t="s">
        <v>7730</v>
      </c>
    </row>
    <row r="6241" spans="11:12" x14ac:dyDescent="0.35">
      <c r="K6241" s="78">
        <v>126970145</v>
      </c>
      <c r="L6241" t="s">
        <v>7731</v>
      </c>
    </row>
    <row r="6242" spans="11:12" x14ac:dyDescent="0.35">
      <c r="K6242" s="78">
        <v>129706708</v>
      </c>
      <c r="L6242" t="s">
        <v>7732</v>
      </c>
    </row>
    <row r="6243" spans="11:12" x14ac:dyDescent="0.35">
      <c r="K6243" s="78">
        <v>130034799</v>
      </c>
      <c r="L6243" t="s">
        <v>7733</v>
      </c>
    </row>
    <row r="6244" spans="11:12" x14ac:dyDescent="0.35">
      <c r="K6244" s="78">
        <v>130101542</v>
      </c>
      <c r="L6244" t="s">
        <v>7734</v>
      </c>
    </row>
    <row r="6245" spans="11:12" x14ac:dyDescent="0.35">
      <c r="K6245" s="78">
        <v>133172238</v>
      </c>
      <c r="L6245" t="s">
        <v>7735</v>
      </c>
    </row>
    <row r="6246" spans="11:12" x14ac:dyDescent="0.35">
      <c r="K6246" s="78">
        <v>134618655</v>
      </c>
      <c r="L6246" t="s">
        <v>7736</v>
      </c>
    </row>
    <row r="6247" spans="11:12" x14ac:dyDescent="0.35">
      <c r="K6247" s="78">
        <v>135399639</v>
      </c>
      <c r="L6247" t="s">
        <v>7737</v>
      </c>
    </row>
    <row r="6248" spans="11:12" x14ac:dyDescent="0.35">
      <c r="K6248" s="78">
        <v>135409880</v>
      </c>
      <c r="L6248" t="s">
        <v>7738</v>
      </c>
    </row>
    <row r="6249" spans="11:12" x14ac:dyDescent="0.35">
      <c r="K6249" s="78">
        <v>135894800</v>
      </c>
      <c r="L6249" t="s">
        <v>7739</v>
      </c>
    </row>
    <row r="6250" spans="11:12" x14ac:dyDescent="0.35">
      <c r="K6250" s="78">
        <v>140486760</v>
      </c>
      <c r="L6250" t="s">
        <v>7740</v>
      </c>
    </row>
    <row r="6251" spans="11:12" x14ac:dyDescent="0.35">
      <c r="K6251" s="78">
        <v>142313677</v>
      </c>
      <c r="L6251" t="s">
        <v>7741</v>
      </c>
    </row>
    <row r="6252" spans="11:12" x14ac:dyDescent="0.35">
      <c r="K6252" s="78">
        <v>143438171</v>
      </c>
      <c r="L6252" t="s">
        <v>7742</v>
      </c>
    </row>
    <row r="6253" spans="11:12" x14ac:dyDescent="0.35">
      <c r="K6253" s="78">
        <v>144290070</v>
      </c>
      <c r="L6253" t="s">
        <v>7743</v>
      </c>
    </row>
    <row r="6254" spans="11:12" x14ac:dyDescent="0.35">
      <c r="K6254" s="78">
        <v>148318409</v>
      </c>
      <c r="L6254" t="s">
        <v>7744</v>
      </c>
    </row>
    <row r="6255" spans="11:12" x14ac:dyDescent="0.35">
      <c r="K6255" s="78">
        <v>150384478</v>
      </c>
      <c r="L6255" t="s">
        <v>7745</v>
      </c>
    </row>
    <row r="6256" spans="11:12" x14ac:dyDescent="0.35">
      <c r="K6256" s="78">
        <v>160812443</v>
      </c>
      <c r="L6256" t="s">
        <v>7746</v>
      </c>
    </row>
    <row r="6257" spans="11:12" x14ac:dyDescent="0.35">
      <c r="K6257" s="78">
        <v>162640810</v>
      </c>
      <c r="L6257" t="s">
        <v>7747</v>
      </c>
    </row>
    <row r="6258" spans="11:12" x14ac:dyDescent="0.35">
      <c r="K6258" s="78">
        <v>180420479</v>
      </c>
      <c r="L6258" t="s">
        <v>7748</v>
      </c>
    </row>
    <row r="6259" spans="11:12" x14ac:dyDescent="0.35">
      <c r="K6259" s="78">
        <v>183867687</v>
      </c>
      <c r="L6259" t="s">
        <v>7749</v>
      </c>
    </row>
    <row r="6260" spans="11:12" x14ac:dyDescent="0.35">
      <c r="K6260" s="78">
        <v>185426106</v>
      </c>
      <c r="L6260" t="s">
        <v>7750</v>
      </c>
    </row>
    <row r="6261" spans="11:12" x14ac:dyDescent="0.35">
      <c r="K6261" s="78">
        <v>187174660</v>
      </c>
      <c r="L6261" t="s">
        <v>7751</v>
      </c>
    </row>
    <row r="6262" spans="11:12" x14ac:dyDescent="0.35">
      <c r="K6262" s="78">
        <v>189539312</v>
      </c>
      <c r="L6262" t="s">
        <v>7752</v>
      </c>
    </row>
    <row r="6263" spans="11:12" x14ac:dyDescent="0.35">
      <c r="K6263" s="78">
        <v>199099604</v>
      </c>
      <c r="L6263" t="s">
        <v>7753</v>
      </c>
    </row>
    <row r="6264" spans="11:12" x14ac:dyDescent="0.35">
      <c r="K6264" s="78">
        <v>200010117</v>
      </c>
      <c r="L6264" t="s">
        <v>7754</v>
      </c>
    </row>
    <row r="6265" spans="11:12" x14ac:dyDescent="0.35">
      <c r="K6265" s="78">
        <v>200073035</v>
      </c>
      <c r="L6265" t="s">
        <v>7755</v>
      </c>
    </row>
    <row r="6266" spans="11:12" x14ac:dyDescent="0.35">
      <c r="K6266" s="78">
        <v>200202551</v>
      </c>
      <c r="L6266" t="s">
        <v>7756</v>
      </c>
    </row>
    <row r="6267" spans="11:12" x14ac:dyDescent="0.35">
      <c r="K6267" s="78">
        <v>200244316</v>
      </c>
      <c r="L6267" t="s">
        <v>7757</v>
      </c>
    </row>
    <row r="6268" spans="11:12" x14ac:dyDescent="0.35">
      <c r="K6268" s="78">
        <v>200283924</v>
      </c>
      <c r="L6268" t="s">
        <v>7758</v>
      </c>
    </row>
    <row r="6269" spans="11:12" x14ac:dyDescent="0.35">
      <c r="K6269" s="78">
        <v>201117574</v>
      </c>
      <c r="L6269" t="s">
        <v>7759</v>
      </c>
    </row>
    <row r="6270" spans="11:12" x14ac:dyDescent="0.35">
      <c r="K6270" s="78">
        <v>201249035</v>
      </c>
      <c r="L6270" t="s">
        <v>7760</v>
      </c>
    </row>
    <row r="6271" spans="11:12" x14ac:dyDescent="0.35">
      <c r="K6271" s="78">
        <v>201287173</v>
      </c>
      <c r="L6271" t="s">
        <v>7761</v>
      </c>
    </row>
    <row r="6272" spans="11:12" x14ac:dyDescent="0.35">
      <c r="K6272" s="78">
        <v>201423165</v>
      </c>
      <c r="L6272" t="s">
        <v>7762</v>
      </c>
    </row>
    <row r="6273" spans="11:12" x14ac:dyDescent="0.35">
      <c r="K6273" s="78">
        <v>201434732</v>
      </c>
      <c r="L6273" t="s">
        <v>7763</v>
      </c>
    </row>
    <row r="6274" spans="11:12" x14ac:dyDescent="0.35">
      <c r="K6274" s="78">
        <v>201458209</v>
      </c>
      <c r="L6274" t="s">
        <v>7764</v>
      </c>
    </row>
    <row r="6275" spans="11:12" x14ac:dyDescent="0.35">
      <c r="K6275" s="78">
        <v>201675166</v>
      </c>
      <c r="L6275" t="s">
        <v>7765</v>
      </c>
    </row>
    <row r="6276" spans="11:12" x14ac:dyDescent="0.35">
      <c r="K6276" s="78">
        <v>201735507</v>
      </c>
      <c r="L6276" t="s">
        <v>7766</v>
      </c>
    </row>
    <row r="6277" spans="11:12" x14ac:dyDescent="0.35">
      <c r="K6277" s="78">
        <v>201757646</v>
      </c>
      <c r="L6277" t="s">
        <v>7767</v>
      </c>
    </row>
    <row r="6278" spans="11:12" x14ac:dyDescent="0.35">
      <c r="K6278" s="78">
        <v>202092856</v>
      </c>
      <c r="L6278" t="s">
        <v>7768</v>
      </c>
    </row>
    <row r="6279" spans="11:12" x14ac:dyDescent="0.35">
      <c r="K6279" s="78">
        <v>202235934</v>
      </c>
      <c r="L6279" t="s">
        <v>7769</v>
      </c>
    </row>
    <row r="6280" spans="11:12" x14ac:dyDescent="0.35">
      <c r="K6280" s="78">
        <v>202290186</v>
      </c>
      <c r="L6280" t="s">
        <v>7770</v>
      </c>
    </row>
    <row r="6281" spans="11:12" x14ac:dyDescent="0.35">
      <c r="K6281" s="78">
        <v>202485767</v>
      </c>
      <c r="L6281" t="s">
        <v>7771</v>
      </c>
    </row>
    <row r="6282" spans="11:12" x14ac:dyDescent="0.35">
      <c r="K6282" s="78">
        <v>202672400</v>
      </c>
      <c r="L6282" t="s">
        <v>7772</v>
      </c>
    </row>
    <row r="6283" spans="11:12" x14ac:dyDescent="0.35">
      <c r="K6283" s="78">
        <v>202684356</v>
      </c>
      <c r="L6283" t="s">
        <v>7773</v>
      </c>
    </row>
    <row r="6284" spans="11:12" x14ac:dyDescent="0.35">
      <c r="K6284" s="78">
        <v>202715985</v>
      </c>
      <c r="L6284" t="s">
        <v>7774</v>
      </c>
    </row>
    <row r="6285" spans="11:12" x14ac:dyDescent="0.35">
      <c r="K6285" s="78">
        <v>202729307</v>
      </c>
      <c r="L6285" t="s">
        <v>1823</v>
      </c>
    </row>
    <row r="6286" spans="11:12" x14ac:dyDescent="0.35">
      <c r="K6286" s="78">
        <v>202784996</v>
      </c>
      <c r="L6286" t="s">
        <v>7775</v>
      </c>
    </row>
    <row r="6287" spans="11:12" x14ac:dyDescent="0.35">
      <c r="K6287" s="78">
        <v>202857636</v>
      </c>
      <c r="L6287" t="s">
        <v>7776</v>
      </c>
    </row>
    <row r="6288" spans="11:12" x14ac:dyDescent="0.35">
      <c r="K6288" s="78">
        <v>202984600</v>
      </c>
      <c r="L6288" t="s">
        <v>7777</v>
      </c>
    </row>
    <row r="6289" spans="11:12" x14ac:dyDescent="0.35">
      <c r="K6289" s="78">
        <v>203666252</v>
      </c>
      <c r="L6289" t="s">
        <v>7778</v>
      </c>
    </row>
    <row r="6290" spans="11:12" x14ac:dyDescent="0.35">
      <c r="K6290" s="78">
        <v>203677982</v>
      </c>
      <c r="L6290" t="s">
        <v>7779</v>
      </c>
    </row>
    <row r="6291" spans="11:12" x14ac:dyDescent="0.35">
      <c r="K6291" s="78">
        <v>203708552</v>
      </c>
      <c r="L6291" t="s">
        <v>7780</v>
      </c>
    </row>
    <row r="6292" spans="11:12" x14ac:dyDescent="0.35">
      <c r="K6292" s="78">
        <v>204055825</v>
      </c>
      <c r="L6292" t="s">
        <v>7781</v>
      </c>
    </row>
    <row r="6293" spans="11:12" x14ac:dyDescent="0.35">
      <c r="K6293" s="78">
        <v>204086859</v>
      </c>
      <c r="L6293" t="s">
        <v>7782</v>
      </c>
    </row>
    <row r="6294" spans="11:12" x14ac:dyDescent="0.35">
      <c r="K6294" s="78">
        <v>204109707</v>
      </c>
      <c r="L6294" t="s">
        <v>7783</v>
      </c>
    </row>
    <row r="6295" spans="11:12" x14ac:dyDescent="0.35">
      <c r="K6295" s="78">
        <v>204266682</v>
      </c>
      <c r="L6295" t="s">
        <v>7784</v>
      </c>
    </row>
    <row r="6296" spans="11:12" x14ac:dyDescent="0.35">
      <c r="K6296" s="78">
        <v>204777797</v>
      </c>
      <c r="L6296" t="s">
        <v>7785</v>
      </c>
    </row>
    <row r="6297" spans="11:12" x14ac:dyDescent="0.35">
      <c r="K6297" s="78">
        <v>204931161</v>
      </c>
      <c r="L6297" t="s">
        <v>7786</v>
      </c>
    </row>
    <row r="6298" spans="11:12" x14ac:dyDescent="0.35">
      <c r="K6298" s="78">
        <v>205068020</v>
      </c>
      <c r="L6298" t="s">
        <v>7787</v>
      </c>
    </row>
    <row r="6299" spans="11:12" x14ac:dyDescent="0.35">
      <c r="K6299" s="78">
        <v>205806946</v>
      </c>
      <c r="L6299" t="s">
        <v>7788</v>
      </c>
    </row>
    <row r="6300" spans="11:12" x14ac:dyDescent="0.35">
      <c r="K6300" s="78">
        <v>205981703</v>
      </c>
      <c r="L6300" t="s">
        <v>7789</v>
      </c>
    </row>
    <row r="6301" spans="11:12" x14ac:dyDescent="0.35">
      <c r="K6301" s="78">
        <v>206633975</v>
      </c>
      <c r="L6301" t="s">
        <v>7790</v>
      </c>
    </row>
    <row r="6302" spans="11:12" x14ac:dyDescent="0.35">
      <c r="K6302" s="78">
        <v>206711626</v>
      </c>
      <c r="L6302" t="s">
        <v>7791</v>
      </c>
    </row>
    <row r="6303" spans="11:12" x14ac:dyDescent="0.35">
      <c r="K6303" s="78">
        <v>206950453</v>
      </c>
      <c r="L6303" t="s">
        <v>7792</v>
      </c>
    </row>
    <row r="6304" spans="11:12" x14ac:dyDescent="0.35">
      <c r="K6304" s="78">
        <v>207581914</v>
      </c>
      <c r="L6304" t="s">
        <v>7793</v>
      </c>
    </row>
    <row r="6305" spans="11:12" x14ac:dyDescent="0.35">
      <c r="K6305" s="78">
        <v>207792611</v>
      </c>
      <c r="L6305" t="s">
        <v>7794</v>
      </c>
    </row>
    <row r="6306" spans="11:12" x14ac:dyDescent="0.35">
      <c r="K6306" s="78">
        <v>207805171</v>
      </c>
      <c r="L6306" t="s">
        <v>7795</v>
      </c>
    </row>
    <row r="6307" spans="11:12" x14ac:dyDescent="0.35">
      <c r="K6307" s="78">
        <v>207913333</v>
      </c>
      <c r="L6307" t="s">
        <v>7796</v>
      </c>
    </row>
    <row r="6308" spans="11:12" x14ac:dyDescent="0.35">
      <c r="K6308" s="78">
        <v>208034627</v>
      </c>
      <c r="L6308" t="s">
        <v>7797</v>
      </c>
    </row>
    <row r="6309" spans="11:12" x14ac:dyDescent="0.35">
      <c r="K6309" s="78">
        <v>208431209</v>
      </c>
      <c r="L6309" t="s">
        <v>7798</v>
      </c>
    </row>
    <row r="6310" spans="11:12" x14ac:dyDescent="0.35">
      <c r="K6310" s="78">
        <v>208971193</v>
      </c>
      <c r="L6310" t="s">
        <v>7799</v>
      </c>
    </row>
    <row r="6311" spans="11:12" x14ac:dyDescent="0.35">
      <c r="K6311" s="78">
        <v>208995879</v>
      </c>
      <c r="L6311" t="s">
        <v>7800</v>
      </c>
    </row>
    <row r="6312" spans="11:12" x14ac:dyDescent="0.35">
      <c r="K6312" s="78">
        <v>209069564</v>
      </c>
      <c r="L6312" t="s">
        <v>7801</v>
      </c>
    </row>
    <row r="6313" spans="11:12" x14ac:dyDescent="0.35">
      <c r="K6313" s="78">
        <v>209177618</v>
      </c>
      <c r="L6313" t="s">
        <v>7802</v>
      </c>
    </row>
    <row r="6314" spans="11:12" x14ac:dyDescent="0.35">
      <c r="K6314" s="78">
        <v>209442277</v>
      </c>
      <c r="L6314" t="s">
        <v>7803</v>
      </c>
    </row>
    <row r="6315" spans="11:12" x14ac:dyDescent="0.35">
      <c r="K6315" s="78">
        <v>209527606</v>
      </c>
      <c r="L6315" t="s">
        <v>7804</v>
      </c>
    </row>
    <row r="6316" spans="11:12" x14ac:dyDescent="0.35">
      <c r="K6316" s="78">
        <v>209606434</v>
      </c>
      <c r="L6316" t="s">
        <v>7805</v>
      </c>
    </row>
    <row r="6317" spans="11:12" x14ac:dyDescent="0.35">
      <c r="K6317" s="78">
        <v>209680090</v>
      </c>
      <c r="L6317" t="s">
        <v>7806</v>
      </c>
    </row>
    <row r="6318" spans="11:12" x14ac:dyDescent="0.35">
      <c r="K6318" s="78">
        <v>209683273</v>
      </c>
      <c r="L6318" t="s">
        <v>7807</v>
      </c>
    </row>
    <row r="6319" spans="11:12" x14ac:dyDescent="0.35">
      <c r="K6319" s="78">
        <v>209836960</v>
      </c>
      <c r="L6319" t="s">
        <v>7808</v>
      </c>
    </row>
    <row r="6320" spans="11:12" x14ac:dyDescent="0.35">
      <c r="K6320" s="78">
        <v>210181647</v>
      </c>
      <c r="L6320" t="s">
        <v>7809</v>
      </c>
    </row>
    <row r="6321" spans="11:12" x14ac:dyDescent="0.35">
      <c r="K6321" s="78">
        <v>210846756</v>
      </c>
      <c r="L6321" t="s">
        <v>7810</v>
      </c>
    </row>
    <row r="6322" spans="11:12" x14ac:dyDescent="0.35">
      <c r="K6322" s="78">
        <v>211077386</v>
      </c>
      <c r="L6322" t="s">
        <v>7811</v>
      </c>
    </row>
    <row r="6323" spans="11:12" x14ac:dyDescent="0.35">
      <c r="K6323" s="78">
        <v>211104527</v>
      </c>
      <c r="L6323" t="s">
        <v>7812</v>
      </c>
    </row>
    <row r="6324" spans="11:12" x14ac:dyDescent="0.35">
      <c r="K6324" s="78">
        <v>211107232</v>
      </c>
      <c r="L6324" t="s">
        <v>7813</v>
      </c>
    </row>
    <row r="6325" spans="11:12" x14ac:dyDescent="0.35">
      <c r="K6325" s="78">
        <v>211584971</v>
      </c>
      <c r="L6325" t="s">
        <v>7814</v>
      </c>
    </row>
    <row r="6326" spans="11:12" x14ac:dyDescent="0.35">
      <c r="K6326" s="78">
        <v>211766468</v>
      </c>
      <c r="L6326" t="s">
        <v>7815</v>
      </c>
    </row>
    <row r="6327" spans="11:12" x14ac:dyDescent="0.35">
      <c r="K6327" s="78">
        <v>216451961</v>
      </c>
      <c r="L6327" t="s">
        <v>7816</v>
      </c>
    </row>
    <row r="6328" spans="11:12" x14ac:dyDescent="0.35">
      <c r="K6328" s="78">
        <v>220886034</v>
      </c>
      <c r="L6328" t="s">
        <v>7817</v>
      </c>
    </row>
    <row r="6329" spans="11:12" x14ac:dyDescent="0.35">
      <c r="K6329" s="78">
        <v>223507646</v>
      </c>
      <c r="L6329" t="s">
        <v>7818</v>
      </c>
    </row>
    <row r="6330" spans="11:12" x14ac:dyDescent="0.35">
      <c r="K6330" s="78">
        <v>227146885</v>
      </c>
      <c r="L6330" t="s">
        <v>7819</v>
      </c>
    </row>
    <row r="6331" spans="11:12" x14ac:dyDescent="0.35">
      <c r="K6331" s="78">
        <v>227259035</v>
      </c>
      <c r="L6331" t="s">
        <v>7820</v>
      </c>
    </row>
    <row r="6332" spans="11:12" x14ac:dyDescent="0.35">
      <c r="K6332" s="78">
        <v>229657086</v>
      </c>
      <c r="L6332" t="s">
        <v>7821</v>
      </c>
    </row>
    <row r="6333" spans="11:12" x14ac:dyDescent="0.35">
      <c r="K6333" s="78">
        <v>232377666</v>
      </c>
      <c r="L6333" t="s">
        <v>4109</v>
      </c>
    </row>
    <row r="6334" spans="11:12" x14ac:dyDescent="0.35">
      <c r="K6334" s="78">
        <v>232568690</v>
      </c>
      <c r="L6334" t="s">
        <v>7822</v>
      </c>
    </row>
    <row r="6335" spans="11:12" x14ac:dyDescent="0.35">
      <c r="K6335" s="78">
        <v>233229849</v>
      </c>
      <c r="L6335" t="s">
        <v>7823</v>
      </c>
    </row>
    <row r="6336" spans="11:12" x14ac:dyDescent="0.35">
      <c r="K6336" s="78">
        <v>236018350</v>
      </c>
      <c r="L6336" t="s">
        <v>7824</v>
      </c>
    </row>
    <row r="6337" spans="11:12" x14ac:dyDescent="0.35">
      <c r="K6337" s="78">
        <v>239597009</v>
      </c>
      <c r="L6337" t="s">
        <v>7825</v>
      </c>
    </row>
    <row r="6338" spans="11:12" x14ac:dyDescent="0.35">
      <c r="K6338" s="78">
        <v>249318272</v>
      </c>
      <c r="L6338" t="s">
        <v>7826</v>
      </c>
    </row>
    <row r="6339" spans="11:12" x14ac:dyDescent="0.35">
      <c r="K6339" s="78">
        <v>250347430</v>
      </c>
      <c r="L6339" t="s">
        <v>7827</v>
      </c>
    </row>
    <row r="6340" spans="11:12" x14ac:dyDescent="0.35">
      <c r="K6340" s="78">
        <v>255916556</v>
      </c>
      <c r="L6340" t="s">
        <v>7828</v>
      </c>
    </row>
    <row r="6341" spans="11:12" x14ac:dyDescent="0.35">
      <c r="K6341" s="78">
        <v>257115454</v>
      </c>
      <c r="L6341" t="s">
        <v>7829</v>
      </c>
    </row>
    <row r="6342" spans="11:12" x14ac:dyDescent="0.35">
      <c r="K6342" s="78">
        <v>257546900</v>
      </c>
      <c r="L6342" t="s">
        <v>7830</v>
      </c>
    </row>
    <row r="6343" spans="11:12" x14ac:dyDescent="0.35">
      <c r="K6343" s="78">
        <v>258435796</v>
      </c>
      <c r="L6343" t="s">
        <v>7831</v>
      </c>
    </row>
    <row r="6344" spans="11:12" x14ac:dyDescent="0.35">
      <c r="K6344" s="78">
        <v>259049717</v>
      </c>
      <c r="L6344" t="s">
        <v>7832</v>
      </c>
    </row>
    <row r="6345" spans="11:12" x14ac:dyDescent="0.35">
      <c r="K6345" s="78">
        <v>269663936</v>
      </c>
      <c r="L6345" t="s">
        <v>7833</v>
      </c>
    </row>
    <row r="6346" spans="11:12" x14ac:dyDescent="0.35">
      <c r="K6346" s="78">
        <v>270170501</v>
      </c>
      <c r="L6346" t="s">
        <v>7834</v>
      </c>
    </row>
    <row r="6347" spans="11:12" x14ac:dyDescent="0.35">
      <c r="K6347" s="78">
        <v>273346740</v>
      </c>
      <c r="L6347" t="s">
        <v>7835</v>
      </c>
    </row>
    <row r="6348" spans="11:12" x14ac:dyDescent="0.35">
      <c r="K6348" s="78">
        <v>273427040</v>
      </c>
      <c r="L6348" t="s">
        <v>7836</v>
      </c>
    </row>
    <row r="6349" spans="11:12" x14ac:dyDescent="0.35">
      <c r="K6349" s="78">
        <v>276620320</v>
      </c>
      <c r="L6349" t="s">
        <v>7837</v>
      </c>
    </row>
    <row r="6350" spans="11:12" x14ac:dyDescent="0.35">
      <c r="K6350" s="78">
        <v>278611442</v>
      </c>
      <c r="L6350" t="s">
        <v>7702</v>
      </c>
    </row>
    <row r="6351" spans="11:12" x14ac:dyDescent="0.35">
      <c r="K6351" s="78">
        <v>283372995</v>
      </c>
      <c r="L6351" t="s">
        <v>7838</v>
      </c>
    </row>
    <row r="6352" spans="11:12" x14ac:dyDescent="0.35">
      <c r="K6352" s="78">
        <v>286808549</v>
      </c>
      <c r="L6352" t="s">
        <v>7839</v>
      </c>
    </row>
    <row r="6353" spans="11:12" x14ac:dyDescent="0.35">
      <c r="K6353" s="78">
        <v>290982448</v>
      </c>
      <c r="L6353" t="s">
        <v>7840</v>
      </c>
    </row>
    <row r="6354" spans="11:12" x14ac:dyDescent="0.35">
      <c r="K6354" s="78">
        <v>291131441</v>
      </c>
      <c r="L6354" t="s">
        <v>7841</v>
      </c>
    </row>
    <row r="6355" spans="11:12" x14ac:dyDescent="0.35">
      <c r="K6355" s="78">
        <v>294857583</v>
      </c>
      <c r="L6355" t="s">
        <v>7842</v>
      </c>
    </row>
    <row r="6356" spans="11:12" x14ac:dyDescent="0.35">
      <c r="K6356" s="78">
        <v>294938150</v>
      </c>
      <c r="L6356" t="s">
        <v>7843</v>
      </c>
    </row>
    <row r="6357" spans="11:12" x14ac:dyDescent="0.35">
      <c r="K6357" s="78">
        <v>296847305</v>
      </c>
      <c r="L6357" t="s">
        <v>7844</v>
      </c>
    </row>
    <row r="6358" spans="11:12" x14ac:dyDescent="0.35">
      <c r="K6358" s="78">
        <v>298989593</v>
      </c>
      <c r="L6358" t="s">
        <v>7845</v>
      </c>
    </row>
    <row r="6359" spans="11:12" x14ac:dyDescent="0.35">
      <c r="K6359" s="78">
        <v>303715878</v>
      </c>
      <c r="L6359" t="s">
        <v>7846</v>
      </c>
    </row>
    <row r="6360" spans="11:12" x14ac:dyDescent="0.35">
      <c r="K6360" s="78">
        <v>305582808</v>
      </c>
      <c r="L6360" t="s">
        <v>7847</v>
      </c>
    </row>
    <row r="6361" spans="11:12" x14ac:dyDescent="0.35">
      <c r="K6361" s="78">
        <v>308802116</v>
      </c>
      <c r="L6361" t="s">
        <v>7848</v>
      </c>
    </row>
    <row r="6362" spans="11:12" x14ac:dyDescent="0.35">
      <c r="K6362" s="78">
        <v>309299515</v>
      </c>
      <c r="L6362" t="s">
        <v>7849</v>
      </c>
    </row>
    <row r="6363" spans="11:12" x14ac:dyDescent="0.35">
      <c r="K6363" s="78">
        <v>309684591</v>
      </c>
      <c r="L6363" t="s">
        <v>7850</v>
      </c>
    </row>
    <row r="6364" spans="11:12" x14ac:dyDescent="0.35">
      <c r="K6364" s="78">
        <v>310181552</v>
      </c>
      <c r="L6364" t="s">
        <v>7851</v>
      </c>
    </row>
    <row r="6365" spans="11:12" x14ac:dyDescent="0.35">
      <c r="K6365" s="78">
        <v>310877131</v>
      </c>
      <c r="L6365" t="s">
        <v>7852</v>
      </c>
    </row>
    <row r="6366" spans="11:12" x14ac:dyDescent="0.35">
      <c r="K6366" s="78">
        <v>311729080</v>
      </c>
      <c r="L6366" t="s">
        <v>7853</v>
      </c>
    </row>
    <row r="6367" spans="11:12" x14ac:dyDescent="0.35">
      <c r="K6367" s="78">
        <v>311774646</v>
      </c>
      <c r="L6367" t="s">
        <v>7854</v>
      </c>
    </row>
    <row r="6368" spans="11:12" x14ac:dyDescent="0.35">
      <c r="K6368" s="78">
        <v>313066878</v>
      </c>
      <c r="L6368" t="s">
        <v>7855</v>
      </c>
    </row>
    <row r="6369" spans="11:12" x14ac:dyDescent="0.35">
      <c r="K6369" s="78">
        <v>314175999</v>
      </c>
      <c r="L6369" t="s">
        <v>7856</v>
      </c>
    </row>
    <row r="6370" spans="11:12" x14ac:dyDescent="0.35">
      <c r="K6370" s="78">
        <v>315155924</v>
      </c>
      <c r="L6370" t="s">
        <v>7857</v>
      </c>
    </row>
    <row r="6371" spans="11:12" x14ac:dyDescent="0.35">
      <c r="K6371" s="78">
        <v>323071136</v>
      </c>
      <c r="L6371" t="s">
        <v>7858</v>
      </c>
    </row>
    <row r="6372" spans="11:12" x14ac:dyDescent="0.35">
      <c r="K6372" s="78">
        <v>324169369</v>
      </c>
      <c r="L6372" t="s">
        <v>7859</v>
      </c>
    </row>
    <row r="6373" spans="11:12" x14ac:dyDescent="0.35">
      <c r="K6373" s="78">
        <v>324587209</v>
      </c>
      <c r="L6373" t="s">
        <v>7860</v>
      </c>
    </row>
    <row r="6374" spans="11:12" x14ac:dyDescent="0.35">
      <c r="K6374" s="78">
        <v>326379786</v>
      </c>
      <c r="L6374" t="s">
        <v>7861</v>
      </c>
    </row>
    <row r="6375" spans="11:12" x14ac:dyDescent="0.35">
      <c r="K6375" s="78">
        <v>333061791</v>
      </c>
      <c r="L6375" t="s">
        <v>7862</v>
      </c>
    </row>
    <row r="6376" spans="11:12" x14ac:dyDescent="0.35">
      <c r="K6376" s="78">
        <v>338072899</v>
      </c>
      <c r="L6376" t="s">
        <v>7863</v>
      </c>
    </row>
    <row r="6377" spans="11:12" x14ac:dyDescent="0.35">
      <c r="K6377" s="78">
        <v>339393206</v>
      </c>
      <c r="L6377" t="s">
        <v>7864</v>
      </c>
    </row>
    <row r="6378" spans="11:12" x14ac:dyDescent="0.35">
      <c r="K6378" s="78">
        <v>341283426</v>
      </c>
      <c r="L6378" t="s">
        <v>7865</v>
      </c>
    </row>
    <row r="6379" spans="11:12" x14ac:dyDescent="0.35">
      <c r="K6379" s="78">
        <v>346593300</v>
      </c>
      <c r="L6379" t="s">
        <v>7866</v>
      </c>
    </row>
    <row r="6380" spans="11:12" x14ac:dyDescent="0.35">
      <c r="K6380" s="78">
        <v>347410713</v>
      </c>
      <c r="L6380" t="s">
        <v>7867</v>
      </c>
    </row>
    <row r="6381" spans="11:12" x14ac:dyDescent="0.35">
      <c r="K6381" s="78">
        <v>348500007</v>
      </c>
      <c r="L6381" t="s">
        <v>7868</v>
      </c>
    </row>
    <row r="6382" spans="11:12" x14ac:dyDescent="0.35">
      <c r="K6382" s="78">
        <v>352904740</v>
      </c>
      <c r="L6382" t="s">
        <v>7869</v>
      </c>
    </row>
    <row r="6383" spans="11:12" x14ac:dyDescent="0.35">
      <c r="K6383" s="78">
        <v>356453794</v>
      </c>
      <c r="L6383" t="s">
        <v>7870</v>
      </c>
    </row>
    <row r="6384" spans="11:12" x14ac:dyDescent="0.35">
      <c r="K6384" s="78">
        <v>358521835</v>
      </c>
      <c r="L6384" t="s">
        <v>7871</v>
      </c>
    </row>
    <row r="6385" spans="11:12" x14ac:dyDescent="0.35">
      <c r="K6385" s="78">
        <v>363599192</v>
      </c>
      <c r="L6385" t="s">
        <v>7872</v>
      </c>
    </row>
    <row r="6386" spans="11:12" x14ac:dyDescent="0.35">
      <c r="K6386" s="78">
        <v>372220520</v>
      </c>
      <c r="L6386" t="s">
        <v>7873</v>
      </c>
    </row>
    <row r="6387" spans="11:12" x14ac:dyDescent="0.35">
      <c r="K6387" s="78">
        <v>374105400</v>
      </c>
      <c r="L6387" t="s">
        <v>7874</v>
      </c>
    </row>
    <row r="6388" spans="11:12" x14ac:dyDescent="0.35">
      <c r="K6388" s="78">
        <v>374215051</v>
      </c>
      <c r="L6388" t="s">
        <v>7875</v>
      </c>
    </row>
    <row r="6389" spans="11:12" x14ac:dyDescent="0.35">
      <c r="K6389" s="78">
        <v>374224883</v>
      </c>
      <c r="L6389" t="s">
        <v>7876</v>
      </c>
    </row>
    <row r="6390" spans="11:12" x14ac:dyDescent="0.35">
      <c r="K6390" s="78">
        <v>375652013</v>
      </c>
      <c r="L6390" t="s">
        <v>7877</v>
      </c>
    </row>
    <row r="6391" spans="11:12" x14ac:dyDescent="0.35">
      <c r="K6391" s="78">
        <v>387479619</v>
      </c>
      <c r="L6391" t="s">
        <v>7878</v>
      </c>
    </row>
    <row r="6392" spans="11:12" x14ac:dyDescent="0.35">
      <c r="K6392" s="78">
        <v>399689880</v>
      </c>
      <c r="L6392" t="s">
        <v>7879</v>
      </c>
    </row>
    <row r="6393" spans="11:12" x14ac:dyDescent="0.35">
      <c r="K6393" s="78">
        <v>400167885</v>
      </c>
      <c r="L6393" t="s">
        <v>7880</v>
      </c>
    </row>
    <row r="6394" spans="11:12" x14ac:dyDescent="0.35">
      <c r="K6394" s="78">
        <v>413708109</v>
      </c>
      <c r="L6394" t="s">
        <v>7881</v>
      </c>
    </row>
    <row r="6395" spans="11:12" x14ac:dyDescent="0.35">
      <c r="K6395" s="78">
        <v>414514448</v>
      </c>
      <c r="L6395" t="s">
        <v>7882</v>
      </c>
    </row>
    <row r="6396" spans="11:12" x14ac:dyDescent="0.35">
      <c r="K6396" s="78">
        <v>436482922</v>
      </c>
      <c r="L6396" t="s">
        <v>7883</v>
      </c>
    </row>
    <row r="6397" spans="11:12" x14ac:dyDescent="0.35">
      <c r="K6397" s="78">
        <v>443583424</v>
      </c>
      <c r="L6397" t="s">
        <v>7884</v>
      </c>
    </row>
    <row r="6398" spans="11:12" x14ac:dyDescent="0.35">
      <c r="K6398" s="78">
        <v>450215228</v>
      </c>
      <c r="L6398" t="s">
        <v>7885</v>
      </c>
    </row>
    <row r="6399" spans="11:12" x14ac:dyDescent="0.35">
      <c r="K6399" s="78">
        <v>465866624</v>
      </c>
      <c r="L6399" t="s">
        <v>7886</v>
      </c>
    </row>
    <row r="6400" spans="11:12" x14ac:dyDescent="0.35">
      <c r="K6400" s="78">
        <v>468977427</v>
      </c>
      <c r="L6400" t="s">
        <v>7887</v>
      </c>
    </row>
    <row r="6401" spans="11:12" x14ac:dyDescent="0.35">
      <c r="K6401" s="78">
        <v>470603160</v>
      </c>
      <c r="L6401" t="s">
        <v>7888</v>
      </c>
    </row>
    <row r="6402" spans="11:12" x14ac:dyDescent="0.35">
      <c r="K6402" s="78">
        <v>472800000</v>
      </c>
      <c r="L6402" t="s">
        <v>7889</v>
      </c>
    </row>
    <row r="6403" spans="11:12" x14ac:dyDescent="0.35">
      <c r="K6403" s="78">
        <v>475675347</v>
      </c>
      <c r="L6403" t="s">
        <v>7890</v>
      </c>
    </row>
    <row r="6404" spans="11:12" x14ac:dyDescent="0.35">
      <c r="K6404" s="78">
        <v>480671660</v>
      </c>
      <c r="L6404" t="s">
        <v>7891</v>
      </c>
    </row>
    <row r="6405" spans="11:12" x14ac:dyDescent="0.35">
      <c r="K6405" s="78">
        <v>483984723</v>
      </c>
      <c r="L6405" t="s">
        <v>7892</v>
      </c>
    </row>
    <row r="6406" spans="11:12" x14ac:dyDescent="0.35">
      <c r="K6406" s="78">
        <v>486128828</v>
      </c>
      <c r="L6406" t="s">
        <v>7893</v>
      </c>
    </row>
    <row r="6407" spans="11:12" x14ac:dyDescent="0.35">
      <c r="K6407" s="78">
        <v>488244027</v>
      </c>
      <c r="L6407" t="s">
        <v>7894</v>
      </c>
    </row>
    <row r="6408" spans="11:12" x14ac:dyDescent="0.35">
      <c r="K6408" s="78">
        <v>489320924</v>
      </c>
      <c r="L6408" t="s">
        <v>7895</v>
      </c>
    </row>
    <row r="6409" spans="11:12" x14ac:dyDescent="0.35">
      <c r="K6409" s="78">
        <v>505503465</v>
      </c>
      <c r="L6409" t="s">
        <v>7896</v>
      </c>
    </row>
    <row r="6410" spans="11:12" x14ac:dyDescent="0.35">
      <c r="K6410" s="78">
        <v>513800002</v>
      </c>
      <c r="L6410" t="s">
        <v>7897</v>
      </c>
    </row>
    <row r="6411" spans="11:12" x14ac:dyDescent="0.35">
      <c r="K6411" s="78">
        <v>541998489</v>
      </c>
      <c r="L6411" t="s">
        <v>7898</v>
      </c>
    </row>
    <row r="6412" spans="11:12" x14ac:dyDescent="0.35">
      <c r="K6412" s="78">
        <v>578506705</v>
      </c>
      <c r="L6412" t="s">
        <v>7899</v>
      </c>
    </row>
    <row r="6413" spans="11:12" x14ac:dyDescent="0.35">
      <c r="K6413" s="78">
        <v>581229909</v>
      </c>
      <c r="L6413" t="s">
        <v>7900</v>
      </c>
    </row>
    <row r="6414" spans="11:12" x14ac:dyDescent="0.35">
      <c r="K6414" s="78">
        <v>585594180</v>
      </c>
      <c r="L6414" t="s">
        <v>7901</v>
      </c>
    </row>
    <row r="6415" spans="11:12" x14ac:dyDescent="0.35">
      <c r="K6415" s="78">
        <v>586837745</v>
      </c>
      <c r="L6415" t="s">
        <v>7902</v>
      </c>
    </row>
    <row r="6416" spans="11:12" x14ac:dyDescent="0.35">
      <c r="K6416" s="78">
        <v>595834503</v>
      </c>
      <c r="L6416" t="s">
        <v>7903</v>
      </c>
    </row>
    <row r="6417" spans="11:12" x14ac:dyDescent="0.35">
      <c r="K6417" s="78">
        <v>599531149</v>
      </c>
      <c r="L6417" t="s">
        <v>7904</v>
      </c>
    </row>
    <row r="6418" spans="11:12" x14ac:dyDescent="0.35">
      <c r="K6418" s="78">
        <v>601371405</v>
      </c>
      <c r="L6418" t="s">
        <v>7905</v>
      </c>
    </row>
    <row r="6419" spans="11:12" x14ac:dyDescent="0.35">
      <c r="K6419" s="78">
        <v>605167063</v>
      </c>
      <c r="L6419" t="s">
        <v>7906</v>
      </c>
    </row>
    <row r="6420" spans="11:12" x14ac:dyDescent="0.35">
      <c r="K6420" s="78">
        <v>620602914</v>
      </c>
      <c r="L6420" t="s">
        <v>7907</v>
      </c>
    </row>
    <row r="6421" spans="11:12" x14ac:dyDescent="0.35">
      <c r="K6421" s="78">
        <v>622719576</v>
      </c>
      <c r="L6421" t="s">
        <v>7908</v>
      </c>
    </row>
    <row r="6422" spans="11:12" x14ac:dyDescent="0.35">
      <c r="K6422" s="78">
        <v>625777054</v>
      </c>
      <c r="L6422" t="s">
        <v>7909</v>
      </c>
    </row>
    <row r="6423" spans="11:12" x14ac:dyDescent="0.35">
      <c r="K6423" s="78">
        <v>626267459</v>
      </c>
      <c r="L6423" t="s">
        <v>7910</v>
      </c>
    </row>
    <row r="6424" spans="11:12" x14ac:dyDescent="0.35">
      <c r="K6424" s="78">
        <v>626903592</v>
      </c>
      <c r="L6424" t="s">
        <v>7911</v>
      </c>
    </row>
    <row r="6425" spans="11:12" x14ac:dyDescent="0.35">
      <c r="K6425" s="78">
        <v>629367799</v>
      </c>
      <c r="L6425" t="s">
        <v>7912</v>
      </c>
    </row>
    <row r="6426" spans="11:12" x14ac:dyDescent="0.35">
      <c r="K6426" s="78">
        <v>630362610</v>
      </c>
      <c r="L6426" t="s">
        <v>7913</v>
      </c>
    </row>
    <row r="6427" spans="11:12" x14ac:dyDescent="0.35">
      <c r="K6427" s="78">
        <v>654246050</v>
      </c>
      <c r="L6427" t="s">
        <v>7914</v>
      </c>
    </row>
    <row r="6428" spans="11:12" x14ac:dyDescent="0.35">
      <c r="K6428" s="78">
        <v>662613843</v>
      </c>
      <c r="L6428" t="s">
        <v>7915</v>
      </c>
    </row>
    <row r="6429" spans="11:12" x14ac:dyDescent="0.35">
      <c r="K6429" s="78">
        <v>668021557</v>
      </c>
      <c r="L6429" t="s">
        <v>7916</v>
      </c>
    </row>
    <row r="6430" spans="11:12" x14ac:dyDescent="0.35">
      <c r="K6430" s="78">
        <v>672854016</v>
      </c>
      <c r="L6430" t="s">
        <v>7917</v>
      </c>
    </row>
    <row r="6431" spans="11:12" x14ac:dyDescent="0.35">
      <c r="K6431" s="78">
        <v>675521557</v>
      </c>
      <c r="L6431" t="s">
        <v>7918</v>
      </c>
    </row>
    <row r="6432" spans="11:12" x14ac:dyDescent="0.35">
      <c r="K6432" s="78">
        <v>677520108</v>
      </c>
      <c r="L6432" t="s">
        <v>7919</v>
      </c>
    </row>
    <row r="6433" spans="11:12" x14ac:dyDescent="0.35">
      <c r="K6433" s="78">
        <v>681047557</v>
      </c>
      <c r="L6433" t="s">
        <v>7920</v>
      </c>
    </row>
    <row r="6434" spans="11:12" x14ac:dyDescent="0.35">
      <c r="K6434" s="78">
        <v>686992497</v>
      </c>
      <c r="L6434" t="s">
        <v>7921</v>
      </c>
    </row>
    <row r="6435" spans="11:12" x14ac:dyDescent="0.35">
      <c r="K6435" s="78">
        <v>687558855</v>
      </c>
      <c r="L6435" t="s">
        <v>7922</v>
      </c>
    </row>
    <row r="6436" spans="11:12" x14ac:dyDescent="0.35">
      <c r="K6436" s="78">
        <v>692362136</v>
      </c>
      <c r="L6436" t="s">
        <v>7923</v>
      </c>
    </row>
    <row r="6437" spans="11:12" x14ac:dyDescent="0.35">
      <c r="K6437" s="78">
        <v>694223621</v>
      </c>
      <c r="L6437" t="s">
        <v>7924</v>
      </c>
    </row>
    <row r="6438" spans="11:12" x14ac:dyDescent="0.35">
      <c r="K6438" s="78">
        <v>694704280</v>
      </c>
      <c r="L6438" t="s">
        <v>7925</v>
      </c>
    </row>
    <row r="6439" spans="11:12" x14ac:dyDescent="0.35">
      <c r="K6439" s="78">
        <v>695174330</v>
      </c>
      <c r="L6439" t="s">
        <v>7926</v>
      </c>
    </row>
    <row r="6440" spans="11:12" x14ac:dyDescent="0.35">
      <c r="K6440" s="78">
        <v>700696480</v>
      </c>
      <c r="L6440" t="s">
        <v>7927</v>
      </c>
    </row>
    <row r="6441" spans="11:12" x14ac:dyDescent="0.35">
      <c r="K6441" s="78">
        <v>701842367</v>
      </c>
      <c r="L6441" t="s">
        <v>7928</v>
      </c>
    </row>
    <row r="6442" spans="11:12" x14ac:dyDescent="0.35">
      <c r="K6442" s="78">
        <v>707214597</v>
      </c>
      <c r="L6442" t="s">
        <v>7929</v>
      </c>
    </row>
    <row r="6443" spans="11:12" x14ac:dyDescent="0.35">
      <c r="K6443" s="78">
        <v>708518042</v>
      </c>
      <c r="L6443" t="s">
        <v>7930</v>
      </c>
    </row>
    <row r="6444" spans="11:12" x14ac:dyDescent="0.35">
      <c r="K6444" s="78">
        <v>715942100</v>
      </c>
      <c r="L6444" t="s">
        <v>7931</v>
      </c>
    </row>
    <row r="6445" spans="11:12" x14ac:dyDescent="0.35">
      <c r="K6445" s="78">
        <v>716321860</v>
      </c>
      <c r="L6445" t="s">
        <v>7932</v>
      </c>
    </row>
    <row r="6446" spans="11:12" x14ac:dyDescent="0.35">
      <c r="K6446" s="78">
        <v>718442826</v>
      </c>
      <c r="L6446" t="s">
        <v>7933</v>
      </c>
    </row>
    <row r="6447" spans="11:12" x14ac:dyDescent="0.35">
      <c r="K6447" s="78">
        <v>720269538</v>
      </c>
      <c r="L6447" t="s">
        <v>7934</v>
      </c>
    </row>
    <row r="6448" spans="11:12" x14ac:dyDescent="0.35">
      <c r="K6448" s="78">
        <v>723695813</v>
      </c>
      <c r="L6448" t="s">
        <v>7935</v>
      </c>
    </row>
    <row r="6449" spans="11:12" x14ac:dyDescent="0.35">
      <c r="K6449" s="78">
        <v>723764734</v>
      </c>
      <c r="L6449" t="s">
        <v>7936</v>
      </c>
    </row>
    <row r="6450" spans="11:12" x14ac:dyDescent="0.35">
      <c r="K6450" s="78">
        <v>725230060</v>
      </c>
      <c r="L6450" t="s">
        <v>7937</v>
      </c>
    </row>
    <row r="6451" spans="11:12" x14ac:dyDescent="0.35">
      <c r="K6451" s="78">
        <v>727274502</v>
      </c>
      <c r="L6451" t="s">
        <v>7938</v>
      </c>
    </row>
    <row r="6452" spans="11:12" x14ac:dyDescent="0.35">
      <c r="K6452" s="78">
        <v>727288600</v>
      </c>
      <c r="L6452" t="s">
        <v>7939</v>
      </c>
    </row>
    <row r="6453" spans="11:12" x14ac:dyDescent="0.35">
      <c r="K6453" s="78">
        <v>731210861</v>
      </c>
      <c r="L6453" t="s">
        <v>7940</v>
      </c>
    </row>
    <row r="6454" spans="11:12" x14ac:dyDescent="0.35">
      <c r="K6454" s="78">
        <v>731687331</v>
      </c>
      <c r="L6454" t="s">
        <v>7941</v>
      </c>
    </row>
    <row r="6455" spans="11:12" x14ac:dyDescent="0.35">
      <c r="K6455" s="78">
        <v>733619759</v>
      </c>
      <c r="L6455" t="s">
        <v>7942</v>
      </c>
    </row>
    <row r="6456" spans="11:12" x14ac:dyDescent="0.35">
      <c r="K6456" s="78">
        <v>734618659</v>
      </c>
      <c r="L6456" t="s">
        <v>7822</v>
      </c>
    </row>
    <row r="6457" spans="11:12" x14ac:dyDescent="0.35">
      <c r="K6457" s="78">
        <v>738966465</v>
      </c>
      <c r="L6457" t="s">
        <v>7943</v>
      </c>
    </row>
    <row r="6458" spans="11:12" x14ac:dyDescent="0.35">
      <c r="K6458" s="78">
        <v>743593383</v>
      </c>
      <c r="L6458" t="s">
        <v>7944</v>
      </c>
    </row>
    <row r="6459" spans="11:12" x14ac:dyDescent="0.35">
      <c r="K6459" s="78">
        <v>755880442</v>
      </c>
      <c r="L6459" t="s">
        <v>7945</v>
      </c>
    </row>
    <row r="6460" spans="11:12" x14ac:dyDescent="0.35">
      <c r="K6460" s="78">
        <v>759184645</v>
      </c>
      <c r="L6460" t="s">
        <v>7946</v>
      </c>
    </row>
    <row r="6461" spans="11:12" x14ac:dyDescent="0.35">
      <c r="K6461" s="78">
        <v>763552560</v>
      </c>
      <c r="L6461" t="s">
        <v>7947</v>
      </c>
    </row>
    <row r="6462" spans="11:12" x14ac:dyDescent="0.35">
      <c r="K6462" s="78">
        <v>768713715</v>
      </c>
      <c r="L6462" t="s">
        <v>7948</v>
      </c>
    </row>
    <row r="6463" spans="11:12" x14ac:dyDescent="0.35">
      <c r="K6463" s="78">
        <v>772920890</v>
      </c>
      <c r="L6463" t="s">
        <v>7949</v>
      </c>
    </row>
    <row r="6464" spans="11:12" x14ac:dyDescent="0.35">
      <c r="K6464" s="78">
        <v>775491370</v>
      </c>
      <c r="L6464" t="s">
        <v>7950</v>
      </c>
    </row>
    <row r="6465" spans="11:12" x14ac:dyDescent="0.35">
      <c r="K6465" s="78">
        <v>782252704</v>
      </c>
      <c r="L6465" t="s">
        <v>7951</v>
      </c>
    </row>
    <row r="6466" spans="11:12" x14ac:dyDescent="0.35">
      <c r="K6466" s="78">
        <v>783797704</v>
      </c>
      <c r="L6466" t="s">
        <v>7952</v>
      </c>
    </row>
    <row r="6467" spans="11:12" x14ac:dyDescent="0.35">
      <c r="K6467" s="78">
        <v>784458393</v>
      </c>
      <c r="L6467" t="s">
        <v>7953</v>
      </c>
    </row>
    <row r="6468" spans="11:12" x14ac:dyDescent="0.35">
      <c r="K6468" s="78">
        <v>795581898</v>
      </c>
      <c r="L6468" t="s">
        <v>7954</v>
      </c>
    </row>
    <row r="6469" spans="11:12" x14ac:dyDescent="0.35">
      <c r="K6469" s="78">
        <v>817620485</v>
      </c>
      <c r="L6469" t="s">
        <v>7955</v>
      </c>
    </row>
    <row r="6470" spans="11:12" x14ac:dyDescent="0.35">
      <c r="K6470" s="78">
        <v>849520377</v>
      </c>
      <c r="L6470" t="s">
        <v>7956</v>
      </c>
    </row>
    <row r="6471" spans="11:12" x14ac:dyDescent="0.35">
      <c r="K6471" s="78">
        <v>850396795</v>
      </c>
      <c r="L6471" t="s">
        <v>7957</v>
      </c>
    </row>
    <row r="6472" spans="11:12" x14ac:dyDescent="0.35">
      <c r="K6472" s="78">
        <v>852362030</v>
      </c>
      <c r="L6472" t="s">
        <v>7958</v>
      </c>
    </row>
    <row r="6473" spans="11:12" x14ac:dyDescent="0.35">
      <c r="K6473" s="78">
        <v>864469809</v>
      </c>
      <c r="L6473" t="s">
        <v>7959</v>
      </c>
    </row>
    <row r="6474" spans="11:12" x14ac:dyDescent="0.35">
      <c r="K6474" s="78">
        <v>867514406</v>
      </c>
      <c r="L6474" t="s">
        <v>7960</v>
      </c>
    </row>
    <row r="6475" spans="11:12" x14ac:dyDescent="0.35">
      <c r="K6475" s="78">
        <v>869076961</v>
      </c>
      <c r="L6475" t="s">
        <v>7961</v>
      </c>
    </row>
    <row r="6476" spans="11:12" x14ac:dyDescent="0.35">
      <c r="K6476" s="78">
        <v>875332392</v>
      </c>
      <c r="L6476" t="s">
        <v>7818</v>
      </c>
    </row>
    <row r="6477" spans="11:12" x14ac:dyDescent="0.35">
      <c r="K6477" s="78">
        <v>875333712</v>
      </c>
      <c r="L6477" t="s">
        <v>7962</v>
      </c>
    </row>
    <row r="6478" spans="11:12" x14ac:dyDescent="0.35">
      <c r="K6478" s="78">
        <v>876829711</v>
      </c>
      <c r="L6478" t="s">
        <v>7963</v>
      </c>
    </row>
    <row r="6479" spans="11:12" x14ac:dyDescent="0.35">
      <c r="K6479" s="78">
        <v>879096537</v>
      </c>
      <c r="L6479" t="s">
        <v>7964</v>
      </c>
    </row>
    <row r="6480" spans="11:12" x14ac:dyDescent="0.35">
      <c r="K6480" s="78">
        <v>880866354</v>
      </c>
      <c r="L6480" t="s">
        <v>7965</v>
      </c>
    </row>
    <row r="6481" spans="11:12" x14ac:dyDescent="0.35">
      <c r="K6481" s="78">
        <v>882286410</v>
      </c>
      <c r="L6481" t="s">
        <v>7966</v>
      </c>
    </row>
    <row r="6482" spans="11:12" x14ac:dyDescent="0.35">
      <c r="K6482" s="78">
        <v>884745365</v>
      </c>
      <c r="L6482" t="s">
        <v>7967</v>
      </c>
    </row>
    <row r="6483" spans="11:12" x14ac:dyDescent="0.35">
      <c r="K6483" s="78">
        <v>917041229</v>
      </c>
      <c r="L6483" t="s">
        <v>7968</v>
      </c>
    </row>
    <row r="6484" spans="11:12" x14ac:dyDescent="0.35">
      <c r="K6484" s="78">
        <v>917044406</v>
      </c>
      <c r="L6484" t="s">
        <v>7969</v>
      </c>
    </row>
    <row r="6485" spans="11:12" x14ac:dyDescent="0.35">
      <c r="K6485" s="78">
        <v>917086524</v>
      </c>
      <c r="L6485" t="s">
        <v>7970</v>
      </c>
    </row>
    <row r="6486" spans="11:12" x14ac:dyDescent="0.35">
      <c r="K6486" s="78">
        <v>917205647</v>
      </c>
      <c r="L6486" t="s">
        <v>7971</v>
      </c>
    </row>
    <row r="6487" spans="11:12" x14ac:dyDescent="0.35">
      <c r="K6487" s="78">
        <v>917716862</v>
      </c>
      <c r="L6487" t="s">
        <v>7972</v>
      </c>
    </row>
    <row r="6488" spans="11:12" x14ac:dyDescent="0.35">
      <c r="K6488" s="78">
        <v>921048955</v>
      </c>
      <c r="L6488" t="s">
        <v>7973</v>
      </c>
    </row>
    <row r="6489" spans="11:12" x14ac:dyDescent="0.35">
      <c r="K6489" s="78">
        <v>922088314</v>
      </c>
      <c r="L6489" t="s">
        <v>7974</v>
      </c>
    </row>
    <row r="6490" spans="11:12" x14ac:dyDescent="0.35">
      <c r="K6490" s="78">
        <v>925036854</v>
      </c>
      <c r="L6490" t="s">
        <v>7975</v>
      </c>
    </row>
    <row r="6491" spans="11:12" x14ac:dyDescent="0.35">
      <c r="K6491" s="78">
        <v>941764916</v>
      </c>
      <c r="L6491" t="s">
        <v>7976</v>
      </c>
    </row>
    <row r="6492" spans="11:12" x14ac:dyDescent="0.35">
      <c r="K6492" s="78">
        <v>945733993</v>
      </c>
      <c r="L6492" t="s">
        <v>7977</v>
      </c>
    </row>
    <row r="6493" spans="11:12" x14ac:dyDescent="0.35">
      <c r="K6493" s="78">
        <v>951656070</v>
      </c>
      <c r="L6493" t="s">
        <v>7978</v>
      </c>
    </row>
    <row r="6494" spans="11:12" x14ac:dyDescent="0.35">
      <c r="K6494" s="78">
        <v>956045215</v>
      </c>
      <c r="L6494" t="s">
        <v>7979</v>
      </c>
    </row>
    <row r="6495" spans="11:12" x14ac:dyDescent="0.35">
      <c r="K6495" s="78">
        <v>965550658</v>
      </c>
      <c r="L6495" t="s">
        <v>7980</v>
      </c>
    </row>
    <row r="6496" spans="11:12" x14ac:dyDescent="0.35">
      <c r="K6496" s="78">
        <v>969796597</v>
      </c>
      <c r="L6496" t="s">
        <v>7981</v>
      </c>
    </row>
    <row r="6497" spans="11:12" x14ac:dyDescent="0.35">
      <c r="K6497" s="78">
        <v>982931592</v>
      </c>
      <c r="L6497" t="s">
        <v>7982</v>
      </c>
    </row>
    <row r="6498" spans="11:12" x14ac:dyDescent="0.35">
      <c r="K6498" s="78">
        <v>989012835</v>
      </c>
      <c r="L6498" t="s">
        <v>7983</v>
      </c>
    </row>
    <row r="6499" spans="11:12" x14ac:dyDescent="0.35">
      <c r="K6499" s="78">
        <v>995602776</v>
      </c>
      <c r="L6499" t="s">
        <v>7984</v>
      </c>
    </row>
    <row r="6500" spans="11:12" x14ac:dyDescent="0.35">
      <c r="K6500" s="78">
        <v>996569799</v>
      </c>
      <c r="L6500" t="s">
        <v>7985</v>
      </c>
    </row>
    <row r="6501" spans="11:12" x14ac:dyDescent="0.35">
      <c r="K6501" s="78">
        <v>999646530</v>
      </c>
      <c r="L6501" t="s">
        <v>7986</v>
      </c>
    </row>
  </sheetData>
  <mergeCells count="1">
    <mergeCell ref="H3:I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T_RATES.EOPS">
                <anchor moveWithCells="1" sizeWithCells="1">
                  <from>
                    <xdr:col>0</xdr:col>
                    <xdr:colOff>152400</xdr:colOff>
                    <xdr:row>0</xdr:row>
                    <xdr:rowOff>127000</xdr:rowOff>
                  </from>
                  <to>
                    <xdr:col>1</xdr:col>
                    <xdr:colOff>615950</xdr:colOff>
                    <xdr:row>2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ALL_ECIS">
                <anchor moveWithCells="1" sizeWithCells="1">
                  <from>
                    <xdr:col>7</xdr:col>
                    <xdr:colOff>12700</xdr:colOff>
                    <xdr:row>0</xdr:row>
                    <xdr:rowOff>0</xdr:rowOff>
                  </from>
                  <to>
                    <xdr:col>8</xdr:col>
                    <xdr:colOff>889000</xdr:colOff>
                    <xdr:row>1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C8AF8-9BF4-4CA6-BE58-C90A025AFF1E}">
  <sheetPr codeName="Hoja4"/>
  <dimension ref="D1:AA3"/>
  <sheetViews>
    <sheetView zoomScaleNormal="100" workbookViewId="0">
      <selection activeCell="I11" sqref="I11"/>
    </sheetView>
  </sheetViews>
  <sheetFormatPr baseColWidth="10" defaultColWidth="9.08984375" defaultRowHeight="14.5" outlineLevelCol="1" x14ac:dyDescent="0.35"/>
  <cols>
    <col min="1" max="3" width="9.54296875" style="1" customWidth="1"/>
    <col min="4" max="4" width="13" style="1" bestFit="1" customWidth="1"/>
    <col min="5" max="5" width="10.08984375" style="1" bestFit="1" customWidth="1"/>
    <col min="6" max="6" width="11.6328125" style="1" bestFit="1" customWidth="1"/>
    <col min="7" max="7" width="15.81640625" style="1" bestFit="1" customWidth="1"/>
    <col min="8" max="8" width="37" style="1" hidden="1" customWidth="1" outlineLevel="1"/>
    <col min="9" max="9" width="37.81640625" style="1" hidden="1" customWidth="1" outlineLevel="1"/>
    <col min="10" max="10" width="13.1796875" style="1" hidden="1" customWidth="1" outlineLevel="1"/>
    <col min="11" max="11" width="21.1796875" style="1" hidden="1" customWidth="1" outlineLevel="1"/>
    <col min="12" max="12" width="13" style="1" bestFit="1" customWidth="1" collapsed="1"/>
    <col min="13" max="13" width="13.08984375" style="1" bestFit="1" customWidth="1"/>
    <col min="14" max="14" width="13.36328125" style="1" hidden="1" customWidth="1" outlineLevel="1"/>
    <col min="15" max="15" width="16" style="1" hidden="1" customWidth="1" outlineLevel="1"/>
    <col min="16" max="16" width="13.36328125" style="1" hidden="1" customWidth="1" outlineLevel="1"/>
    <col min="17" max="17" width="10.81640625" style="1" hidden="1" customWidth="1" outlineLevel="1"/>
    <col min="18" max="18" width="13.36328125" style="1" hidden="1" customWidth="1" outlineLevel="1"/>
    <col min="19" max="19" width="13.08984375" style="1" hidden="1" customWidth="1" outlineLevel="1"/>
    <col min="20" max="20" width="14.36328125" style="1" hidden="1" customWidth="1" outlineLevel="1"/>
    <col min="21" max="21" width="17.6328125" style="1" hidden="1" customWidth="1" outlineLevel="1"/>
    <col min="22" max="22" width="13" style="1" bestFit="1" customWidth="1" collapsed="1"/>
    <col min="23" max="23" width="12.90625" bestFit="1" customWidth="1"/>
    <col min="24" max="24" width="12.90625" style="1" bestFit="1" customWidth="1"/>
    <col min="25" max="25" width="15.54296875" style="1" bestFit="1" customWidth="1"/>
    <col min="26" max="26" width="15.81640625" style="1" bestFit="1" customWidth="1"/>
    <col min="27" max="27" width="18.08984375" style="1" bestFit="1" customWidth="1"/>
    <col min="28" max="16384" width="9.08984375" style="1"/>
  </cols>
  <sheetData>
    <row r="1" spans="4:27" ht="15" thickBot="1" x14ac:dyDescent="0.4">
      <c r="G1" s="2" t="str">
        <f>"GUIAS: "&amp;_xlfn.AGGREGATE(3,5,REVISION[TRACKNUM])</f>
        <v>GUIAS: 0</v>
      </c>
      <c r="H1" s="2"/>
      <c r="I1" s="2"/>
      <c r="J1" s="2"/>
      <c r="K1" s="3">
        <f>_xlfn.AGGREGATE(9,5,REVISION[CUSTOMS VALUE:])</f>
        <v>0</v>
      </c>
      <c r="L1" s="3">
        <f>_xlfn.AGGREGATE(9,5,REVISION[FREIGHT (ORG):])</f>
        <v>0</v>
      </c>
      <c r="M1" s="3">
        <f>_xlfn.AGGREGATE(9,5,REVISION[FREIGHT (RDA):])</f>
        <v>0</v>
      </c>
      <c r="N1" s="3"/>
      <c r="O1" s="3">
        <f>_xlfn.AGGREGATE(9,5,REVISION[NON-BILLED CHARGES USD])</f>
        <v>0</v>
      </c>
      <c r="P1" s="3"/>
      <c r="Q1" s="3">
        <f>_xlfn.AGGREGATE(9,5,REVISION[FREIGHT (RATED)])</f>
        <v>0</v>
      </c>
      <c r="R1" s="3"/>
      <c r="S1" s="3">
        <f>_xlfn.AGGREGATE(9,5,REVISION[FREIGHT (REVENUE)])</f>
        <v>0</v>
      </c>
      <c r="T1" s="3"/>
      <c r="U1" s="3"/>
      <c r="V1" s="3">
        <f>_xlfn.AGGREGATE(9,3,REVISION[FREIGHT (FGC):])</f>
        <v>0</v>
      </c>
      <c r="W1" s="3">
        <f>_xlfn.AGGREGATE(9,3,REVISION[DIF OR])</f>
        <v>0</v>
      </c>
      <c r="X1" s="3">
        <f>_xlfn.AGGREGATE(9,3,REVISION[DIF UP])</f>
        <v>0</v>
      </c>
      <c r="Y1" s="2"/>
      <c r="Z1" s="2"/>
      <c r="AA1" s="2"/>
    </row>
    <row r="2" spans="4:27" ht="29.5" thickBot="1" x14ac:dyDescent="0.4">
      <c r="D2" s="21" t="s">
        <v>15</v>
      </c>
      <c r="E2" s="21" t="s">
        <v>16</v>
      </c>
      <c r="F2" s="21" t="s">
        <v>17</v>
      </c>
      <c r="G2" s="21" t="s">
        <v>7</v>
      </c>
      <c r="H2" s="21" t="s">
        <v>5</v>
      </c>
      <c r="I2" s="21" t="s">
        <v>6</v>
      </c>
      <c r="J2" s="21" t="s">
        <v>0</v>
      </c>
      <c r="K2" s="21" t="s">
        <v>1</v>
      </c>
      <c r="L2" s="22" t="s">
        <v>8</v>
      </c>
      <c r="M2" s="22" t="s">
        <v>2</v>
      </c>
      <c r="N2" s="23" t="s">
        <v>33</v>
      </c>
      <c r="O2" s="23" t="s">
        <v>32</v>
      </c>
      <c r="P2" s="24" t="s">
        <v>31</v>
      </c>
      <c r="Q2" s="24" t="s">
        <v>30</v>
      </c>
      <c r="R2" s="25" t="s">
        <v>29</v>
      </c>
      <c r="S2" s="25" t="s">
        <v>35</v>
      </c>
      <c r="T2" s="26" t="s">
        <v>27</v>
      </c>
      <c r="U2" s="26" t="s">
        <v>28</v>
      </c>
      <c r="V2" s="28" t="s">
        <v>18</v>
      </c>
      <c r="W2" s="29" t="s">
        <v>19</v>
      </c>
      <c r="X2" s="28" t="s">
        <v>9</v>
      </c>
      <c r="Y2" s="30" t="s">
        <v>20</v>
      </c>
      <c r="Z2" s="30" t="s">
        <v>21</v>
      </c>
      <c r="AA2" s="30" t="s">
        <v>22</v>
      </c>
    </row>
    <row r="3" spans="4:27" x14ac:dyDescent="0.35">
      <c r="D3" s="4"/>
      <c r="E3" s="5"/>
      <c r="F3" s="6"/>
      <c r="G3" s="7"/>
      <c r="H3" s="6"/>
      <c r="I3" s="6"/>
      <c r="J3" s="6"/>
      <c r="K3" s="8"/>
      <c r="L3" s="9"/>
      <c r="M3" s="10"/>
      <c r="N3" s="20"/>
      <c r="O3" s="20"/>
      <c r="P3" s="20"/>
      <c r="Q3" s="20"/>
      <c r="R3" s="20"/>
      <c r="S3" s="20"/>
      <c r="T3" s="20"/>
      <c r="U3" s="20"/>
      <c r="V3" s="27"/>
      <c r="W3" s="27">
        <f>IF(ISTEXT(REVISION[[#This Row],[FREIGHT (RDA):]]),"ERROR RDA",ROUND(REVISION[[#This Row],[FREIGHT (RDA):]]-IF(REVISION[[#This Row],[FREIGHT (ORG):]]="NCV",0,REVISION[[#This Row],[FREIGHT (ORG):]]),2))</f>
        <v>0</v>
      </c>
      <c r="X3" s="27">
        <f>IF(ISTEXT(REVISION[[#This Row],[FREIGHT (FGC):]]),"NO UPDATE",IF(ISTEXT(REVISION[[#This Row],[FREIGHT (RDA):]]),"ERROR RDA",ROUND(REVISION[[#This Row],[FREIGHT (RDA):]]-REVISION[[#This Row],[FREIGHT (FGC):]],2)))</f>
        <v>0</v>
      </c>
      <c r="Y3" s="27"/>
      <c r="Z3" s="27" t="str">
        <f>IFERROR(
IF(REVISION[[#This Row],[FREIGHT (RDA):]]="ERROR RDA","ERROR RDA",
IF(ROUND(REVISION[[#This Row],[FREIGHT (FGC):]],2)=ROUND(REVISION[[#This Row],[FREIGHT (RDA):]],2),"UP CORRECTO",
IF(ROUND(REVISION[[#This Row],[FREIGHT (ORG):]],2)=ROUND(REVISION[[#This Row],[FREIGHT (RDA):]],2),"OR CORRECTO",
"UP PENDIENTE")
)),
"POR REVISAR")</f>
        <v>UP CORRECTO</v>
      </c>
      <c r="AA3" s="27" t="str">
        <f>IF(REVISION[[#This Row],[FREIGHT (RDA):]]="ERROR RDA","CON ERROR RDA",IF(REVISION[[#This Row],[DIF OR]]=0,"SIN DIFERENCIA","CON DIFERENCIA"))</f>
        <v>SIN DIFERENCIA</v>
      </c>
    </row>
  </sheetData>
  <phoneticPr fontId="7" type="noConversion"/>
  <conditionalFormatting sqref="D1047815:U1048576">
    <cfRule type="expression" dxfId="3" priority="16">
      <formula>RIGHT(#REF!,8)="CORRECTO"</formula>
    </cfRule>
  </conditionalFormatting>
  <conditionalFormatting sqref="D1047783:U1047814">
    <cfRule type="expression" dxfId="2" priority="38">
      <formula>RIGHT($Z1,8)="CORRECTO"</formula>
    </cfRule>
  </conditionalFormatting>
  <conditionalFormatting sqref="Z3">
    <cfRule type="expression" dxfId="1" priority="41">
      <formula>RIGHT($Z3,8)="CORRECTO"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15337-D032-42F3-93C2-225882C197CF}">
  <sheetPr codeName="Hoja6">
    <tabColor rgb="FF800080"/>
  </sheetPr>
  <dimension ref="G1:I8"/>
  <sheetViews>
    <sheetView showGridLines="0" zoomScale="98" zoomScaleNormal="98" workbookViewId="0">
      <selection activeCell="I11" sqref="I11"/>
    </sheetView>
  </sheetViews>
  <sheetFormatPr baseColWidth="10" defaultColWidth="16.36328125" defaultRowHeight="14.5" x14ac:dyDescent="0.35"/>
  <cols>
    <col min="3" max="3" width="16" bestFit="1" customWidth="1"/>
    <col min="4" max="4" width="12" bestFit="1" customWidth="1"/>
    <col min="5" max="5" width="8.08984375" bestFit="1" customWidth="1"/>
    <col min="7" max="7" width="15.1796875" bestFit="1" customWidth="1"/>
    <col min="8" max="8" width="9.54296875" bestFit="1" customWidth="1"/>
    <col min="9" max="9" width="7.453125" bestFit="1" customWidth="1"/>
  </cols>
  <sheetData>
    <row r="1" spans="7:9" ht="15" thickBot="1" x14ac:dyDescent="0.4">
      <c r="G1" s="18" t="s">
        <v>16</v>
      </c>
      <c r="H1" s="31" t="s">
        <v>36</v>
      </c>
      <c r="I1" s="11"/>
    </row>
    <row r="2" spans="7:9" ht="15" thickBot="1" x14ac:dyDescent="0.4">
      <c r="G2" s="18" t="s">
        <v>17</v>
      </c>
      <c r="H2" s="31" t="s">
        <v>36</v>
      </c>
      <c r="I2" s="12"/>
    </row>
    <row r="3" spans="7:9" ht="19" thickBot="1" x14ac:dyDescent="0.5">
      <c r="G3" s="138" t="str">
        <f>"VUELO: "&amp;UPPER(H2&amp;" - "&amp;TEXT(H1,"DD MMM"))</f>
        <v>VUELO: (TODAS) - (TODAS)</v>
      </c>
      <c r="H3" s="139"/>
      <c r="I3" s="140"/>
    </row>
    <row r="4" spans="7:9" ht="15" thickBot="1" x14ac:dyDescent="0.4">
      <c r="G4" s="19" t="s">
        <v>23</v>
      </c>
      <c r="H4" s="13" t="s">
        <v>24</v>
      </c>
      <c r="I4" s="14" t="s">
        <v>25</v>
      </c>
    </row>
    <row r="5" spans="7:9" ht="15.5" thickBot="1" x14ac:dyDescent="0.4">
      <c r="G5" s="74" t="s">
        <v>34</v>
      </c>
      <c r="H5" s="86"/>
      <c r="I5" s="15" t="e">
        <v>#DIV/0!</v>
      </c>
    </row>
    <row r="6" spans="7:9" ht="15" thickBot="1" x14ac:dyDescent="0.4">
      <c r="G6" s="16" t="s">
        <v>26</v>
      </c>
      <c r="H6" s="87"/>
      <c r="I6" s="17" t="e">
        <v>#DIV/0!</v>
      </c>
    </row>
    <row r="8" spans="7:9" ht="15" thickBot="1" x14ac:dyDescent="0.4"/>
  </sheetData>
  <mergeCells count="1">
    <mergeCell ref="G3:I3"/>
  </mergeCells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2F3BD92-422D-43FD-95C0-21F35A36777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RATINGS</vt:lpstr>
      <vt:lpstr>REPORTER</vt:lpstr>
      <vt:lpstr>RDA ANALYZER</vt:lpstr>
      <vt:lpstr>TBL_PICK</vt:lpstr>
      <vt:lpstr>EOPS</vt:lpstr>
      <vt:lpstr>REVISION</vt:lpstr>
      <vt:lpstr>REPORTE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GET_RATES</dc:title>
  <dc:creator>Rodrigo Antonio Jimenez</dc:creator>
  <cp:keywords>RDA_MACROS</cp:keywords>
  <cp:lastModifiedBy>Rodrigo Antonio Jimenez</cp:lastModifiedBy>
  <dcterms:created xsi:type="dcterms:W3CDTF">2015-06-05T18:17:20Z</dcterms:created>
  <dcterms:modified xsi:type="dcterms:W3CDTF">2026-04-28T16:16:33Z</dcterms:modified>
  <cp:category>FEDEX_MACROS</cp:category>
  <cp:contentStatus/>
  <cp:version>5.5</cp:version>
</cp:coreProperties>
</file>