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4661AB44-4068-40DF-AD1F-D6DA2FAD1300}" xr6:coauthVersionLast="47" xr6:coauthVersionMax="47" xr10:uidLastSave="{00000000-0000-0000-0000-000000000000}"/>
  <bookViews>
    <workbookView xWindow="-110" yWindow="-16310" windowWidth="29020" windowHeight="157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C2" i="19" l="1"/>
  <c r="O7" i="19" l="1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D2" i="19" l="1"/>
  <c r="X5" i="6" l="1" a="1"/>
  <c r="X12" i="6" s="1"/>
  <c r="N5" i="19"/>
  <c r="O5" i="19"/>
  <c r="R2" i="19"/>
  <c r="U5" i="19"/>
  <c r="T2" i="19"/>
  <c r="S5" i="19"/>
  <c r="R1" i="19"/>
  <c r="T1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0" background="1">
    <dbPr connection="Provider=Microsoft.Mashup.OleDb.1;Data Source=$Workbook$;Location=REPORTE;Extended Properties=&quot;&quot;" commandType="0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21A4BE60-37EA-4995-A594-BC425C6F6A1E}" keepAlive="1" name="Conexión160" type="5" refreshedVersion="8" background="1" saveData="1">
    <dbPr connection="Provider=Microsoft.Mashup.OleDb.1;Data Source=$Workbook$;Location=REPORTE;Extended Properties=&quot;&quot;" command="SELECT * FROM [REPORTE]"/>
  </connection>
  <connection id="71" xr16:uid="{304F634B-2547-439E-B490-E261A82FC31C}" keepAlive="1" name="Conexión161" type="5" refreshedVersion="8" background="1" saveData="1">
    <dbPr connection="Provider=Microsoft.Mashup.OleDb.1;Data Source=$Workbook$;Location=REPORTE;Extended Properties=&quot;&quot;" command="SELECT * FROM [REPORTE]"/>
  </connection>
  <connection id="72" xr16:uid="{A975275B-3519-4B3F-8518-770F1CDB3F1F}" keepAlive="1" name="Conexión162" type="5" refreshedVersion="0" background="1">
    <dbPr connection="Provider=Microsoft.Mashup.OleDb.1;Data Source=$Workbook$;Location=REPORTE;Extended Properties=&quot;&quot;" commandType="0"/>
  </connection>
  <connection id="73" xr16:uid="{8C874C59-2538-4445-81D5-0FCE5F176D9A}" keepAlive="1" name="Conexión163" type="5" refreshedVersion="0" background="1">
    <dbPr connection="Provider=Microsoft.Mashup.OleDb.1;Data Source=$Workbook$;Location=REPORTE;Extended Properties=&quot;&quot;" commandType="0"/>
  </connection>
  <connection id="74" xr16:uid="{EFF5524D-9853-46E8-B451-4E03D474F325}" keepAlive="1" name="Conexión164" type="5" refreshedVersion="0" background="1">
    <dbPr connection="Provider=Microsoft.Mashup.OleDb.1;Data Source=$Workbook$;Location=REPORTE;Extended Properties=&quot;&quot;" commandType="0"/>
  </connection>
  <connection id="75" xr16:uid="{447B26E0-0AB1-4FD1-97FF-78E85256733A}" keepAlive="1" name="Conexión165" type="5" refreshedVersion="0" background="1">
    <dbPr connection="Provider=Microsoft.Mashup.OleDb.1;Data Source=$Workbook$;Location=REPORTE;Extended Properties=&quot;&quot;" commandType="0"/>
  </connection>
  <connection id="76" xr16:uid="{FE57B908-5FB6-49DE-B611-E27CFBA54A07}" keepAlive="1" name="Conexión166" type="5" refreshedVersion="0" background="1">
    <dbPr connection="Provider=Microsoft.Mashup.OleDb.1;Data Source=$Workbook$;Location=REPORTE;Extended Properties=&quot;&quot;" commandType="0"/>
  </connection>
  <connection id="77" xr16:uid="{11EBCAB9-7B36-45D6-968A-BBAAC34EA257}" keepAlive="1" name="Conexión167" type="5" refreshedVersion="8" background="1" saveData="1">
    <dbPr connection="Provider=Microsoft.Mashup.OleDb.1;Data Source=$Workbook$;Location=REPORTE;Extended Properties=&quot;&quot;" command="SELECT * FROM [REPORTE]"/>
  </connection>
  <connection id="78" xr16:uid="{D69245C7-98E4-41F1-BD4B-98E0C5FD7167}" keepAlive="1" name="Conexión168" type="5" refreshedVersion="8" background="1" saveData="1">
    <dbPr connection="Provider=Microsoft.Mashup.OleDb.1;Data Source=$Workbook$;Location=REPORTE;Extended Properties=&quot;&quot;" command="SELECT * FROM [REPORTE]"/>
  </connection>
  <connection id="79" xr16:uid="{AF041B87-0231-4C88-AA9F-A137E2E83F7E}" keepAlive="1" name="Conexión169" type="5" refreshedVersion="8" background="1" saveData="1">
    <dbPr connection="Provider=Microsoft.Mashup.OleDb.1;Data Source=$Workbook$;Location=REPORTE;Extended Properties=&quot;&quot;" command="SELECT * FROM [REPORTE]"/>
  </connection>
  <connection id="8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81" xr16:uid="{EC104FB8-A0AA-4DD1-88A9-06C8E012A6B3}" keepAlive="1" name="Conexión170" type="5" refreshedVersion="8" background="1" saveData="1">
    <dbPr connection="Provider=Microsoft.Mashup.OleDb.1;Data Source=$Workbook$;Location=REPORTE;Extended Properties=&quot;&quot;" command="SELECT * FROM [REPORTE]"/>
  </connection>
  <connection id="82" xr16:uid="{7E0350F6-E274-4AB0-88E9-5D4A99551BB3}" keepAlive="1" name="Conexión171" type="5" refreshedVersion="0" background="1">
    <dbPr connection="Provider=Microsoft.Mashup.OleDb.1;Data Source=$Workbook$;Location=REPORTE;Extended Properties=&quot;&quot;" commandType="0"/>
  </connection>
  <connection id="83" xr16:uid="{6BE43632-61A4-4A55-9D94-6F39D43E887D}" keepAlive="1" name="Conexión172" type="5" refreshedVersion="8" background="1" saveData="1">
    <dbPr connection="Provider=Microsoft.Mashup.OleDb.1;Data Source=$Workbook$;Location=REPORTE;Extended Properties=&quot;&quot;" command="SELECT * FROM [REPORTE]"/>
  </connection>
  <connection id="84" xr16:uid="{FDC765DB-C3E3-4EFC-83EE-BC5CF311C4B9}" keepAlive="1" name="Conexión173" type="5" refreshedVersion="0" background="1">
    <dbPr connection="Provider=Microsoft.Mashup.OleDb.1;Data Source=$Workbook$;Location=REPORTE;Extended Properties=&quot;&quot;" commandType="0"/>
  </connection>
  <connection id="85" xr16:uid="{65842D4F-B666-483F-A8D9-DAE829C5A48E}" keepAlive="1" name="Conexión174" type="5" refreshedVersion="8" background="1" saveData="1">
    <dbPr connection="Provider=Microsoft.Mashup.OleDb.1;Data Source=$Workbook$;Location=REPORTE;Extended Properties=&quot;&quot;" command="SELECT * FROM [REPORTE]"/>
  </connection>
  <connection id="86" xr16:uid="{B1ABB214-6424-424B-A0B4-709A4090F486}" keepAlive="1" name="Conexión175" type="5" refreshedVersion="0" background="1">
    <dbPr connection="Provider=Microsoft.Mashup.OleDb.1;Data Source=$Workbook$;Location=REPORTE;Extended Properties=&quot;&quot;" commandType="0"/>
  </connection>
  <connection id="87" xr16:uid="{70DB6E0E-E979-4248-A8FB-DF2344C2C84F}" keepAlive="1" name="Conexión176" type="5" refreshedVersion="0" background="1">
    <dbPr connection="Provider=Microsoft.Mashup.OleDb.1;Data Source=$Workbook$;Location=REPORTE;Extended Properties=&quot;&quot;" commandType="0"/>
  </connection>
  <connection id="88" xr16:uid="{71BAB75A-6878-4AC8-A539-226796657009}" keepAlive="1" name="Conexión177" type="5" refreshedVersion="0" background="1">
    <dbPr connection="Provider=Microsoft.Mashup.OleDb.1;Data Source=$Workbook$;Location=REPORTE;Extended Properties=&quot;&quot;" commandType="0"/>
  </connection>
  <connection id="89" xr16:uid="{F801151C-E132-422E-B9E7-180C68A7BAF2}" keepAlive="1" name="Conexión178" type="5" refreshedVersion="8" background="1" saveData="1">
    <dbPr connection="Provider=Microsoft.Mashup.OleDb.1;Data Source=$Workbook$;Location=REPORTE;Extended Properties=&quot;&quot;" command="SELECT * FROM [REPORTE]"/>
  </connection>
  <connection id="90" xr16:uid="{70C09530-B29F-4EEC-A352-B7BA6C32E74B}" keepAlive="1" name="Conexión179" type="5" refreshedVersion="0" background="1">
    <dbPr connection="Provider=Microsoft.Mashup.OleDb.1;Data Source=$Workbook$;Location=REPORTE;Extended Properties=&quot;&quot;" commandType="0"/>
  </connection>
  <connection id="9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92" xr16:uid="{1403BA30-1C01-40C6-B365-15D3CCB28C87}" keepAlive="1" name="Conexión180" type="5" refreshedVersion="0" background="1">
    <dbPr connection="Provider=Microsoft.Mashup.OleDb.1;Data Source=$Workbook$;Location=REPORTE;Extended Properties=&quot;&quot;" commandType="0"/>
  </connection>
  <connection id="93" xr16:uid="{1B046F5C-5B46-42E0-ACB9-7CC5483022D6}" keepAlive="1" name="Conexión181" type="5" refreshedVersion="0" background="1">
    <dbPr connection="Provider=Microsoft.Mashup.OleDb.1;Data Source=$Workbook$;Location=REPORTE;Extended Properties=&quot;&quot;" commandType="0"/>
  </connection>
  <connection id="94" xr16:uid="{C606B940-9646-4C4D-85C3-26BBD5115F73}" keepAlive="1" name="Conexión182" type="5" refreshedVersion="0" background="1">
    <dbPr connection="Provider=Microsoft.Mashup.OleDb.1;Data Source=$Workbook$;Location=REPORTE;Extended Properties=&quot;&quot;" commandType="0"/>
  </connection>
  <connection id="95" xr16:uid="{E1671AF8-1898-4CAB-9EED-8841DF7EDFE5}" keepAlive="1" name="Conexión183" type="5" refreshedVersion="8" background="1" saveData="1">
    <dbPr connection="Provider=Microsoft.Mashup.OleDb.1;Data Source=$Workbook$;Location=REPORTE;Extended Properties=&quot;&quot;" command="SELECT * FROM [REPORTE]"/>
  </connection>
  <connection id="96" xr16:uid="{813D3FFE-E292-43C2-A67A-D1C7DE33240A}" keepAlive="1" name="Conexión184" type="5" refreshedVersion="8" background="1" saveData="1">
    <dbPr connection="Provider=Microsoft.Mashup.OleDb.1;Data Source=$Workbook$;Location=REPORTE;Extended Properties=&quot;&quot;" command="SELECT * FROM [REPORTE]"/>
  </connection>
  <connection id="97" xr16:uid="{EE4D56F4-0F70-4DD0-AD2B-30689C7E69AB}" keepAlive="1" name="Conexión185" type="5" refreshedVersion="8" background="1" saveData="1">
    <dbPr connection="Provider=Microsoft.Mashup.OleDb.1;Data Source=$Workbook$;Location=REPORTE;Extended Properties=&quot;&quot;" command="SELECT * FROM [REPORTE]"/>
  </connection>
  <connection id="98" xr16:uid="{CFF86F00-9566-402B-AC46-132D2C80492F}" keepAlive="1" name="Conexión186" type="5" refreshedVersion="8" background="1" saveData="1">
    <dbPr connection="Provider=Microsoft.Mashup.OleDb.1;Data Source=$Workbook$;Location=REPORTE;Extended Properties=&quot;&quot;" command="SELECT * FROM [REPORTE]"/>
  </connection>
  <connection id="99" xr16:uid="{2FC9131B-48C0-4347-B0F5-0C2AB0BA15A6}" keepAlive="1" name="Conexión187" type="5" refreshedVersion="0" background="1">
    <dbPr connection="Provider=Microsoft.Mashup.OleDb.1;Data Source=$Workbook$;Location=REPORTE;Extended Properties=&quot;&quot;" commandType="0"/>
  </connection>
  <connection id="100" xr16:uid="{E5365E30-9701-468C-B7CF-9DA4D5478BC2}" keepAlive="1" name="Conexión188" type="5" refreshedVersion="0" background="1">
    <dbPr connection="Provider=Microsoft.Mashup.OleDb.1;Data Source=$Workbook$;Location=REPORTE;Extended Properties=&quot;&quot;" commandType="0"/>
  </connection>
  <connection id="101" xr16:uid="{162387C4-2CCE-4DA8-88CE-F5E651D4F3E3}" keepAlive="1" name="Conexión189" type="5" refreshedVersion="0" background="1">
    <dbPr connection="Provider=Microsoft.Mashup.OleDb.1;Data Source=$Workbook$;Location=REPORTE;Extended Properties=&quot;&quot;" commandType="0"/>
  </connection>
  <connection id="10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03" xr16:uid="{27DADD5C-48AA-49EF-971A-F51EF473369A}" keepAlive="1" name="Conexión190" type="5" refreshedVersion="8" background="1" saveData="1">
    <dbPr connection="Provider=Microsoft.Mashup.OleDb.1;Data Source=$Workbook$;Location=REPORTE;Extended Properties=&quot;&quot;" command="SELECT * FROM [REPORTE]"/>
  </connection>
  <connection id="104" xr16:uid="{7332B3BC-F11F-4978-AFDC-3635643F7BCF}" keepAlive="1" name="Conexión191" type="5" refreshedVersion="0" background="1">
    <dbPr connection="Provider=Microsoft.Mashup.OleDb.1;Data Source=$Workbook$;Location=REPORTE;Extended Properties=&quot;&quot;" commandType="0"/>
  </connection>
  <connection id="105" xr16:uid="{351646B2-DD50-4C08-A9E8-22E3D8CB56F9}" keepAlive="1" name="Conexión192" type="5" refreshedVersion="0" background="1">
    <dbPr connection="Provider=Microsoft.Mashup.OleDb.1;Data Source=$Workbook$;Location=REPORTE;Extended Properties=&quot;&quot;" commandType="0"/>
  </connection>
  <connection id="106" xr16:uid="{75AD3DFB-76AB-4A47-BB5E-4BCF52160312}" keepAlive="1" name="Conexión193" type="5" refreshedVersion="0" background="1">
    <dbPr connection="Provider=Microsoft.Mashup.OleDb.1;Data Source=$Workbook$;Location=REPORTE;Extended Properties=&quot;&quot;" commandType="0"/>
  </connection>
  <connection id="107" xr16:uid="{1FAC55A5-8AB2-4188-9F8D-E4937E7E6086}" keepAlive="1" name="Conexión194" type="5" refreshedVersion="8" background="1" saveData="1">
    <dbPr connection="Provider=Microsoft.Mashup.OleDb.1;Data Source=$Workbook$;Location=REPORTE;Extended Properties=&quot;&quot;" command="SELECT * FROM [REPORTE]"/>
  </connection>
  <connection id="108" xr16:uid="{E4177FA8-AB92-4696-86C3-4D0AE96D163C}" keepAlive="1" name="Conexión195" type="5" refreshedVersion="0" background="1">
    <dbPr connection="Provider=Microsoft.Mashup.OleDb.1;Data Source=$Workbook$;Location=REPORTE;Extended Properties=&quot;&quot;" commandType="0"/>
  </connection>
  <connection id="109" xr16:uid="{0F4CEDB7-DAB4-40AD-9E64-DCA3DE0C4AFC}" keepAlive="1" name="Conexión196" type="5" refreshedVersion="0" background="1">
    <dbPr connection="Provider=Microsoft.Mashup.OleDb.1;Data Source=$Workbook$;Location=REPORTE;Extended Properties=&quot;&quot;" commandType="0"/>
  </connection>
  <connection id="110" xr16:uid="{BE8CABFA-7F29-41EA-9EC8-6DCDCDE0BE9C}" keepAlive="1" name="Conexión197" type="5" refreshedVersion="0" background="1">
    <dbPr connection="Provider=Microsoft.Mashup.OleDb.1;Data Source=$Workbook$;Location=REPORTE;Extended Properties=&quot;&quot;" commandType="0"/>
  </connection>
  <connection id="111" xr16:uid="{DD2CBDB4-CA33-4509-ABC6-CE5715A5028E}" keepAlive="1" name="Conexión198" type="5" refreshedVersion="8" background="1" saveData="1">
    <dbPr connection="Provider=Microsoft.Mashup.OleDb.1;Data Source=$Workbook$;Location=REPORTE;Extended Properties=&quot;&quot;" command="SELECT * FROM [REPORTE]"/>
  </connection>
  <connection id="112" xr16:uid="{03E4B462-0446-43E0-B021-96DDAEFA26ED}" keepAlive="1" name="Conexión199" type="5" refreshedVersion="8" background="1" saveData="1">
    <dbPr connection="Provider=Microsoft.Mashup.OleDb.1;Data Source=$Workbook$;Location=REPORTE;Extended Properties=&quot;&quot;" command="SELECT * FROM [REPORTE]"/>
  </connection>
  <connection id="1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15" xr16:uid="{A10C2670-38F1-485A-9A0E-1E1C89962373}" keepAlive="1" name="Conexión200" type="5" refreshedVersion="0" background="1">
    <dbPr connection="Provider=Microsoft.Mashup.OleDb.1;Data Source=$Workbook$;Location=REPORTE;Extended Properties=&quot;&quot;" commandType="0"/>
  </connection>
  <connection id="116" xr16:uid="{250B1913-FE26-4E3B-A1D5-D76B0D6BAB78}" keepAlive="1" name="Conexión201" type="5" refreshedVersion="8" background="1" saveData="1">
    <dbPr connection="Provider=Microsoft.Mashup.OleDb.1;Data Source=$Workbook$;Location=REPORTE;Extended Properties=&quot;&quot;" command="SELECT * FROM [REPORTE]"/>
  </connection>
  <connection id="117" xr16:uid="{A8AD29DE-E1EB-4B47-8330-A3CC3F1E3A97}" keepAlive="1" name="Conexión202" type="5" refreshedVersion="0" background="1">
    <dbPr connection="Provider=Microsoft.Mashup.OleDb.1;Data Source=$Workbook$;Location=REPORTE;Extended Properties=&quot;&quot;" commandType="0"/>
  </connection>
  <connection id="118" xr16:uid="{1408EFFE-EAAA-4AC2-AB6A-77B078F4E7B1}" keepAlive="1" name="Conexión203" type="5" refreshedVersion="0" background="1">
    <dbPr connection="Provider=Microsoft.Mashup.OleDb.1;Data Source=$Workbook$;Location=REPORTE;Extended Properties=&quot;&quot;" commandType="0"/>
  </connection>
  <connection id="119" xr16:uid="{F2D220EB-7784-4D1A-956D-0AA6089DD9ED}" keepAlive="1" name="Conexión204" type="5" refreshedVersion="0" background="1">
    <dbPr connection="Provider=Microsoft.Mashup.OleDb.1;Data Source=$Workbook$;Location=REPORTE;Extended Properties=&quot;&quot;" commandType="0"/>
  </connection>
  <connection id="120" xr16:uid="{860C10E7-131E-4FEB-A964-83C921F97EF8}" keepAlive="1" name="Conexión205" type="5" refreshedVersion="0" background="1">
    <dbPr connection="Provider=Microsoft.Mashup.OleDb.1;Data Source=$Workbook$;Location=REPORTE;Extended Properties=&quot;&quot;" commandType="0"/>
  </connection>
  <connection id="121" xr16:uid="{C4F2415C-252F-40EE-B522-2E27ECF1A21A}" keepAlive="1" name="Conexión206" type="5" refreshedVersion="0" background="1">
    <dbPr connection="Provider=Microsoft.Mashup.OleDb.1;Data Source=$Workbook$;Location=REPORTE;Extended Properties=&quot;&quot;" commandType="0"/>
  </connection>
  <connection id="122" xr16:uid="{5822E550-B7FA-4DDB-B057-C405BA27F764}" keepAlive="1" name="Conexión207" type="5" refreshedVersion="0" background="1">
    <dbPr connection="Provider=Microsoft.Mashup.OleDb.1;Data Source=$Workbook$;Location=REPORTE;Extended Properties=&quot;&quot;" commandType="0"/>
  </connection>
  <connection id="123" xr16:uid="{80017B6F-067F-44EE-8E19-F47882EEAACC}" keepAlive="1" name="Conexión208" type="5" refreshedVersion="0" background="1">
    <dbPr connection="Provider=Microsoft.Mashup.OleDb.1;Data Source=$Workbook$;Location=REPORTE;Extended Properties=&quot;&quot;" commandType="0"/>
  </connection>
  <connection id="124" xr16:uid="{AEAF5A53-E757-48C8-A75E-81679BC6EC0B}" keepAlive="1" name="Conexión209" type="5" refreshedVersion="8" background="1" saveData="1">
    <dbPr connection="Provider=Microsoft.Mashup.OleDb.1;Data Source=$Workbook$;Location=REPORTE;Extended Properties=&quot;&quot;" command="SELECT * FROM [REPORTE]"/>
  </connection>
  <connection id="12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26" xr16:uid="{AA8B4533-5D42-44F6-83B0-D4E044D026EA}" keepAlive="1" name="Conexión210" type="5" refreshedVersion="0" background="1">
    <dbPr connection="Provider=Microsoft.Mashup.OleDb.1;Data Source=$Workbook$;Location=REPORTE;Extended Properties=&quot;&quot;" commandType="0"/>
  </connection>
  <connection id="127" xr16:uid="{2AC6B8C6-22FD-41A0-8CB9-EAEF12E6F11C}" keepAlive="1" name="Conexión211" type="5" refreshedVersion="8" background="1" saveData="1">
    <dbPr connection="Provider=Microsoft.Mashup.OleDb.1;Data Source=$Workbook$;Location=REPORTE;Extended Properties=&quot;&quot;" command="SELECT * FROM [REPORTE]"/>
  </connection>
  <connection id="128" xr16:uid="{9D3FA026-344D-484E-B966-6F8663E48147}" keepAlive="1" name="Conexión212" type="5" refreshedVersion="8" background="1" saveData="1">
    <dbPr connection="Provider=Microsoft.Mashup.OleDb.1;Data Source=$Workbook$;Location=REPORTE;Extended Properties=&quot;&quot;" command="SELECT * FROM [REPORTE]"/>
  </connection>
  <connection id="129" xr16:uid="{013AD0A8-0965-4E7A-AB5B-CAB13D43E6C6}" keepAlive="1" name="Conexión213" type="5" refreshedVersion="0" background="1">
    <dbPr connection="Provider=Microsoft.Mashup.OleDb.1;Data Source=$Workbook$;Location=REPORTE;Extended Properties=&quot;&quot;" commandType="0"/>
  </connection>
  <connection id="130" xr16:uid="{95BC6B6A-840C-4C03-B837-46F89AC4C108}" keepAlive="1" name="Conexión214" type="5" refreshedVersion="0" background="1">
    <dbPr connection="Provider=Microsoft.Mashup.OleDb.1;Data Source=$Workbook$;Location=REPORTE;Extended Properties=&quot;&quot;" commandType="0"/>
  </connection>
  <connection id="131" xr16:uid="{254EA4ED-EDA7-47B1-88BF-34E2F6CEBE21}" keepAlive="1" name="Conexión215" type="5" refreshedVersion="8" background="1" saveData="1">
    <dbPr connection="Provider=Microsoft.Mashup.OleDb.1;Data Source=$Workbook$;Location=REPORTE;Extended Properties=&quot;&quot;" command="SELECT * FROM [REPORTE]"/>
  </connection>
  <connection id="132" xr16:uid="{279DF867-C349-41A6-B78D-C17FB9976071}" keepAlive="1" name="Conexión216" type="5" refreshedVersion="0" background="1">
    <dbPr connection="Provider=Microsoft.Mashup.OleDb.1;Data Source=$Workbook$;Location=REPORTE;Extended Properties=&quot;&quot;" commandType="0"/>
  </connection>
  <connection id="133" xr16:uid="{FE58127F-148E-4155-91EF-B5BE35895071}" keepAlive="1" name="Conexión217" type="5" refreshedVersion="0" background="1">
    <dbPr connection="Provider=Microsoft.Mashup.OleDb.1;Data Source=$Workbook$;Location=REPORTE;Extended Properties=&quot;&quot;" commandType="0"/>
  </connection>
  <connection id="134" xr16:uid="{194DDF28-575A-46B0-B529-AAB2AD6B14FB}" keepAlive="1" name="Conexión218" type="5" refreshedVersion="8" background="1" saveData="1">
    <dbPr connection="Provider=Microsoft.Mashup.OleDb.1;Data Source=$Workbook$;Location=REPORTE;Extended Properties=&quot;&quot;" command="SELECT * FROM [REPORTE]"/>
  </connection>
  <connection id="135" xr16:uid="{C7634472-524A-4D5B-9F50-EFF2C8E9DE22}" keepAlive="1" name="Conexión219" type="5" refreshedVersion="8" background="1" saveData="1">
    <dbPr connection="Provider=Microsoft.Mashup.OleDb.1;Data Source=$Workbook$;Location=REPORTE;Extended Properties=&quot;&quot;" command="SELECT * FROM [REPORTE]"/>
  </connection>
  <connection id="13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37" xr16:uid="{7FE838C1-66FF-4CFD-81C3-0D0F615F2414}" keepAlive="1" name="Conexión220" type="5" refreshedVersion="8" background="1" saveData="1">
    <dbPr connection="Provider=Microsoft.Mashup.OleDb.1;Data Source=$Workbook$;Location=REPORTE;Extended Properties=&quot;&quot;" command="SELECT * FROM [REPORTE]"/>
  </connection>
  <connection id="138" xr16:uid="{1A2D2BFC-9158-4972-A281-4A618F94B42F}" keepAlive="1" name="Conexión221" type="5" refreshedVersion="0" background="1">
    <dbPr connection="Provider=Microsoft.Mashup.OleDb.1;Data Source=$Workbook$;Location=REPORTE;Extended Properties=&quot;&quot;" commandType="0"/>
  </connection>
  <connection id="139" xr16:uid="{946D818A-E113-45B2-BBBB-B999CE5D9972}" keepAlive="1" name="Conexión222" type="5" refreshedVersion="8" background="1" saveData="1">
    <dbPr connection="Provider=Microsoft.Mashup.OleDb.1;Data Source=$Workbook$;Location=REPORTE;Extended Properties=&quot;&quot;" command="SELECT * FROM [REPORTE]"/>
  </connection>
  <connection id="140" xr16:uid="{6DC1A033-8609-4925-B0A6-9F892DD7E7F6}" keepAlive="1" name="Conexión223" type="5" refreshedVersion="0" background="1">
    <dbPr connection="Provider=Microsoft.Mashup.OleDb.1;Data Source=$Workbook$;Location=REPORTE;Extended Properties=&quot;&quot;" commandType="0"/>
  </connection>
  <connection id="141" xr16:uid="{BCF51609-A458-43F2-B352-7571C8F19CCB}" keepAlive="1" name="Conexión224" type="5" refreshedVersion="0" background="1">
    <dbPr connection="Provider=Microsoft.Mashup.OleDb.1;Data Source=$Workbook$;Location=REPORTE;Extended Properties=&quot;&quot;" commandType="0"/>
  </connection>
  <connection id="142" xr16:uid="{AA25317F-950A-45FA-8B54-BB5886B042E6}" keepAlive="1" name="Conexión225" type="5" refreshedVersion="0" background="1">
    <dbPr connection="Provider=Microsoft.Mashup.OleDb.1;Data Source=$Workbook$;Location=REPORTE;Extended Properties=&quot;&quot;" commandType="0"/>
  </connection>
  <connection id="143" xr16:uid="{8B3842FE-0404-41D7-B424-01327A480AE3}" keepAlive="1" name="Conexión226" type="5" refreshedVersion="0" background="1">
    <dbPr connection="Provider=Microsoft.Mashup.OleDb.1;Data Source=$Workbook$;Location=REPORTE;Extended Properties=&quot;&quot;" commandType="0"/>
  </connection>
  <connection id="144" xr16:uid="{8DEA5067-D820-46C2-BC05-93A6F69C07CD}" keepAlive="1" name="Conexión227" type="5" refreshedVersion="0" background="1">
    <dbPr connection="Provider=Microsoft.Mashup.OleDb.1;Data Source=$Workbook$;Location=REPORTE;Extended Properties=&quot;&quot;" commandType="0"/>
  </connection>
  <connection id="145" xr16:uid="{B9F826F7-16ED-465F-B0B7-BB87D865248C}" keepAlive="1" name="Conexión228" type="5" refreshedVersion="0" background="1">
    <dbPr connection="Provider=Microsoft.Mashup.OleDb.1;Data Source=$Workbook$;Location=REPORTE;Extended Properties=&quot;&quot;" commandType="0"/>
  </connection>
  <connection id="146" xr16:uid="{4856C7FC-B1F1-475F-8328-35F387238DF9}" keepAlive="1" name="Conexión229" type="5" refreshedVersion="0" background="1">
    <dbPr connection="Provider=Microsoft.Mashup.OleDb.1;Data Source=$Workbook$;Location=REPORTE;Extended Properties=&quot;&quot;" commandType="0"/>
  </connection>
  <connection id="14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48" xr16:uid="{FFDF440F-B32E-4685-BCD4-524BB5FAA19B}" keepAlive="1" name="Conexión230" type="5" refreshedVersion="0" background="1">
    <dbPr connection="Provider=Microsoft.Mashup.OleDb.1;Data Source=$Workbook$;Location=REPORTE;Extended Properties=&quot;&quot;" commandType="0"/>
  </connection>
  <connection id="149" xr16:uid="{6B4ED94A-FFA4-42C6-824D-EF1932CCB604}" keepAlive="1" name="Conexión231" type="5" refreshedVersion="0" background="1">
    <dbPr connection="Provider=Microsoft.Mashup.OleDb.1;Data Source=$Workbook$;Location=REPORTE;Extended Properties=&quot;&quot;" commandType="0"/>
  </connection>
  <connection id="150" xr16:uid="{2D450697-97C8-4495-A596-9667ACD3829B}" keepAlive="1" name="Conexión232" type="5" refreshedVersion="8" background="1" saveData="1">
    <dbPr connection="Provider=Microsoft.Mashup.OleDb.1;Data Source=$Workbook$;Location=REPORTE;Extended Properties=&quot;&quot;" command="SELECT * FROM [REPORTE]"/>
  </connection>
  <connection id="151" xr16:uid="{DCF6B54E-6A33-42AE-B232-10702367BB4F}" keepAlive="1" name="Conexión233" type="5" refreshedVersion="0" background="1">
    <dbPr connection="Provider=Microsoft.Mashup.OleDb.1;Data Source=$Workbook$;Location=REPORTE;Extended Properties=&quot;&quot;" commandType="0"/>
  </connection>
  <connection id="152" xr16:uid="{5C2C24D8-EFE5-4C9F-A7FF-E0FFD1C23A1F}" keepAlive="1" name="Conexión234" type="5" refreshedVersion="0" background="1">
    <dbPr connection="Provider=Microsoft.Mashup.OleDb.1;Data Source=$Workbook$;Location=REPORTE;Extended Properties=&quot;&quot;" commandType="0"/>
  </connection>
  <connection id="153" xr16:uid="{3B3076AA-D3C9-4045-B17C-0DA3F72175FD}" keepAlive="1" name="Conexión235" type="5" refreshedVersion="8" background="1" saveData="1">
    <dbPr connection="Provider=Microsoft.Mashup.OleDb.1;Data Source=$Workbook$;Location=REPORTE;Extended Properties=&quot;&quot;" command="SELECT * FROM [REPORTE]"/>
  </connection>
  <connection id="154" xr16:uid="{3AAF6CDC-3CDB-4817-9628-A01FEC7C86DE}" keepAlive="1" name="Conexión236" type="5" refreshedVersion="0" background="1">
    <dbPr connection="Provider=Microsoft.Mashup.OleDb.1;Data Source=$Workbook$;Location=REPORTE;Extended Properties=&quot;&quot;" commandType="0"/>
  </connection>
  <connection id="155" xr16:uid="{06BA4457-BF78-437A-B29E-B0ED0E9E7CE9}" keepAlive="1" name="Conexión237" type="5" refreshedVersion="8" background="1" saveData="1">
    <dbPr connection="Provider=Microsoft.Mashup.OleDb.1;Data Source=$Workbook$;Location=REPORTE;Extended Properties=&quot;&quot;" command="SELECT * FROM [REPORTE]"/>
  </connection>
  <connection id="156" xr16:uid="{F8C982D4-CC1C-4962-9F50-36486D86CFDD}" keepAlive="1" name="Conexión238" type="5" refreshedVersion="0" background="1">
    <dbPr connection="Provider=Microsoft.Mashup.OleDb.1;Data Source=$Workbook$;Location=REPORTE;Extended Properties=&quot;&quot;" commandType="0"/>
  </connection>
  <connection id="157" xr16:uid="{A27D8112-FBD9-4ACE-B9C8-0FCC49FB215E}" keepAlive="1" name="Conexión239" type="5" refreshedVersion="8" background="1" saveData="1">
    <dbPr connection="Provider=Microsoft.Mashup.OleDb.1;Data Source=$Workbook$;Location=REPORTE;Extended Properties=&quot;&quot;" command="SELECT * FROM [REPORTE]"/>
  </connection>
  <connection id="15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59" xr16:uid="{75498E3D-CA46-4C7D-84D3-B9EB23F76BF5}" keepAlive="1" name="Conexión240" type="5" refreshedVersion="0" background="1">
    <dbPr connection="Provider=Microsoft.Mashup.OleDb.1;Data Source=$Workbook$;Location=REPORTE;Extended Properties=&quot;&quot;" commandType="0"/>
  </connection>
  <connection id="160" xr16:uid="{E8EB7E95-661D-4B54-A56A-F3912C0D033D}" keepAlive="1" name="Conexión241" type="5" refreshedVersion="0" background="1">
    <dbPr connection="Provider=Microsoft.Mashup.OleDb.1;Data Source=$Workbook$;Location=REPORTE;Extended Properties=&quot;&quot;" commandType="0"/>
  </connection>
  <connection id="161" xr16:uid="{FCC883FE-2F82-4B10-A694-B86C774BA414}" keepAlive="1" name="Conexión242" type="5" refreshedVersion="0" background="1">
    <dbPr connection="Provider=Microsoft.Mashup.OleDb.1;Data Source=$Workbook$;Location=REPORTE;Extended Properties=&quot;&quot;" commandType="0"/>
  </connection>
  <connection id="162" xr16:uid="{1F622050-3EE7-4B8A-8DA5-CB487315A087}" keepAlive="1" name="Conexión243" type="5" refreshedVersion="0" background="1">
    <dbPr connection="Provider=Microsoft.Mashup.OleDb.1;Data Source=$Workbook$;Location=REPORTE;Extended Properties=&quot;&quot;" commandType="0"/>
  </connection>
  <connection id="163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164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165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166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167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168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169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170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171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172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173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174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175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176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177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178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179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180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181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182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183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84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85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86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87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88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89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90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91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92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193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194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195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196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197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198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199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200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201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202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203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204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205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206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207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208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209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210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211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212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213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214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215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216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217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218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219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220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221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222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223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224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225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226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227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228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229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230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231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232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233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234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235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236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237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238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239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240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241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242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243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244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245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246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47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248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249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250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251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252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<sst xmlns="http://schemas.openxmlformats.org/spreadsheetml/2006/main" count="10141" uniqueCount="9014">
  <si>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</si>
  <si>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</si>
  <si>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</si>
  <si>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</si>
  <si>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</si>
  <si>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</si>
  <si>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</si>
  <si>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</si>
  <si>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</si>
  <si>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</si>
  <si>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</si>
  <si>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</si>
  <si>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</si>
  <si>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</si>
  <si>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</si>
  <si>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</si>
  <si>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</si>
  <si>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</si>
  <si>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</si>
  <si>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</si>
  <si>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</si>
  <si>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</si>
  <si>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</si>
  <si>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</si>
  <si>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</si>
  <si>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</si>
  <si>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</si>
  <si>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</si>
  <si>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</si>
  <si>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</si>
  <si>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</si>
  <si>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</si>
  <si>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</si>
  <si>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</si>
  <si>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</si>
  <si>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</si>
  <si>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</si>
  <si>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</si>
  <si>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</si>
  <si>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</si>
  <si>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</si>
  <si>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</si>
  <si>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</si>
  <si>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</si>
  <si>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</si>
  <si>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</si>
  <si>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</si>
  <si>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</si>
  <si>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</si>
  <si>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</si>
  <si>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</si>
  <si>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</si>
  <si>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</si>
  <si>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</si>
  <si>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</si>
  <si>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</si>
  <si>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</si>
  <si>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</si>
  <si>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</si>
  <si>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</si>
  <si>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</si>
  <si>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</si>
  <si>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</si>
  <si>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</si>
  <si>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</si>
  <si>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</si>
  <si>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</si>
  <si>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</si>
  <si>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</si>
  <si>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</si>
  <si>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</si>
  <si>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</si>
  <si>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</si>
  <si>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</si>
  <si>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</si>
  <si>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</si>
  <si>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</si>
  <si>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</si>
  <si>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</si>
  <si>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</si>
  <si>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</si>
  <si>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</si>
  <si>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</si>
  <si>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</si>
  <si>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</si>
  <si>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</si>
  <si>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</si>
  <si>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</si>
  <si>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</si>
  <si>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</si>
  <si>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</si>
  <si>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</si>
  <si>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</si>
  <si>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</si>
  <si>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</si>
  <si>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</si>
  <si>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</si>
  <si>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</si>
  <si>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</si>
  <si>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</si>
  <si>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</si>
  <si>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</si>
  <si>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</si>
  <si>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</si>
  <si>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</si>
  <si>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</si>
  <si>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</si>
  <si>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</si>
  <si>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</si>
  <si>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</si>
  <si>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</si>
  <si>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</si>
  <si>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</si>
  <si>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</si>
  <si>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</si>
  <si>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</si>
  <si>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</si>
  <si>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</si>
  <si>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</si>
  <si>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</si>
  <si>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</si>
  <si>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</si>
  <si>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</si>
  <si>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</si>
  <si>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</si>
  <si>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</si>
  <si>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</si>
  <si>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</si>
  <si>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</si>
  <si>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</si>
  <si>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</si>
  <si>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</si>
  <si>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</si>
  <si>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</si>
  <si>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</si>
  <si>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</si>
  <si>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</si>
  <si>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</si>
  <si>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</si>
  <si>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</si>
  <si>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</si>
  <si>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</si>
  <si>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</si>
  <si>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</si>
  <si>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</si>
  <si>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</si>
  <si>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</si>
  <si>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</si>
  <si>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</si>
  <si>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</si>
  <si>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</si>
  <si>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</si>
  <si>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</si>
  <si>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</si>
  <si>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</si>
  <si>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</si>
  <si>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</si>
  <si>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</si>
  <si>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</si>
  <si>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</si>
  <si>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</si>
  <si>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</si>
  <si>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</si>
  <si>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</si>
  <si>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</si>
  <si>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</si>
  <si>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</si>
  <si>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</si>
  <si>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</si>
  <si>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</si>
  <si>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</si>
  <si>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</si>
  <si>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</si>
  <si>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</si>
  <si>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</si>
  <si>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</si>
  <si>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</si>
  <si>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</si>
  <si>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</si>
  <si>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</si>
  <si>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</si>
  <si>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</si>
  <si>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</si>
  <si>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</si>
  <si>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</si>
  <si>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</si>
  <si>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</si>
  <si>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</si>
  <si>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</si>
  <si>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</si>
  <si>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</si>
  <si>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</si>
  <si>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</si>
  <si>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</si>
  <si>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</si>
  <si>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</si>
  <si>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</si>
  <si>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</si>
  <si>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</si>
  <si>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</si>
  <si>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</si>
  <si>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</si>
  <si>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</si>
  <si>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</si>
  <si>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</si>
  <si>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</si>
  <si>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</si>
  <si>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</si>
  <si>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</si>
  <si>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</si>
  <si>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</si>
  <si>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</si>
  <si>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</si>
  <si>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</si>
  <si>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</si>
  <si>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</si>
  <si>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</si>
  <si>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</si>
  <si>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</si>
  <si>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</si>
  <si>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</si>
  <si>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</si>
  <si>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</si>
  <si>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</si>
  <si>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</si>
  <si>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</si>
  <si>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</si>
  <si>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</si>
  <si>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</si>
  <si>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</si>
  <si>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</si>
  <si>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</si>
  <si>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</si>
  <si>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</si>
  <si>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</si>
  <si>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</si>
  <si>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</si>
  <si>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</si>
  <si>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</si>
  <si>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</si>
  <si>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</si>
  <si>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</si>
  <si>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</si>
  <si>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</si>
  <si>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</si>
  <si>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</si>
  <si>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</si>
  <si>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</si>
  <si>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</si>
  <si>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</si>
  <si>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</si>
  <si>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</si>
  <si>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</si>
  <si>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</si>
  <si>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</si>
  <si>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</si>
  <si>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</si>
  <si>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</si>
  <si>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</si>
  <si>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</si>
  <si>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</si>
  <si>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</si>
  <si>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</si>
  <si>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</si>
  <si>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</si>
  <si>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</si>
  <si>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</si>
  <si>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</si>
  <si>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</si>
  <si>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</si>
  <si>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</si>
  <si>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</si>
  <si>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</si>
  <si>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</si>
  <si>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</si>
  <si>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</si>
  <si>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</si>
  <si>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</si>
  <si>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</si>
  <si>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</si>
  <si>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</si>
  <si>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</si>
  <si>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</si>
  <si>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</si>
  <si>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</si>
  <si>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</si>
  <si>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</si>
  <si>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</si>
  <si>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</si>
  <si>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</si>
  <si>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</si>
  <si>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</si>
  <si>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</si>
  <si>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</si>
  <si>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</si>
  <si>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</si>
  <si>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</si>
  <si>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</si>
  <si>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</si>
  <si>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</si>
  <si>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</si>
  <si>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</si>
  <si>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</si>
  <si>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</si>
  <si>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</si>
  <si>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</si>
  <si>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</si>
  <si>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</si>
  <si>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</si>
  <si>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</si>
  <si>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</si>
  <si>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</si>
  <si>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</si>
  <si>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</si>
  <si>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</si>
  <si>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</si>
  <si>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</si>
  <si>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</si>
  <si>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</si>
  <si>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</si>
  <si>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</si>
  <si>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</si>
  <si>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</si>
  <si>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</si>
  <si>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</si>
  <si>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</si>
  <si>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</si>
  <si>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</si>
  <si>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</si>
  <si>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</si>
  <si>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</si>
  <si>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</si>
  <si>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</si>
  <si>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</si>
  <si>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</si>
  <si>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</si>
  <si>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</si>
  <si>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</si>
  <si>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</si>
  <si>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</si>
  <si>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</si>
  <si>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</si>
  <si>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</si>
  <si>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</si>
  <si>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</si>
  <si>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</si>
  <si>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</si>
  <si>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</si>
  <si>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</si>
  <si>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</si>
  <si>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</si>
  <si>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</si>
  <si>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</si>
  <si>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</si>
  <si>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</si>
  <si>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</si>
  <si>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</si>
  <si>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</si>
  <si>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</si>
  <si>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</si>
  <si>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</si>
  <si>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</si>
  <si>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</si>
  <si>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</si>
  <si>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</si>
  <si>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</si>
  <si>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</si>
  <si>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</si>
  <si>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</si>
  <si>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</si>
  <si>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</si>
  <si>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</si>
  <si>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</si>
  <si>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</si>
  <si>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</si>
  <si>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</si>
  <si>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</si>
  <si>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</si>
  <si>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</si>
  <si>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</si>
  <si>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</si>
  <si>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</si>
  <si>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</si>
  <si>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</si>
  <si>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</si>
  <si>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</si>
  <si>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</si>
  <si>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</si>
  <si>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</si>
  <si>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</si>
  <si>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</si>
  <si>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</si>
  <si>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</si>
  <si>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</si>
  <si>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</si>
  <si>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</si>
  <si>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</si>
  <si>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</si>
  <si>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</si>
  <si>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</si>
  <si>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</si>
  <si>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</si>
  <si>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</si>
  <si>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</si>
  <si>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</si>
  <si>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</si>
  <si>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</si>
  <si>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</si>
  <si>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</si>
  <si>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</si>
  <si>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</si>
  <si>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</si>
  <si>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</si>
  <si>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</si>
  <si>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</si>
  <si>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</si>
  <si>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</si>
  <si>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</si>
  <si>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</si>
  <si>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</si>
  <si>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</si>
  <si>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</si>
  <si>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</si>
  <si>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</si>
  <si>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</si>
  <si>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</si>
  <si>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</si>
  <si>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</si>
  <si>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</si>
  <si>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</si>
  <si>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</si>
  <si>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</si>
  <si>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</si>
  <si>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</si>
  <si>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</si>
  <si>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</si>
  <si>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</si>
  <si>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</si>
  <si>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</si>
  <si>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</si>
  <si>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</si>
  <si>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</si>
  <si>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</si>
  <si>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</si>
  <si>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</si>
  <si>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</si>
  <si>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</si>
  <si>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</si>
  <si>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</si>
  <si>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</si>
  <si>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</si>
  <si>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</si>
  <si>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</si>
  <si>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</si>
  <si>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</si>
  <si>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</si>
  <si>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</si>
  <si>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</si>
  <si>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</si>
  <si>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</si>
  <si>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</si>
  <si>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</si>
  <si>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</si>
  <si>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</si>
  <si>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</si>
  <si>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</si>
  <si>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</si>
  <si>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</si>
  <si>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</si>
  <si>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</si>
  <si>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</si>
  <si>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</si>
  <si>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</si>
  <si>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</si>
  <si>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</si>
  <si>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</si>
  <si>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</si>
  <si>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</si>
  <si>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</si>
  <si>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</si>
  <si>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</si>
  <si>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</si>
  <si>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</si>
  <si>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</si>
  <si>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</si>
  <si>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</si>
  <si>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</si>
  <si>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</si>
  <si>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</si>
  <si>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</si>
  <si>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</si>
  <si>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</si>
  <si>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</si>
  <si>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</si>
  <si>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</si>
  <si>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</si>
  <si>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</si>
  <si>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</si>
  <si>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</si>
  <si>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</si>
  <si>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</si>
  <si>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</si>
  <si>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</si>
  <si>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</si>
  <si>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</si>
  <si>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</si>
  <si>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</si>
  <si>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</si>
  <si>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</si>
  <si>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</si>
  <si>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</si>
  <si>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</si>
  <si>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</si>
  <si>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</si>
  <si>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</si>
  <si>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</si>
  <si>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</si>
  <si>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</si>
  <si>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</si>
  <si>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</si>
  <si>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</si>
  <si>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</si>
  <si>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</si>
  <si>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</si>
  <si>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</si>
  <si>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</si>
  <si>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</si>
  <si>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</si>
  <si>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</si>
  <si>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</si>
  <si>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</si>
  <si>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</si>
  <si>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</si>
  <si>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</si>
  <si>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</si>
  <si>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</si>
  <si>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</si>
  <si>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</si>
  <si>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</si>
  <si>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</si>
  <si>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</si>
  <si>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</si>
  <si>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</si>
  <si>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</si>
  <si>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</si>
  <si>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</si>
  <si>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</si>
  <si>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</si>
  <si>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</si>
  <si>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</si>
  <si>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</si>
  <si>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</si>
  <si>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</si>
  <si>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</si>
  <si>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</si>
  <si>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</si>
  <si>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</si>
  <si>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</si>
  <si>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</si>
  <si>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</si>
  <si>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</si>
  <si>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</si>
  <si>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</si>
  <si>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</si>
  <si>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</si>
  <si>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</si>
  <si>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</si>
  <si>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</si>
  <si>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</si>
  <si>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</si>
  <si>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</si>
  <si>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</si>
  <si>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</si>
  <si>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</si>
  <si>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</si>
  <si>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</si>
  <si>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</si>
  <si>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</si>
  <si>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</si>
  <si>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</si>
  <si>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</si>
  <si>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</si>
  <si>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</si>
  <si>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</si>
  <si>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</si>
  <si>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</si>
  <si>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</si>
  <si>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</si>
  <si>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</si>
  <si>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</si>
  <si>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</si>
  <si>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</si>
  <si>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</si>
  <si>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</si>
  <si>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</si>
  <si>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</si>
  <si>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</si>
  <si>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</si>
  <si>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</si>
  <si>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</si>
  <si>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</si>
  <si>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</si>
  <si>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</si>
  <si>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</si>
  <si>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</si>
  <si>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</si>
  <si>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</si>
  <si>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</si>
  <si>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</si>
  <si>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</si>
  <si>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</si>
  <si>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</si>
  <si>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</si>
  <si>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</si>
  <si>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</si>
  <si>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</si>
  <si>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</si>
  <si>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</si>
  <si>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</si>
  <si>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</si>
  <si>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</si>
  <si>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</si>
  <si>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</si>
  <si>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</si>
  <si>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</si>
  <si>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</si>
  <si>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</si>
  <si>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</si>
  <si>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</si>
  <si>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</si>
  <si>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</si>
  <si>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</si>
  <si>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</si>
  <si>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</si>
  <si>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</si>
  <si>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</si>
  <si>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</si>
  <si>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</si>
  <si>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</si>
  <si>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</si>
  <si>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</si>
  <si>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</si>
  <si>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</si>
  <si>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</si>
  <si>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</si>
  <si>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</si>
  <si>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</si>
  <si>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</si>
  <si>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</si>
  <si>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</si>
  <si>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</si>
  <si>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</si>
  <si>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</si>
  <si>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</si>
  <si>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</si>
  <si>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</si>
  <si>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</si>
  <si>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</si>
  <si>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</si>
  <si>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</si>
  <si>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</si>
  <si>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</si>
  <si>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</si>
  <si>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</si>
  <si>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</si>
  <si>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</si>
  <si>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</si>
  <si>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</si>
  <si>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</si>
  <si>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</si>
  <si>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</si>
  <si>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</si>
  <si>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</si>
  <si>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</si>
  <si>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</si>
  <si>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</si>
  <si>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</si>
  <si>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</si>
  <si>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</si>
  <si>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</si>
  <si>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</si>
  <si>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</si>
  <si>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</si>
  <si>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</si>
  <si>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</si>
  <si>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</si>
  <si>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</si>
  <si>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</si>
  <si>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</si>
  <si>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</si>
  <si>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</si>
  <si>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</si>
  <si>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</si>
  <si>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</si>
  <si>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</si>
  <si>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</si>
  <si>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</si>
  <si>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</si>
  <si>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</si>
  <si>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</si>
  <si>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</si>
  <si>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</si>
  <si>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</si>
  <si>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</si>
  <si>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</si>
  <si>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</si>
  <si>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</si>
  <si>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</si>
  <si>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</si>
  <si>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</si>
  <si>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</si>
  <si>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</si>
  <si>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</si>
  <si>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</si>
  <si>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</si>
  <si>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</si>
  <si>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</si>
  <si>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</si>
  <si>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</si>
  <si>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</si>
  <si>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</si>
  <si>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</si>
  <si>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</si>
  <si>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</si>
  <si>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</si>
  <si>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</si>
  <si>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</si>
  <si>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</si>
  <si>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</si>
  <si>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</si>
  <si>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</si>
  <si>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</si>
  <si>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</si>
  <si>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</si>
  <si>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</si>
  <si>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</si>
  <si>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</si>
  <si>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</si>
  <si>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</si>
  <si>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</si>
  <si>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</si>
  <si>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</si>
  <si>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</si>
  <si>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</si>
  <si>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</si>
  <si>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</si>
  <si>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</si>
  <si>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</si>
  <si>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</si>
  <si>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</si>
  <si>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</si>
  <si>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</si>
  <si>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</si>
  <si>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</si>
  <si>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</si>
  <si>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</si>
  <si>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</si>
  <si>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</si>
  <si>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</si>
  <si>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</si>
  <si>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</si>
  <si>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</si>
  <si>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</si>
  <si>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</si>
  <si>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</si>
  <si>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</si>
  <si>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</si>
  <si>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</si>
  <si>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</si>
  <si>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</si>
  <si>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</si>
  <si>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</si>
  <si>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</si>
  <si>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</si>
  <si>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</si>
  <si>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</si>
  <si>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</si>
  <si>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</si>
  <si>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</si>
  <si>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</si>
  <si>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</si>
  <si>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</si>
  <si>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</si>
  <si>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</si>
  <si>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</si>
  <si>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</si>
  <si>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</si>
  <si>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</si>
  <si>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</si>
  <si>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</si>
  <si>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</si>
  <si>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</si>
  <si>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</si>
  <si>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</si>
  <si>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</si>
  <si>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</si>
  <si>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</si>
  <si>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</si>
  <si>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</si>
  <si>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</si>
  <si>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</si>
  <si>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</si>
  <si>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</si>
  <si>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</si>
  <si>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</si>
  <si>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</si>
  <si>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</si>
  <si>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</si>
  <si>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</si>
  <si>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</si>
  <si>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</si>
  <si>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</si>
  <si>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</si>
  <si>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</si>
  <si>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</si>
  <si>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</si>
  <si>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</si>
  <si>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</si>
  <si>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</si>
  <si>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</si>
  <si>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</si>
  <si>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</si>
  <si>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</si>
  <si>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</si>
  <si>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</si>
  <si>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</si>
  <si>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</si>
  <si>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</si>
  <si>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</si>
  <si>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</si>
  <si>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</si>
  <si>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</si>
  <si>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</si>
  <si>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</si>
  <si>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</si>
  <si>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</si>
  <si>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</si>
  <si>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</si>
  <si>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</si>
  <si>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</si>
  <si>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</si>
  <si>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</si>
  <si>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</si>
  <si>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</si>
  <si>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</si>
  <si>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</si>
  <si>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</si>
  <si>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</si>
  <si>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</si>
  <si>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</si>
  <si>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</si>
  <si>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</si>
  <si>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</si>
  <si>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</si>
  <si>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</si>
  <si>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</si>
  <si>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</si>
  <si>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</si>
  <si>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</si>
  <si>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</si>
  <si>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</si>
  <si>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</si>
  <si>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</si>
  <si>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</si>
  <si>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</si>
  <si>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</si>
  <si>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</si>
  <si>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</si>
  <si>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</si>
  <si>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</si>
  <si>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</si>
  <si>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</si>
  <si>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</si>
  <si>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</si>
  <si>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</si>
  <si>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</si>
  <si>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</si>
  <si>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</si>
  <si>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</si>
  <si>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</si>
  <si>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</si>
  <si>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</si>
  <si>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</si>
  <si>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</si>
  <si>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</si>
  <si>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</si>
  <si>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</si>
  <si>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</si>
  <si>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</si>
  <si>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</si>
  <si>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</si>
  <si>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</si>
  <si>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</si>
  <si>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</si>
  <si>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</si>
  <si>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</si>
  <si>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</si>
  <si>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</si>
  <si>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</si>
  <si>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</si>
  <si>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</si>
  <si>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</si>
  <si>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</si>
  <si>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</si>
  <si>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</si>
  <si>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</si>
  <si>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</si>
  <si>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</si>
  <si>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</si>
  <si>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</si>
  <si>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</si>
  <si>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</si>
  <si>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</si>
  <si>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</si>
  <si>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</si>
  <si>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</si>
  <si>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</si>
  <si>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</si>
  <si>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</si>
  <si>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</si>
  <si>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</si>
  <si>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</si>
  <si>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</si>
  <si>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</si>
  <si>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</si>
  <si>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</si>
  <si>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</si>
  <si>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</si>
  <si>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</si>
  <si>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</si>
  <si>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</si>
  <si>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</si>
  <si>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</si>
  <si>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</si>
  <si>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</si>
  <si>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</si>
  <si>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</si>
  <si>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</si>
  <si>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</si>
  <si>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</si>
  <si>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</si>
  <si>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</si>
  <si>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</si>
  <si>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</si>
  <si>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</si>
  <si>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</si>
  <si>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</si>
  <si>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</si>
  <si>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</si>
  <si>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</si>
  <si>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</si>
  <si>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</si>
  <si>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</si>
  <si>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</si>
  <si>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</si>
  <si>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</si>
  <si>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</si>
  <si>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</si>
  <si>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</si>
  <si>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</si>
  <si>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</si>
  <si>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</si>
  <si>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</si>
  <si>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</si>
  <si>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</si>
  <si>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</si>
  <si>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</si>
  <si>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</si>
  <si>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</si>
  <si>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</si>
  <si>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</si>
  <si>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</si>
  <si>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</si>
  <si>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</si>
  <si>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</si>
  <si>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</si>
  <si>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</si>
  <si>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</si>
  <si>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</si>
  <si>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</si>
  <si>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</si>
  <si>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</si>
  <si>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</si>
  <si>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</si>
  <si>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</si>
  <si>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</si>
  <si>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</si>
  <si>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</si>
  <si>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</si>
  <si>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</si>
  <si>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</si>
  <si>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</si>
  <si>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</si>
  <si>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</si>
  <si>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</si>
  <si>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</si>
  <si>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</si>
  <si>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</si>
  <si>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</si>
  <si>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</si>
  <si>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</si>
  <si>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</si>
  <si>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</si>
  <si>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</si>
  <si>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</si>
  <si>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</si>
  <si>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</si>
  <si>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</si>
  <si>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</si>
  <si>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</si>
  <si>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</si>
  <si>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</si>
  <si>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</si>
  <si>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</si>
  <si>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</si>
  <si>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</si>
  <si>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</si>
  <si>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</si>
  <si>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</si>
  <si>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</si>
  <si>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</si>
  <si>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</si>
  <si>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</si>
  <si>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</si>
  <si>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</si>
  <si>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</si>
  <si>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</si>
  <si>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</si>
  <si>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</si>
  <si>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</si>
  <si>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</si>
  <si>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</si>
  <si>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</si>
  <si>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</si>
  <si>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</si>
  <si>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</si>
  <si>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</si>
  <si>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</si>
  <si>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</si>
  <si>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</si>
  <si>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</si>
  <si>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</si>
  <si>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</si>
  <si>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</si>
  <si>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</si>
  <si>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</si>
  <si>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</si>
  <si>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</si>
  <si>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</si>
  <si>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</si>
  <si>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</si>
  <si>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</si>
  <si>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</si>
  <si>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</si>
  <si>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</si>
  <si>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</si>
  <si>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</si>
  <si>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</si>
  <si>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</si>
  <si>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</si>
  <si>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</si>
  <si>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</si>
  <si>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</si>
  <si>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</si>
  <si>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</si>
  <si>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</si>
  <si>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</si>
  <si>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</si>
  <si>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</si>
  <si>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</si>
  <si>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</si>
  <si>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</si>
  <si>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</si>
  <si>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</si>
  <si>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</si>
  <si>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</si>
  <si>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</si>
  <si>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</si>
  <si>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</si>
  <si>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</si>
  <si>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</si>
  <si>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</si>
  <si>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</si>
  <si>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</si>
  <si>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</si>
  <si>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</si>
  <si>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</si>
  <si>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</si>
  <si>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</si>
  <si>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</si>
  <si>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</si>
  <si>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</si>
  <si>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</si>
  <si>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</si>
  <si>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</si>
  <si>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</si>
  <si>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</si>
  <si>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</si>
  <si>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</si>
  <si>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</si>
  <si>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</si>
  <si>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</si>
  <si>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</si>
  <si>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</si>
  <si>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</si>
  <si>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</si>
  <si>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</si>
  <si>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</si>
  <si>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</si>
  <si>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</si>
  <si>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</si>
  <si>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</si>
  <si>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</si>
  <si>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</si>
  <si>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</si>
  <si>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</si>
  <si>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</si>
  <si>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</si>
  <si>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</si>
  <si>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</si>
  <si>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</si>
  <si>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</si>
  <si>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</si>
  <si>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</si>
  <si>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</si>
  <si>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</si>
  <si>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</si>
  <si>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</si>
  <si>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</si>
  <si>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</si>
  <si>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</si>
  <si>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</si>
  <si>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</si>
  <si>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</si>
  <si>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</si>
  <si>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</si>
  <si>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</si>
  <si>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</si>
  <si>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</si>
  <si>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</si>
  <si>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</si>
  <si>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</si>
  <si>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</si>
  <si>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</si>
  <si>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</si>
  <si>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</si>
  <si>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</si>
  <si>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</si>
  <si>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</si>
  <si>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</si>
  <si>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</si>
  <si>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</si>
  <si>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</si>
  <si>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</si>
  <si>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</si>
  <si>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</si>
  <si>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</si>
  <si>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</si>
  <si>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</si>
  <si>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</si>
  <si>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</si>
  <si>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</si>
  <si>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</si>
  <si>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</si>
  <si>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</si>
  <si>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</si>
  <si>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</si>
  <si>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</si>
  <si>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</si>
  <si>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</si>
  <si>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</si>
  <si>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</si>
  <si>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</si>
  <si>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</si>
  <si>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</si>
  <si>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</si>
  <si>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</si>
  <si>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</si>
  <si>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</si>
  <si>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</si>
  <si>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</si>
  <si>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</si>
  <si>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</si>
  <si>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</si>
  <si>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</si>
  <si>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</si>
  <si>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</si>
  <si>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</si>
  <si>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</si>
  <si>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</si>
  <si>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</si>
  <si>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</si>
  <si>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</si>
  <si>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</si>
  <si>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</si>
  <si>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</si>
  <si>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</si>
  <si>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</si>
  <si>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</si>
  <si>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</si>
  <si>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</si>
  <si>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</si>
  <si>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</si>
  <si>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</si>
  <si>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</si>
  <si>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</si>
  <si>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</si>
  <si>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</si>
  <si>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</si>
  <si>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</si>
  <si>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</si>
  <si>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</si>
  <si>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</si>
  <si>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</si>
  <si>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</si>
  <si>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</si>
  <si>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</si>
  <si>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</si>
  <si>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</si>
  <si>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</si>
  <si>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</si>
  <si>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</si>
  <si>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</si>
  <si>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</si>
  <si>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</si>
  <si>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</si>
  <si>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</si>
  <si>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</si>
  <si>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</si>
  <si>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</si>
  <si>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</si>
  <si>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</si>
  <si>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</si>
  <si>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</si>
  <si>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</si>
  <si>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</si>
  <si>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</si>
  <si>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</si>
  <si>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</si>
  <si>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</si>
  <si>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</si>
  <si>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</si>
  <si>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</si>
  <si>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</si>
  <si>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</si>
  <si>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</si>
  <si>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</si>
  <si>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</si>
  <si>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</si>
  <si>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</si>
  <si>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</si>
  <si>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</si>
  <si>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</si>
  <si>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</si>
  <si>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</si>
  <si>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</si>
  <si>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</si>
  <si>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</si>
  <si>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</si>
  <si>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</si>
  <si>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</si>
  <si>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</si>
  <si>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</si>
  <si>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</si>
  <si>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</si>
  <si>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</si>
  <si>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</si>
  <si>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</si>
  <si>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</si>
  <si>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</si>
  <si>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</si>
  <si>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</si>
  <si>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</si>
  <si>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</si>
  <si>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</si>
  <si>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</si>
  <si>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</si>
  <si>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</si>
  <si>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</si>
  <si>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</si>
  <si>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</si>
  <si>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</si>
  <si>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</si>
  <si>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</si>
  <si>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</si>
  <si>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</si>
  <si>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</si>
  <si>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</si>
  <si>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</si>
  <si>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</si>
  <si>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</si>
  <si>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</si>
  <si>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</si>
  <si>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</si>
  <si>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</si>
  <si>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</si>
  <si>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</si>
  <si>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</si>
  <si>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</si>
  <si>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</si>
  <si>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</si>
  <si>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</si>
  <si>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</si>
  <si>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</si>
  <si>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</si>
  <si>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</si>
  <si>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</si>
  <si>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</si>
  <si>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</si>
  <si>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</si>
  <si>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</si>
  <si>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</si>
  <si>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</si>
  <si>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</si>
  <si>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</si>
  <si>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</si>
  <si>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</si>
  <si>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</si>
  <si>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</si>
  <si>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</si>
  <si>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</si>
  <si>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</si>
  <si>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</si>
  <si>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</si>
  <si>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</si>
  <si>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</si>
  <si>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</si>
  <si>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</si>
  <si>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</si>
  <si>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</si>
  <si>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</si>
  <si>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</si>
  <si>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</si>
  <si>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</si>
  <si>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</si>
  <si>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</si>
  <si>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</si>
  <si>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</si>
  <si>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</si>
  <si>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</si>
  <si>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</si>
  <si>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</si>
  <si>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</si>
  <si>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</si>
  <si>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</si>
  <si>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</si>
  <si>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</si>
  <si>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</si>
  <si>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</si>
  <si>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</si>
  <si>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</si>
  <si>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</si>
  <si>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</si>
  <si>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</si>
  <si>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</si>
  <si>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</si>
  <si>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</si>
  <si>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</si>
  <si>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</si>
  <si>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</si>
  <si>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</si>
  <si>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</si>
  <si>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</si>
  <si>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</si>
  <si>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</si>
  <si>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</si>
  <si>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</si>
  <si>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</si>
  <si>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</si>
  <si>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</si>
  <si>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</si>
  <si>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</si>
  <si>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</si>
  <si>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</si>
  <si>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</si>
  <si>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</si>
  <si>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</si>
  <si>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</si>
  <si>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</si>
  <si>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</si>
  <si>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</si>
  <si>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</si>
  <si>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</si>
  <si>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</si>
  <si>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</si>
  <si>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</si>
  <si>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</si>
  <si>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</si>
  <si>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</si>
  <si>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</si>
  <si>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</si>
  <si>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</si>
  <si>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</si>
  <si>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</si>
  <si>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</si>
  <si>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</si>
  <si>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</si>
  <si>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</si>
  <si>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</si>
  <si>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</si>
  <si>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</si>
  <si>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</si>
  <si>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</si>
  <si>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</si>
  <si>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</si>
  <si>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</si>
  <si>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</si>
  <si>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</si>
  <si>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</si>
  <si>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</si>
  <si>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</si>
  <si>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</si>
  <si>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</si>
  <si>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</si>
  <si>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</si>
  <si>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</si>
  <si>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</si>
  <si>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</si>
  <si>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</si>
  <si>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</si>
  <si>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</si>
  <si>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</si>
  <si>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</si>
  <si>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</si>
  <si>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</si>
  <si>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</si>
  <si>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</si>
  <si>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</si>
  <si>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</si>
  <si>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</si>
  <si>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</si>
  <si>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</si>
  <si>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</si>
  <si>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</si>
  <si>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</si>
  <si>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</si>
  <si>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</si>
  <si>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</si>
  <si>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</si>
  <si>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</si>
  <si>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</si>
  <si>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</si>
  <si>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</si>
  <si>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</si>
  <si>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</si>
  <si>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</si>
  <si>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</si>
  <si>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</si>
  <si>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</si>
  <si>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</si>
  <si>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</si>
  <si>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</si>
  <si>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</si>
  <si>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</si>
  <si>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</si>
  <si>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</si>
  <si>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</si>
  <si>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</si>
  <si>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</si>
  <si>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</si>
  <si>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</si>
  <si>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</si>
  <si>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</si>
  <si>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</si>
  <si>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</si>
  <si>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</si>
  <si>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</si>
  <si>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</si>
  <si>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</si>
  <si>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</si>
  <si>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</si>
  <si>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</si>
  <si>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</si>
  <si>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</si>
  <si>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</si>
  <si>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</si>
  <si>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</si>
  <si>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</si>
  <si>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</si>
  <si>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</si>
  <si>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</si>
  <si>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</si>
  <si>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</si>
  <si>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</si>
  <si>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</si>
  <si>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</si>
  <si>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</si>
  <si>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</si>
  <si>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</si>
  <si>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</si>
  <si>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</si>
  <si>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</si>
  <si>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</si>
  <si>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</si>
  <si>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</si>
  <si>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</si>
  <si>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</si>
  <si>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</si>
  <si>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</si>
  <si>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</si>
  <si>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</si>
  <si>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</si>
  <si>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</si>
  <si>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</si>
  <si>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</si>
  <si>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</si>
  <si>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</si>
  <si>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</si>
  <si>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</si>
  <si>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</si>
  <si>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</si>
  <si>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</si>
  <si>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</si>
  <si>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</si>
  <si>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</si>
  <si>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</si>
  <si>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</si>
  <si>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</si>
  <si>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</si>
  <si>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</si>
  <si>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</si>
  <si>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</si>
  <si>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</si>
  <si>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</si>
  <si>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</si>
  <si>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</si>
  <si>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</si>
  <si>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</si>
  <si>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</si>
  <si>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</si>
  <si>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</si>
  <si>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</si>
  <si>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</si>
  <si>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</si>
  <si>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</si>
  <si>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</si>
  <si>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</si>
  <si>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</si>
  <si>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</si>
  <si>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</si>
  <si>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</si>
  <si>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</si>
  <si>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</si>
  <si>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</si>
  <si>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</si>
  <si>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</si>
  <si>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</si>
  <si>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</si>
  <si>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</si>
  <si>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</si>
  <si>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</si>
  <si>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</si>
  <si>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</si>
  <si>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</si>
  <si>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</si>
  <si>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</si>
  <si>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</si>
  <si>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</si>
  <si>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</si>
  <si>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</si>
  <si>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</si>
  <si>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</si>
  <si>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</si>
  <si>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</si>
  <si>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</si>
  <si>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</si>
  <si>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</si>
  <si>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</si>
  <si>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</si>
  <si>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</si>
  <si>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</si>
  <si>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</si>
  <si>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</si>
  <si>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</si>
  <si>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</si>
  <si>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</si>
  <si>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</si>
  <si>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</si>
  <si>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</si>
  <si>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</si>
  <si>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</si>
  <si>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</si>
  <si>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</si>
  <si>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</si>
  <si>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</si>
  <si>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</si>
  <si>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</si>
  <si>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</si>
  <si>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</si>
  <si>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</si>
  <si>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</si>
  <si>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</si>
  <si>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</si>
  <si>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</si>
  <si>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</si>
  <si>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</si>
  <si>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</si>
  <si>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</si>
  <si>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</si>
  <si>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</si>
  <si>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</si>
  <si>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</si>
  <si>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</si>
  <si>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</si>
  <si>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</si>
  <si>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</si>
  <si>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</si>
  <si>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</si>
  <si>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</si>
  <si>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</si>
  <si>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</si>
  <si>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</si>
  <si>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</si>
  <si>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</si>
  <si>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</si>
  <si>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</si>
  <si>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</si>
  <si>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</si>
  <si>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</si>
  <si>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</si>
  <si>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</si>
  <si>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</si>
  <si>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</si>
  <si>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</si>
  <si>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</si>
  <si>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</si>
  <si>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</si>
  <si>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</si>
  <si>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</si>
  <si>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</si>
  <si>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</si>
  <si>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</si>
  <si>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</si>
  <si>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</si>
  <si>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</si>
  <si>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</si>
  <si>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</si>
  <si>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</si>
  <si>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</si>
  <si>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</si>
  <si>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</si>
  <si>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</si>
  <si>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</si>
  <si>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</si>
  <si>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</si>
  <si>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</si>
  <si>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</si>
  <si>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</si>
  <si>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</si>
  <si>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</si>
  <si>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</si>
  <si>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</si>
  <si>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</si>
  <si>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</si>
  <si>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</si>
  <si>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</si>
  <si>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</si>
  <si>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</si>
  <si>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</si>
  <si>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</si>
  <si>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</si>
  <si>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</si>
  <si>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</si>
  <si>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</si>
  <si>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</si>
  <si>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</si>
  <si>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</si>
  <si>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</si>
  <si>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</si>
  <si>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</si>
  <si>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</si>
  <si>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</si>
  <si>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</si>
  <si>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</si>
  <si>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</si>
  <si>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</si>
  <si>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</si>
  <si>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</si>
  <si>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</si>
  <si>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</si>
  <si>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</si>
  <si>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</si>
  <si>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</si>
  <si>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</si>
  <si>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</si>
  <si>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</si>
  <si>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</si>
  <si>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</si>
  <si>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</si>
  <si>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</si>
  <si>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</si>
  <si>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</si>
  <si>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</si>
  <si>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</si>
  <si>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</si>
  <si>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</si>
  <si>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</si>
  <si>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</si>
  <si>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</si>
  <si>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</si>
  <si>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</si>
  <si>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</si>
  <si>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</si>
  <si>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</si>
  <si>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</si>
  <si>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</si>
  <si>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</si>
  <si>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</si>
  <si>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</si>
  <si>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</si>
  <si>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</si>
  <si>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</si>
  <si>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</si>
  <si>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</si>
  <si>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</si>
  <si>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</si>
  <si>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</si>
  <si>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</si>
  <si>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</si>
  <si>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</si>
  <si>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</si>
  <si>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</si>
  <si>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</si>
  <si>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</si>
  <si>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</si>
  <si>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</si>
  <si>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</si>
  <si>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</si>
  <si>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</si>
  <si>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</si>
  <si>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</si>
  <si>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</si>
  <si>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</si>
  <si>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</si>
  <si>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</si>
  <si>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</si>
  <si>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</si>
  <si>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</si>
  <si>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</si>
  <si>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</si>
  <si>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</si>
  <si>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</si>
  <si>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</si>
  <si>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</si>
  <si>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</si>
  <si>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</si>
  <si>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</si>
  <si>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</si>
  <si>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</si>
  <si>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</si>
  <si>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</si>
  <si>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</si>
  <si>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</si>
  <si>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</si>
  <si>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</si>
  <si>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</si>
  <si>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</si>
  <si>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</si>
  <si>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</si>
  <si>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</si>
  <si>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</si>
  <si>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</si>
  <si>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</si>
  <si>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</si>
  <si>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</si>
  <si>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</si>
  <si>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</si>
  <si>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</si>
  <si>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</si>
  <si>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</si>
  <si>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</si>
  <si>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</si>
  <si>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</si>
  <si>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</si>
  <si>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</si>
  <si>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</si>
  <si>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</si>
  <si>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</si>
  <si>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</si>
  <si>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</si>
  <si>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</si>
  <si>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</si>
  <si>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</si>
  <si>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</si>
  <si>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</si>
  <si>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</si>
  <si>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</si>
  <si>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</si>
  <si>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</si>
  <si>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</si>
  <si>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</si>
  <si>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</si>
  <si>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</si>
  <si>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</si>
  <si>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</si>
  <si>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</si>
  <si>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</si>
  <si>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</si>
  <si>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</si>
  <si>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</si>
  <si>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</si>
  <si>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</si>
  <si>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</si>
  <si>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</si>
  <si>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</si>
  <si>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</si>
  <si>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</si>
  <si>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</si>
  <si>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</si>
  <si>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</si>
  <si>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</si>
  <si>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</si>
  <si>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</si>
  <si>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</si>
  <si>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</si>
  <si>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</si>
  <si>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</si>
  <si>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</si>
  <si>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</si>
  <si>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</si>
  <si>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</si>
  <si>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</si>
  <si>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</si>
  <si>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</si>
  <si>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</si>
  <si>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</si>
  <si>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</si>
  <si>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</si>
  <si>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</si>
  <si>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</si>
  <si>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</si>
  <si>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</si>
  <si>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</si>
  <si>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</si>
  <si>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</si>
  <si>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</si>
  <si>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</si>
  <si>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</si>
  <si>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</si>
  <si>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</si>
  <si>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</si>
  <si>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</si>
  <si>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</si>
  <si>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</si>
  <si>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</si>
  <si>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</si>
  <si>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</si>
  <si>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</si>
  <si>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</si>
  <si>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</si>
  <si>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</si>
  <si>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</si>
  <si>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</si>
  <si>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</si>
  <si>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</si>
  <si>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</si>
  <si>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</si>
  <si>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</si>
  <si>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</si>
  <si>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</si>
  <si>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</si>
  <si>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</si>
  <si>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</si>
  <si>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</si>
  <si>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</si>
  <si>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</si>
  <si>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</si>
  <si>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</si>
  <si>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</si>
  <si>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</si>
  <si>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</si>
  <si>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</si>
  <si>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</si>
  <si>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</si>
  <si>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</si>
  <si>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</si>
  <si>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</si>
  <si>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</si>
  <si>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</si>
  <si>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</si>
  <si>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</si>
  <si>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</si>
  <si>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</si>
  <si>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</si>
  <si>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</si>
  <si>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</si>
  <si>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</si>
  <si>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</si>
  <si>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</si>
  <si>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</si>
  <si>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</si>
  <si>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</si>
  <si>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</si>
  <si>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</si>
  <si>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</si>
  <si>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</si>
  <si>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</si>
  <si>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</si>
  <si>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</si>
  <si>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</si>
  <si>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</si>
  <si>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</si>
  <si>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</si>
  <si>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</si>
  <si>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</si>
  <si>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</si>
  <si>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</si>
  <si>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</si>
  <si>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</si>
  <si>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</si>
  <si>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</si>
  <si>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</si>
  <si>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</si>
  <si>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</si>
  <si>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</si>
  <si>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</si>
  <si>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</si>
  <si>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</si>
  <si>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</si>
  <si>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</si>
  <si>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</si>
  <si>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</si>
  <si>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</si>
  <si>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</si>
  <si>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</si>
  <si>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</si>
  <si>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</si>
  <si>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</si>
  <si>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</si>
  <si>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</si>
  <si>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</si>
  <si>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</si>
  <si>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</si>
  <si>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</si>
  <si>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</si>
  <si>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</si>
  <si>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</si>
  <si>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</si>
  <si>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</si>
  <si>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</si>
  <si>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</si>
  <si>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</si>
  <si>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</si>
  <si>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</si>
  <si>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</si>
  <si>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</si>
  <si>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</si>
  <si>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</si>
  <si>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</si>
  <si>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</si>
  <si>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</si>
  <si>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</si>
  <si>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</si>
  <si>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</si>
  <si>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</si>
  <si>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</si>
  <si>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</si>
  <si>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</si>
  <si>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</si>
  <si>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</si>
  <si>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</si>
  <si>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</si>
  <si>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</si>
  <si>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</si>
  <si>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</si>
  <si>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</si>
  <si>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</si>
  <si>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</si>
  <si>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</si>
  <si>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</si>
  <si>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</si>
  <si>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</si>
  <si>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</si>
  <si>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</si>
  <si>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</si>
  <si>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</si>
  <si>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</si>
  <si>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</si>
  <si>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</si>
  <si>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</si>
  <si>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</si>
  <si>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</si>
  <si>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</si>
  <si>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</si>
  <si>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</si>
  <si>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</si>
  <si>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</si>
  <si>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</si>
  <si>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</si>
  <si>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</si>
  <si>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</si>
  <si>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</si>
  <si>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</si>
  <si>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</si>
  <si>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</si>
  <si>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</si>
  <si>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</si>
  <si>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</si>
  <si>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</si>
  <si>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</si>
  <si>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</si>
  <si>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</si>
  <si>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</si>
  <si>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</si>
  <si>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</si>
  <si>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</si>
  <si>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</si>
  <si>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</si>
  <si>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</si>
  <si>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</si>
  <si>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</si>
  <si>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</si>
  <si>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</si>
  <si>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</si>
  <si>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</si>
  <si>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</si>
  <si>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</si>
  <si>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</si>
  <si>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</si>
  <si>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</si>
  <si>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</si>
  <si>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</si>
  <si>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</si>
  <si>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</si>
  <si>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</si>
  <si>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</si>
  <si>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</si>
  <si>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</si>
  <si>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</si>
  <si>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</si>
  <si>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</si>
  <si>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</si>
  <si>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</si>
  <si>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</si>
  <si>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</si>
  <si>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</si>
  <si>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</si>
  <si>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</si>
  <si>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</si>
  <si>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</si>
  <si>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</si>
  <si>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</si>
  <si>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</si>
  <si>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</si>
  <si>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</si>
  <si>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</si>
  <si>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</si>
  <si>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</si>
  <si>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</si>
  <si>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</si>
  <si>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</si>
  <si>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</si>
  <si>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</si>
  <si>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</si>
  <si>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</si>
  <si>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</si>
  <si>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</si>
  <si>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</si>
  <si>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</si>
  <si>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</si>
  <si>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</si>
  <si>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</si>
  <si>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</si>
  <si>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</si>
  <si>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</si>
  <si>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</si>
  <si>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</si>
  <si>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</si>
  <si>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</si>
  <si>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</si>
  <si>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</si>
  <si>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</si>
  <si>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</si>
  <si>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</si>
  <si>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</si>
  <si>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</si>
  <si>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</si>
  <si>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</si>
  <si>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</si>
  <si>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</si>
  <si>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</si>
  <si>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</si>
  <si>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</si>
  <si>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</si>
  <si>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</si>
  <si>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</si>
  <si>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</si>
  <si>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</si>
  <si>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</si>
  <si>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</si>
  <si>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</si>
  <si>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</si>
  <si>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</si>
  <si>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</si>
  <si>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</si>
  <si>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</si>
  <si>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</si>
  <si>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</si>
  <si>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</si>
  <si>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</si>
  <si>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</si>
  <si>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</si>
  <si>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</si>
  <si>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</si>
  <si>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</si>
  <si>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</si>
  <si>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</si>
  <si>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</si>
  <si>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</si>
  <si>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</si>
  <si>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</si>
  <si>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</si>
  <si>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</si>
  <si>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</si>
  <si>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</si>
  <si>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</si>
  <si>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</si>
  <si>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</si>
  <si>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</si>
  <si>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</si>
  <si>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</si>
  <si>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</si>
  <si>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</si>
  <si>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</si>
  <si>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</si>
  <si>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</si>
  <si>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</si>
  <si>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</si>
  <si>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</si>
  <si>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</si>
  <si>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</si>
  <si>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</si>
  <si>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</si>
  <si>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</si>
  <si>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</si>
  <si>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</si>
  <si>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</si>
  <si>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</si>
  <si>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</si>
  <si>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</si>
  <si>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</si>
  <si>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</si>
  <si>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</si>
  <si>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</si>
  <si>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</si>
  <si>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</si>
  <si>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</si>
  <si>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</si>
  <si>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</si>
  <si>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</si>
  <si>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</si>
  <si>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</si>
  <si>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</si>
  <si>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</si>
  <si>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</si>
  <si>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</si>
  <si>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</si>
  <si>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</si>
  <si>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</si>
  <si>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</si>
  <si>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</si>
  <si>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</si>
  <si>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</si>
  <si>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</si>
  <si>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</si>
  <si>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</si>
  <si>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</si>
  <si>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</si>
  <si>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</si>
  <si>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</si>
  <si>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</si>
  <si>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</si>
  <si>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</si>
  <si>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</si>
  <si>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</si>
  <si>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</si>
  <si>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</si>
  <si>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</si>
  <si>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</si>
  <si>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</si>
  <si>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</si>
  <si>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</si>
  <si>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</si>
  <si>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</si>
  <si>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</si>
  <si>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</si>
  <si>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</si>
  <si>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</si>
  <si>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</si>
  <si>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</si>
  <si>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</si>
  <si>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</si>
  <si>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</si>
  <si>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</si>
  <si>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</si>
  <si>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</si>
  <si>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</si>
  <si>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</si>
  <si>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</si>
  <si>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</si>
  <si>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</si>
  <si>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</si>
  <si>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</si>
  <si>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</si>
  <si>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</si>
  <si>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</si>
  <si>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</si>
  <si>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</si>
  <si>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</si>
  <si>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</si>
  <si>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</si>
  <si>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</si>
  <si>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</si>
  <si>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</si>
  <si>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</si>
  <si>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</si>
  <si>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</si>
  <si>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</si>
  <si>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</si>
  <si>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</si>
  <si>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</si>
  <si>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</si>
  <si>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</si>
  <si>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</si>
  <si>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</si>
  <si>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</si>
  <si>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</si>
  <si>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</si>
  <si>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</si>
  <si>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</si>
  <si>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</si>
  <si>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</si>
  <si>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</si>
  <si>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</si>
  <si>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</si>
  <si>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</si>
  <si>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</si>
  <si>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</si>
  <si>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</si>
  <si>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</si>
  <si>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</si>
  <si>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</si>
  <si>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</si>
  <si>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</si>
  <si>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</si>
  <si>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</si>
  <si>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</si>
  <si>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</si>
  <si>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</si>
  <si>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</si>
  <si>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</si>
  <si>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</si>
  <si>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</si>
  <si>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</si>
  <si>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</si>
  <si>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</si>
  <si>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</si>
  <si>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</si>
  <si>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</si>
  <si>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</si>
  <si>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</si>
  <si>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</si>
  <si>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</si>
  <si>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</si>
  <si>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</si>
  <si>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</si>
  <si>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</si>
  <si>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</si>
  <si>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</si>
  <si>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</si>
  <si>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</si>
  <si>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</si>
  <si>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</si>
  <si>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</si>
  <si>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</si>
  <si>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</si>
  <si>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</si>
  <si>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</si>
  <si>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</si>
  <si>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</si>
  <si>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</si>
  <si>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</si>
  <si>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</si>
  <si>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</si>
  <si>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</si>
  <si>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</si>
  <si>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</si>
  <si>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</si>
  <si>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</si>
  <si>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</si>
  <si>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</si>
  <si>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</si>
  <si>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</si>
  <si>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</si>
  <si>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</si>
  <si>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</si>
  <si>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</si>
  <si>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</si>
  <si>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</si>
  <si>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</si>
  <si>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</si>
  <si>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</si>
  <si>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</si>
  <si>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</si>
  <si>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</si>
  <si>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</si>
  <si>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</si>
  <si>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</si>
  <si>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</si>
  <si>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</si>
  <si>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</si>
  <si>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</si>
  <si>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</si>
  <si>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</si>
  <si>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</si>
  <si>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</si>
  <si>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</si>
  <si>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</si>
  <si>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</si>
  <si>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</si>
  <si>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</si>
  <si>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</si>
  <si>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</si>
  <si>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</si>
  <si>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</si>
  <si>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</si>
  <si>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</si>
  <si>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</si>
  <si>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</si>
  <si>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</si>
  <si>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</si>
  <si>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</si>
  <si>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</si>
  <si>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</si>
  <si>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</si>
  <si>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</si>
  <si>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</si>
  <si>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</si>
  <si>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</si>
  <si>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</si>
  <si>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</si>
  <si>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</si>
  <si>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</si>
  <si>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</si>
  <si>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</si>
  <si>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</si>
  <si>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</si>
  <si>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</si>
  <si>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</si>
  <si>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</si>
  <si>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</si>
  <si>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</si>
  <si>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</si>
  <si>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</si>
  <si>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</si>
  <si>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</si>
  <si>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</si>
  <si>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</si>
  <si>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</si>
  <si>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</si>
  <si>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</si>
  <si>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</si>
  <si>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</si>
  <si>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</si>
  <si>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</si>
  <si>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</si>
  <si>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</si>
  <si>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</si>
  <si>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</si>
  <si>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</si>
  <si>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</si>
  <si>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</si>
  <si>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</si>
  <si>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</si>
  <si>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</si>
  <si>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</si>
  <si>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</si>
  <si>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</si>
  <si>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</si>
  <si>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</si>
  <si>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</si>
  <si>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</si>
  <si>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</si>
  <si>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</si>
  <si>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</si>
  <si>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</si>
  <si>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</si>
  <si>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</si>
  <si>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</si>
  <si>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</si>
  <si>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</si>
  <si>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</si>
  <si>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</si>
  <si>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</si>
  <si>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</si>
  <si>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</si>
  <si>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</si>
  <si>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</si>
  <si>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</si>
  <si>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</si>
  <si>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</si>
  <si>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</si>
  <si>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</si>
  <si>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</si>
  <si>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</si>
  <si>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</si>
  <si>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</si>
  <si>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</si>
  <si>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</si>
  <si>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</si>
  <si>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</si>
  <si>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</si>
  <si>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</si>
  <si>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</si>
  <si>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</si>
  <si>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</si>
  <si>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</si>
  <si>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</si>
  <si>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</si>
  <si>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</si>
  <si>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</si>
  <si>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</si>
  <si>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</si>
  <si>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</si>
  <si>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</si>
  <si>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</si>
  <si>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</si>
  <si>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</si>
  <si>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</si>
  <si>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</si>
  <si>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</si>
  <si>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</si>
  <si>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</si>
  <si>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</si>
  <si>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</si>
  <si>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</si>
  <si>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</si>
  <si>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</si>
  <si>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</si>
  <si>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</si>
  <si>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</si>
  <si>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</si>
  <si>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</si>
  <si>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</si>
  <si>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</si>
  <si>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</si>
  <si>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</si>
  <si>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</si>
  <si>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</si>
  <si>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</si>
  <si>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</si>
  <si>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</si>
  <si>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</si>
  <si>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</si>
  <si>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</si>
  <si>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</si>
  <si>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</si>
  <si>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</si>
  <si>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</si>
  <si>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</si>
  <si>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</si>
  <si>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</si>
  <si>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</si>
  <si>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</si>
  <si>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</si>
  <si>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</si>
  <si>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</si>
  <si>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</si>
  <si>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</si>
  <si>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</si>
  <si>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</si>
  <si>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</si>
  <si>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</si>
  <si>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</si>
  <si>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</si>
  <si>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</si>
  <si>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</si>
  <si>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</si>
  <si>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</si>
  <si>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</si>
  <si>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</si>
  <si>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</si>
  <si>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</si>
  <si>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</si>
  <si>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</si>
  <si>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</si>
  <si>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</si>
  <si>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</si>
  <si>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</si>
  <si>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</si>
  <si>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</si>
  <si>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</si>
  <si>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</si>
  <si>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</si>
  <si>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</si>
  <si>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</si>
  <si>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</si>
  <si>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</si>
  <si>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</si>
  <si>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</si>
  <si>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</si>
  <si>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</si>
  <si>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</si>
  <si>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</si>
  <si>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</si>
  <si>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</si>
  <si>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</si>
  <si>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</si>
  <si>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</si>
  <si>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</si>
  <si>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</si>
  <si>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</si>
  <si>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</si>
  <si>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</si>
  <si>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</si>
  <si>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</si>
  <si>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</si>
  <si>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</si>
  <si>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</si>
  <si>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</si>
  <si>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</si>
  <si>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</si>
  <si>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</si>
  <si>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</si>
  <si>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</si>
  <si>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</si>
  <si>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</si>
  <si>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</si>
  <si>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</si>
  <si>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</si>
  <si>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</si>
  <si>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</si>
  <si>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</si>
  <si>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</si>
  <si>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</si>
  <si>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</si>
  <si>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</si>
  <si>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</si>
  <si>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</si>
  <si>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</si>
  <si>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</si>
  <si>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</si>
  <si>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</si>
  <si>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</si>
  <si>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</si>
  <si>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</si>
  <si>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</si>
  <si>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</si>
  <si>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</si>
  <si>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</si>
  <si>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</si>
  <si>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</si>
  <si>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</si>
  <si>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</si>
  <si>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</si>
  <si>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</si>
  <si>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</si>
  <si>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</si>
  <si>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</si>
  <si>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</si>
  <si>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</si>
  <si>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</si>
  <si>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</si>
  <si>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</si>
  <si>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</si>
  <si>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</si>
  <si>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</si>
  <si>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</si>
  <si>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</si>
  <si>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</si>
  <si>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</si>
  <si>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</si>
  <si>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</si>
  <si>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</si>
  <si>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</si>
  <si>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</si>
  <si>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</si>
  <si>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</si>
  <si>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</si>
  <si>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</si>
  <si>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</si>
  <si>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</si>
  <si>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</si>
  <si>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</si>
  <si>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</si>
  <si>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</si>
  <si>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</si>
  <si>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</si>
  <si>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</si>
  <si>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</si>
  <si>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</si>
  <si>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</si>
  <si>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</si>
  <si>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</si>
  <si>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</si>
  <si>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</si>
  <si>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</si>
  <si>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</si>
  <si>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</si>
  <si>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</si>
  <si>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</si>
  <si>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</si>
  <si>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</si>
  <si>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</si>
  <si>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</si>
  <si>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</si>
  <si>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</si>
  <si>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</si>
  <si>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</si>
  <si>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</si>
  <si>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</si>
  <si>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</si>
  <si>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</si>
  <si>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</si>
  <si>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</si>
  <si>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</si>
  <si>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</si>
  <si>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</si>
  <si>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</si>
  <si>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</si>
  <si>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</si>
  <si>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</si>
  <si>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</si>
  <si>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</si>
  <si>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</si>
  <si>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</si>
  <si>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</si>
  <si>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</si>
  <si>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</si>
  <si>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</si>
  <si>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</si>
  <si>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</si>
  <si>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</si>
  <si>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</si>
  <si>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</si>
  <si>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</si>
  <si>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</si>
  <si>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</si>
  <si>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</si>
  <si>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</si>
  <si>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</si>
  <si>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</si>
  <si>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</si>
  <si>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</si>
  <si>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</si>
  <si>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</si>
  <si>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</si>
  <si>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</si>
  <si>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</si>
  <si>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</si>
  <si>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</si>
  <si>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</si>
  <si>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</si>
  <si>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</si>
  <si>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</si>
  <si>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</si>
  <si>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</si>
  <si>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</si>
  <si>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</si>
  <si>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</si>
  <si>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</si>
  <si>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</si>
  <si>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</si>
  <si>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</si>
  <si>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</si>
  <si>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</si>
  <si>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</si>
  <si>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</si>
  <si>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</si>
  <si>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</si>
  <si>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</si>
  <si>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</si>
  <si>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</si>
  <si>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</si>
  <si>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</si>
  <si>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</si>
  <si>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</si>
  <si>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</si>
  <si>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</si>
  <si>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</si>
  <si>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</si>
  <si>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</si>
  <si>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</si>
  <si>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</si>
  <si>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</si>
  <si>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</si>
  <si>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</si>
  <si>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</si>
  <si>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</si>
  <si>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</si>
  <si>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</si>
  <si>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</si>
  <si>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</si>
  <si>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</si>
  <si>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</si>
  <si>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</si>
  <si>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</si>
  <si>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</si>
  <si>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</si>
  <si>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</si>
  <si>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</si>
  <si>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</si>
  <si>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</si>
  <si>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</si>
  <si>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</si>
  <si>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</si>
  <si>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</si>
  <si>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</si>
  <si>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</si>
  <si>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</si>
  <si>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</si>
  <si>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</si>
  <si>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</si>
  <si>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</si>
  <si>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</si>
  <si>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</si>
  <si>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</si>
  <si>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</si>
  <si>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</si>
  <si>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</si>
  <si>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</si>
  <si>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</si>
  <si>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</si>
  <si>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</si>
  <si>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</si>
  <si>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</si>
  <si>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</si>
  <si>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</si>
  <si>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</si>
  <si>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</si>
  <si>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</si>
  <si>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</si>
  <si>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</si>
  <si>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</si>
  <si>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</si>
  <si>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</si>
  <si>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</si>
  <si>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</si>
  <si>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</si>
  <si>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</si>
  <si>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</si>
  <si>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</si>
  <si>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</si>
  <si>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</si>
  <si>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</si>
  <si>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</si>
  <si>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</si>
  <si>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</si>
  <si>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</si>
  <si>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</si>
  <si>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</si>
  <si>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</si>
  <si>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</si>
  <si>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</si>
  <si>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</si>
  <si>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</si>
  <si>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</si>
  <si>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</si>
  <si>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</si>
  <si>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</si>
  <si>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</si>
  <si>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</si>
  <si>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</si>
  <si>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</si>
  <si>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</si>
  <si>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</si>
  <si>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</si>
  <si>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</si>
  <si>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</si>
  <si>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</si>
  <si>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</si>
  <si>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</si>
  <si>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</si>
  <si>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</si>
  <si>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</si>
  <si>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</si>
  <si>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</si>
  <si>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</si>
  <si>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</si>
  <si>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</si>
  <si>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</si>
  <si>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</si>
  <si>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</si>
  <si>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</si>
  <si>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</si>
  <si>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</si>
  <si>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</si>
  <si>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</si>
  <si>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</si>
  <si>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</si>
  <si>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</si>
  <si>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</si>
  <si>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</si>
  <si>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</si>
  <si>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</si>
  <si>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</si>
  <si>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</si>
  <si>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</si>
  <si>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</si>
  <si>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</si>
  <si>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</si>
  <si>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</si>
  <si>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</si>
  <si>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</si>
  <si>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</si>
  <si>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</si>
  <si>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</si>
  <si>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</si>
  <si>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</si>
  <si>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</si>
  <si>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</si>
  <si>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</si>
  <si>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</si>
  <si>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</si>
  <si>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</si>
  <si>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</si>
  <si>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</si>
  <si>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</si>
  <si>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</si>
  <si>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</si>
  <si>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</si>
  <si>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</si>
  <si>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</si>
  <si>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</si>
  <si>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</si>
  <si>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</si>
  <si>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</si>
  <si>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</si>
  <si>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</si>
  <si>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</si>
  <si>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</si>
  <si>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</si>
  <si>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</si>
  <si>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</si>
  <si>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</si>
  <si>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</si>
  <si>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</si>
  <si>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</si>
  <si>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</si>
  <si>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</si>
  <si>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</si>
  <si>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</si>
  <si>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</si>
  <si>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</si>
  <si>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</si>
  <si>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</si>
  <si>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</si>
  <si>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</si>
  <si>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</si>
  <si>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</si>
  <si>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</si>
  <si>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</si>
  <si>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</si>
  <si>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</si>
  <si>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</si>
  <si>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</si>
  <si>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</si>
  <si>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</si>
  <si>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</si>
  <si>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</si>
  <si>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</si>
  <si>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</si>
  <si>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</si>
  <si>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</si>
  <si>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</si>
  <si>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</si>
  <si>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</si>
  <si>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</si>
  <si>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</si>
  <si>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</si>
  <si>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</si>
  <si>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</si>
  <si>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</si>
  <si>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</si>
  <si>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</si>
  <si>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</si>
  <si>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</si>
  <si>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</si>
  <si>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</si>
  <si>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</si>
  <si>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</si>
  <si>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</si>
  <si>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</si>
  <si>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</si>
  <si>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</si>
  <si>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</si>
  <si>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</si>
  <si>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</si>
  <si>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</si>
  <si>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</si>
  <si>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</si>
  <si>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</si>
  <si>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</si>
  <si>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</si>
  <si>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</si>
  <si>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</si>
  <si>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</si>
  <si>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</si>
  <si>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</si>
  <si>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</si>
  <si>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</si>
  <si>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</si>
  <si>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</si>
  <si>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</si>
  <si>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</si>
  <si>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</si>
  <si>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</si>
  <si>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</si>
  <si>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</si>
  <si>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</si>
  <si>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</si>
  <si>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</si>
  <si>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</si>
  <si>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</si>
  <si>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</si>
  <si>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</si>
  <si>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</si>
  <si>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</si>
  <si>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</si>
  <si>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</si>
  <si>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</si>
  <si>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</si>
  <si>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</si>
  <si>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</si>
  <si>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</si>
  <si>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</si>
  <si>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</si>
  <si>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</si>
  <si>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</si>
  <si>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</si>
  <si>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</si>
  <si>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</si>
  <si>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</si>
  <si>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</si>
  <si>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</si>
  <si>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</si>
  <si>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</si>
  <si>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</si>
  <si>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</si>
  <si>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</si>
  <si>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</si>
  <si>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</si>
  <si>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</si>
  <si>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</si>
  <si>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</si>
  <si>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</si>
  <si>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</si>
  <si>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</si>
  <si>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</si>
  <si>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</si>
  <si>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</si>
  <si>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</si>
  <si>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</si>
  <si>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</si>
  <si>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</si>
  <si>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</si>
  <si>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</si>
  <si>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</si>
  <si>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</si>
  <si>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</si>
  <si>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</si>
  <si>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</si>
  <si>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</si>
  <si>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</si>
  <si>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</si>
  <si>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</si>
  <si>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</si>
  <si>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</si>
  <si>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</si>
  <si>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</si>
  <si>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</si>
  <si>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</si>
  <si>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</si>
  <si>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</si>
  <si>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</si>
  <si>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</si>
  <si>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</si>
  <si>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</si>
  <si>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</si>
  <si>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</si>
  <si>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</si>
  <si>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</si>
  <si>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</si>
  <si>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</si>
  <si>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</si>
  <si>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</si>
  <si>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</si>
  <si>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</si>
  <si>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</si>
  <si>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</si>
  <si>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</si>
  <si>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</si>
  <si>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</si>
  <si>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</si>
  <si>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</si>
  <si>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</si>
  <si>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</si>
  <si>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</si>
  <si>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</si>
  <si>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</si>
  <si>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</si>
  <si>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</si>
  <si>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</si>
  <si>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</si>
  <si>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</si>
  <si>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</si>
  <si>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</si>
  <si>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</si>
  <si>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</si>
  <si>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</si>
  <si>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</si>
  <si>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</si>
  <si>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</si>
  <si>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</si>
  <si>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</si>
  <si>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</si>
  <si>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</si>
  <si>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</si>
  <si>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</si>
  <si>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</si>
  <si>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</si>
  <si>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</si>
  <si>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</si>
  <si>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</si>
  <si>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</si>
  <si>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</si>
  <si>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</si>
  <si>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</si>
  <si>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</si>
  <si>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</si>
  <si>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</si>
  <si>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</si>
  <si>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</si>
  <si>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</si>
  <si>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</si>
  <si>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</si>
  <si>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</si>
  <si>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</si>
  <si>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</si>
  <si>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</si>
  <si>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</si>
  <si>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</si>
  <si>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</si>
  <si>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</si>
  <si>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</si>
  <si>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</si>
  <si>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</si>
  <si>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</si>
  <si>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</si>
  <si>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</si>
  <si>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</si>
  <si>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</si>
  <si>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</si>
  <si>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</si>
  <si>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</si>
  <si>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</si>
  <si>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</si>
  <si>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</si>
  <si>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</si>
  <si>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</si>
  <si>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</si>
  <si>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</si>
  <si>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</si>
  <si>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</si>
  <si>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</si>
  <si>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</si>
  <si>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</si>
  <si>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</si>
  <si>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</si>
  <si>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</si>
  <si>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</si>
  <si>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</si>
  <si>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</si>
  <si>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</si>
  <si>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</si>
  <si>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</si>
  <si>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</si>
  <si>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</si>
  <si>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</si>
  <si>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</si>
  <si>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</si>
  <si>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</si>
  <si>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</si>
  <si>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</si>
  <si>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</si>
  <si>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</si>
  <si>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</si>
  <si>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</si>
  <si>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</si>
  <si>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</si>
  <si>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</si>
  <si>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</si>
  <si>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</si>
  <si>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</si>
  <si>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</si>
  <si>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</si>
  <si>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</si>
  <si>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</si>
  <si>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</si>
  <si>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</si>
  <si>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</si>
  <si>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</si>
  <si>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</si>
  <si>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</si>
  <si>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</si>
  <si>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</si>
  <si>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</si>
  <si>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</si>
  <si>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</si>
  <si>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</si>
  <si>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</si>
  <si>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</si>
  <si>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</si>
  <si>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</si>
  <si>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</si>
  <si>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</si>
  <si>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</si>
  <si>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</si>
  <si>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</si>
  <si>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</si>
  <si>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</si>
  <si>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</si>
  <si>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</si>
  <si>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</si>
  <si>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</si>
  <si>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</si>
  <si>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</si>
  <si>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</si>
  <si>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</si>
  <si>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</si>
  <si>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</si>
  <si>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</si>
  <si>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</si>
  <si>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</si>
  <si>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</si>
  <si>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</si>
  <si>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</si>
  <si>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</si>
  <si>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</si>
  <si>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</si>
  <si>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</si>
  <si>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</si>
  <si>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</si>
  <si>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</si>
  <si>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</si>
  <si>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</si>
  <si>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</si>
  <si>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</si>
  <si>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</si>
  <si>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</si>
  <si>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</si>
  <si>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</si>
  <si>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</si>
  <si>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</si>
  <si>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</si>
  <si>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</si>
  <si>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</si>
  <si>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</si>
  <si>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</si>
  <si>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</si>
  <si>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</si>
  <si>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</si>
  <si>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</si>
  <si>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</si>
  <si>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</si>
  <si>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</si>
  <si>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</si>
  <si>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</si>
  <si>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</si>
  <si>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</si>
  <si>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</si>
  <si>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</si>
  <si>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</si>
  <si>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</si>
  <si>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</si>
  <si>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</si>
  <si>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</si>
  <si>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</si>
  <si>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</si>
  <si>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</si>
  <si>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</si>
  <si>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</si>
  <si>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</si>
  <si>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</si>
  <si>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</si>
  <si>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</si>
  <si>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</si>
  <si>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</si>
  <si>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</si>
  <si>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</si>
  <si>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</si>
  <si>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</si>
  <si>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</si>
  <si>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</si>
  <si>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</si>
  <si>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</si>
  <si>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</si>
  <si>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</si>
  <si>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</si>
  <si>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</si>
  <si>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</si>
  <si>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</si>
  <si>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</si>
  <si>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</si>
  <si>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</si>
  <si>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</si>
  <si>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</si>
  <si>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</si>
  <si>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</si>
  <si>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</si>
  <si>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</si>
  <si>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</si>
  <si>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</si>
  <si>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</si>
  <si>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</si>
  <si>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</si>
  <si>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</si>
  <si>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</si>
  <si>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</si>
  <si>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</si>
  <si>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</si>
  <si>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</si>
  <si>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</si>
  <si>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</si>
  <si>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</si>
  <si>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</si>
  <si>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</si>
  <si>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</si>
  <si>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</si>
  <si>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</si>
  <si>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</si>
  <si>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</si>
  <si>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</si>
  <si>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</si>
  <si>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</si>
  <si>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</si>
  <si>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</si>
  <si>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</si>
  <si>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</si>
  <si>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</si>
  <si>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</si>
  <si>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</si>
  <si>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</si>
  <si>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</si>
  <si>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</si>
  <si>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</si>
  <si>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</si>
  <si>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</si>
  <si>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</si>
  <si>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</si>
  <si>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</si>
  <si>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</si>
  <si>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</si>
  <si>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</si>
  <si>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</si>
  <si>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</si>
  <si>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</si>
  <si>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</si>
  <si>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</si>
  <si>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</si>
  <si>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</si>
  <si>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</si>
  <si>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</si>
  <si>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</si>
  <si>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</si>
  <si>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</si>
  <si>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</si>
  <si>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</si>
  <si>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</si>
  <si>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</si>
  <si>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</si>
  <si>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</si>
  <si>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</si>
  <si>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</si>
  <si>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</si>
  <si>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</si>
  <si>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</si>
  <si>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</si>
  <si>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</si>
  <si>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</si>
  <si>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</si>
  <si>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</si>
  <si>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</si>
  <si>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</si>
  <si>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</si>
  <si>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</si>
  <si>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</si>
  <si>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</si>
  <si>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</si>
  <si>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</si>
  <si>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</si>
  <si>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</si>
  <si>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</si>
  <si>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</si>
  <si>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</si>
  <si>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</si>
  <si>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</si>
  <si>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</si>
  <si>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</si>
  <si>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</si>
  <si>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</si>
  <si>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</si>
  <si>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</si>
  <si>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</si>
  <si>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</si>
  <si>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</si>
  <si>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</si>
  <si>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</si>
  <si>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</si>
  <si>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</si>
  <si>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</si>
  <si>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</si>
  <si>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</si>
  <si>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</si>
  <si>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</si>
  <si>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</si>
  <si>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</si>
  <si>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</si>
  <si>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</si>
  <si>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</si>
  <si>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</si>
  <si>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</si>
  <si>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</si>
  <si>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</si>
  <si>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</si>
  <si>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</si>
  <si>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</si>
  <si>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</si>
  <si>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</si>
  <si>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</si>
  <si>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</si>
  <si>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</si>
  <si>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</si>
  <si>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</si>
  <si>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</si>
  <si>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</si>
  <si>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</si>
  <si>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</si>
  <si>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</si>
  <si>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</si>
  <si>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</si>
  <si>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</si>
  <si>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</si>
  <si>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</si>
  <si>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</si>
  <si>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</si>
  <si>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</si>
  <si>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</si>
  <si>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</si>
  <si>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</si>
  <si>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</si>
  <si>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</si>
  <si>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</si>
  <si>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</si>
  <si>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</si>
  <si>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</si>
  <si>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</si>
  <si>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</si>
  <si>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</si>
  <si>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</si>
  <si>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</si>
  <si>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</si>
  <si>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</si>
  <si>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</si>
  <si>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</si>
  <si>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</si>
  <si>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</si>
  <si>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</si>
  <si>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</si>
  <si>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</si>
  <si>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</si>
  <si>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</si>
  <si>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</si>
  <si>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</si>
  <si>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</si>
  <si>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</si>
  <si>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</si>
  <si>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</si>
  <si>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</si>
  <si>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</si>
  <si>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</si>
  <si>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</si>
  <si>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</si>
  <si>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</si>
  <si>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</si>
  <si>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</si>
  <si>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</si>
  <si>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</si>
  <si>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</si>
  <si>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</si>
  <si>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</si>
  <si>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</si>
  <si>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</si>
  <si>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</si>
  <si>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</si>
  <si>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</si>
  <si>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</si>
  <si>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</si>
  <si>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</si>
  <si>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</si>
  <si>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</si>
  <si>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</si>
  <si>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</si>
  <si>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</si>
  <si>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</si>
  <si>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</si>
  <si>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</si>
  <si>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</si>
  <si>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</si>
  <si>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</si>
  <si>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</si>
  <si>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</si>
  <si>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</si>
  <si>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</si>
  <si>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</si>
  <si>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</si>
  <si>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</si>
  <si>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</si>
  <si>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</si>
  <si>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</si>
  <si>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</si>
  <si>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</si>
  <si>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</si>
  <si>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</si>
  <si>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</si>
  <si>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</si>
  <si>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</si>
  <si>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</si>
  <si>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</si>
  <si>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</si>
  <si>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</si>
  <si>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</si>
  <si>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</si>
  <si>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</si>
  <si>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</si>
  <si>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</si>
  <si>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</si>
  <si>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</si>
  <si>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</si>
  <si>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</si>
  <si>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</si>
  <si>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</si>
  <si>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</si>
  <si>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</si>
  <si>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</si>
  <si>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</si>
  <si>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</si>
  <si>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</si>
  <si>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</si>
  <si>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</si>
  <si>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</si>
  <si>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</si>
  <si>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</si>
  <si>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</si>
  <si>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</si>
  <si>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</si>
  <si>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</si>
  <si>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</si>
  <si>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</si>
  <si>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</si>
  <si>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</si>
  <si>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</si>
  <si>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</si>
  <si>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</si>
  <si>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</si>
  <si>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</si>
  <si>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</si>
  <si>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</si>
  <si>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</si>
  <si>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</si>
  <si>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</si>
  <si>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</si>
  <si>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</si>
  <si>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</si>
  <si>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</si>
  <si>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</si>
  <si>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</si>
  <si>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</si>
  <si>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</si>
  <si>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</si>
  <si>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</si>
  <si>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</si>
  <si>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</si>
  <si>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</si>
  <si>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</si>
  <si>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</si>
  <si>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</si>
  <si>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</si>
  <si>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</si>
  <si>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</si>
  <si>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</si>
  <si>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</si>
  <si>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</si>
  <si>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</si>
  <si>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</si>
  <si>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</si>
  <si>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</si>
  <si>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</si>
  <si>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</si>
  <si>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</si>
  <si>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</si>
  <si>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</si>
  <si>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</si>
  <si>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</si>
  <si>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</si>
  <si>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</si>
  <si>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</si>
  <si>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</si>
  <si>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</si>
  <si>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</si>
  <si>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</si>
  <si>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</si>
  <si>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</si>
  <si>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</si>
  <si>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</si>
  <si>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</si>
  <si>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</si>
  <si>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</si>
  <si>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</si>
  <si>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</si>
  <si>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</si>
  <si>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</si>
  <si>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</si>
  <si>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</si>
  <si>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</si>
  <si>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</si>
  <si>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</si>
  <si>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</si>
  <si>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</si>
  <si>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</si>
  <si>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</si>
  <si>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</si>
  <si>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</si>
  <si>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</si>
  <si>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</si>
  <si>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</si>
  <si>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</si>
  <si>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</si>
  <si>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</si>
  <si>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</si>
  <si>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</si>
  <si>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</si>
  <si>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</si>
  <si>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</si>
  <si>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</si>
  <si>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</si>
  <si>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</si>
  <si>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</si>
  <si>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</si>
  <si>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</si>
  <si>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</si>
  <si>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</si>
  <si>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</si>
  <si>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</si>
  <si>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</si>
  <si>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</si>
  <si>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</si>
  <si>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</si>
  <si>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</si>
  <si>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</si>
  <si>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</si>
  <si>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</si>
  <si>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</si>
  <si>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</si>
  <si>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</si>
  <si>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</si>
  <si>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</si>
  <si>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</si>
  <si>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</si>
  <si>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</si>
  <si>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</si>
  <si>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</si>
  <si>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</si>
  <si>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</si>
  <si>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</si>
  <si>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</si>
  <si>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</si>
  <si>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</si>
  <si>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</si>
  <si>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</si>
  <si>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</si>
  <si>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</si>
  <si>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</si>
  <si>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</si>
  <si>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</si>
  <si>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</si>
  <si>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</si>
  <si>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</si>
  <si>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</si>
  <si>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</si>
  <si>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</si>
  <si>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</si>
  <si>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</si>
  <si>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</si>
  <si>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</si>
  <si>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</si>
  <si>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</si>
  <si>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</si>
  <si>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</si>
  <si>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</si>
  <si>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</si>
  <si>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</si>
  <si>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</si>
  <si>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</si>
  <si>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</si>
  <si>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</si>
  <si>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</si>
  <si>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</si>
  <si>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</si>
  <si>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</si>
  <si>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</si>
  <si>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</si>
  <si>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</si>
  <si>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</si>
  <si>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</si>
  <si>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</si>
  <si>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</si>
  <si>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</si>
  <si>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</si>
  <si>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</si>
  <si>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</si>
  <si>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</si>
  <si>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</si>
  <si>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</si>
  <si>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</si>
  <si>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</si>
  <si>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</si>
  <si>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</si>
  <si>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</si>
  <si>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</si>
  <si>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</si>
  <si>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</si>
  <si>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</si>
  <si>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</si>
  <si>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</si>
  <si>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</si>
  <si>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</si>
  <si>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</si>
  <si>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</si>
  <si>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</si>
  <si>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</si>
  <si>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</si>
  <si>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</si>
  <si>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</si>
  <si>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</si>
  <si>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</si>
  <si>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</si>
  <si>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</si>
  <si>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</si>
  <si>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</si>
  <si>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</si>
  <si>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</si>
  <si>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</si>
  <si>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</si>
  <si>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</si>
  <si>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</si>
  <si>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</si>
  <si>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</si>
  <si>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</si>
  <si>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</si>
  <si>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</si>
  <si>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</si>
  <si>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</si>
  <si>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</si>
  <si>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</si>
  <si>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</si>
  <si>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</si>
  <si>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</si>
  <si>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</si>
  <si>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</si>
  <si>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</si>
  <si>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</si>
  <si>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</si>
  <si>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</si>
  <si>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</si>
  <si>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</si>
  <si>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</si>
  <si>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</si>
  <si>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</si>
  <si>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</si>
  <si>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</si>
  <si>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</si>
  <si>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</si>
  <si>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</si>
  <si>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</si>
  <si>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</si>
  <si>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</si>
  <si>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</si>
  <si>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</si>
  <si>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</si>
  <si>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</si>
  <si>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</si>
  <si>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</si>
  <si>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</si>
  <si>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</si>
  <si>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</si>
  <si>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</si>
  <si>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</si>
  <si>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</si>
  <si>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</si>
  <si>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</si>
  <si>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</si>
  <si>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</si>
  <si>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</si>
  <si>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</si>
  <si>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</si>
  <si>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</si>
  <si>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</si>
  <si>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</si>
  <si>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</si>
  <si>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</si>
  <si>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</si>
  <si>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</si>
  <si>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</si>
  <si>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</si>
  <si>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</si>
  <si>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</si>
  <si>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</si>
  <si>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</si>
  <si>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</si>
  <si>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</si>
  <si>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</si>
  <si>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</si>
  <si>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</si>
  <si>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</si>
  <si>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</si>
  <si>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</si>
  <si>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</si>
  <si>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</si>
  <si>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</si>
  <si>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</si>
  <si>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</si>
  <si>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</si>
  <si>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</si>
  <si>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</si>
  <si>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</si>
  <si>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</si>
  <si>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</si>
  <si>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</si>
  <si>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</si>
  <si>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</si>
  <si>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</si>
  <si>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</si>
  <si>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</si>
  <si>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</si>
  <si>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</si>
  <si>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</si>
  <si>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</si>
  <si>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</si>
  <si>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</si>
  <si>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</si>
  <si>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</si>
  <si>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</si>
  <si>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</si>
  <si>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</si>
  <si>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</si>
  <si>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</si>
  <si>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</si>
  <si>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</si>
  <si>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</si>
  <si>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</si>
  <si>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</si>
  <si>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</si>
  <si>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</si>
  <si>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</si>
  <si>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</si>
  <si>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</si>
  <si>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</si>
  <si>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</si>
  <si>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</si>
  <si>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</si>
  <si>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</si>
  <si>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</si>
  <si>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</si>
  <si>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</si>
  <si>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</si>
  <si>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</si>
  <si>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</si>
  <si>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</si>
  <si>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</si>
  <si>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</si>
  <si>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</si>
  <si>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</si>
  <si>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</si>
  <si>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</si>
  <si>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</si>
  <si>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</si>
  <si>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</si>
  <si>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</si>
  <si>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</si>
  <si>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</si>
  <si>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</si>
  <si>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</si>
  <si>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</si>
  <si>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</si>
  <si>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</si>
  <si>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</si>
  <si>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</si>
  <si>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</si>
  <si>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</si>
  <si>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</si>
  <si>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</si>
  <si>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</si>
  <si>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</si>
  <si>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</si>
  <si>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</si>
  <si>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</si>
  <si>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</si>
  <si>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</si>
  <si>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</si>
  <si>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</si>
  <si>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</si>
  <si>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</si>
  <si>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</si>
  <si>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</si>
  <si>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</si>
  <si>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</si>
  <si>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</si>
  <si>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</si>
  <si>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</si>
  <si>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</si>
  <si>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</si>
  <si>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</si>
  <si>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</si>
  <si>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</si>
  <si>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</si>
  <si>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</si>
  <si>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</si>
  <si>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</si>
  <si>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</si>
  <si>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</si>
  <si>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</si>
  <si>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</si>
  <si>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</si>
  <si>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</si>
  <si>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</si>
  <si>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</si>
  <si>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</si>
  <si>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</si>
  <si>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</si>
  <si>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</si>
  <si>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</si>
  <si>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</si>
  <si>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</si>
  <si>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</si>
  <si>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</si>
  <si>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</si>
  <si>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</si>
  <si>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</si>
  <si>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</si>
  <si>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</si>
  <si>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</si>
  <si>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</si>
  <si>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</si>
  <si>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</si>
  <si>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</si>
  <si>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</si>
  <si>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</si>
  <si>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</si>
  <si>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</si>
  <si>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</si>
  <si>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</si>
  <si>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</si>
  <si>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</si>
  <si>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</si>
  <si>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</si>
  <si>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</si>
  <si>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</si>
  <si>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</si>
  <si>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</si>
  <si>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</si>
  <si>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</si>
  <si>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</si>
  <si>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</si>
  <si>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</si>
  <si>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</si>
  <si>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</si>
  <si>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</si>
  <si>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</si>
  <si>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</si>
  <si>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</si>
  <si>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</si>
  <si>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</si>
  <si>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</si>
  <si>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</si>
  <si>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</si>
  <si>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</si>
  <si>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</si>
  <si>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</si>
  <si>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</si>
  <si>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</si>
  <si>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</si>
  <si>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</si>
  <si>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</si>
  <si>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</si>
  <si>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</si>
  <si>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</si>
  <si>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</si>
  <si>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</si>
  <si>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</si>
  <si>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</si>
  <si>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</si>
  <si>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</si>
  <si>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</si>
  <si>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</si>
  <si>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</si>
  <si>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</si>
  <si>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</si>
  <si>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</si>
  <si>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</si>
  <si>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</si>
  <si>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</si>
  <si>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</si>
  <si>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</si>
  <si>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</si>
  <si>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</si>
  <si>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</si>
  <si>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</si>
  <si>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</si>
  <si>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</si>
  <si>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</si>
  <si>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</si>
  <si>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</si>
  <si>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</si>
  <si>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</si>
  <si>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</si>
  <si>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</si>
  <si>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</si>
  <si>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</si>
  <si>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</si>
  <si>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</si>
  <si>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</si>
  <si>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</si>
  <si>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</si>
  <si>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</si>
  <si>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</si>
  <si>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</si>
  <si>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</si>
  <si>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</si>
  <si>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</si>
  <si>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</si>
  <si>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</si>
  <si>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</si>
  <si>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</si>
  <si>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</si>
  <si>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</si>
  <si>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</si>
  <si>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</si>
  <si>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</si>
  <si>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</si>
  <si>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</si>
  <si>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</si>
  <si>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</si>
  <si>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</si>
  <si>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</si>
  <si>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</si>
  <si>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</si>
  <si>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</si>
  <si>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</si>
  <si>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</si>
  <si>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</si>
  <si>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</si>
  <si>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</si>
  <si>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</si>
  <si>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</si>
  <si>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</si>
  <si>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</si>
  <si>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</si>
  <si>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</si>
  <si>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</si>
  <si>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</si>
  <si>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</si>
  <si>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</si>
  <si>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</si>
  <si>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</si>
  <si>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</si>
  <si>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</si>
  <si>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</si>
  <si>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</si>
  <si>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</si>
  <si>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</si>
  <si>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</si>
  <si>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</si>
  <si>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</si>
  <si>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</si>
  <si>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</si>
  <si>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</si>
  <si>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</si>
  <si>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</si>
  <si>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</si>
  <si>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</si>
  <si>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</si>
  <si>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</si>
  <si>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</si>
  <si>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</si>
  <si>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</si>
  <si>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</si>
  <si>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</si>
  <si>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</si>
  <si>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</si>
  <si>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</si>
  <si>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</si>
  <si>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</si>
  <si>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</si>
  <si>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</si>
  <si>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</si>
  <si>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</si>
  <si>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</si>
  <si>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</si>
  <si>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</si>
  <si>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</si>
  <si>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</si>
  <si>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</si>
  <si>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</si>
  <si>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</si>
  <si>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</si>
  <si>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</si>
  <si>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</si>
  <si>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</si>
  <si>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</si>
  <si>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</si>
  <si>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</si>
  <si>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</si>
  <si>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</si>
  <si>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</si>
  <si>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</si>
  <si>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</si>
  <si>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</si>
  <si>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</si>
  <si>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</si>
  <si>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</si>
  <si>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</si>
  <si>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</si>
  <si>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</si>
  <si>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</si>
  <si>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</si>
  <si>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</si>
  <si>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</si>
  <si>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</si>
  <si>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</si>
  <si>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</si>
  <si>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</si>
  <si>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</si>
  <si>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</si>
  <si>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</si>
  <si>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</si>
  <si>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</si>
  <si>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</si>
  <si>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</si>
  <si>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</si>
  <si>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</si>
  <si>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</si>
  <si>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</si>
  <si>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</si>
  <si>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</si>
  <si>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</si>
  <si>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</si>
  <si>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</si>
  <si>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</si>
  <si>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</si>
  <si>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</si>
  <si>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</si>
  <si>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</si>
  <si>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</si>
  <si>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</si>
  <si>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</si>
  <si>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</si>
  <si>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</si>
  <si>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</si>
  <si>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</si>
  <si>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</si>
  <si>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</si>
  <si>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</si>
  <si>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</si>
  <si>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</si>
  <si>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</si>
  <si>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</si>
  <si>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</si>
  <si>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</si>
  <si>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</si>
  <si>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</si>
  <si>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</si>
  <si>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</si>
  <si>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</si>
  <si>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</si>
  <si>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</si>
  <si>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</si>
  <si>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</si>
  <si>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</si>
  <si>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</si>
  <si>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</si>
  <si>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</si>
  <si>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</si>
  <si>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</si>
  <si>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</si>
  <si>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</si>
  <si>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</si>
  <si>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</si>
  <si>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</si>
  <si>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</si>
  <si>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</si>
  <si>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</si>
  <si>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</si>
  <si>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</si>
  <si>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</si>
  <si>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</si>
  <si>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</si>
  <si>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</si>
  <si>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</si>
  <si>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</si>
  <si>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</si>
  <si>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</si>
  <si>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</si>
  <si>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</si>
  <si>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</si>
  <si>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</si>
  <si>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</si>
  <si>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</si>
  <si>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</si>
  <si>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</si>
  <si>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</si>
  <si>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</si>
  <si>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</si>
  <si>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</si>
  <si>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</si>
  <si>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</si>
  <si>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</si>
  <si>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</si>
  <si>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</si>
  <si>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</si>
  <si>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</si>
  <si>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</si>
  <si>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</si>
  <si>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</si>
  <si>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</si>
  <si>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</si>
  <si>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</si>
  <si>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</si>
  <si>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</si>
  <si>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</si>
  <si>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</si>
  <si>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</si>
  <si>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</si>
  <si>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</si>
  <si>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</si>
  <si>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</si>
  <si>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</si>
  <si>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</si>
  <si>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</si>
  <si>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</si>
  <si>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</si>
  <si>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</si>
  <si>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</si>
  <si>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</si>
  <si>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</si>
  <si>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</si>
  <si>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</si>
  <si>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</si>
  <si>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</si>
  <si>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</si>
  <si>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</si>
  <si>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</si>
  <si>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</si>
  <si>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</si>
  <si>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</si>
  <si>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</si>
  <si>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</si>
  <si>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</si>
  <si>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</si>
  <si>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</si>
  <si>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</si>
  <si>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</si>
  <si>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</si>
  <si>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</si>
  <si>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</si>
  <si>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</si>
  <si>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</si>
  <si>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</si>
  <si>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</si>
  <si>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</si>
  <si>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</si>
  <si>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</si>
  <si>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</si>
  <si>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</si>
  <si>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</si>
  <si>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</si>
  <si>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</si>
  <si>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</si>
  <si>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</si>
  <si>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</si>
  <si>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</si>
  <si>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</si>
  <si>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</si>
  <si>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</si>
  <si>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</si>
  <si>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</si>
  <si>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</si>
  <si>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</si>
  <si>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</si>
  <si>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</si>
  <si>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</si>
  <si>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</si>
  <si>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</si>
  <si>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</si>
  <si>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</si>
  <si>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</si>
  <si>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</si>
  <si>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</si>
  <si>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</si>
  <si>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</si>
  <si>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</si>
  <si>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</si>
  <si>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</si>
  <si>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</si>
  <si>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</si>
  <si>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</si>
  <si>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</si>
  <si>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</si>
  <si>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</si>
  <si>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</si>
  <si>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</si>
  <si>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</si>
  <si>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</si>
  <si>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</si>
  <si>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</si>
  <si>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</si>
  <si>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</si>
  <si>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</si>
  <si>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</si>
  <si>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</si>
  <si>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</si>
  <si>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</si>
  <si>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</si>
  <si>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</si>
  <si>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</si>
  <si>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</si>
  <si>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</si>
  <si>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</si>
  <si>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</si>
  <si>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</si>
  <si>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</si>
  <si>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</si>
  <si>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</si>
  <si>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</si>
  <si>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</si>
  <si>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</si>
  <si>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</si>
  <si>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</si>
  <si>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</si>
  <si>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</si>
  <si>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</si>
  <si>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</si>
  <si>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</si>
  <si>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</si>
  <si>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</si>
  <si>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</si>
  <si>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</si>
  <si>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</si>
  <si>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</si>
  <si>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</si>
  <si>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</si>
  <si>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</si>
  <si>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</si>
  <si>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</si>
  <si>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</si>
  <si>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</si>
  <si>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</si>
  <si>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</si>
  <si>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</si>
  <si>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</si>
  <si>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</si>
  <si>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</si>
  <si>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</si>
  <si>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</si>
  <si>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</si>
  <si>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</si>
  <si>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</si>
  <si>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</si>
  <si>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</si>
  <si>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</si>
  <si>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</si>
  <si>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</si>
  <si>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</si>
  <si>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</si>
  <si>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</si>
  <si>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</si>
  <si>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</si>
  <si>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</si>
  <si>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</si>
  <si>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</si>
  <si>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</si>
  <si>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</si>
  <si>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</si>
  <si>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</si>
  <si>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</si>
  <si>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</si>
  <si>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</si>
  <si>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</si>
  <si>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</si>
  <si>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</si>
  <si>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</si>
  <si>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</si>
  <si>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</si>
  <si>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</si>
  <si>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</si>
  <si>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</si>
  <si>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</si>
  <si>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</si>
  <si>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</si>
  <si>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</si>
  <si>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</si>
  <si>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</si>
  <si>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</si>
  <si>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</si>
  <si>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</si>
  <si>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</si>
  <si>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</si>
  <si>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</si>
  <si>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</si>
  <si>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</si>
  <si>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</si>
  <si>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</si>
  <si>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</si>
  <si>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</si>
  <si>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</si>
  <si>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</si>
  <si>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</si>
  <si>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</si>
  <si>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</si>
  <si>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</si>
  <si>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</si>
  <si>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</si>
  <si>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</si>
  <si>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</si>
  <si>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</si>
  <si>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</si>
  <si>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</si>
  <si>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</si>
  <si>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</si>
  <si>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</si>
  <si>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</si>
  <si>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</si>
  <si>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</si>
  <si>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</si>
  <si>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</si>
  <si>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</si>
  <si>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</si>
  <si>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</si>
  <si>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</si>
  <si>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</si>
  <si>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</si>
  <si>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</si>
  <si>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</si>
  <si>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</si>
  <si>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</si>
  <si>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</si>
  <si>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</si>
  <si>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</si>
  <si>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</si>
  <si>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</si>
  <si>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</si>
  <si>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</si>
  <si>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</si>
  <si>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</si>
  <si>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</si>
  <si>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</si>
  <si>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</si>
  <si>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</si>
  <si>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</si>
  <si>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</si>
  <si>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</si>
  <si>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</si>
  <si>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</si>
  <si>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</si>
  <si>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</si>
  <si>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</si>
  <si>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</si>
  <si>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</si>
  <si>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</si>
  <si>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</si>
  <si>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</si>
  <si>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</si>
  <si>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</si>
  <si>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</si>
  <si>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</si>
  <si>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</si>
  <si>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</si>
  <si>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</si>
  <si>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</si>
  <si>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</si>
  <si>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</si>
  <si>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</si>
  <si>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</si>
  <si>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</si>
  <si>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</si>
  <si>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</si>
  <si>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</si>
  <si>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</si>
  <si>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</si>
  <si>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</si>
  <si>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</si>
  <si>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</si>
  <si>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</si>
  <si>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</si>
  <si>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</si>
  <si>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</si>
  <si>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</si>
  <si>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</si>
  <si>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</si>
  <si>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</si>
  <si>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</si>
  <si>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</si>
  <si>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</si>
  <si>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</si>
  <si>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</si>
  <si>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</si>
  <si>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</si>
  <si>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</si>
  <si>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</si>
  <si>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</si>
  <si>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</si>
  <si>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</si>
  <si>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</si>
  <si>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</si>
  <si>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</si>
  <si>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</si>
  <si>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</si>
  <si>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</si>
  <si>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</si>
  <si>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</si>
  <si>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</si>
  <si>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</si>
  <si>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</si>
  <si>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</si>
  <si>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</si>
  <si>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</si>
  <si>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</si>
  <si>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</si>
  <si>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</si>
  <si>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</si>
  <si>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</si>
  <si>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</si>
  <si>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</si>
  <si>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</si>
  <si>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</si>
  <si>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</si>
  <si>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</si>
  <si>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</si>
  <si>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</si>
  <si>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</si>
  <si>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</si>
  <si>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</si>
  <si>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</si>
  <si>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</si>
  <si>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</si>
  <si>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</si>
  <si>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</si>
  <si>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</si>
  <si>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</si>
  <si>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</si>
  <si>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</si>
  <si>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</si>
  <si>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</si>
  <si>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</si>
  <si>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</si>
  <si>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</si>
  <si>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</si>
  <si>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</si>
  <si>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</si>
  <si>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</si>
  <si>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</si>
  <si>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</si>
  <si>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</si>
  <si>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</si>
  <si>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</si>
  <si>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</si>
  <si>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</si>
  <si>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</si>
  <si>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</si>
  <si>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</si>
  <si>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</si>
  <si>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</si>
  <si>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</si>
  <si>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</si>
  <si>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</si>
  <si>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</si>
  <si>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</si>
  <si>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</si>
  <si>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</si>
  <si>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</si>
  <si>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</si>
  <si>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</si>
  <si>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</si>
  <si>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</si>
  <si>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</si>
  <si>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</si>
  <si>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</si>
  <si>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</si>
  <si>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</si>
  <si>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</si>
  <si>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</si>
  <si>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</si>
  <si>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</si>
  <si>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</si>
  <si>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</si>
  <si>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</si>
  <si>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</si>
  <si>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</si>
  <si>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</si>
  <si>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</si>
  <si>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</si>
  <si>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</si>
  <si>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</si>
  <si>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</si>
  <si>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</si>
  <si>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</si>
  <si>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</si>
  <si>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</si>
  <si>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</si>
  <si>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</si>
  <si>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</si>
  <si>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</si>
  <si>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</si>
  <si>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</si>
  <si>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</si>
  <si>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</si>
  <si>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</si>
  <si>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</si>
  <si>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</si>
  <si>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</si>
  <si>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</si>
  <si>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</si>
  <si>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</si>
  <si>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</si>
  <si>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</si>
  <si>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</si>
  <si>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</si>
  <si>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</si>
  <si>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</si>
  <si>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</si>
  <si>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</si>
  <si>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</si>
  <si>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</si>
  <si>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</si>
  <si>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</si>
  <si>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</si>
  <si>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</si>
  <si>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</si>
  <si>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</si>
  <si>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</si>
  <si>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</si>
  <si>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</si>
  <si>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</si>
  <si>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</si>
  <si>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</si>
  <si>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</si>
  <si>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</si>
  <si>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</si>
  <si>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</si>
  <si>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</si>
  <si>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</si>
  <si>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</si>
  <si>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</si>
  <si>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</si>
  <si>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</si>
  <si>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</si>
  <si>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</si>
  <si>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</si>
  <si>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</si>
  <si>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</si>
  <si>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</si>
  <si>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</si>
  <si>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</si>
  <si>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</si>
  <si>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</si>
  <si>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</si>
  <si>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</si>
  <si>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</si>
  <si>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</si>
  <si>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</si>
  <si>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</si>
  <si>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</si>
  <si>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</si>
  <si>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</si>
  <si>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</si>
  <si>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</si>
  <si>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</si>
  <si>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</si>
  <si>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</si>
  <si>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</si>
  <si>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</si>
  <si>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</si>
  <si>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</si>
  <si>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</si>
  <si>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</si>
  <si>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</si>
  <si>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</si>
  <si>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</si>
  <si>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</si>
  <si>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</si>
  <si>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</si>
  <si>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</si>
  <si>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</si>
  <si>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</si>
  <si>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</si>
  <si>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</si>
  <si>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</si>
  <si>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</si>
  <si>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</si>
  <si>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</si>
  <si>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</si>
  <si>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</si>
  <si>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</si>
  <si>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</si>
  <si>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</si>
  <si>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</si>
  <si>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</si>
  <si>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</si>
  <si>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</si>
  <si>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</si>
  <si>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</si>
  <si>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</si>
  <si>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</si>
  <si>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</si>
  <si>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</si>
  <si>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</si>
  <si>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</si>
  <si>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</si>
  <si>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</si>
  <si>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</si>
  <si>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</si>
  <si>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</si>
  <si>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</si>
  <si>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</si>
  <si>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</si>
  <si>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</si>
  <si>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</si>
  <si>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</si>
  <si>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</si>
  <si>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</si>
  <si>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</si>
  <si>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</si>
  <si>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</si>
  <si>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</si>
  <si>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</si>
  <si>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</si>
  <si>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</si>
  <si>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</si>
  <si>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</si>
  <si>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</si>
  <si>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</si>
  <si>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</si>
  <si>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</si>
  <si>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</si>
  <si>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</si>
  <si>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</si>
  <si>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</si>
  <si>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</si>
  <si>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</si>
  <si>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</si>
  <si>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</si>
  <si>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</si>
  <si>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</si>
  <si>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</si>
  <si>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</si>
  <si>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</si>
  <si>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</si>
  <si>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</si>
  <si>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</si>
  <si>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</si>
  <si>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</si>
  <si>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</si>
  <si>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</si>
  <si>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</si>
  <si>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</si>
  <si>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</si>
  <si>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</si>
  <si>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</si>
  <si>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</si>
  <si>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</si>
  <si>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</si>
  <si>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</si>
  <si>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</si>
  <si>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</si>
  <si>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</si>
  <si>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</si>
  <si>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</si>
  <si>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</si>
  <si>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</si>
  <si>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</si>
  <si>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</si>
  <si>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</si>
  <si>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</si>
  <si>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</si>
  <si>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</si>
  <si>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</si>
  <si>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</si>
  <si>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</si>
  <si>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</si>
  <si>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</si>
  <si>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</si>
  <si>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</si>
  <si>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</si>
  <si>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</si>
  <si>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</si>
  <si>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</si>
  <si>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</si>
  <si>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</si>
  <si>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</si>
  <si>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</si>
  <si>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</si>
  <si>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</si>
  <si>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</si>
  <si>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</si>
  <si>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</si>
  <si>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</si>
  <si>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</si>
  <si>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</si>
  <si>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</si>
  <si>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</si>
  <si>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</si>
  <si>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</si>
  <si>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</si>
  <si>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</si>
  <si>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</si>
  <si>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</si>
  <si>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</si>
  <si>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</si>
  <si>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</si>
  <si>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</si>
  <si>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</si>
  <si>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</si>
  <si>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</si>
  <si>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</si>
  <si>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</si>
  <si>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</si>
  <si>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</si>
  <si>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</si>
  <si>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</si>
  <si>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</si>
  <si>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</si>
  <si>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</si>
  <si>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</si>
  <si>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</si>
  <si>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</si>
  <si>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</si>
  <si>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</si>
  <si>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</si>
  <si>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</si>
  <si>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</si>
  <si>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</si>
  <si>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</si>
  <si>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</si>
  <si>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</si>
  <si>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</si>
  <si>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</si>
  <si>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</si>
  <si>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</si>
  <si>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</si>
  <si>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</si>
  <si>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</si>
  <si>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</si>
  <si>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</si>
  <si>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</si>
  <si>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</si>
  <si>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</si>
  <si>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</si>
  <si>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</si>
  <si>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</si>
  <si>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</si>
  <si>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</si>
  <si>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</si>
  <si>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</si>
  <si>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</si>
  <si>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</si>
  <si>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</si>
  <si>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</si>
  <si>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</si>
  <si>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</si>
  <si>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</si>
  <si>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</si>
  <si>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</si>
  <si>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</si>
  <si>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</si>
  <si>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</si>
  <si>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</si>
  <si>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</si>
  <si>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</si>
  <si>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</si>
  <si>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</si>
  <si>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</si>
  <si>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</si>
  <si>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</si>
  <si>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</si>
  <si>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</si>
  <si>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</si>
  <si>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</si>
  <si>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</si>
  <si>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</si>
  <si>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</si>
  <si>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</si>
  <si>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</si>
  <si>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</si>
  <si>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</si>
  <si>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</si>
  <si>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</si>
  <si>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</si>
  <si>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</si>
  <si>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</si>
  <si>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</si>
  <si>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</si>
  <si>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</si>
  <si>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</si>
  <si>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</si>
  <si>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</si>
  <si>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</si>
  <si>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</si>
  <si>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</si>
  <si>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</si>
  <si>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</si>
  <si>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</si>
  <si>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</si>
  <si>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</si>
  <si>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</si>
  <si>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</si>
  <si>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</si>
  <si>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</si>
  <si>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</si>
  <si>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</si>
  <si>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</si>
  <si>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</si>
  <si>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</si>
  <si>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</si>
  <si>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</si>
  <si>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</si>
  <si>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</si>
  <si>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</si>
  <si>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</si>
  <si>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</si>
  <si>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</si>
  <si>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</si>
  <si>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</si>
  <si>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</si>
  <si>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</si>
  <si>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</si>
  <si>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</si>
  <si>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</si>
  <si>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</si>
  <si>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</si>
  <si>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</si>
  <si>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</si>
  <si>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</si>
  <si>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</si>
  <si>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</si>
  <si>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</si>
  <si>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</si>
  <si>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</si>
  <si>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</si>
  <si>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</si>
  <si>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</si>
  <si>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</si>
  <si>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</si>
  <si>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</si>
  <si>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</si>
  <si>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</si>
  <si>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</si>
  <si>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</si>
  <si>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</si>
  <si>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</si>
  <si>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</si>
  <si>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</si>
  <si>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</si>
  <si>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</si>
  <si>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</si>
  <si>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</si>
  <si>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</si>
  <si>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</si>
  <si>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</si>
  <si>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</si>
  <si>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</si>
  <si>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</si>
  <si>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</si>
  <si>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</si>
  <si>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</si>
  <si>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</si>
  <si>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</si>
  <si>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</si>
  <si>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</si>
  <si>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</si>
  <si>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</si>
  <si>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</si>
  <si>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</si>
  <si>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</si>
  <si>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</si>
  <si>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</si>
  <si>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</si>
  <si>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</si>
  <si>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</si>
  <si>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</si>
  <si>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</si>
  <si>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</si>
  <si>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</si>
  <si>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</si>
  <si>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</si>
  <si>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</si>
  <si>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</si>
  <si>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</si>
  <si>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</si>
  <si>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</si>
  <si>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</si>
  <si>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</si>
  <si>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</si>
  <si>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</si>
  <si>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</si>
  <si>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</si>
  <si>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</si>
  <si>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</si>
  <si>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</si>
  <si>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</si>
  <si>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</si>
  <si>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</si>
  <si>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</si>
  <si>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</si>
  <si>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</si>
  <si>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</si>
  <si>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</si>
  <si>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</si>
  <si>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</si>
  <si>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</si>
  <si>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</si>
  <si>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</si>
  <si>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</si>
  <si>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</si>
  <si>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</si>
  <si>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</si>
  <si>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</si>
  <si>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</si>
  <si>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</si>
  <si>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</si>
  <si>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</si>
  <si>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</si>
  <si>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</si>
  <si>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</si>
  <si>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</si>
  <si>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</si>
  <si>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</si>
  <si>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</si>
  <si>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</si>
  <si>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</si>
  <si>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</si>
  <si>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</si>
  <si>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</si>
  <si>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</si>
  <si>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</si>
  <si>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</si>
  <si>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</si>
  <si>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</si>
  <si>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</si>
  <si>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</si>
  <si>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</si>
  <si>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</si>
  <si>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</si>
  <si>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</si>
  <si>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</si>
  <si>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</si>
  <si>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</si>
  <si>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</si>
  <si>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</si>
  <si>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</si>
  <si>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</si>
  <si>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</si>
  <si>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</si>
  <si>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</si>
  <si>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</si>
  <si>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</si>
  <si>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</si>
  <si>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</si>
  <si>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</si>
  <si>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</si>
  <si>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</si>
  <si>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</si>
  <si>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</si>
  <si>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</si>
  <si>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</si>
  <si>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</si>
  <si>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</si>
  <si>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</si>
  <si>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</si>
  <si>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</si>
  <si>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</si>
  <si>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</si>
  <si>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</si>
  <si>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</si>
  <si>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</si>
  <si>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</si>
  <si>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</si>
  <si>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</si>
  <si>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</si>
  <si>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</si>
  <si>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</si>
  <si>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</si>
  <si>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</si>
  <si>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</si>
  <si>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</si>
  <si>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</si>
  <si>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</si>
  <si>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</si>
  <si>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</si>
  <si>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</si>
  <si>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</si>
  <si>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</si>
  <si>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</si>
  <si>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</si>
  <si>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</si>
  <si>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</si>
  <si>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</si>
  <si>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</si>
  <si>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</si>
  <si>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</si>
  <si>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</si>
  <si>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</si>
  <si>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</si>
  <si>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</si>
  <si>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</si>
  <si>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</si>
  <si>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</si>
  <si>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</si>
  <si>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</si>
  <si>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</si>
  <si>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</si>
  <si>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</si>
  <si>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</si>
  <si>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</si>
  <si>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</si>
  <si>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</si>
  <si>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</si>
  <si>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</si>
  <si>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</si>
  <si>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</si>
  <si>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</si>
  <si>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</si>
  <si>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</si>
  <si>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</si>
  <si>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</si>
  <si>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</si>
  <si>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</si>
  <si>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</si>
  <si>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</si>
  <si>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</si>
  <si>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</si>
  <si>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</si>
  <si>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</si>
  <si>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</si>
  <si>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</si>
  <si>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</si>
  <si>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</si>
  <si>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</si>
  <si>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</si>
  <si>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</si>
  <si>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</si>
  <si>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</si>
  <si>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</si>
  <si>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</si>
  <si>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</si>
  <si>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</si>
  <si>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</si>
  <si>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</si>
  <si>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</si>
  <si>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</si>
  <si>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</si>
  <si>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</si>
  <si>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</si>
  <si>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</si>
  <si>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</si>
  <si>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</si>
  <si>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</si>
  <si>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</si>
  <si>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</si>
  <si>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</si>
  <si>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</si>
  <si>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</si>
  <si>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</si>
  <si>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</si>
  <si>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</si>
  <si>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</si>
  <si>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</si>
  <si>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</si>
  <si>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</si>
  <si>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</si>
  <si>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</si>
  <si>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</si>
  <si>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</si>
  <si>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</si>
  <si>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</si>
  <si>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</si>
  <si>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</si>
  <si>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</si>
  <si>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</si>
  <si>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</si>
  <si>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</si>
  <si>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</si>
  <si>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</si>
  <si>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</si>
  <si>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</si>
  <si>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</si>
  <si>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</si>
  <si>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</si>
  <si>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</si>
  <si>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</si>
  <si>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</si>
  <si>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</si>
  <si>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</si>
  <si>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</si>
  <si>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</si>
  <si>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</si>
  <si>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</si>
  <si>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</si>
  <si>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</si>
  <si>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</si>
  <si>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</si>
  <si>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</si>
  <si>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</si>
  <si>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</si>
  <si>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</si>
  <si>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</si>
  <si>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</si>
  <si>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</si>
  <si>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</si>
  <si>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</si>
  <si>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</si>
  <si>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</si>
  <si>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</si>
  <si>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</si>
  <si>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</si>
  <si>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</si>
  <si>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</si>
  <si>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</si>
  <si>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</si>
  <si>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</si>
  <si>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</si>
  <si>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</si>
  <si>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</si>
  <si>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</si>
  <si>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</si>
  <si>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</si>
  <si>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</si>
  <si>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</si>
  <si>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</si>
  <si>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</si>
  <si>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</si>
  <si>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</si>
  <si>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</si>
  <si>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</si>
  <si>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</si>
  <si>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</si>
  <si>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</si>
  <si>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</si>
  <si>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</si>
  <si>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</si>
  <si>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</si>
  <si>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</si>
  <si>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</si>
  <si>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</si>
  <si>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</si>
  <si>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</si>
  <si>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</si>
  <si>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</si>
  <si>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</si>
  <si>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</si>
  <si>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</si>
  <si>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</si>
  <si>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</si>
  <si>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</si>
  <si>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</si>
  <si>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</si>
  <si>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</si>
  <si>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</si>
  <si>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</si>
  <si>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</si>
  <si>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</si>
  <si>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</si>
  <si>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</si>
  <si>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</si>
  <si>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</si>
  <si>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</si>
  <si>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</si>
  <si>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</si>
  <si>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</si>
  <si>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</si>
  <si>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</si>
  <si>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</si>
  <si>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</si>
  <si>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</si>
  <si>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</si>
  <si>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</si>
  <si>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</si>
  <si>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</si>
  <si>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</si>
  <si>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</si>
  <si>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</si>
  <si>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</si>
  <si>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</si>
  <si>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</si>
  <si>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</si>
  <si>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</si>
  <si>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</si>
  <si>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</si>
  <si>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</si>
  <si>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</si>
  <si>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</si>
  <si>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</si>
  <si>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</si>
  <si>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</si>
  <si>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</si>
  <si>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</si>
  <si>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</si>
  <si>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</si>
  <si>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</si>
  <si>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</si>
  <si>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</si>
  <si>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</si>
  <si>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</si>
  <si>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</si>
  <si>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</si>
  <si>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</si>
  <si>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</si>
  <si>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</si>
  <si>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</si>
  <si>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</si>
  <si>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</si>
  <si>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</si>
  <si>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</si>
  <si>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</si>
  <si>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</si>
  <si>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</si>
  <si>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</si>
  <si>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</si>
  <si>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</si>
  <si>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</si>
  <si>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</si>
  <si>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</si>
  <si>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</si>
  <si>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</si>
  <si>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</si>
  <si>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</si>
  <si>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</si>
  <si>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</si>
  <si>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</si>
  <si>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</si>
  <si>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</si>
  <si>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</si>
  <si>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</si>
  <si>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</si>
  <si>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</si>
  <si>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</si>
  <si>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</si>
  <si>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</si>
  <si>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</si>
  <si>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</si>
  <si>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</si>
  <si>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</si>
  <si>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</si>
  <si>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</si>
  <si>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</si>
  <si>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</si>
  <si>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</si>
  <si>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</si>
  <si>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</si>
  <si>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</si>
  <si>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</si>
  <si>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</si>
  <si>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</si>
  <si>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</si>
  <si>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</si>
  <si>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</si>
  <si>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</si>
  <si>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</si>
  <si>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</si>
  <si>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</si>
  <si>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</si>
  <si>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</si>
  <si>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</si>
  <si>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</si>
  <si>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</si>
  <si>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</si>
  <si>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</si>
  <si>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</si>
  <si>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</si>
  <si>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</si>
  <si>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</si>
  <si>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</si>
  <si>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</si>
  <si>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</si>
  <si>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</si>
  <si>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</si>
  <si>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</si>
  <si>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</si>
  <si>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</si>
  <si>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</si>
  <si>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</si>
  <si>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</si>
  <si>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</si>
  <si>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</si>
  <si>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</si>
  <si>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</si>
  <si>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</si>
  <si>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</si>
  <si>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</si>
  <si>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</si>
  <si>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</si>
  <si>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</si>
  <si>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</si>
  <si>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</si>
  <si>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</si>
  <si>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</si>
  <si>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</si>
  <si>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</si>
  <si>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</si>
  <si>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</si>
  <si>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</si>
  <si>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</si>
  <si>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</si>
  <si>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</si>
  <si>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</si>
  <si>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</si>
  <si>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</si>
  <si>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</si>
  <si>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</si>
  <si>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</si>
  <si>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</si>
  <si>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</si>
  <si>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</si>
  <si>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</si>
  <si>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</si>
  <si>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</si>
  <si>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</si>
  <si>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</si>
  <si>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</si>
  <si>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</si>
  <si>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</si>
  <si>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</si>
  <si>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</si>
  <si>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</si>
  <si>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</si>
  <si>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</si>
  <si>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</si>
  <si>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</si>
  <si>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</si>
  <si>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</si>
  <si>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</si>
  <si>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</si>
  <si>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</si>
  <si>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</si>
  <si>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</si>
  <si>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</si>
  <si>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</si>
  <si>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</si>
  <si>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</si>
  <si>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</si>
  <si>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</si>
  <si>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</si>
  <si>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</si>
  <si>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</si>
  <si>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</si>
  <si>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</si>
  <si>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</si>
  <si>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</si>
  <si>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</si>
  <si>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</si>
  <si>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</si>
  <si>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</si>
  <si>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</si>
  <si>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</si>
  <si>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</si>
  <si>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</si>
  <si>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</si>
  <si>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</si>
  <si>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</si>
  <si>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</si>
  <si>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</si>
  <si>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</si>
  <si>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</si>
  <si>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</si>
  <si>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</si>
  <si>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</si>
  <si>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</si>
  <si>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</si>
  <si>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</si>
  <si>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</si>
  <si>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</si>
  <si>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</si>
  <si>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</si>
  <si>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</si>
  <si>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</si>
  <si>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</si>
  <si>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</si>
  <si>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</si>
  <si>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</si>
  <si>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</si>
  <si>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</si>
  <si>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</si>
  <si>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</si>
  <si>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</si>
  <si>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</si>
  <si>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</si>
  <si>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</si>
  <si>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</si>
  <si>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</si>
  <si>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</si>
  <si>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</si>
  <si>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</si>
  <si>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</si>
  <si>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</si>
  <si>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</si>
  <si>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</si>
  <si>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</si>
  <si>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</si>
  <si>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</si>
  <si>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</si>
  <si>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</si>
  <si>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</si>
  <si>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</si>
  <si>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</si>
  <si>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</si>
  <si>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</si>
  <si>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</si>
  <si>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</si>
  <si>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</si>
  <si>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</si>
  <si>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</si>
  <si>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</si>
  <si>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</si>
  <si>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</si>
  <si>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</si>
  <si>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</si>
  <si>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</si>
  <si>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</si>
  <si>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</si>
  <si>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</si>
  <si>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</si>
  <si>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</si>
  <si>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</si>
  <si>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</si>
  <si>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</si>
  <si>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</si>
  <si>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</si>
  <si>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</si>
  <si>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</si>
  <si>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</si>
  <si>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</si>
  <si>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</si>
  <si>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</si>
  <si>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</si>
  <si>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</si>
  <si>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</si>
  <si>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</si>
  <si>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</si>
  <si>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</si>
  <si>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</si>
  <si>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</si>
  <si>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</si>
  <si>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</si>
  <si>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</si>
  <si>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</si>
  <si>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</si>
  <si>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</si>
  <si>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</si>
  <si>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</si>
  <si>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</si>
  <si>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</si>
  <si>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</si>
  <si>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</si>
  <si>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</si>
  <si>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</si>
  <si>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</si>
  <si>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</si>
  <si>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</si>
  <si>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</si>
  <si>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</si>
  <si>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</si>
  <si>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</si>
  <si>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</si>
  <si>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</si>
  <si>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</si>
  <si>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</si>
  <si>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</si>
  <si>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</si>
  <si>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</si>
  <si>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</si>
  <si>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</si>
  <si>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</si>
  <si>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</si>
  <si>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</si>
  <si>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</si>
  <si>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</si>
  <si>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</si>
  <si>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</si>
  <si>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</si>
  <si>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</si>
  <si>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</si>
  <si>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</si>
  <si>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</si>
  <si>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</si>
  <si>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</si>
  <si>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</si>
  <si>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</si>
  <si>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</si>
  <si>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</si>
  <si>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</si>
  <si>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</si>
  <si>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</si>
  <si>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</si>
  <si>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</si>
  <si>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</si>
  <si>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</si>
  <si>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</si>
  <si>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</si>
  <si>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</si>
  <si>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</si>
  <si>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</si>
  <si>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</si>
  <si>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</si>
  <si>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</si>
  <si>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</si>
  <si>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</si>
  <si>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</si>
  <si>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</si>
  <si>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</si>
  <si>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</si>
  <si>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</si>
  <si>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</si>
  <si>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</si>
  <si>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</si>
  <si>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</si>
  <si>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</si>
  <si>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</si>
  <si>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</si>
  <si>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</si>
  <si>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</si>
  <si>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</si>
  <si>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</si>
  <si>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</si>
  <si>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</si>
  <si>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</si>
  <si>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</si>
  <si>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</si>
  <si>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</si>
  <si>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</si>
  <si>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</si>
  <si>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</si>
  <si>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</si>
  <si>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</si>
  <si>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</si>
  <si>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</si>
  <si>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</si>
  <si>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</si>
  <si>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</si>
  <si>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</si>
  <si>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</si>
  <si>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</si>
  <si>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</si>
  <si>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</si>
  <si>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</si>
  <si>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</si>
  <si>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</si>
  <si>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</si>
  <si>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</si>
  <si>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</si>
  <si>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</si>
  <si>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</si>
  <si>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</si>
  <si>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</si>
  <si>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</si>
  <si>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</si>
  <si>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</si>
  <si>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</si>
  <si>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</si>
  <si>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</si>
  <si>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</si>
  <si>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</si>
  <si>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</si>
  <si>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</si>
  <si>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</si>
  <si>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</si>
  <si>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</si>
  <si>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</si>
  <si>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</si>
  <si>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</si>
  <si>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</si>
  <si>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</si>
  <si>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</si>
  <si>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</si>
  <si>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</si>
  <si>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</si>
  <si>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</si>
  <si>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</si>
  <si>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</si>
  <si>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</si>
  <si>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</si>
  <si>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</si>
  <si>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</si>
  <si>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</si>
  <si>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</si>
  <si>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</si>
  <si>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</si>
  <si>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</si>
  <si>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</si>
  <si>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</si>
  <si>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</si>
  <si>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</si>
  <si>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</si>
  <si>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</si>
  <si>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</si>
  <si>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</si>
  <si>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</si>
  <si>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</si>
  <si>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</si>
  <si>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</si>
  <si>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</si>
  <si>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</si>
  <si>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</si>
  <si>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</si>
  <si>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</si>
  <si>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</si>
  <si>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</si>
  <si>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</si>
  <si>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</si>
  <si>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</si>
  <si>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</si>
  <si>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</si>
  <si>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</si>
  <si>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</si>
  <si>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</si>
  <si>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</si>
  <si>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</si>
  <si>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</si>
  <si>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</si>
  <si>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</si>
  <si>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</si>
  <si>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</si>
  <si>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</si>
  <si>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</si>
  <si>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</si>
  <si>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</si>
  <si>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</si>
  <si>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</si>
  <si>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</si>
  <si>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</si>
  <si>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</si>
  <si>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</si>
  <si>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</si>
  <si>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</si>
  <si>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</si>
  <si>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</si>
  <si>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</si>
  <si>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</si>
  <si>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</si>
  <si>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</si>
  <si>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</si>
  <si>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</si>
  <si>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</si>
  <si>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</si>
  <si>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</si>
  <si>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</si>
  <si>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</si>
  <si>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</si>
  <si>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</si>
  <si>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</si>
  <si>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</si>
  <si>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</si>
  <si>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</si>
  <si>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</si>
  <si>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</si>
  <si>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</si>
  <si>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</si>
  <si>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</si>
  <si>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</si>
  <si>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</si>
  <si>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</si>
  <si>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</si>
  <si>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</si>
  <si>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</si>
  <si>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</si>
  <si>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</si>
  <si>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</si>
  <si>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</si>
  <si>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</si>
  <si>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</si>
  <si>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</si>
  <si>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</si>
  <si>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</si>
  <si>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</si>
  <si>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</si>
  <si>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</si>
  <si>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</si>
  <si>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</si>
  <si>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</si>
  <si>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</si>
  <si>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</si>
  <si>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</si>
  <si>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</si>
  <si>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</si>
  <si>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</si>
  <si>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</si>
  <si>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</si>
  <si>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</si>
  <si>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</si>
  <si>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</si>
  <si>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</si>
  <si>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</si>
  <si>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</si>
  <si>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</si>
  <si>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</si>
  <si>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</si>
  <si>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</si>
  <si>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</si>
  <si>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</si>
  <si>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</si>
  <si>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</si>
  <si>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</si>
  <si>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</si>
  <si>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</si>
  <si>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</si>
  <si>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</si>
  <si>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</si>
  <si>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</si>
  <si>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</si>
  <si>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</si>
  <si>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</si>
  <si>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</si>
  <si>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</si>
  <si>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</si>
  <si>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</si>
  <si>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</si>
  <si>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</si>
  <si>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</si>
  <si>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</si>
  <si>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</si>
  <si>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</si>
  <si>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</si>
  <si>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</si>
  <si>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</si>
  <si>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</si>
  <si>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</si>
  <si>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</si>
  <si>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</si>
  <si>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</si>
  <si>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</si>
  <si>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</si>
  <si>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</si>
  <si>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</si>
  <si>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</si>
  <si>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</si>
  <si>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</si>
  <si>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</si>
  <si>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</si>
  <si>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</si>
  <si>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</si>
  <si>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</si>
  <si>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</si>
  <si>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</si>
  <si>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</si>
  <si>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</si>
  <si>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</si>
  <si>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</si>
  <si>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</si>
  <si>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</si>
  <si>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</si>
  <si>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</si>
  <si>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</si>
  <si>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</si>
  <si>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</si>
  <si>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</si>
  <si>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</si>
  <si>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</si>
  <si>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</si>
  <si>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</si>
  <si>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</si>
  <si>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</si>
  <si>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</si>
  <si>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</si>
  <si>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</si>
  <si>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</si>
  <si>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</si>
  <si>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</si>
  <si>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</si>
  <si>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</si>
  <si>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</si>
  <si>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</si>
  <si>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</si>
  <si>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</si>
  <si>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</si>
  <si>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</si>
  <si>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</si>
  <si>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</si>
  <si>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</si>
  <si>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</si>
  <si>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</si>
  <si>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</si>
  <si>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</si>
  <si>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</si>
  <si>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</si>
  <si>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</si>
  <si>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</si>
  <si>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</si>
  <si>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</si>
  <si>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</si>
  <si>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</si>
  <si>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</si>
  <si>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</si>
  <si>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</si>
  <si>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</si>
  <si>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</si>
  <si>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</si>
  <si>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</si>
  <si>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</si>
  <si>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</si>
  <si>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</si>
  <si>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</si>
  <si>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</si>
  <si>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</si>
  <si>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</si>
  <si>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</si>
  <si>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</si>
  <si>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</si>
  <si>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</si>
  <si>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</si>
  <si>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</si>
  <si>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</si>
  <si>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</si>
  <si>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</si>
  <si>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</si>
  <si>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</si>
  <si>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</si>
  <si>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</si>
  <si>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</si>
  <si>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</si>
  <si>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</si>
  <si>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</si>
  <si>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</si>
  <si>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</si>
  <si>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</si>
  <si>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</si>
  <si>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</si>
  <si>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</si>
  <si>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</si>
  <si>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</si>
  <si>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</si>
  <si>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</si>
  <si>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</si>
  <si>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</si>
  <si>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</si>
  <si>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</si>
  <si>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</si>
  <si>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</si>
  <si>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</si>
  <si>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</si>
  <si>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</si>
  <si>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</si>
  <si>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</si>
  <si>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</si>
  <si>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</si>
  <si>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</si>
  <si>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</si>
  <si>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</si>
  <si>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</si>
  <si>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</si>
  <si>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</si>
  <si>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</si>
  <si>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</si>
  <si>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</si>
  <si>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</si>
  <si>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</si>
  <si>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</si>
  <si>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</si>
  <si>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</si>
  <si>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</si>
  <si>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</si>
  <si>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</si>
  <si>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</si>
  <si>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</si>
  <si>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</si>
  <si>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</si>
  <si>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</si>
  <si>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</si>
  <si>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</si>
  <si>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</si>
  <si>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</si>
  <si>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</si>
  <si>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</si>
  <si>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</si>
  <si>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</si>
  <si>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</si>
  <si>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</si>
  <si>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</si>
  <si>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</si>
  <si>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</si>
  <si>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</si>
  <si>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</si>
  <si>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</si>
  <si>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</si>
  <si>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</si>
  <si>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</si>
  <si>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</si>
  <si>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</si>
  <si>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</si>
  <si>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</si>
  <si>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</si>
  <si>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</si>
  <si>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</si>
  <si>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</si>
  <si>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</si>
  <si>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</si>
  <si>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</si>
  <si>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</si>
  <si>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</si>
  <si>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</si>
  <si>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</si>
  <si>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</si>
  <si>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</si>
  <si>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</si>
  <si>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</si>
  <si>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</si>
  <si>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</si>
  <si>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</si>
  <si>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</si>
  <si>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</si>
  <si>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</si>
  <si>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</si>
  <si>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</si>
  <si>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</si>
  <si>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</si>
  <si>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</si>
  <si>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</si>
  <si>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</si>
  <si>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</si>
  <si>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</si>
  <si>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</si>
  <si>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</si>
  <si>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</si>
  <si>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</si>
  <si>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</si>
  <si>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</si>
  <si>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</si>
  <si>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</si>
  <si>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</si>
  <si>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</si>
  <si>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</si>
  <si>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</si>
  <si>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</si>
  <si>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</si>
  <si>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</si>
  <si>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</si>
  <si>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</si>
  <si>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</si>
  <si>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</si>
  <si>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</si>
  <si>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</si>
  <si>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</si>
  <si>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</si>
  <si>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</si>
  <si>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</si>
  <si>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</si>
  <si>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</si>
  <si>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</si>
  <si>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</si>
  <si>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</si>
  <si>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</si>
  <si>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</si>
  <si>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</si>
  <si>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</si>
  <si>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</si>
  <si>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</si>
  <si>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</si>
  <si>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</si>
  <si>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</si>
  <si>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</si>
  <si>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</si>
  <si>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</si>
  <si>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</si>
  <si>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</si>
  <si>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</si>
  <si>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</si>
  <si>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</si>
  <si>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</si>
  <si>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</si>
  <si>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</si>
  <si>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</si>
  <si>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</si>
  <si>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</si>
  <si>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</si>
  <si>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</si>
  <si>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</si>
  <si>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</si>
  <si>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</si>
  <si>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</si>
  <si>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</si>
  <si>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</si>
  <si>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</si>
  <si>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</si>
  <si>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</si>
  <si>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</si>
  <si>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</si>
  <si>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</si>
  <si>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</si>
  <si>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</si>
  <si>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</si>
  <si>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</si>
  <si>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</si>
  <si>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</si>
  <si>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</si>
  <si>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</si>
  <si>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</si>
  <si>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</si>
  <si>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</si>
  <si>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</si>
  <si>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</si>
  <si>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</si>
  <si>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</si>
  <si>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</si>
  <si>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</si>
  <si>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</si>
  <si>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</si>
  <si>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</si>
  <si>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</si>
  <si>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</si>
  <si>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</si>
  <si>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</si>
  <si>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</si>
  <si>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</si>
  <si>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</si>
  <si>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</si>
  <si>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</si>
  <si>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</si>
  <si>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</si>
  <si>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</si>
  <si>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</si>
  <si>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</si>
  <si>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</si>
  <si>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</si>
  <si>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</si>
  <si>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</si>
  <si>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</si>
  <si>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</si>
  <si>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</si>
  <si>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</si>
  <si>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</si>
  <si>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</si>
  <si>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</si>
  <si>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</si>
  <si>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</si>
  <si>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</si>
  <si>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</si>
  <si>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</si>
  <si>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</si>
  <si>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</si>
  <si>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</si>
  <si>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</si>
  <si>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</si>
  <si>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</si>
  <si>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</si>
  <si>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</si>
  <si>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</si>
  <si>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</si>
  <si>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</si>
  <si>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</si>
  <si>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</si>
  <si>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</si>
  <si>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</si>
  <si>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</si>
  <si>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</si>
  <si>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</si>
  <si>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</si>
  <si>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</si>
  <si>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</si>
  <si>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</si>
  <si>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</si>
  <si>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</si>
  <si>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</si>
  <si>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</si>
  <si>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</si>
  <si>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</si>
  <si>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</si>
  <si>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</si>
  <si>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</si>
  <si>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</si>
  <si>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</si>
  <si>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</si>
  <si>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</si>
  <si>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</si>
  <si>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</si>
  <si>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</si>
  <si>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</si>
  <si>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</si>
  <si>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</si>
  <si>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</si>
  <si>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</si>
  <si>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</si>
  <si>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</si>
  <si>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</si>
  <si>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</si>
  <si>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</si>
  <si>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</si>
  <si>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</si>
  <si>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</si>
  <si>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</si>
  <si>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</si>
  <si>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</si>
  <si>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</si>
  <si>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</si>
  <si>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</si>
  <si>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</si>
  <si>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</si>
  <si>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</si>
  <si>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</si>
  <si>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</si>
  <si>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</si>
  <si>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</si>
  <si>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</si>
  <si>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</si>
  <si>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</si>
  <si>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</si>
  <si>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</si>
  <si>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</si>
  <si>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</si>
  <si>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</si>
  <si>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</si>
  <si>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</si>
  <si>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</si>
  <si>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</si>
  <si>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</si>
  <si>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</si>
  <si>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</si>
  <si>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</si>
  <si>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</si>
  <si>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</si>
  <si>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</si>
  <si>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</si>
  <si>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</si>
  <si>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</si>
  <si>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</si>
  <si>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</si>
  <si>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</si>
  <si>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</si>
  <si>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</si>
  <si>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</si>
  <si>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</si>
  <si>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</si>
  <si>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</si>
  <si>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</si>
  <si>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</si>
  <si>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</si>
  <si>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</si>
  <si>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</si>
  <si>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</si>
  <si>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</si>
  <si>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</si>
  <si>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</si>
  <si>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</si>
  <si>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</si>
  <si>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</si>
  <si>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</si>
  <si>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</si>
  <si>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</si>
  <si>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</si>
  <si>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</si>
  <si>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</si>
  <si>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</si>
  <si>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</si>
  <si>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</si>
  <si>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</si>
  <si>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</si>
  <si>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</si>
  <si>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</si>
  <si>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</si>
  <si>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</si>
  <si>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</si>
  <si>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</si>
  <si>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</si>
  <si>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</si>
  <si>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</si>
  <si>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</si>
  <si>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</si>
  <si>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</si>
  <si>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</si>
  <si>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</si>
  <si>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</si>
  <si>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</si>
  <si>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</si>
  <si>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</si>
  <si>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</si>
  <si>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</si>
  <si>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</si>
  <si>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</si>
  <si>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</si>
  <si>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</si>
  <si>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</si>
  <si>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</si>
  <si>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</si>
  <si>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</si>
  <si>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</si>
  <si>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</si>
  <si>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</si>
  <si>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</si>
  <si>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</si>
  <si>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</si>
  <si>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</si>
  <si>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</si>
  <si>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</si>
  <si>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</si>
  <si>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</si>
  <si>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</si>
  <si>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</si>
  <si>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</si>
  <si>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</si>
  <si>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</si>
  <si>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</si>
  <si>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</si>
  <si>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</si>
  <si>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</si>
  <si>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</si>
  <si>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</si>
  <si>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</si>
  <si>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</si>
  <si>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</si>
  <si>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</si>
  <si>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</si>
  <si>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</si>
  <si>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</si>
  <si>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</si>
  <si>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</si>
  <si>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</si>
  <si>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</si>
  <si>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</si>
  <si>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</si>
  <si>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</si>
  <si>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</si>
  <si>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</si>
  <si>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</si>
  <si>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</si>
  <si>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</si>
  <si>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</si>
  <si>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</si>
  <si>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</si>
  <si>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</si>
  <si>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</si>
  <si>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</si>
  <si>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</si>
  <si>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</si>
  <si>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</si>
  <si>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</si>
  <si>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</si>
  <si>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</si>
  <si>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</si>
  <si>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</si>
  <si>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</si>
  <si>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</si>
  <si>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</si>
  <si>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</si>
  <si>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</si>
  <si>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</si>
  <si>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</si>
  <si>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</si>
  <si>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</si>
  <si>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</si>
  <si>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</si>
  <si>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</si>
  <si>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</si>
  <si>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</si>
  <si>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</si>
  <si>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</si>
  <si>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</si>
  <si>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</si>
  <si>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</si>
  <si>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</si>
  <si>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</si>
  <si>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</si>
  <si>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</si>
  <si>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</si>
  <si>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</si>
  <si>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</si>
  <si>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</si>
  <si>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</si>
  <si>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</si>
  <si>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</si>
  <si>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</si>
  <si>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</si>
  <si>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</si>
  <si>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</si>
  <si>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</si>
  <si>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</si>
  <si>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</si>
  <si>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</si>
  <si>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</si>
  <si>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</si>
  <si>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</si>
  <si>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</si>
  <si>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</si>
  <si>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</si>
  <si>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</si>
  <si>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</si>
  <si>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</si>
  <si>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</si>
  <si>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</si>
  <si>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</si>
  <si>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</si>
  <si>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</si>
  <si>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</si>
  <si>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</si>
  <si>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</si>
  <si>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</si>
  <si>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</si>
  <si>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</si>
  <si>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</si>
  <si>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</si>
  <si>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</si>
  <si>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</si>
  <si>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</si>
  <si>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</si>
  <si>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</si>
  <si>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</si>
  <si>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</si>
  <si>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</si>
  <si>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</si>
  <si>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</si>
  <si>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</si>
  <si>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</si>
  <si>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</si>
  <si>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</si>
  <si>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</si>
  <si>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</si>
  <si>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</si>
  <si>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</si>
  <si>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</si>
  <si>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</si>
  <si>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</si>
  <si>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</si>
  <si>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</si>
  <si>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</si>
  <si>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</si>
  <si>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</si>
  <si>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</si>
  <si>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</si>
  <si>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</si>
  <si>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</si>
  <si>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</si>
  <si>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</si>
  <si>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</si>
  <si>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</si>
  <si>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</si>
  <si>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</si>
  <si>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</si>
  <si>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</si>
  <si>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</si>
  <si>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</si>
  <si>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</si>
  <si>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</si>
  <si>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</si>
  <si>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</si>
  <si>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</si>
  <si>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</si>
  <si>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</si>
  <si>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</si>
  <si>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</si>
  <si>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</si>
  <si>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</si>
  <si>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</si>
  <si>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</si>
  <si>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</si>
  <si>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</si>
  <si>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</si>
  <si>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</si>
  <si>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</si>
  <si>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</si>
  <si>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</si>
  <si>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</si>
  <si>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</si>
  <si>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</si>
  <si>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</si>
  <si>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</si>
  <si>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</si>
  <si>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</si>
  <si>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</si>
  <si>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</si>
  <si>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</si>
  <si>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</si>
  <si>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</si>
  <si>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</si>
  <si>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</si>
  <si>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</si>
  <si>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</si>
  <si>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</si>
  <si>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</si>
  <si>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</si>
  <si>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</si>
  <si>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</si>
  <si>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</si>
  <si>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</si>
  <si>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</si>
  <si>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</si>
  <si>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</si>
  <si>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</si>
  <si>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</si>
  <si>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</si>
  <si>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</si>
  <si>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</si>
  <si>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</si>
  <si>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</si>
  <si>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</si>
  <si>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</si>
  <si>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</si>
  <si>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</si>
  <si>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</si>
  <si>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</si>
  <si>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</si>
  <si>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</si>
  <si>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</si>
  <si>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</si>
  <si>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</si>
  <si>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</si>
  <si>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</si>
  <si>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</si>
  <si>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</si>
  <si>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</si>
  <si>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</si>
  <si>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</si>
  <si>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</si>
  <si>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</si>
  <si>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</si>
  <si>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</si>
  <si>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</si>
  <si>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</si>
  <si>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</si>
  <si>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</si>
  <si>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</si>
  <si>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</si>
  <si>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</si>
  <si>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</si>
  <si>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</si>
  <si>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</si>
  <si>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</si>
  <si>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</si>
  <si>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</si>
  <si>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</si>
  <si>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</si>
  <si>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</si>
  <si>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</si>
  <si>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</si>
  <si>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</si>
  <si>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</si>
  <si>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</si>
  <si>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</si>
  <si>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</si>
  <si>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</si>
  <si>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</si>
  <si>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</si>
  <si>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</si>
  <si>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</si>
  <si>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</si>
  <si>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</si>
  <si>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</si>
  <si>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</si>
  <si>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</si>
  <si>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</si>
  <si>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</si>
  <si>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</si>
  <si>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</si>
  <si>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</si>
  <si>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</si>
  <si>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</si>
  <si>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</si>
  <si>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</si>
  <si>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</si>
  <si>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</si>
  <si>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</si>
  <si>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</si>
  <si>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</si>
  <si>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</si>
  <si>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</si>
  <si>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</si>
  <si>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</si>
  <si>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</si>
  <si>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</si>
  <si>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</si>
  <si>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</si>
  <si>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</si>
  <si>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</si>
  <si>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</si>
  <si>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</si>
  <si>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</si>
  <si>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</si>
  <si>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</si>
  <si>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</si>
  <si>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</si>
  <si>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</si>
  <si>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</si>
  <si>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</si>
  <si>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</si>
  <si>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</si>
  <si>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</si>
  <si>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</si>
  <si>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</si>
  <si>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</si>
  <si>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</si>
  <si>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</si>
  <si>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</si>
  <si>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</si>
  <si>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</si>
  <si>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</si>
  <si>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</si>
  <si>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</si>
  <si>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</si>
  <si>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</si>
  <si>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</si>
  <si>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</si>
  <si>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</si>
  <si>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</si>
  <si>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</si>
  <si>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</si>
  <si>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</si>
  <si>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</si>
  <si>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</si>
  <si>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</si>
  <si>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</si>
  <si>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</si>
  <si>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</si>
  <si>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</si>
  <si>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</si>
  <si>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</si>
  <si>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</si>
  <si>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</si>
  <si>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</si>
  <si>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</si>
  <si>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</si>
  <si>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</si>
  <si>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</si>
  <si>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</si>
  <si>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</si>
  <si>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</si>
  <si>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</si>
  <si>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</si>
  <si>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</si>
  <si>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</si>
  <si>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</si>
  <si>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</si>
  <si>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</si>
  <si>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</si>
  <si>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</si>
  <si>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</si>
  <si>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</si>
  <si>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</si>
  <si>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</si>
  <si>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</si>
  <si>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</si>
  <si>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</si>
  <si>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</si>
  <si>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</si>
  <si>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</si>
  <si>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</si>
  <si>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</si>
  <si>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</si>
  <si>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</si>
  <si>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</si>
  <si>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</si>
  <si>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</si>
  <si>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</si>
  <si>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</si>
  <si>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</si>
  <si>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</si>
  <si>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</si>
  <si>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</si>
  <si>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</si>
  <si>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</si>
  <si>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</si>
  <si>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</si>
  <si>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</si>
  <si>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</si>
  <si>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</si>
  <si>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</si>
  <si>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</si>
  <si>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</si>
  <si>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</si>
  <si>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</si>
  <si>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</si>
  <si>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</si>
  <si>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</si>
  <si>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</si>
  <si>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</si>
  <si>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</si>
  <si>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</si>
  <si>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</si>
  <si>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</si>
  <si>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</si>
  <si>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</si>
  <si>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</si>
  <si>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</si>
  <si>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</si>
  <si>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</si>
  <si>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</si>
  <si>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</si>
  <si>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</si>
  <si>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</si>
  <si>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</si>
  <si>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</si>
  <si>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</si>
  <si>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</si>
  <si>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</si>
  <si>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</si>
  <si>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</si>
  <si>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</si>
  <si>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</si>
  <si>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</si>
  <si>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</si>
  <si>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</si>
  <si>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</si>
  <si>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</si>
  <si>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</si>
  <si>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</si>
  <si>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</si>
  <si>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</si>
  <si>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</si>
  <si>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</si>
  <si>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</si>
  <si>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</si>
  <si>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</si>
  <si>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</si>
  <si>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</si>
  <si>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</si>
  <si>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</si>
  <si>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</si>
  <si>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</si>
  <si>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</si>
  <si>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</si>
  <si>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</si>
  <si>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</si>
  <si>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</si>
  <si>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</si>
  <si>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</si>
  <si>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</si>
  <si>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</si>
  <si>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</si>
  <si>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</si>
  <si>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</si>
  <si>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</si>
  <si>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</si>
  <si>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</si>
  <si>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</si>
  <si>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</si>
  <si>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</si>
  <si>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</si>
  <si>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</si>
  <si>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</si>
  <si>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</si>
  <si>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</si>
  <si>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</si>
  <si>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</si>
  <si>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</si>
  <si>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</si>
  <si>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</si>
  <si>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</si>
  <si>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</si>
  <si>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</si>
  <si>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</si>
  <si>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</si>
  <si>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</si>
  <si>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</si>
  <si>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</si>
  <si>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</si>
  <si>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</si>
  <si>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</si>
  <si>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</si>
  <si>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</si>
  <si>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</si>
  <si>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</si>
  <si>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</si>
  <si>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</si>
  <si>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</si>
  <si>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</si>
  <si>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</si>
  <si>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</si>
  <si>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</si>
  <si>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</si>
  <si>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</si>
  <si>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</si>
  <si>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</si>
  <si>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</si>
  <si>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</si>
  <si>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</si>
  <si>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</si>
  <si>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</si>
  <si>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</si>
  <si>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</si>
  <si>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</si>
  <si>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</si>
  <si>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</si>
  <si>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</si>
  <si>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</si>
  <si>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</si>
  <si>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</si>
  <si>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</si>
  <si>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</si>
  <si>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</si>
  <si>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</si>
  <si>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</si>
  <si>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</si>
  <si>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</si>
  <si>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</si>
  <si>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</si>
  <si>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</si>
  <si>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</si>
  <si>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</si>
  <si>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</si>
  <si>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</si>
  <si>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</si>
  <si>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</si>
  <si>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</si>
  <si>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</si>
  <si>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</si>
  <si>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</si>
  <si>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</si>
  <si>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</si>
  <si>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</si>
  <si>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</si>
  <si>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</si>
  <si>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</si>
  <si>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</si>
  <si>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</si>
  <si>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</si>
  <si>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</si>
  <si>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</si>
  <si>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</si>
  <si>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</si>
  <si>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</si>
  <si>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</si>
  <si>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</si>
  <si>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</si>
  <si>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</si>
  <si>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</si>
  <si>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</si>
  <si>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</si>
  <si>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</si>
  <si>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</si>
  <si>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</si>
  <si>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</si>
  <si>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</si>
  <si>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</si>
  <si>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</si>
  <si>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</si>
  <si>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</si>
  <si>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</si>
  <si>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</si>
  <si>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</si>
  <si>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</si>
  <si>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</si>
  <si>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</si>
  <si>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</si>
  <si>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</si>
  <si>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</si>
  <si>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</si>
  <si>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</si>
  <si>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</si>
  <si>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</si>
  <si>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</si>
  <si>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</si>
  <si>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</si>
  <si>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</si>
  <si>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</si>
  <si>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</si>
  <si>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</si>
  <si>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</si>
  <si>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</si>
  <si>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</si>
  <si>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</si>
  <si>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</si>
  <si>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</si>
  <si>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</si>
  <si>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</si>
  <si>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</si>
  <si>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</si>
  <si>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</si>
  <si>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</si>
  <si>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</si>
  <si>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</si>
  <si>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</si>
  <si>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</si>
  <si>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</si>
  <si>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</si>
  <si>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</si>
  <si>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</si>
  <si>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</si>
  <si>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</si>
  <si>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</si>
  <si>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</si>
  <si>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</si>
  <si>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</si>
  <si>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</si>
  <si>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</si>
  <si>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</si>
  <si>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</si>
  <si>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</si>
  <si>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</si>
  <si>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</si>
  <si>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</si>
  <si>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</si>
  <si>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</si>
  <si>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</si>
  <si>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</si>
  <si>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</si>
  <si>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</si>
  <si>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</si>
  <si>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</si>
  <si>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</si>
  <si>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</si>
  <si>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</si>
  <si>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</si>
  <si>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</si>
  <si>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</si>
  <si>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</si>
  <si>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</si>
  <si>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</si>
  <si>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</si>
  <si>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</si>
  <si>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</si>
  <si>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</si>
  <si>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</si>
  <si>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</si>
  <si>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</si>
  <si>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</si>
  <si>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</si>
  <si>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</si>
  <si>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</si>
  <si>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</si>
  <si>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</si>
  <si>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</si>
  <si>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</si>
  <si>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</si>
  <si>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</si>
  <si>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</si>
  <si>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</si>
  <si>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</si>
  <si>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</si>
  <si>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</si>
  <si>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</si>
  <si>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</si>
  <si>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</si>
  <si>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</si>
  <si>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</si>
  <si>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</si>
  <si>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</si>
  <si>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</si>
  <si>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</si>
  <si>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</si>
  <si>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</si>
  <si>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</si>
  <si>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</si>
  <si>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</si>
  <si>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</si>
  <si>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</si>
  <si>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</si>
  <si>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</si>
  <si>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</si>
  <si>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</si>
  <si>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</si>
  <si>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</si>
  <si>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</si>
  <si>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</si>
  <si>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</si>
  <si>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</si>
  <si>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</si>
  <si>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</si>
  <si>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</si>
  <si>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</si>
  <si>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</si>
  <si>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</si>
  <si>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</si>
  <si>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</si>
  <si>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</si>
  <si>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</si>
  <si>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</si>
  <si>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</si>
  <si>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</si>
  <si>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</si>
  <si>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</si>
  <si>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</si>
  <si>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</si>
  <si>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</si>
  <si>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</si>
  <si>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</si>
  <si>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</si>
  <si>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</si>
  <si>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</si>
  <si>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</si>
  <si>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</si>
  <si>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</si>
  <si>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</si>
  <si>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</si>
  <si>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</si>
  <si>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</si>
  <si>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</si>
  <si>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</si>
  <si>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</si>
  <si>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</si>
  <si>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</si>
  <si>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</si>
  <si>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</si>
  <si>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</si>
  <si>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</si>
  <si>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</si>
  <si>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</si>
  <si>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</si>
  <si>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</si>
  <si>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</si>
  <si>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</si>
  <si>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</si>
  <si>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</si>
  <si>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</si>
  <si>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</si>
  <si>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</si>
  <si>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</si>
  <si>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</si>
  <si>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</si>
  <si>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</si>
  <si>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</si>
  <si>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</si>
  <si>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</si>
  <si>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</si>
  <si>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</si>
  <si>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</si>
  <si>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</si>
  <si>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</si>
  <si>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</si>
  <si>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</si>
  <si>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</si>
  <si>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</si>
  <si>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</si>
  <si>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</si>
  <si>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</si>
  <si>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</si>
  <si>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</si>
  <si>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</si>
  <si>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</si>
  <si>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</si>
  <si>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</si>
  <si>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</si>
  <si>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</si>
  <si>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</si>
  <si>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</si>
  <si>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</si>
  <si>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</si>
  <si>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</si>
  <si>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</si>
  <si>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</si>
  <si>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</si>
  <si>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</si>
  <si>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</si>
  <si>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</si>
  <si>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</si>
  <si>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</si>
  <si>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</si>
  <si>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</si>
  <si>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</si>
  <si>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</si>
  <si>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</si>
  <si>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</si>
  <si>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</si>
  <si>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</si>
  <si>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</si>
  <si>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</si>
  <si>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</si>
  <si>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</si>
  <si>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</si>
  <si>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</si>
  <si>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</si>
  <si>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</si>
  <si>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</si>
  <si>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</si>
  <si>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</si>
  <si>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</si>
  <si>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</si>
  <si>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</si>
  <si>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</si>
  <si>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</si>
  <si>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</si>
  <si>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</si>
  <si>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</si>
  <si>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</si>
  <si>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</si>
  <si>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</si>
  <si>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</si>
  <si>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</si>
  <si>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</si>
  <si>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</si>
  <si>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</si>
  <si>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</si>
  <si>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</si>
  <si>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</si>
  <si>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</si>
  <si>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</si>
  <si>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</si>
  <si>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</si>
  <si>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</si>
  <si>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</si>
  <si>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</si>
  <si>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</si>
  <si>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</si>
  <si>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</si>
  <si>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</si>
  <si>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</si>
  <si>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</si>
  <si>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</si>
  <si>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</si>
  <si>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</si>
  <si>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</si>
  <si>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</si>
  <si>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</si>
  <si>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</si>
  <si>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</si>
  <si>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</si>
  <si>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</si>
  <si>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</si>
  <si>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</si>
  <si>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</si>
  <si>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</si>
  <si>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</si>
  <si>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</si>
  <si>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</si>
  <si>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</si>
  <si>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</si>
  <si>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</si>
  <si>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</si>
  <si>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</si>
  <si>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</si>
  <si>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</si>
  <si>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</si>
  <si>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</si>
  <si>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</si>
  <si>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</si>
  <si>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</si>
  <si>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</si>
  <si>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</si>
  <si>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</si>
  <si>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</si>
  <si>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</si>
  <si>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</si>
  <si>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</si>
  <si>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</si>
  <si>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</si>
  <si>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</si>
  <si>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</si>
  <si>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</si>
  <si>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</si>
  <si>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</si>
  <si>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</si>
  <si>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</si>
  <si>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</si>
  <si>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</si>
  <si>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</si>
  <si>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</si>
  <si>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</si>
  <si>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</si>
  <si>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</si>
  <si>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</si>
  <si>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</si>
  <si>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</si>
  <si>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</si>
  <si>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</si>
  <si>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</si>
  <si>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</si>
  <si>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</si>
  <si>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</si>
  <si>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</si>
  <si>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</si>
  <si>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</si>
  <si>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</si>
  <si>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</si>
  <si>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</si>
  <si>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</si>
  <si>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</si>
  <si>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</si>
  <si>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</si>
  <si>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</si>
  <si>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</si>
  <si>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</si>
  <si>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</si>
  <si>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</si>
  <si>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</si>
  <si>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</si>
  <si>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</si>
  <si>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</si>
  <si>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</si>
  <si>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</si>
  <si>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</si>
  <si>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</si>
  <si>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</si>
  <si>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</si>
  <si>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</si>
  <si>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</si>
  <si>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</si>
  <si>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</si>
  <si>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</si>
  <si>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</si>
  <si>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</si>
  <si>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</si>
  <si>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</si>
  <si>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</si>
  <si>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</si>
  <si>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</si>
  <si>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</si>
  <si>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</si>
  <si>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</si>
  <si>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</si>
  <si>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</si>
  <si>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</si>
  <si>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</si>
  <si>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</si>
  <si>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</si>
  <si>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</si>
  <si>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</si>
  <si>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</si>
  <si>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</si>
  <si>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</si>
  <si>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</si>
  <si>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</si>
  <si>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</si>
  <si>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</si>
  <si>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</si>
  <si>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</si>
  <si>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</si>
  <si>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</si>
  <si>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</si>
  <si>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</si>
  <si>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</si>
  <si>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</si>
  <si>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</si>
  <si>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</si>
  <si>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</si>
  <si>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</si>
  <si>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</si>
  <si>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</si>
  <si>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</si>
  <si>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</si>
  <si>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</si>
  <si>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</si>
  <si>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</si>
  <si>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</si>
  <si>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</si>
  <si>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</si>
  <si>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</si>
  <si>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</si>
  <si>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</si>
  <si>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</si>
  <si>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</si>
  <si>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</si>
  <si>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</si>
  <si>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</si>
  <si>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</si>
  <si>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</si>
  <si>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</si>
  <si>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</si>
  <si>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</si>
  <si>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</si>
  <si>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</si>
  <si>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</si>
  <si>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</si>
  <si>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</si>
  <si>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</si>
  <si>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</si>
  <si>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</si>
  <si>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</si>
  <si>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</si>
  <si>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</si>
  <si>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</si>
  <si>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</si>
  <si>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</si>
  <si>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</si>
  <si>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</si>
  <si>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</si>
  <si>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</si>
  <si>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</si>
  <si>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</si>
  <si>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</si>
  <si>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</si>
  <si>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</si>
  <si>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</si>
  <si>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</si>
  <si>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</si>
  <si>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</si>
  <si>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</si>
  <si>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</si>
  <si>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</si>
  <si>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</si>
  <si>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</si>
  <si>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</si>
  <si>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</si>
  <si>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</si>
  <si>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</si>
  <si>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</si>
  <si>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</si>
  <si>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</si>
  <si>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</si>
  <si>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</si>
  <si>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</si>
  <si>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</si>
  <si>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</si>
  <si>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</si>
  <si>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</si>
  <si>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</si>
  <si>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</si>
  <si>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</si>
  <si>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</si>
  <si>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</si>
  <si>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</si>
  <si>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</si>
  <si>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</si>
  <si>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</si>
  <si>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</si>
  <si>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</si>
  <si>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</si>
  <si>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</si>
  <si>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</si>
  <si>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</si>
  <si>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</si>
  <si>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</si>
  <si>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</si>
  <si>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</si>
  <si>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</si>
  <si>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</si>
  <si>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</si>
  <si>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</si>
  <si>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</si>
  <si>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</si>
  <si>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</si>
  <si>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</si>
  <si>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</si>
  <si>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</si>
  <si>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</si>
  <si>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</si>
  <si>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</si>
  <si>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</si>
  <si>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</si>
  <si>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</si>
  <si>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</si>
  <si>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</si>
  <si>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</si>
  <si>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</si>
  <si>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</si>
  <si>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</si>
  <si>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</si>
  <si>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</si>
  <si>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</si>
  <si>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</si>
  <si>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</si>
  <si>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</si>
  <si>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</si>
  <si>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</si>
  <si>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</si>
  <si>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</si>
  <si>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</si>
  <si>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</si>
  <si>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</si>
  <si>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</si>
  <si>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</si>
  <si>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</si>
  <si>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</si>
  <si>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</si>
  <si>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</si>
  <si>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</si>
  <si>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</si>
  <si>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</si>
  <si>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</si>
  <si>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</si>
  <si>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</si>
  <si>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</si>
  <si>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</si>
  <si>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</si>
  <si>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</si>
  <si>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</si>
  <si>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</si>
  <si>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</si>
  <si>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</si>
  <si>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</si>
  <si>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</si>
  <si>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</si>
  <si>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</si>
  <si>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</si>
  <si>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</si>
  <si>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</si>
  <si>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</si>
  <si>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</si>
  <si>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</si>
  <si>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</si>
  <si>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</si>
  <si>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</si>
  <si>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</si>
  <si>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</si>
  <si>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</si>
  <si>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</si>
  <si>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</si>
  <si>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</si>
  <si>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</si>
  <si>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</si>
  <si>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</si>
  <si>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</si>
  <si>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</si>
  <si>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</si>
  <si>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</si>
  <si>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</si>
  <si>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</si>
  <si>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</si>
  <si>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</si>
  <si>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</si>
  <si>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</si>
  <si>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</si>
  <si>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</si>
  <si>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</si>
  <si>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</si>
  <si>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</si>
  <si>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</si>
  <si>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</si>
  <si>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</si>
  <si>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</si>
  <si>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</si>
  <si>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</si>
  <si>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</si>
  <si>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</si>
  <si>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</si>
  <si>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</si>
  <si>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</si>
  <si>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</si>
  <si>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</si>
  <si>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</si>
  <si>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</si>
  <si>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</si>
  <si>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</si>
  <si>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</si>
  <si>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</si>
  <si>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</si>
  <si>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</si>
  <si>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</si>
  <si>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</si>
  <si>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</si>
  <si>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</si>
  <si>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</si>
  <si>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</si>
  <si>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</si>
  <si>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</si>
  <si>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</si>
  <si>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</si>
  <si>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</si>
  <si>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</si>
  <si>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</si>
  <si>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</si>
  <si>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</si>
  <si>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</si>
  <si>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</si>
  <si>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</si>
  <si>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</si>
  <si>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</si>
  <si>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</si>
  <si>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</si>
  <si>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</si>
  <si>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</si>
  <si>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</si>
  <si>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</si>
  <si>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</si>
  <si>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</si>
  <si>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</si>
  <si>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</si>
  <si>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</si>
  <si>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</si>
  <si>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</si>
  <si>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</si>
  <si>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</si>
  <si>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</si>
  <si>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</si>
  <si>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</si>
  <si>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</si>
  <si>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</si>
  <si>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</si>
  <si>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</si>
  <si>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</si>
  <si>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</si>
  <si>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</si>
  <si>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</si>
  <si>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</si>
  <si>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</si>
  <si>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</si>
  <si>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</si>
  <si>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</si>
  <si>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</si>
  <si>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</si>
  <si>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</si>
  <si>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</si>
  <si>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</si>
  <si>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</si>
  <si>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</si>
  <si>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</si>
  <si>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</si>
  <si>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</si>
  <si>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</si>
  <si>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</si>
  <si>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</si>
  <si>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</si>
  <si>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</si>
  <si>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</si>
  <si>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</si>
  <si>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</si>
  <si>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</si>
  <si>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</si>
  <si>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</si>
  <si>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</si>
  <si>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</si>
  <si>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</si>
  <si>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</si>
  <si>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</si>
  <si>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</si>
  <si>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</si>
  <si>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</si>
  <si>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</si>
  <si>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</si>
  <si>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</si>
  <si>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</si>
  <si>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</si>
  <si>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</si>
  <si>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</si>
  <si>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</si>
  <si>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</si>
  <si>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</si>
  <si>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</si>
  <si>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</si>
  <si>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</si>
  <si>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</si>
  <si>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</si>
  <si>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</si>
  <si>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</si>
  <si>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</si>
  <si>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</si>
  <si>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</si>
  <si>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</si>
  <si>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</si>
  <si>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</si>
  <si>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</si>
  <si>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</si>
  <si>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</si>
  <si>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</si>
  <si>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</si>
  <si>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</si>
  <si>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</si>
  <si>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</si>
  <si>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</si>
  <si>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</si>
  <si>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</si>
  <si>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</si>
  <si>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</si>
  <si>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</si>
  <si>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</si>
  <si>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</si>
  <si>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</si>
  <si>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</si>
  <si>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</si>
  <si>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</si>
  <si>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</si>
  <si>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</si>
  <si>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</si>
  <si>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</si>
  <si>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</si>
  <si>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</si>
  <si>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</si>
  <si>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</si>
  <si>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</si>
  <si>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</si>
  <si>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</si>
  <si>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</si>
  <si>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</si>
  <si>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</si>
  <si>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</si>
  <si>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</si>
  <si>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</si>
  <si>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</si>
  <si>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</si>
  <si>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</si>
  <si>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</si>
  <si>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</si>
  <si>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</si>
  <si>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</si>
  <si>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</si>
  <si>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</si>
  <si>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</si>
  <si>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</si>
  <si>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</si>
  <si>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</si>
  <si>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</si>
  <si>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</si>
  <si>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</si>
  <si>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</si>
  <si>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</si>
  <si>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</si>
  <si>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</si>
  <si>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</si>
  <si>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</si>
  <si>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</si>
  <si>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</si>
  <si>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</si>
  <si>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</si>
  <si>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</si>
  <si>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</si>
  <si>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</si>
  <si>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</si>
  <si>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</si>
  <si>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</si>
  <si>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</si>
  <si>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</si>
  <si>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</si>
  <si>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</si>
  <si>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</si>
  <si>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</si>
  <si>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</si>
  <si>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</si>
  <si>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</si>
  <si>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</si>
  <si>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</si>
  <si>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</si>
  <si>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</si>
  <si>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</si>
  <si>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</si>
  <si>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</si>
  <si>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</si>
  <si>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</si>
  <si>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</si>
  <si>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</si>
  <si>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</si>
  <si>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</si>
  <si>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</si>
  <si>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</si>
  <si>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</si>
  <si>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</si>
  <si>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</si>
  <si>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</si>
  <si>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</si>
  <si>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</si>
  <si>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</si>
  <si>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</si>
  <si>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</si>
  <si>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</si>
  <si>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</si>
  <si>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</si>
  <si>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</si>
  <si>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</si>
  <si>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</si>
  <si>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</si>
  <si>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</si>
  <si>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</si>
  <si>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</si>
  <si>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</si>
  <si>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</si>
  <si>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</si>
  <si>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</si>
  <si>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</si>
  <si>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</si>
  <si>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</si>
  <si>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</si>
  <si>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</si>
  <si>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</si>
  <si>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</si>
  <si>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</si>
  <si>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</si>
  <si>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</si>
  <si>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</si>
  <si>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</si>
  <si>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</si>
  <si>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</si>
  <si>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</si>
  <si>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</si>
  <si>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</si>
  <si>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</si>
  <si>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</si>
  <si>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</si>
  <si>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</si>
  <si>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</si>
  <si>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</si>
  <si>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</si>
  <si>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</si>
  <si>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</si>
  <si>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</si>
  <si>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</si>
  <si>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</si>
  <si>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</si>
  <si>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</si>
  <si>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</si>
  <si>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</si>
  <si>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</si>
  <si>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</si>
  <si>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</si>
  <si>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</si>
  <si>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</si>
  <si>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</si>
  <si>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</si>
  <si>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</si>
  <si>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</si>
  <si>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</si>
  <si>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</si>
  <si>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</si>
  <si>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</si>
  <si>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</si>
  <si>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</si>
  <si>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</si>
  <si>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</si>
  <si>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</si>
  <si>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</si>
  <si>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</si>
  <si>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</si>
  <si>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</si>
  <si>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</si>
  <si>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</si>
  <si>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</si>
  <si>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</si>
  <si>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</si>
  <si>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</si>
  <si>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</si>
  <si>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</si>
  <si>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</si>
  <si>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</si>
  <si>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</si>
  <si>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</si>
  <si>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</si>
  <si>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</si>
  <si>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</si>
  <si>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</si>
  <si>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</si>
  <si>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</si>
  <si>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</si>
  <si>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</si>
  <si>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</si>
  <si>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</si>
  <si>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</si>
  <si>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</si>
  <si>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</si>
  <si>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</si>
  <si>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</si>
  <si>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</si>
  <si>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</si>
  <si>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</si>
  <si>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</si>
  <si>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</si>
  <si>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</si>
  <si>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</si>
  <si>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</si>
  <si>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</si>
  <si>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</si>
  <si>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</si>
  <si>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</si>
  <si>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</si>
  <si>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</si>
  <si>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</si>
  <si>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</si>
  <si>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</si>
  <si>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</si>
  <si>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</si>
  <si>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</si>
  <si>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</si>
  <si>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</si>
  <si>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</si>
  <si>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</si>
  <si>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</si>
  <si>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</si>
  <si>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</si>
  <si>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</si>
  <si>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</si>
  <si>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</si>
  <si>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</si>
  <si>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</si>
  <si>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</si>
  <si>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</si>
  <si>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</si>
  <si>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</si>
  <si>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</si>
  <si>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</si>
  <si>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</si>
  <si>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</si>
  <si>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</si>
  <si>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</si>
  <si>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</si>
  <si>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</si>
  <si>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</si>
  <si>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</si>
  <si>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</si>
  <si>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</si>
  <si>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</si>
  <si>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</si>
  <si>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</si>
  <si>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</si>
  <si>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</si>
  <si>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</si>
  <si>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</si>
  <si>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</si>
  <si>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</si>
  <si>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</si>
  <si>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</si>
  <si>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</si>
  <si>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</si>
  <si>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</si>
  <si>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</si>
  <si>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</si>
  <si>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</si>
  <si>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</si>
  <si>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</si>
  <si>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</si>
  <si>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</si>
  <si>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</si>
  <si>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</si>
  <si>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</si>
  <si>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</si>
  <si>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</si>
  <si>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</si>
  <si>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</si>
  <si>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</si>
  <si>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</si>
  <si>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</si>
  <si>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</si>
  <si>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</si>
  <si>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</si>
  <si>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</si>
  <si>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</si>
  <si>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</si>
  <si>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</si>
  <si>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</si>
  <si>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</si>
  <si>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</si>
  <si>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</si>
  <si>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</si>
  <si>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</si>
  <si>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</si>
  <si>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</si>
  <si>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</si>
  <si>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</si>
  <si>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</si>
  <si>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</si>
  <si>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</si>
  <si>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</si>
  <si>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</si>
  <si>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</si>
  <si>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</si>
  <si>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</si>
  <si>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</si>
  <si>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</si>
  <si>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</si>
  <si>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</si>
  <si>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</si>
  <si>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</si>
  <si>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</si>
  <si>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</si>
  <si>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</si>
  <si>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</si>
  <si>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</si>
  <si>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</si>
  <si>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</si>
  <si>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</si>
  <si>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</si>
  <si>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</si>
  <si>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</si>
  <si>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</si>
  <si>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</si>
  <si>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</si>
  <si>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</si>
  <si>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</si>
  <si>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</si>
  <si>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</si>
  <si>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</si>
  <si>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</si>
  <si>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</si>
  <si>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</si>
  <si>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</si>
  <si>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</si>
  <si>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</si>
  <si>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</si>
  <si>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</si>
  <si>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</si>
  <si>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</si>
  <si>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</si>
  <si>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</si>
  <si>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</si>
  <si>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</si>
  <si>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</si>
  <si>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</si>
  <si>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</si>
  <si>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</si>
  <si>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</si>
  <si>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</si>
  <si>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</si>
  <si>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</si>
  <si>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</si>
  <si>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</si>
  <si>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</si>
  <si>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</si>
  <si>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</si>
  <si>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</si>
  <si>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</si>
  <si>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</si>
  <si>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</si>
  <si>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</si>
  <si>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</si>
  <si>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</si>
  <si>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</si>
  <si>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</si>
  <si>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</si>
  <si>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</si>
  <si>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</si>
  <si>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</si>
  <si>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</si>
  <si>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</si>
  <si>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</si>
  <si>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</si>
  <si>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</si>
  <si>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</si>
  <si>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</si>
  <si>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</si>
  <si>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</si>
  <si>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</si>
  <si>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</si>
  <si>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</si>
  <si>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</si>
  <si>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</si>
  <si>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</si>
  <si>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</si>
  <si>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</si>
  <si>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</si>
  <si>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</si>
  <si>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</si>
  <si>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</si>
  <si>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</si>
  <si>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</si>
  <si>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</si>
  <si>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</si>
  <si>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</si>
  <si>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</si>
  <si>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</si>
  <si>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</si>
  <si>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</si>
  <si>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</si>
  <si>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</si>
  <si>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</si>
  <si>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</si>
  <si>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</si>
  <si>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</si>
  <si>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</si>
  <si>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</si>
  <si>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</si>
  <si>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</si>
  <si>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</si>
  <si>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</si>
  <si>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</si>
  <si>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</si>
  <si>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</si>
  <si>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</si>
  <si>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</si>
  <si>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</si>
  <si>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</si>
  <si>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</si>
  <si>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</si>
  <si>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</si>
  <si>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</si>
  <si>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</si>
  <si>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</si>
  <si>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</si>
  <si>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</si>
  <si>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</si>
  <si>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</si>
  <si>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</si>
  <si>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</si>
  <si>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</si>
  <si>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</si>
  <si>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</si>
  <si>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</si>
  <si>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</si>
  <si>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</si>
  <si>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</si>
  <si>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</si>
  <si>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</si>
  <si>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</si>
  <si>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</si>
  <si>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</si>
  <si>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</si>
  <si>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</si>
  <si>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</si>
  <si>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</si>
  <si>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</si>
  <si>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</si>
  <si>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</si>
  <si>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</si>
  <si>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</si>
  <si>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</si>
  <si>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</si>
  <si>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</si>
  <si>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</si>
  <si>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</si>
  <si>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</si>
  <si>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</si>
  <si>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</si>
  <si>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</si>
  <si>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</si>
  <si>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</si>
  <si>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</si>
  <si>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</si>
  <si>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</si>
  <si>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</si>
  <si>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</si>
  <si>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</si>
  <si>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</si>
  <si>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</si>
  <si>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</si>
  <si>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</si>
  <si>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</si>
  <si>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</si>
  <si>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</si>
  <si>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</si>
  <si>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</si>
  <si>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</si>
  <si>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</si>
  <si>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</si>
  <si>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</si>
  <si>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</si>
  <si>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</si>
  <si>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</si>
  <si>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</si>
  <si>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</si>
  <si>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</si>
  <si>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</si>
  <si>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</si>
  <si>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</si>
  <si>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</si>
  <si>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</si>
  <si>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</si>
  <si>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</si>
  <si>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</si>
  <si>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</si>
  <si>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</si>
  <si>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</si>
  <si>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</si>
  <si>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</si>
  <si>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</si>
  <si>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</si>
  <si>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</si>
  <si>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</si>
  <si>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</si>
  <si>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</si>
  <si>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</si>
  <si>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</si>
  <si>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</si>
  <si>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</si>
  <si>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</si>
  <si>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</si>
  <si>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</si>
  <si>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</si>
  <si>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</si>
  <si>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</si>
  <si>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</si>
  <si>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</si>
  <si>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</si>
  <si>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</si>
  <si>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</si>
  <si>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</si>
  <si>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</si>
  <si>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</si>
  <si>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</si>
  <si>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</si>
  <si>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</si>
  <si>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Tabla8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</si>
  <si>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</si>
  <si>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</si>
  <si>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</si>
  <si>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</si>
  <si>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</si>
  <si>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</si>
  <si>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</si>
  <si>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</si>
  <si>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</si>
  <si>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</si>
  <si>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</si>
  <si>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</si>
  <si>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</si>
  <si>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</si>
  <si>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</si>
  <si>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</si>
  <si>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</si>
  <si>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</si>
  <si>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</si>
  <si>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</si>
  <si>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</si>
  <si>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</si>
  <si>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</si>
  <si>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</si>
  <si>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</si>
  <si>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</si>
  <si>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</si>
  <si>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</si>
  <si>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</si>
  <si>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</si>
  <si>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</si>
  <si>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</si>
  <si>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</si>
  <si>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</si>
  <si>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</si>
  <si>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</si>
  <si>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</si>
  <si>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</si>
  <si>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</si>
  <si>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</si>
  <si>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</si>
  <si>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</si>
  <si>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</si>
  <si>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</si>
  <si>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</si>
  <si>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</si>
  <si>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</si>
  <si>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</si>
  <si>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</si>
  <si>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</si>
  <si>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</si>
  <si>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</si>
  <si>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</si>
  <si>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</si>
  <si>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</si>
  <si>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</si>
  <si>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</si>
  <si>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</si>
  <si>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</si>
  <si>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</si>
  <si>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</si>
  <si>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</si>
  <si>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</si>
  <si>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</si>
  <si>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</si>
  <si>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</si>
  <si>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</si>
  <si>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</si>
  <si>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</si>
  <si>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</si>
  <si>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</si>
  <si>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</si>
  <si>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</si>
  <si>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</si>
  <si>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</si>
  <si>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</si>
  <si>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</si>
  <si>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</si>
  <si>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</si>
  <si>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</si>
  <si>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</si>
  <si>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</si>
  <si>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</si>
  <si>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</si>
  <si>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</si>
  <si>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</si>
  <si>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</si>
  <si>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</si>
  <si>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</si>
  <si>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</si>
  <si>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</si>
  <si>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</si>
  <si>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</si>
  <si>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</si>
  <si>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</si>
  <si>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</si>
  <si>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</si>
  <si>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</si>
  <si>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</si>
  <si>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</si>
  <si>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</si>
  <si>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</si>
  <si>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</si>
  <si>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</si>
  <si>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</si>
  <si>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</si>
  <si>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</si>
  <si>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</si>
  <si>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</si>
  <si>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</si>
  <si>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</si>
  <si>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</si>
  <si>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</si>
  <si>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</si>
  <si>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</si>
  <si>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</si>
  <si>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</si>
  <si>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</si>
  <si>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</si>
  <si>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</si>
  <si>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</si>
  <si>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</si>
  <si>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</si>
  <si>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</si>
  <si>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</si>
  <si>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</si>
  <si>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</si>
  <si>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</si>
  <si>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</si>
  <si>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</si>
  <si>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</si>
  <si>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</si>
  <si>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</si>
  <si>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</si>
  <si>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</si>
  <si>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</si>
  <si>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</si>
  <si>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</si>
  <si>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</si>
  <si>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</si>
  <si>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</si>
  <si>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</si>
  <si>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</si>
  <si>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</si>
  <si>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</si>
  <si>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</si>
  <si>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</si>
  <si>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</si>
  <si>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</si>
  <si>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</si>
  <si>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</si>
  <si>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</si>
  <si>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</si>
  <si>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</si>
  <si>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</si>
  <si>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</si>
  <si>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</si>
  <si>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</si>
  <si>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</si>
  <si>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</si>
  <si>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</si>
  <si>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</si>
  <si>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</si>
  <si>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</si>
  <si>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</si>
  <si>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</si>
  <si>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</si>
  <si>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</si>
  <si>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</si>
  <si>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</si>
  <si>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</si>
  <si>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</si>
  <si>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</si>
  <si>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</si>
  <si>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</si>
  <si>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</si>
  <si>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</si>
  <si>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</si>
  <si>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</si>
  <si>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</si>
  <si>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</si>
  <si>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</si>
  <si>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</si>
  <si>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</si>
  <si>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</si>
  <si>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</si>
  <si>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</si>
  <si>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</si>
  <si>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</si>
  <si>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</si>
  <si>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</si>
  <si>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</si>
  <si>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</si>
  <si>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</si>
  <si>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</si>
  <si>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</si>
  <si>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</si>
  <si>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</si>
  <si>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</si>
  <si>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</si>
  <si>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</si>
  <si>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</si>
  <si>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</si>
  <si>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</si>
  <si>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</si>
  <si>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</si>
  <si>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</si>
  <si>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</si>
  <si>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</si>
  <si>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</si>
  <si>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</si>
  <si>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</si>
  <si>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</si>
  <si>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</si>
  <si>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</si>
  <si>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</si>
  <si>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</si>
  <si>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</si>
  <si>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</si>
  <si>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</si>
  <si>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</si>
  <si>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</si>
  <si>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</si>
  <si>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</si>
  <si>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</si>
  <si>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</si>
  <si>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</si>
  <si>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</si>
  <si>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</si>
  <si>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</si>
  <si>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</si>
  <si>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</si>
  <si>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</si>
  <si>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</si>
  <si>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</si>
  <si>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</si>
  <si>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</si>
  <si>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</si>
  <si>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</si>
  <si>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</si>
  <si>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</si>
  <si>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</si>
  <si>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</si>
  <si>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</si>
  <si>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</si>
  <si>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</si>
  <si>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</si>
  <si>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</si>
  <si>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</si>
  <si>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</si>
  <si>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</si>
  <si>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</si>
  <si>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</si>
  <si>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</si>
  <si>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</si>
  <si>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</si>
  <si>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</si>
  <si>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</si>
  <si>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</si>
  <si>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</si>
  <si>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</si>
  <si>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</si>
  <si>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</si>
  <si>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</si>
  <si>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</si>
  <si>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</si>
  <si>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</si>
  <si>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</si>
  <si>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</si>
  <si>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</si>
  <si>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</si>
  <si>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</si>
  <si>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</si>
  <si>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</si>
  <si>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</si>
  <si>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</si>
  <si>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</si>
  <si>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</si>
  <si>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</si>
  <si>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</si>
  <si>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</si>
  <si>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</si>
  <si>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</si>
  <si>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</si>
  <si>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</si>
  <si>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</si>
  <si>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</si>
  <si>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</si>
  <si>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</si>
  <si>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</si>
  <si>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</si>
  <si>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</si>
  <si>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</si>
  <si>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</si>
  <si>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</si>
  <si>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</si>
  <si>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</si>
  <si>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</si>
  <si>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</si>
  <si>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</si>
  <si>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</si>
  <si>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</si>
  <si>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</si>
  <si>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</si>
  <si>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</si>
  <si>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</si>
  <si>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</si>
  <si>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</si>
  <si>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</si>
  <si>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</si>
  <si>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</si>
  <si>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</si>
  <si>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</si>
  <si>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</si>
  <si>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</si>
  <si>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</si>
  <si>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</si>
  <si>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</si>
  <si>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</si>
  <si>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</si>
  <si>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</si>
  <si>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</si>
  <si>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</si>
  <si>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</si>
  <si>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</si>
  <si>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</si>
  <si>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</si>
  <si>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</si>
  <si>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</si>
  <si>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</si>
  <si>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</si>
  <si>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</si>
  <si>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</si>
  <si>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</si>
  <si>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</si>
  <si>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</si>
  <si>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</si>
  <si>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</si>
  <si>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</si>
  <si>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</si>
  <si>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</si>
  <si>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</si>
  <si>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</si>
  <si>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</si>
  <si>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</si>
  <si>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</si>
  <si>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</si>
  <si>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</si>
  <si>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</si>
  <si>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</si>
  <si>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</si>
  <si>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</si>
  <si>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</si>
  <si>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</si>
  <si>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</si>
  <si>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</si>
  <si>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</si>
  <si>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</si>
  <si>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</si>
  <si>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</si>
  <si>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</si>
  <si>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</si>
  <si>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</si>
  <si>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</si>
  <si>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</si>
  <si>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</si>
  <si>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</si>
  <si>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</si>
  <si>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</si>
  <si>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</si>
  <si>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</si>
  <si>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</si>
  <si>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</si>
  <si>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</si>
  <si>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</si>
  <si>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</si>
  <si>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</si>
  <si>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</si>
  <si>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</si>
  <si>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</si>
  <si>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</si>
  <si>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</si>
  <si>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</si>
  <si>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</si>
  <si>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</si>
  <si>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</si>
  <si>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</si>
  <si>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</si>
  <si>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</si>
  <si>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</si>
  <si>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</si>
  <si>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</si>
  <si>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</si>
  <si>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</si>
  <si>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</si>
  <si>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</si>
  <si>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</si>
  <si>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</si>
  <si>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</si>
  <si>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</si>
  <si>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</si>
  <si>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</si>
  <si>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</si>
  <si>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</si>
  <si>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</si>
  <si>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</si>
  <si>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</si>
  <si>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</si>
  <si>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</si>
  <si>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</si>
  <si>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</si>
  <si>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</si>
  <si>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</si>
  <si>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</si>
  <si>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</si>
  <si>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</si>
  <si>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</si>
  <si>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</si>
  <si>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</si>
  <si>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</si>
  <si>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</si>
  <si>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</si>
  <si>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</si>
  <si>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</si>
  <si>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</si>
  <si>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</si>
  <si>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</si>
  <si>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</si>
  <si>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</si>
  <si>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</si>
  <si>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</si>
  <si>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</si>
  <si>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</si>
  <si>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</si>
  <si>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</si>
  <si>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</si>
  <si>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</si>
  <si>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</si>
  <si>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</si>
  <si>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</si>
  <si>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</si>
  <si>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</si>
  <si>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</si>
  <si>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</si>
  <si>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</si>
  <si>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</si>
  <si>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</si>
  <si>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</si>
  <si>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</si>
  <si>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</si>
  <si>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</si>
  <si>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</si>
  <si>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</si>
  <si>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</si>
  <si>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</si>
  <si>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</si>
  <si>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</si>
  <si>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</si>
  <si>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</si>
  <si>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</si>
  <si>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</si>
  <si>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</si>
  <si>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</si>
  <si>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</si>
  <si>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</si>
  <si>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</si>
  <si>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</si>
  <si>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</si>
  <si>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</si>
  <si>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</si>
  <si>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</si>
  <si>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</si>
  <si>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</si>
  <si>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</si>
  <si>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</si>
  <si>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</si>
  <si>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</si>
  <si>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</si>
  <si>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</si>
  <si>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</si>
  <si>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</si>
  <si>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</si>
  <si>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</si>
  <si>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</si>
  <si>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</si>
  <si>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</si>
  <si>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</si>
  <si>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</si>
  <si>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</si>
  <si>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</si>
  <si>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</si>
  <si>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</si>
  <si>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</si>
  <si>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</si>
  <si>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</si>
  <si>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</si>
  <si>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</si>
  <si>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</si>
  <si>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</si>
  <si>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</si>
  <si>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</si>
  <si>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</si>
  <si>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</si>
  <si>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</si>
  <si>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</si>
  <si>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</si>
  <si>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</si>
  <si>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</si>
  <si>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</si>
  <si>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</si>
  <si>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</si>
  <si>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</si>
  <si>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</si>
  <si>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</si>
  <si>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</si>
  <si>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</si>
  <si>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</si>
  <si>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</si>
  <si>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</si>
  <si>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</si>
  <si>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</si>
  <si>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</si>
  <si>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</si>
  <si>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</si>
  <si>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</si>
  <si>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</si>
  <si>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</si>
  <si>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</si>
  <si>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</si>
  <si>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</si>
  <si>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</si>
  <si>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</si>
  <si>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</si>
  <si>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</si>
  <si>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</si>
  <si>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</si>
  <si>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</si>
  <si>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</si>
  <si>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</si>
  <si>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</si>
  <si>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</si>
  <si>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</si>
  <si>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</si>
  <si>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</si>
  <si>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</si>
  <si>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</si>
  <si>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</si>
  <si>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</si>
  <si>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</si>
  <si>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</si>
  <si>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</si>
  <si>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</si>
  <si>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</si>
  <si>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</si>
  <si>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</si>
  <si>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</si>
  <si>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</si>
  <si>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</si>
  <si>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</si>
  <si>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</si>
  <si>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</si>
  <si>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</si>
  <si>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</si>
  <si>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</si>
  <si>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</si>
  <si>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</si>
  <si>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</si>
  <si>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</si>
  <si>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</si>
  <si>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</si>
  <si>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</si>
  <si>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</si>
  <si>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</si>
  <si>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</si>
  <si>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</si>
  <si>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</si>
  <si>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</si>
  <si>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</si>
  <si>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</si>
  <si>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</si>
  <si>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</si>
  <si>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</si>
  <si>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</si>
  <si>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</si>
  <si>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</si>
  <si>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</si>
  <si>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</si>
  <si>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</si>
  <si>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</si>
  <si>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</si>
  <si>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</si>
  <si>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</si>
  <si>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</si>
  <si>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</si>
  <si>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</si>
  <si>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</si>
  <si>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</si>
  <si>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</si>
  <si>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</si>
  <si>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</si>
  <si>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</si>
  <si>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</si>
  <si>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</si>
  <si>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</si>
  <si>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</si>
  <si>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</si>
  <si>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</si>
  <si>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</si>
  <si>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</si>
  <si>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</si>
  <si>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</si>
  <si>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</si>
  <si>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</si>
  <si>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</si>
  <si>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</si>
  <si>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</si>
  <si>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</si>
  <si>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</si>
  <si>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</si>
  <si>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</si>
  <si>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</si>
  <si>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</si>
  <si>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</si>
  <si>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</si>
  <si>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</si>
  <si>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</si>
  <si>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</si>
  <si>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</si>
  <si>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</si>
  <si>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</si>
  <si>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</si>
  <si>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</si>
  <si>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</si>
  <si>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</si>
  <si>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</si>
  <si>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</si>
  <si>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</si>
  <si>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</si>
  <si>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</si>
  <si>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</si>
  <si>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</si>
  <si>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</si>
  <si>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</si>
  <si>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</si>
  <si>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</si>
  <si>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</si>
  <si>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</si>
  <si>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</si>
  <si>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</si>
  <si>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</si>
  <si>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</si>
  <si>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</si>
  <si>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</si>
  <si>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</si>
  <si>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</si>
  <si>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</si>
  <si>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</si>
  <si>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</si>
  <si>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</si>
  <si>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</si>
  <si>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</si>
  <si>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</si>
  <si>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</si>
  <si>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</si>
  <si>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</si>
  <si>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</si>
  <si>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</si>
  <si>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</si>
  <si>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</si>
  <si>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</si>
  <si>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</si>
  <si>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</si>
  <si>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</si>
  <si>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</si>
  <si>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</si>
  <si>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</si>
  <si>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</si>
  <si>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</si>
  <si>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</si>
  <si>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</si>
  <si>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</si>
  <si>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</si>
  <si>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</si>
  <si>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</si>
  <si>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</si>
  <si>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</si>
  <si>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</si>
  <si>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</si>
  <si>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</si>
  <si>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</si>
  <si>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</si>
  <si>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</si>
  <si>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</si>
  <si>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</si>
  <si>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</si>
  <si>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</si>
  <si>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</si>
  <si>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</si>
  <si>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</si>
  <si>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</si>
  <si>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</si>
  <si>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</si>
  <si>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</si>
  <si>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</si>
  <si>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</si>
  <si>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</si>
  <si>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</si>
  <si>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</si>
  <si>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</si>
  <si>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</si>
  <si>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</si>
  <si>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</si>
  <si>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</si>
  <si>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</si>
  <si>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</si>
  <si>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</si>
  <si>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</si>
  <si>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</si>
  <si>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</si>
  <si>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</si>
  <si>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</si>
  <si>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</si>
  <si>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</si>
  <si>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</si>
  <si>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</si>
  <si>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</si>
  <si>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</si>
  <si>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</si>
  <si>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</si>
  <si>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</si>
  <si>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</si>
  <si>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</si>
  <si>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</si>
  <si>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</si>
  <si>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</si>
  <si>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</si>
  <si>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</si>
  <si>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</si>
  <si>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</si>
  <si>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</si>
  <si>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</si>
  <si>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</si>
  <si>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</si>
  <si>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</si>
  <si>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</si>
  <si>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</si>
  <si>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</si>
  <si>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</si>
  <si>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</si>
  <si>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</si>
  <si>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</si>
  <si>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</si>
  <si>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</si>
  <si>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</si>
  <si>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</si>
  <si>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</si>
  <si>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</si>
  <si>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</si>
  <si>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</si>
  <si>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</si>
  <si>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</si>
  <si>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</si>
  <si>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</si>
  <si>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</si>
  <si>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</si>
  <si>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</si>
  <si>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</si>
  <si>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</si>
  <si>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</si>
  <si>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</si>
  <si>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</si>
  <si>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</si>
  <si>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</si>
  <si>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</si>
  <si>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</si>
  <si>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</si>
  <si>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</si>
  <si>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</si>
  <si>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</si>
  <si>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</si>
  <si>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</si>
  <si>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</si>
  <si>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</si>
  <si>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</si>
  <si>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</si>
  <si>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</si>
  <si>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</si>
  <si>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</si>
  <si>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</si>
  <si>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</si>
  <si>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</si>
  <si>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</si>
  <si>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</si>
  <si>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</si>
  <si>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</si>
  <si>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</si>
  <si>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</si>
  <si>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</si>
  <si>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</si>
  <si>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</si>
  <si>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</si>
  <si>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</si>
  <si>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</si>
  <si>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</si>
  <si>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</si>
  <si>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</si>
  <si>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</si>
  <si>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</si>
  <si>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</si>
  <si>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</si>
  <si>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</si>
  <si>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</si>
  <si>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</si>
  <si>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</si>
  <si>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</si>
  <si>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</si>
  <si>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</si>
  <si>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</si>
  <si>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</si>
  <si>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</si>
  <si>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</si>
  <si>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</si>
  <si>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</si>
  <si>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</si>
  <si>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</si>
  <si>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</si>
  <si>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</si>
  <si>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</si>
  <si>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</si>
  <si>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</si>
  <si>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</si>
  <si>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</si>
  <si>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</si>
  <si>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</si>
  <si>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</si>
  <si>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</si>
  <si>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</si>
  <si>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</si>
  <si>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</si>
  <si>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</si>
  <si>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</si>
  <si>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</si>
  <si>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</si>
  <si>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</si>
  <si>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</si>
  <si>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</si>
  <si>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</si>
  <si>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</si>
  <si>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</si>
  <si>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</si>
  <si>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</si>
  <si>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</si>
  <si>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</si>
  <si>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</si>
  <si>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</si>
  <si>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</si>
  <si>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</si>
  <si>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</si>
  <si>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</si>
  <si>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</si>
  <si>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</si>
  <si>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</si>
  <si>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</si>
  <si>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</si>
  <si>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</si>
  <si>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</si>
  <si>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</si>
  <si>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</si>
  <si>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</si>
  <si>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</si>
  <si>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</si>
  <si>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</si>
  <si>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</si>
  <si>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</si>
  <si>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</si>
  <si>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</si>
  <si>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</si>
  <si>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</si>
  <si>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</si>
  <si>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</si>
  <si>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</si>
  <si>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</si>
  <si>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</si>
  <si>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</si>
  <si>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</si>
  <si>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</si>
  <si>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</si>
  <si>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</si>
  <si>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</si>
  <si>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</si>
  <si>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</si>
  <si>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</si>
  <si>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</si>
  <si>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</si>
  <si>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</si>
  <si>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</si>
  <si>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</si>
  <si>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</si>
  <si>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</si>
  <si>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</si>
  <si>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</si>
  <si>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</si>
  <si>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</si>
  <si>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</si>
  <si>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</si>
  <si>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</si>
  <si>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</si>
  <si>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</si>
  <si>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</si>
  <si>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</si>
  <si>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</si>
  <si>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</si>
  <si>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</si>
  <si>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</si>
  <si>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</si>
  <si>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</si>
  <si>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</si>
  <si>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</si>
  <si>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</si>
  <si>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</si>
  <si>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</si>
  <si>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</si>
  <si>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</si>
  <si>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</si>
  <si>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</si>
  <si>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</si>
  <si>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</si>
  <si>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</si>
  <si>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</si>
  <si>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</si>
  <si>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</si>
  <si>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</si>
  <si>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</si>
  <si>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</si>
  <si>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</si>
  <si>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</si>
  <si>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</si>
  <si>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</si>
  <si>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</si>
  <si>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</si>
  <si>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</si>
  <si>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</si>
  <si>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</si>
  <si>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</si>
  <si>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</si>
  <si>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</si>
  <si>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</si>
  <si>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</si>
  <si>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</si>
  <si>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</si>
  <si>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</si>
  <si>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</si>
  <si>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</si>
  <si>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</si>
  <si>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</si>
  <si>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</si>
  <si>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</si>
  <si>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</si>
  <si>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</si>
  <si>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</si>
  <si>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</si>
  <si>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</si>
  <si>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</si>
  <si>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</si>
  <si>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</si>
  <si>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</si>
  <si>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</si>
  <si>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</si>
  <si>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</si>
  <si>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</si>
  <si>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</si>
  <si>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</si>
  <si>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</si>
  <si>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</si>
  <si>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</si>
  <si>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</si>
  <si>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</si>
  <si>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</si>
  <si>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</si>
  <si>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</si>
  <si>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</si>
  <si>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</si>
  <si>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</si>
  <si>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</si>
  <si>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</si>
  <si>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</si>
  <si>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</si>
  <si>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</si>
  <si>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</si>
  <si>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</si>
  <si>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</si>
  <si>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</si>
  <si>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</si>
  <si>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</si>
  <si>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</si>
  <si>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</si>
  <si>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</si>
  <si>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</si>
  <si>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</si>
  <si>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</si>
  <si>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</si>
  <si>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</si>
  <si>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</si>
  <si>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</si>
  <si>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</si>
  <si>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</si>
  <si>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</si>
  <si>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</si>
  <si>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</si>
  <si>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</si>
  <si>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</si>
  <si>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</si>
  <si>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</si>
  <si>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</si>
  <si>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</si>
  <si>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</si>
  <si>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</si>
  <si>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</si>
  <si>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</si>
  <si>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</si>
  <si>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</si>
  <si>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</si>
  <si>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</si>
  <si>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</si>
  <si>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</si>
  <si>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</si>
  <si>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</si>
  <si>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</si>
  <si>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</si>
  <si>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</si>
  <si>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</si>
  <si>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</si>
  <si>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</si>
  <si>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</si>
  <si>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</si>
  <si>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</si>
  <si>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</si>
  <si>
    <t>MIDA</t>
  </si>
  <si>
    <t>EMV</t>
  </si>
  <si>
    <t>INDIS</t>
  </si>
  <si>
    <t>FDX EXP/PENSACOLA</t>
  </si>
  <si>
    <t>EXTRA DATA</t>
  </si>
  <si>
    <t>RDA DATABASE</t>
  </si>
  <si>
    <t>FGC MANIFEST DETAILS</t>
  </si>
  <si>
    <t>MANIFEST DOWNLOAD FOLDER</t>
  </si>
  <si>
    <t>FROM</t>
  </si>
  <si>
    <t>MANIFEST DOWNLOADED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</si>
</sst>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  <font>
      <b/>
      <sz val="10"/>
      <color rgb="FF993300"/>
      <name val="FedEx Sans Cd"/>
      <family val="2"/>
    </font>
    <font>
      <b/>
      <sz val="10"/>
      <color rgb="FF800080"/>
      <name val="FedEx Sans Cd"/>
      <family val="2"/>
    </font>
    <font>
      <b/>
      <sz val="10"/>
      <color rgb="FF000000"/>
      <name val="FedEx Sans Cd"/>
      <family val="2"/>
    </font>
    <font>
      <b/>
      <sz val="10"/>
      <color rgb="FF000080"/>
      <name val="FedEx Sans Cd"/>
      <family val="2"/>
    </font>
    <font>
      <b/>
      <sz val="10"/>
      <color rgb="FF008000"/>
      <name val="FedEx Sans Cd"/>
      <family val="2"/>
    </font>
    <font>
      <b/>
      <sz val="10"/>
      <color rgb="FF800000"/>
      <name val="FedEx Sans Cd"/>
      <family val="2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FFCC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16" fillId="9" borderId="14" xfId="0" applyFont="1" applyFill="1" applyBorder="1" applyAlignment="1" applyProtection="1">
      <alignment horizontal="centerContinuous"/>
      <protection locked="0"/>
    </xf>
    <xf numFmtId="0" fontId="16" fillId="7" borderId="14" xfId="0" applyFont="1" applyFill="1" applyBorder="1" applyAlignment="1" applyProtection="1">
      <alignment horizontal="centerContinuous"/>
      <protection locked="0"/>
    </xf>
    <xf numFmtId="0" fontId="16" fillId="7" borderId="7" xfId="0" applyFont="1" applyFill="1" applyBorder="1" applyAlignment="1" applyProtection="1">
      <alignment horizontal="centerContinuous"/>
      <protection locked="0"/>
    </xf>
    <xf numFmtId="0" fontId="16" fillId="8" borderId="15" xfId="0" applyFont="1" applyFill="1" applyBorder="1" applyAlignment="1" applyProtection="1">
      <alignment horizontal="centerContinuous"/>
      <protection locked="0"/>
    </xf>
    <xf numFmtId="0" fontId="16" fillId="8" borderId="14" xfId="0" applyFont="1" applyFill="1" applyBorder="1" applyAlignment="1" applyProtection="1">
      <alignment horizontal="centerContinuous"/>
      <protection locked="0"/>
    </xf>
    <xf numFmtId="0" fontId="16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4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3" fillId="2" borderId="36" xfId="0" applyNumberFormat="1" applyFont="1" applyFill="1" applyBorder="1" applyAlignment="1">
      <alignment horizontal="center" vertical="center"/>
    </xf>
    <xf numFmtId="0" fontId="17" fillId="0" borderId="37" xfId="0" applyFont="1" applyBorder="1" applyAlignment="1">
      <alignment horizontal="center"/>
    </xf>
    <xf numFmtId="43" fontId="0" fillId="0" borderId="34" xfId="1" applyFont="1" applyBorder="1"/>
    <xf numFmtId="14" fontId="14" fillId="0" borderId="38" xfId="0" applyNumberFormat="1" applyFont="1" applyBorder="1"/>
    <xf numFmtId="43" fontId="2" fillId="0" borderId="34" xfId="0" applyNumberFormat="1" applyFon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1" fillId="5" borderId="20" xfId="0" applyNumberFormat="1" applyFont="1" applyFill="1" applyBorder="1" applyAlignment="1">
      <alignment horizontal="center"/>
    </xf>
    <xf numFmtId="176" fontId="21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0" fontId="0" fillId="0" borderId="33" xfId="0" applyBorder="1"/>
    <xf numFmtId="0" fontId="0" fillId="0" borderId="34" xfId="0" applyBorder="1"/>
    <xf numFmtId="43" fontId="12" fillId="0" borderId="35" xfId="1" applyFont="1" applyBorder="1" applyAlignment="1">
      <alignment horizontal="right"/>
    </xf>
    <xf numFmtId="0" fontId="14" fillId="0" borderId="34" xfId="0" applyFont="1" applyBorder="1"/>
    <xf numFmtId="165" fontId="0" fillId="0" borderId="34" xfId="0" applyNumberFormat="1" applyBorder="1"/>
    <xf numFmtId="0" fontId="12" fillId="0" borderId="34" xfId="0" applyFont="1" applyBorder="1" applyAlignment="1">
      <alignment horizontal="right"/>
    </xf>
    <xf numFmtId="43" fontId="0" fillId="0" borderId="39" xfId="0" applyNumberFormat="1" applyBorder="1"/>
    <xf numFmtId="43" fontId="0" fillId="0" borderId="34" xfId="0" applyNumberFormat="1" applyBorder="1"/>
    <xf numFmtId="15" fontId="0" fillId="0" borderId="34" xfId="0" applyNumberFormat="1" applyBorder="1"/>
    <xf numFmtId="0" fontId="10" fillId="13" borderId="0" xfId="0" applyFont="1" applyFill="1" applyAlignment="1">
      <alignment horizontal="center"/>
    </xf>
    <xf numFmtId="0" fontId="23" fillId="0" borderId="0" xfId="4" applyFont="1"/>
    <xf numFmtId="0" fontId="0" fillId="0" borderId="0" xfId="0"/>
    <xf numFmtId="0" fontId="15" fillId="0" borderId="20" xfId="4" applyBorder="1"/>
    <xf numFmtId="0" fontId="0" fillId="0" borderId="20" xfId="0" applyBorder="1"/>
    <xf numFmtId="0" fontId="14" fillId="20" borderId="20" xfId="0" applyFont="1" applyFill="1" applyBorder="1"/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\-mmm\-yy"/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66FF99"/>
      <color rgb="FF005654"/>
      <color rgb="FF580058"/>
      <color rgb="FF99FFCC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469900</xdr:colOff>
          <xdr:row>0</xdr:row>
          <xdr:rowOff>88900</xdr:rowOff>
        </xdr:from>
        <xdr:to>
          <xdr:col>9</xdr:col>
          <xdr:colOff>37123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RDA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212481</xdr:colOff>
          <xdr:row>0</xdr:row>
          <xdr:rowOff>88900</xdr:rowOff>
        </xdr:from>
        <xdr:to>
          <xdr:col>13</xdr:col>
          <xdr:colOff>841619</xdr:colOff>
          <xdr:row>0</xdr:row>
          <xdr:rowOff>279400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89877</xdr:colOff>
          <xdr:row>0</xdr:row>
          <xdr:rowOff>88900</xdr:rowOff>
        </xdr:from>
        <xdr:to>
          <xdr:col>13</xdr:col>
          <xdr:colOff>174381</xdr:colOff>
          <xdr:row>0</xdr:row>
          <xdr:rowOff>279400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384419</xdr:colOff>
          <xdr:row>0</xdr:row>
          <xdr:rowOff>88900</xdr:rowOff>
        </xdr:from>
        <xdr:to>
          <xdr:col>12</xdr:col>
          <xdr:colOff>70827</xdr:colOff>
          <xdr:row>0</xdr:row>
          <xdr:rowOff>279400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TXT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88900</xdr:rowOff>
        </xdr:from>
        <xdr:to>
          <xdr:col>2</xdr:col>
          <xdr:colOff>444500</xdr:colOff>
          <xdr:row>0</xdr:row>
          <xdr:rowOff>279400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51777</xdr:colOff>
          <xdr:row>0</xdr:row>
          <xdr:rowOff>76200</xdr:rowOff>
        </xdr:from>
        <xdr:to>
          <xdr:col>19</xdr:col>
          <xdr:colOff>204665</xdr:colOff>
          <xdr:row>0</xdr:row>
          <xdr:rowOff>254000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495789</xdr:colOff>
          <xdr:row>0</xdr:row>
          <xdr:rowOff>76200</xdr:rowOff>
        </xdr:from>
        <xdr:to>
          <xdr:col>23</xdr:col>
          <xdr:colOff>210038</xdr:colOff>
          <xdr:row>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249115</xdr:colOff>
          <xdr:row>0</xdr:row>
          <xdr:rowOff>76200</xdr:rowOff>
        </xdr:from>
        <xdr:to>
          <xdr:col>20</xdr:col>
          <xdr:colOff>292588</xdr:colOff>
          <xdr:row>0</xdr:row>
          <xdr:rowOff>254000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BILLED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362438</xdr:colOff>
          <xdr:row>0</xdr:row>
          <xdr:rowOff>76200</xdr:rowOff>
        </xdr:from>
        <xdr:to>
          <xdr:col>21</xdr:col>
          <xdr:colOff>387839</xdr:colOff>
          <xdr:row>0</xdr:row>
          <xdr:rowOff>247650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RATE QUOTE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62523</xdr:colOff>
          <xdr:row>0</xdr:row>
          <xdr:rowOff>88900</xdr:rowOff>
        </xdr:from>
        <xdr:to>
          <xdr:col>10</xdr:col>
          <xdr:colOff>346319</xdr:colOff>
          <xdr:row>0</xdr:row>
          <xdr:rowOff>279400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MODIFY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4</xdr:row>
          <xdr:rowOff>76200</xdr:rowOff>
        </xdr:from>
        <xdr:to>
          <xdr:col>7</xdr:col>
          <xdr:colOff>666750</xdr:colOff>
          <xdr:row>5</xdr:row>
          <xdr:rowOff>146050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88900</xdr:colOff>
          <xdr:row>0</xdr:row>
          <xdr:rowOff>50800</xdr:rowOff>
        </xdr:from>
        <xdr:to>
          <xdr:col>6</xdr:col>
          <xdr:colOff>279400</xdr:colOff>
          <xdr:row>2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MANIFEST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50800</xdr:colOff>
          <xdr:row>0</xdr:row>
          <xdr:rowOff>69850</xdr:rowOff>
        </xdr:from>
        <xdr:to>
          <xdr:col>27</xdr:col>
          <xdr:colOff>127000</xdr:colOff>
          <xdr:row>27</xdr:row>
          <xdr:rowOff>107950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1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355600</xdr:colOff>
          <xdr:row>0</xdr:row>
          <xdr:rowOff>50800</xdr:rowOff>
        </xdr:from>
        <xdr:to>
          <xdr:col>7</xdr:col>
          <xdr:colOff>679450</xdr:colOff>
          <xdr:row>2</xdr:row>
          <xdr:rowOff>146050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1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A1 MANIFEST DOWNLOAD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622300</xdr:colOff>
          <xdr:row>2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83" dataDxfId="81" headerRowBorderDxfId="82" tableBorderDxfId="80">
  <autoFilter ref="A4:W5" xr:uid="{FB5D4BE8-9CF9-47F5-9527-8C5AD8F2B3E4}"/>
  <tableColumns count="23">
    <tableColumn id="1" xr3:uid="{75AEFD5D-FB6E-42B7-B066-58260DCAABF8}" name="SRC" dataDxfId="79"/>
    <tableColumn id="2" xr3:uid="{FF936FCF-8512-4C7E-9D1A-55875AFE1000}" name="DTE" dataDxfId="78"/>
    <tableColumn id="3" xr3:uid="{6CABF7FB-5C9F-4174-A8EF-551CAF5EB1D7}" name="FGHT" dataDxfId="11"/>
    <tableColumn id="4" xr3:uid="{776105C3-9FC1-42A2-9CEA-A6E46E21B0FD}" name="TRACKNUM" dataDxfId="9" dataCellStyle="Hipervínculo"/>
    <tableColumn id="5" xr3:uid="{5920A55A-20E6-40D1-8D90-86D7A9087E4D}" name="CONSIGNEE COMPANY:" dataDxfId="10"/>
    <tableColumn id="6" xr3:uid="{C4A326BE-F56A-4E7D-BF48-68522863CAE5}" name="CONSIGNEE NAME:" dataDxfId="77"/>
    <tableColumn id="23" xr3:uid="{35F1CF06-B461-463E-8A9C-29A7E844829F}" name="BILL T/C:" dataDxfId="76"/>
    <tableColumn id="7" xr3:uid="{6EDF0619-9637-40F6-AD40-3D4636C8BCF4}" name="BILL D/T:" dataDxfId="75"/>
    <tableColumn id="8" xr3:uid="{C83CFEAF-DBFF-4A39-8E37-4F5E2614C3DD}" name="CUSTOMS VALUE:" dataDxfId="74" dataCellStyle="Moneda"/>
    <tableColumn id="9" xr3:uid="{BCD548BE-F65A-4246-863E-EC61373C0B43}" name="FREIGHT (ORG):" dataDxfId="73" dataCellStyle="Millares"/>
    <tableColumn id="10" xr3:uid="{2588418C-89AA-4DE1-B846-0DEF8ED28BD3}" name="FREIGHT (RDA):" dataDxfId="72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1"/>
    <tableColumn id="12" xr3:uid="{E1F46664-5D08-4D6A-826B-BD0513532B9A}" name="CURRENCY" dataDxfId="70"/>
    <tableColumn id="16" xr3:uid="{8DB6674C-C56D-4C1F-A4EA-F4DB7BCCFA1A}" name="RATED USD" dataDxfId="69" dataCellStyle="Millares"/>
    <tableColumn id="19" xr3:uid="{BEC97024-3DBB-4589-978C-F15A100E6A42}" name="NB USD" dataDxfId="68" dataCellStyle="Millares"/>
    <tableColumn id="17" xr3:uid="{3E7423F5-57DA-492C-95A2-B4CD943E4092}" name="REV LOC" dataDxfId="67" dataCellStyle="Millares"/>
    <tableColumn id="13" xr3:uid="{10DBA9FD-C72E-4C5A-842E-1BFD221486FA}" name="ExRATE" dataDxfId="66"/>
    <tableColumn id="15" xr3:uid="{A35507F1-3B97-4401-B996-596666E001C4}" name="DIM WGT" dataDxfId="65"/>
    <tableColumn id="14" xr3:uid="{2EBBD600-7E39-400D-A700-6AA644DBC72B}" name="STAGE" dataDxfId="64"/>
    <tableColumn id="11" xr3:uid="{289BEA0F-5DD9-49EB-A6F7-A61E37D71675}" name="ORG - RDA" dataDxfId="63">
      <calculatedColumnFormula>IFERROR(ABS(RATES[[#This Row],[FREIGHT (ORG):]]-RATES[[#This Row],[FREIGHT (RDA):]]),0)</calculatedColumnFormula>
    </tableColumn>
    <tableColumn id="20" xr3:uid="{36E9C74E-F520-433D-B3F1-8ED7F51EC156}" name="BILL TO ACCOUNT" dataDxfId="62"/>
    <tableColumn id="21" xr3:uid="{061834BB-419E-4967-B6FB-7C0985A9E2C5}" name="ORIGIN" dataDxfId="61"/>
    <tableColumn id="18" xr3:uid="{E49884B8-617E-4B9E-9368-6B9C02B31088}" name="FREIGHT (FGC):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59" headerRowBorderDxfId="58" tableBorderDxfId="57" totalsRowBorderDxfId="56">
  <autoFilter ref="A1:D2" xr:uid="{AF8B5FCE-42C2-4FEE-BEEC-DA0AEBE79F8D}"/>
  <tableColumns count="4">
    <tableColumn id="1" xr3:uid="{3F88F7CD-14CD-4FDA-8559-BF10E2BA4346}" name="LOCATION" dataDxfId="55"/>
    <tableColumn id="2" xr3:uid="{DFE21843-A2BF-438F-8D52-487344BD179C}" name="FLIGHT" dataDxfId="54"/>
    <tableColumn id="3" xr3:uid="{FDB15B31-FC08-45C3-BB84-4E36FB89C56C}" name="FROM" dataDxfId="53">
      <calculatedColumnFormula>TODAY()</calculatedColumnFormula>
    </tableColumn>
    <tableColumn id="4" xr3:uid="{67FB18CC-64B5-4598-BE18-9CACCE555261}" name="TO" dataDxfId="52">
      <calculatedColumnFormula>REPORTER_INPUT[[#This Row],[FROM]]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1"/>
    <tableColumn id="2" xr3:uid="{0254B70F-1549-4EEF-A2E6-3973DD6E97E4}" name="DATE" dataDxfId="50"/>
    <tableColumn id="3" xr3:uid="{F1816520-B81E-4FD7-A669-88E749164ACA}" name="FLIGHT"/>
    <tableColumn id="4" xr3:uid="{0A919C18-9AE1-4007-BF41-DF6DF1A6D305}" name="MASTER" dataDxfId="49"/>
    <tableColumn id="5" xr3:uid="{F8E0CB35-FB43-4331-B7CC-45F64D0E63D2}" name="SHORTAGE" dataDxfId="48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7"/>
    <tableColumn id="2" xr3:uid="{2925909A-2DA8-48CD-93B4-554E58FB8EE9}" name="DATE" dataDxfId="46"/>
    <tableColumn id="3" xr3:uid="{7A8FD027-1D85-499A-A7F4-C02B51EE9FCF}" name="FLIGHT"/>
    <tableColumn id="4" xr3:uid="{B8D95E5B-A883-47CB-BC00-6561B0B46454}" name="MASTER" dataDxfId="45"/>
    <tableColumn id="5" xr3:uid="{43019018-D25A-49CA-9360-5F7A88E7FF8C}" name="OVERAGES" dataDxfId="44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3" dataDxfId="41" headerRowBorderDxfId="42" tableBorderDxfId="40">
  <autoFilter ref="A5:U32" xr:uid="{CCBB9649-292D-4DBC-BAEC-7CFC2310028A}"/>
  <tableColumns count="21">
    <tableColumn id="1" xr3:uid="{97DDE04C-A6AA-4ECB-B371-0D49FF7DC288}" name="SRC" dataDxfId="39"/>
    <tableColumn id="2" xr3:uid="{281538C6-BE65-453E-BD8D-61E10F5A5046}" name="DTE" dataDxfId="38"/>
    <tableColumn id="3" xr3:uid="{49BF1456-887E-4CBE-B1BB-C6AC9A799426}" name="FGHT" dataDxfId="37"/>
    <tableColumn id="4" xr3:uid="{DD674748-1B82-4C05-8EC6-5350BF3E8DC1}" name="TRACKNUM" dataDxfId="36"/>
    <tableColumn id="5" xr3:uid="{C27A46E8-4DB4-4FFC-9315-4A41CF382476}" name="CONSIGNEE COMPANY:" dataDxfId="35"/>
    <tableColumn id="6" xr3:uid="{104C58A8-C8B7-4339-A498-AC930FE4C2D5}" name="CONSIGNEE NAME:" dataDxfId="34"/>
    <tableColumn id="7" xr3:uid="{EA4685AA-544A-44DC-9623-211DBC9A933C}" name="BILL D/T:" dataDxfId="33"/>
    <tableColumn id="11" xr3:uid="{BC67398C-F807-4F08-92D3-D4D842A49995}" name="SNAPSHOT" dataDxfId="32"/>
    <tableColumn id="12" xr3:uid="{61A8BD16-32FA-4AC8-9B8A-8D53307E1F0D}" name="CURRENCY" dataDxfId="31"/>
    <tableColumn id="26" xr3:uid="{0C0D7060-C551-45F3-9941-ED9D6D45DFF0}" name="CHG CD" dataDxfId="30"/>
    <tableColumn id="14" xr3:uid="{D4220CDE-3964-449E-9A32-12A3D2243C54}" name="CHARGE" dataDxfId="29"/>
    <tableColumn id="15" xr3:uid="{4583A8EA-BC9D-4F40-B261-B28A39C6FF52}" name="RATED USD" dataDxfId="28"/>
    <tableColumn id="16" xr3:uid="{D6BBEE83-1A4E-4339-88AD-2EC75C6FBC75}" name="RATED LOC" dataDxfId="27"/>
    <tableColumn id="17" xr3:uid="{3F8AB3DB-D52E-441C-B884-06258D835C8F}" name="RATED ExR" dataDxfId="26"/>
    <tableColumn id="18" xr3:uid="{1DD8CCB1-8AAB-4A6F-9F62-FD37EEE075A4}" name="NB USD" dataDxfId="25"/>
    <tableColumn id="19" xr3:uid="{88655FBC-3870-4083-A870-23CF88782670}" name="NB LOC" dataDxfId="24"/>
    <tableColumn id="20" xr3:uid="{BB38BD0D-1F61-4327-9E4C-36AAE5E85AFD}" name="NB ExR" dataDxfId="23"/>
    <tableColumn id="22" xr3:uid="{FBD4E4B3-94B4-4626-80AD-5D9642E22068}" name="STAGE" dataDxfId="22"/>
    <tableColumn id="23" xr3:uid="{2158B667-F0CE-416F-92E0-82F2D26D97A3}" name="Columna1" dataDxfId="21"/>
    <tableColumn id="24" xr3:uid="{CB0E76E6-C2BD-45A2-A911-39AFE7BAAE86}" name="Columna2" dataDxfId="20"/>
    <tableColumn id="25" xr3:uid="{6D8CA8BD-8AF9-427F-9BA5-C17FBA143807}" name="Columna3" dataDxfId="1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18"/>
    <tableColumn id="2" xr3:uid="{16718EAD-7920-44F0-837F-E3A1171FD9B3}" name="Nombre del país" dataDxfId="1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6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5"/>
    <tableColumn id="2" xr3:uid="{969EA788-A021-4AB6-9A72-FF754D3C6CFE}" name="NAME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3"/>
    <tableColumn id="2" xr3:uid="{2DA98698-2E5D-471B-B6F4-95D73E6520DE}" name="NAME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130" zoomScaleNormal="130" workbookViewId="0">
      <selection activeCell="K9" sqref="K9"/>
    </sheetView>
  </sheetViews>
  <sheetFormatPr baseColWidth="10" defaultColWidth="3.453125" defaultRowHeight="14.5" outlineLevelCol="1" x14ac:dyDescent="0.35"/>
  <cols>
    <col min="1" max="1" width="6.36328125" customWidth="1"/>
    <col min="2" max="2" width="6.26953125" bestFit="1" customWidth="1"/>
    <col min="3" max="3" width="7.453125" bestFit="1" customWidth="1"/>
    <col min="4" max="4" width="12.3632812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0" bestFit="1" customWidth="1" collapsed="1"/>
    <col min="11" max="11" width="10" bestFit="1" customWidth="1"/>
    <col min="12" max="12" width="8.6328125" bestFit="1" customWidth="1"/>
    <col min="13" max="13" width="12.08984375" bestFit="1" customWidth="1"/>
    <col min="14" max="14" width="12.26953125" bestFit="1" customWidth="1"/>
    <col min="15" max="15" width="9.26953125" hidden="1" customWidth="1" outlineLevel="1"/>
    <col min="16" max="16" width="23.54296875" hidden="1" customWidth="1" outlineLevel="1"/>
    <col min="17" max="17" width="9.08984375" hidden="1" customWidth="1" outlineLevel="1"/>
    <col min="18" max="18" width="10.453125" hidden="1" customWidth="1" outlineLevel="1"/>
    <col min="19" max="19" width="8.36328125" bestFit="1" customWidth="1" collapsed="1"/>
    <col min="20" max="20" width="11.54296875" bestFit="1" customWidth="1"/>
    <col min="21" max="21" width="17.453125" bestFit="1" customWidth="1"/>
    <col min="22" max="22" width="8.90625" bestFit="1" customWidth="1"/>
    <col min="23" max="23" width="15.453125" bestFit="1" customWidth="1"/>
    <col min="24" max="16384" width="3.453125" style="16"/>
  </cols>
  <sheetData>
    <row r="1" spans="1:23" s="51" customFormat="1" ht="26.5" customHeight="1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 t="s">
        <v>9004</v>
      </c>
      <c r="Q1" s="69"/>
      <c r="R1" s="50"/>
      <c r="S1" s="50"/>
      <c r="T1" s="50"/>
      <c r="U1" s="50"/>
      <c r="V1" s="50"/>
    </row>
    <row r="2" spans="1:23" s="51" customFormat="1" ht="24" hidden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9010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9009</v>
      </c>
      <c r="M3" s="56"/>
      <c r="N3" s="56"/>
      <c r="O3" s="56"/>
      <c r="P3" s="56"/>
      <c r="Q3" s="56"/>
      <c r="R3" s="56"/>
      <c r="S3" s="57"/>
      <c r="T3" s="58" t="s">
        <v>9008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05"/>
      <c r="B5" s="113"/>
      <c r="C5" s="106"/>
      <c r="D5" s="19"/>
      <c r="E5" s="106"/>
      <c r="F5" s="106"/>
      <c r="G5" s="106"/>
      <c r="H5" s="106"/>
      <c r="I5" s="93"/>
      <c r="J5" s="107"/>
      <c r="K5" s="94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95"/>
      <c r="M5" s="108"/>
      <c r="N5" s="96"/>
      <c r="O5" s="96"/>
      <c r="P5" s="96"/>
      <c r="Q5" s="109"/>
      <c r="R5" s="110"/>
      <c r="S5" s="97"/>
      <c r="T5" s="111">
        <f>IFERROR(ABS(RATES[[#This Row],[FREIGHT (ORG):]]-RATES[[#This Row],[FREIGHT (RDA):]]),0)</f>
        <v>0</v>
      </c>
      <c r="U5" s="106"/>
      <c r="V5" s="112"/>
      <c r="W5" s="98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7" priority="488"/>
  </conditionalFormatting>
  <dataValidations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469900</xdr:colOff>
                    <xdr:row>0</xdr:row>
                    <xdr:rowOff>88900</xdr:rowOff>
                  </from>
                  <to>
                    <xdr:col>9</xdr:col>
                    <xdr:colOff>38100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13</xdr:col>
                    <xdr:colOff>215900</xdr:colOff>
                    <xdr:row>0</xdr:row>
                    <xdr:rowOff>88900</xdr:rowOff>
                  </from>
                  <to>
                    <xdr:col>13</xdr:col>
                    <xdr:colOff>844550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12</xdr:col>
                    <xdr:colOff>95250</xdr:colOff>
                    <xdr:row>0</xdr:row>
                    <xdr:rowOff>88900</xdr:rowOff>
                  </from>
                  <to>
                    <xdr:col>13</xdr:col>
                    <xdr:colOff>177800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10</xdr:col>
                    <xdr:colOff>387350</xdr:colOff>
                    <xdr:row>0</xdr:row>
                    <xdr:rowOff>88900</xdr:rowOff>
                  </from>
                  <to>
                    <xdr:col>12</xdr:col>
                    <xdr:colOff>76200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12700</xdr:colOff>
                    <xdr:row>0</xdr:row>
                    <xdr:rowOff>88900</xdr:rowOff>
                  </from>
                  <to>
                    <xdr:col>2</xdr:col>
                    <xdr:colOff>444500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18</xdr:col>
                    <xdr:colOff>57150</xdr:colOff>
                    <xdr:row>0</xdr:row>
                    <xdr:rowOff>76200</xdr:rowOff>
                  </from>
                  <to>
                    <xdr:col>19</xdr:col>
                    <xdr:colOff>209550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501650</xdr:colOff>
                    <xdr:row>0</xdr:row>
                    <xdr:rowOff>76200</xdr:rowOff>
                  </from>
                  <to>
                    <xdr:col>23</xdr:col>
                    <xdr:colOff>215900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19</xdr:col>
                    <xdr:colOff>254000</xdr:colOff>
                    <xdr:row>0</xdr:row>
                    <xdr:rowOff>76200</xdr:rowOff>
                  </from>
                  <to>
                    <xdr:col>20</xdr:col>
                    <xdr:colOff>298450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20</xdr:col>
                    <xdr:colOff>368300</xdr:colOff>
                    <xdr:row>0</xdr:row>
                    <xdr:rowOff>76200</xdr:rowOff>
                  </from>
                  <to>
                    <xdr:col>21</xdr:col>
                    <xdr:colOff>393700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TART_FGC">
                <anchor>
                  <from>
                    <xdr:col>9</xdr:col>
                    <xdr:colOff>63500</xdr:colOff>
                    <xdr:row>0</xdr:row>
                    <xdr:rowOff>88900</xdr:rowOff>
                  </from>
                  <to>
                    <xdr:col>10</xdr:col>
                    <xdr:colOff>349250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workbookViewId="0">
      <selection activeCell="AD17" sqref="AD17"/>
    </sheetView>
  </sheetViews>
  <sheetFormatPr baseColWidth="10" defaultColWidth="10.81640625" defaultRowHeight="14.5" outlineLevelCol="1" x14ac:dyDescent="0.35"/>
  <cols>
    <col min="1" max="1" width="11.7265625" bestFit="1" customWidth="1"/>
    <col min="2" max="2" width="8.8164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81640625" customWidth="1"/>
    <col min="9" max="9" width="1.54296875" style="88" customWidth="1"/>
    <col min="10" max="10" width="5.1796875" hidden="1" customWidth="1" outlineLevel="1"/>
    <col min="11" max="11" width="12.81640625" hidden="1" customWidth="1" outlineLevel="1"/>
    <col min="12" max="12" width="13.54296875" hidden="1" customWidth="1" outlineLevel="1"/>
    <col min="13" max="13" width="8.81640625" hidden="1" customWidth="1" outlineLevel="1"/>
    <col min="14" max="14" width="12.81640625" hidden="1" customWidth="1" outlineLevel="1"/>
    <col min="15" max="15" width="14.1796875" hidden="1" customWidth="1" outlineLevel="1"/>
    <col min="16" max="16" width="1.453125" hidden="1" customWidth="1" outlineLevel="1"/>
    <col min="17" max="17" width="12.81640625" hidden="1" customWidth="1" outlineLevel="1"/>
    <col min="18" max="18" width="7.54296875" hidden="1" customWidth="1" outlineLevel="1"/>
    <col min="19" max="19" width="10.81640625" hidden="1" customWidth="1" outlineLevel="1"/>
    <col min="20" max="21" width="12.81640625" hidden="1" customWidth="1" outlineLevel="1"/>
    <col min="22" max="22" width="3.81640625" hidden="1" customWidth="1" outlineLevel="1"/>
    <col min="23" max="23" width="10.81640625" hidden="1" customWidth="1" outlineLevel="1"/>
    <col min="24" max="24" width="10.81640625" collapsed="1"/>
  </cols>
  <sheetData>
    <row r="1" spans="1:22" s="54" customFormat="1" ht="15.5" x14ac:dyDescent="0.35">
      <c r="A1" s="83" t="s">
        <v>570</v>
      </c>
      <c r="B1" s="84" t="s">
        <v>15</v>
      </c>
      <c r="C1" s="84" t="s">
        <v>9012</v>
      </c>
      <c r="D1" s="85" t="s">
        <v>371</v>
      </c>
      <c r="E1"/>
      <c r="F1"/>
      <c r="G1"/>
      <c r="H1"/>
      <c r="I1" s="88"/>
      <c r="J1"/>
      <c r="K1" s="99" t="s">
        <v>7975</v>
      </c>
      <c r="L1" s="99"/>
      <c r="M1" s="99"/>
      <c r="N1" s="99"/>
      <c r="O1"/>
      <c r="Q1" s="89" t="s">
        <v>7973</v>
      </c>
      <c r="R1" s="90">
        <f ca="1">COUNT(_xlfn.UNIQUE(INDIRECT("Vessel_Cons[MASTER]")))</f>
        <v>77</v>
      </c>
      <c r="S1" s="89" t="s">
        <v>7977</v>
      </c>
      <c r="T1" s="90">
        <f ca="1">COUNTIF(INDIRECT("Vessel_Cons[SHORTAGE]"),"SHORTAGE")</f>
        <v>11</v>
      </c>
      <c r="U1" s="104">
        <f ca="1">T1/R1</f>
        <v>0.14285714285714285</v>
      </c>
    </row>
    <row r="2" spans="1:22" s="54" customFormat="1" x14ac:dyDescent="0.35">
      <c r="A2" s="79"/>
      <c r="B2" s="80"/>
      <c r="C2" s="80">
        <f ca="1">TODAY()</f>
        <v>46232</v>
      </c>
      <c r="D2" s="81">
        <f ca="1">REPORTER_INPUT[[#This Row],[FROM]]</f>
        <v>46232</v>
      </c>
      <c r="E2"/>
      <c r="F2"/>
      <c r="G2"/>
      <c r="H2"/>
      <c r="I2" s="88"/>
      <c r="J2"/>
      <c r="K2" s="90" t="s">
        <v>7968</v>
      </c>
      <c r="L2" s="100" t="s">
        <v>7978</v>
      </c>
      <c r="M2" s="103" t="s">
        <v>7979</v>
      </c>
      <c r="N2" s="103" t="s">
        <v>7980</v>
      </c>
      <c r="Q2" s="89" t="s">
        <v>7974</v>
      </c>
      <c r="R2" s="91">
        <f ca="1">COUNT(_xlfn.UNIQUE(INDIRECT("DRE_Table[MASTER]")))</f>
        <v>71</v>
      </c>
      <c r="S2" s="89" t="s">
        <v>7969</v>
      </c>
      <c r="T2" s="91">
        <f ca="1">COUNTIF(INDIRECT("DRE_Table[OVERAGES]"),"OVERAGE")</f>
        <v>5</v>
      </c>
      <c r="U2" s="104">
        <f ca="1">T2/R2</f>
        <v>7.0422535211267609E-2</v>
      </c>
    </row>
    <row r="3" spans="1:22" ht="16" thickBot="1" x14ac:dyDescent="0.4">
      <c r="K3" s="86">
        <v>305356630331</v>
      </c>
      <c r="L3" s="87">
        <v>413632485286</v>
      </c>
      <c r="M3" s="101" t="s">
        <v>9003</v>
      </c>
      <c r="N3" s="102">
        <v>46170</v>
      </c>
      <c r="Q3" s="89" t="s">
        <v>7976</v>
      </c>
      <c r="R3" s="82">
        <f ca="1">R1+T2</f>
        <v>82</v>
      </c>
    </row>
    <row r="4" spans="1:22" x14ac:dyDescent="0.35">
      <c r="A4" s="120" t="s">
        <v>9011</v>
      </c>
      <c r="B4" s="120"/>
      <c r="C4" s="120"/>
      <c r="D4" s="120"/>
      <c r="E4" s="120"/>
      <c r="F4" s="120"/>
      <c r="G4" s="120"/>
      <c r="H4" s="121"/>
    </row>
    <row r="5" spans="1:22" x14ac:dyDescent="0.35">
      <c r="A5" s="115"/>
      <c r="B5" s="116"/>
      <c r="C5" s="116"/>
      <c r="D5" s="116"/>
      <c r="E5" s="116"/>
      <c r="F5" s="116"/>
      <c r="G5" s="116"/>
      <c r="H5" s="116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14" t="s">
        <v>7972</v>
      </c>
      <c r="R5" s="114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2" x14ac:dyDescent="0.35">
      <c r="K6" t="s">
        <v>7965</v>
      </c>
      <c r="L6" t="s">
        <v>14</v>
      </c>
      <c r="M6" t="s">
        <v>15</v>
      </c>
      <c r="N6" t="s">
        <v>7967</v>
      </c>
      <c r="O6" t="s">
        <v>7969</v>
      </c>
      <c r="Q6" t="s">
        <v>7965</v>
      </c>
      <c r="R6" t="s">
        <v>14</v>
      </c>
      <c r="S6" t="s">
        <v>15</v>
      </c>
      <c r="T6" t="s">
        <v>7967</v>
      </c>
      <c r="U6" t="s">
        <v>7971</v>
      </c>
    </row>
    <row r="7" spans="1:22" s="54" customFormat="1" x14ac:dyDescent="0.35">
      <c r="A7" s="92" t="s">
        <v>9013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9003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9003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2" s="54" customFormat="1" x14ac:dyDescent="0.35">
      <c r="A8" s="117"/>
      <c r="B8" s="118"/>
      <c r="C8" s="118"/>
      <c r="D8" s="119"/>
      <c r="E8" s="118"/>
      <c r="F8"/>
      <c r="G8"/>
      <c r="H8"/>
      <c r="I8" s="88"/>
      <c r="J8"/>
      <c r="K8" s="19">
        <v>413632485286</v>
      </c>
      <c r="L8" s="67">
        <v>46170</v>
      </c>
      <c r="M8" t="s">
        <v>9003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9003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2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9003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9003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2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9003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9003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2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9003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9003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2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9003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9003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2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9003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9003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2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9003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9003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2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9003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9003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2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9003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9003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9003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9003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9003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9003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9003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9003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9003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9003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9003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9003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9003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9003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9003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9003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9003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9003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9003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9003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9003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9003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9003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9003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9003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9003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9003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9003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9003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9003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9003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9003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9003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9003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9003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9003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9003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9003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9003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9003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9003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9003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9003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9003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9003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9003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9003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9003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9003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9003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9003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9003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9003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9003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9003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9003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9003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9003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9003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9003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9003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9003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9003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9003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9003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9003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9003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9003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9003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9003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9003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9003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9003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9003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9003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9003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9003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9003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9003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9003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9003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9003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9003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9003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9003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9003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9003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9003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9003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9003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9003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9003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9003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9003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9003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9003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9003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9003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9003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9003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9003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9003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9003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9003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9003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9003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9003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9003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9003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9003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9003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9003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9003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9003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9003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9003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9003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9003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9003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9003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9003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9003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9003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9003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9003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9003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9003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9003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9003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9003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5">
    <mergeCell ref="A4:H4"/>
    <mergeCell ref="Q5:R5"/>
    <mergeCell ref="D8:E8"/>
    <mergeCell ref="A8:C8"/>
    <mergeCell ref="A5:H5"/>
  </mergeCells>
  <phoneticPr fontId="3" type="noConversion"/>
  <conditionalFormatting sqref="K3">
    <cfRule type="duplicateValues" dxfId="6" priority="7"/>
  </conditionalFormatting>
  <conditionalFormatting sqref="K3:L3">
    <cfRule type="expression" dxfId="5" priority="5">
      <formula>NOT(ISERROR(_xlfn.XMATCH(1,(INDIRECT("OVERAGES[DATE]")=$D2)*(INDIRECT("OVERAGES[FLIGHT]")=$C2),0)))</formula>
    </cfRule>
    <cfRule type="expression" dxfId="4" priority="6">
      <formula>$C2="FX8132"</formula>
    </cfRule>
  </conditionalFormatting>
  <conditionalFormatting sqref="L3">
    <cfRule type="duplicateValues" dxfId="3" priority="4"/>
  </conditionalFormatting>
  <conditionalFormatting sqref="K3:L3">
    <cfRule type="expression" dxfId="2" priority="2">
      <formula>NOT(ISERROR(_xlfn.XMATCH(1,(INDIRECT("OVERAGES[DATE]")=$D3)*(INDIRECT("OVERAGES[FLIGHT]")=$C3),0)))</formula>
    </cfRule>
    <cfRule type="expression" dxfId="1" priority="3">
      <formula>$C3="FX8132"</formula>
    </cfRule>
  </conditionalFormatting>
  <dataValidations disablePrompts="1" count="1">
    <dataValidation type="date" operator="notEqual" allowBlank="1" showInputMessage="1" showErrorMessage="1" sqref="N3" xr:uid="{F7E45A9D-2C4E-4926-957F-06418109CD98}">
      <formula1>36161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autoLine="0" autoPict="0" r:id="rId5">
            <anchor moveWithCells="1">
              <from>
                <xdr:col>23</xdr:col>
                <xdr:colOff>50800</xdr:colOff>
                <xdr:row>0</xdr:row>
                <xdr:rowOff>69850</xdr:rowOff>
              </from>
              <to>
                <xdr:col>27</xdr:col>
                <xdr:colOff>127000</xdr:colOff>
                <xdr:row>27</xdr:row>
                <xdr:rowOff>107950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6</xdr:col>
                <xdr:colOff>209550</xdr:colOff>
                <xdr:row>4</xdr:row>
                <xdr:rowOff>76200</xdr:rowOff>
              </from>
              <to>
                <xdr:col>7</xdr:col>
                <xdr:colOff>666750</xdr:colOff>
                <xdr:row>5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>
              <from>
                <xdr:col>4</xdr:col>
                <xdr:colOff>88900</xdr:colOff>
                <xdr:row>0</xdr:row>
                <xdr:rowOff>50800</xdr:rowOff>
              </from>
              <to>
                <xdr:col>6</xdr:col>
                <xdr:colOff>279400</xdr:colOff>
                <xdr:row>2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9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INDIS">
            <anchor>
              <from>
                <xdr:col>6</xdr:col>
                <xdr:colOff>355600</xdr:colOff>
                <xdr:row>0</xdr:row>
                <xdr:rowOff>50800</xdr:rowOff>
              </from>
              <to>
                <xdr:col>7</xdr:col>
                <xdr:colOff>679450</xdr:colOff>
                <xdr:row>2</xdr:row>
                <xdr:rowOff>146050</xdr:rowOff>
              </to>
            </anchor>
          </controlPr>
        </control>
      </mc:Choice>
    </mc:AlternateContent>
  </controls>
  <tableParts count="3"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N22" sqref="N22"/>
    </sheetView>
  </sheetViews>
  <sheetFormatPr baseColWidth="10" defaultColWidth="10.81640625" defaultRowHeight="14.5" x14ac:dyDescent="0.35"/>
  <cols>
    <col min="1" max="1" width="6.453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8164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1796875" bestFit="1" customWidth="1"/>
    <col min="10" max="10" width="9.5429687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453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5429687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17968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0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81640625" defaultRowHeight="14.5" x14ac:dyDescent="0.35"/>
  <cols>
    <col min="1" max="1" width="11.453125" customWidth="1"/>
    <col min="7" max="7" width="8.81640625" bestFit="1" customWidth="1"/>
    <col min="8" max="8" width="44.81640625" bestFit="1" customWidth="1"/>
    <col min="9" max="9" width="10.81640625" style="43"/>
    <col min="11" max="11" width="12.453125" bestFit="1" customWidth="1"/>
    <col min="15" max="15" width="12.81640625" bestFit="1" customWidth="1"/>
    <col min="16" max="16" width="15.453125" bestFit="1" customWidth="1"/>
    <col min="17" max="17" width="9" customWidth="1"/>
    <col min="18" max="18" width="9.17968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7966</v>
      </c>
      <c r="G2" t="s">
        <v>109</v>
      </c>
      <c r="H2" t="s">
        <v>110</v>
      </c>
    </row>
    <row r="3" spans="1:20" x14ac:dyDescent="0.35">
      <c r="A3" t="s">
        <v>7965</v>
      </c>
      <c r="B3" t="s">
        <v>7969</v>
      </c>
      <c r="G3" t="s">
        <v>77</v>
      </c>
      <c r="H3" t="s">
        <v>406</v>
      </c>
    </row>
    <row r="4" spans="1:20" x14ac:dyDescent="0.35">
      <c r="A4" t="s">
        <v>7965</v>
      </c>
      <c r="B4" t="s">
        <v>7970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9005</v>
      </c>
      <c r="B6" t="s">
        <v>9006</v>
      </c>
      <c r="G6" t="s">
        <v>113</v>
      </c>
      <c r="H6" t="s">
        <v>409</v>
      </c>
      <c r="T6" s="22"/>
    </row>
    <row r="7" spans="1:20" x14ac:dyDescent="0.35">
      <c r="A7" t="s">
        <v>7676</v>
      </c>
      <c r="B7" t="s">
        <v>7677</v>
      </c>
      <c r="G7" t="s">
        <v>114</v>
      </c>
      <c r="H7" t="s">
        <v>115</v>
      </c>
    </row>
    <row r="8" spans="1:20" x14ac:dyDescent="0.35">
      <c r="A8" t="s">
        <v>7982</v>
      </c>
      <c r="B8" t="s">
        <v>7983</v>
      </c>
      <c r="G8" t="s">
        <v>116</v>
      </c>
      <c r="H8" t="s">
        <v>117</v>
      </c>
    </row>
    <row r="9" spans="1:20" x14ac:dyDescent="0.35">
      <c r="A9" t="s">
        <v>9001</v>
      </c>
      <c r="B9" t="s">
        <v>9002</v>
      </c>
      <c r="G9" t="s">
        <v>118</v>
      </c>
      <c r="H9" t="s">
        <v>119</v>
      </c>
    </row>
    <row r="10" spans="1:20" x14ac:dyDescent="0.35">
      <c r="A10" t="s">
        <v>7678</v>
      </c>
      <c r="B10" t="s">
        <v>7679</v>
      </c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1796875" bestFit="1" customWidth="1"/>
    <col min="4" max="4" width="39.54296875" bestFit="1" customWidth="1"/>
    <col min="5" max="5" width="38.453125" bestFit="1" customWidth="1"/>
    <col min="6" max="6" width="12.81640625" bestFit="1" customWidth="1"/>
    <col min="8" max="8" width="12.81640625" bestFit="1" customWidth="1"/>
    <col min="9" max="9" width="33" bestFit="1" customWidth="1"/>
    <col min="11" max="11" width="11.453125" bestFit="1" customWidth="1"/>
    <col min="12" max="12" width="36.81640625" bestFit="1" customWidth="1"/>
  </cols>
  <sheetData>
    <row r="3" spans="1:12" x14ac:dyDescent="0.35">
      <c r="H3" s="122" t="s">
        <v>7681</v>
      </c>
      <c r="I3" s="122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7985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7986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7987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7988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7989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7990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7991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7992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7993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7994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7995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7996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7997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7998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7999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8000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8001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8002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8003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8004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8005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8006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8007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8008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8009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9007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8010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8011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8012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8013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8014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8015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8016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8017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8018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8019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8020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8021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8022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8023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8024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8025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8026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8027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8028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8029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8030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8031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8032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8033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8034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8035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8036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8037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8038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8039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8040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8041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8042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8043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8044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8045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8046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8047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8048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8049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8050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8051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8052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8053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8054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8055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8056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8057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8058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8059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8060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8061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8062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8063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8064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8065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8066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8067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8068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8069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8070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8071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8072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8073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8074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8075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8076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8077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8078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8079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8080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8081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8082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8083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8084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8085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8086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8087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8088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8089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8090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8091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8092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8093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8094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8095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8096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8097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8098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8099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8100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8101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8102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8103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8104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8105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8106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8107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8108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8109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8110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8111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8112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8113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8114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8115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8116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8117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8118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8119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8120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8121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8122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8123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8124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8125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8126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8127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8128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8129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8130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7997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8131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8132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8133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8134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8135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8136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8137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8138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8139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8140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8141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8142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8143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8144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8145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8146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8147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8148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8149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8150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8151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8152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8153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8154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8155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8156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8157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8158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8159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8160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8161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8162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8163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8164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8165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8166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8167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8168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8169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8170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8171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8172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8173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8174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8175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8176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8177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8178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8179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8180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8181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8182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8183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8184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8185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8186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8187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8188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8189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8190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8191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8192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8193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8194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8195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8196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8197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8198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8199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8200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8201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8202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8203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8204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8205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8206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8207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8208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8209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8210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8211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8212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8213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8214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8215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8216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8217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8218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8219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8220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8221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8222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8223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8224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8225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8226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8227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8228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8229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8230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8231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8232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8233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8234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8235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8236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8237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8238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8239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8240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8241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8242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8243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8244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8245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8246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8247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8248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8249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8250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8251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8252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8253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8254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8255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8256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8257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8258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8259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8260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8261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8262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8263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8264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8265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8266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8267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8268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8269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8270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8271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8272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8273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8274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8275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8276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8277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8278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8279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8280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8281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8282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8283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8284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8285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8286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8287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8288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8289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8290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8291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8292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8293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8294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8295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8296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8297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8298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8299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8300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8301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8302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8303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8304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8305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8306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8306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8307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8308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8309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8310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8311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8312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8313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8314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8315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8316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8317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8318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8319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8320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8321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8322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8323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8324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8325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8326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8327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8328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8329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8330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8331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8332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8333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8334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8335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8336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8337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8338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8339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8340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8341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8342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8343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8344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8345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8346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8347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8348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8349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8350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8351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8352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8353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8354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8355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8356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8357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8358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8359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8360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8361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8362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8363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8364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8365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8366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8367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8368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8369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8370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8371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8372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8373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8374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8375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8376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8377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8378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8379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8380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8381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8382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8383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8384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8385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8386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8387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8388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8389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8390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8391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8392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8393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8394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8395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8396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8397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8398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8399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8400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8401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8402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8403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8404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8405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8406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8407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8408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8409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8410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8411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8412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8413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8414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8415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8416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8417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8418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8419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8420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8421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8422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8423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8424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8425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8426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8427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8428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8429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8430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8431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8432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8433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8434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8435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8436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8437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8438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8439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8440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8441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8442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8443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8444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8445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8446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8447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8448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8449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8450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8451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8452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8453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8454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8455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8456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8457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8458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8459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8460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8461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8462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8463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8464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8465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8466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8467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8468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8469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8470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8471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8472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8473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8474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8475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7984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8476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8477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8478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8479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8480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8481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8482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8483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8484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8485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8486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8487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8488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8489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8490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8491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8492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8493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8494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8495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8496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8497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8498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8499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8500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8501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8502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8503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8504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8505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8506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8507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8508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8509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8510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8511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8512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8513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8514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8515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8516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8517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8518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8519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8520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8521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8522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8523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8524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8525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8526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8527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8528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8529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8530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8531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8532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8533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8534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8535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8536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8537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8538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8539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8540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8541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8542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8543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8544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8545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8546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8547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8548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8549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8550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8551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8552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8553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8554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8555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8556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8557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8558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8559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8560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8561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8562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8563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8564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8565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8566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8567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8568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8569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8570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8571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8572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8573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8574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8575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8576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8577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8578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8579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8580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8581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7981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8582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8583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8584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8585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8586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8587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8588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8589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8590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8591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8592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8593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8594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8595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8596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8597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8598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8599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8600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8601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8602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8603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8604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8605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8606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8607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8608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8609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8610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8611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8612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8613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8614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8615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8616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8617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8618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8619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8620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8621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8622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8623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8624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8625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8626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8627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8628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8629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8630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8631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8632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8633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8634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8635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8636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8637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8638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8639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8640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8641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8642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8643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8644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8645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8646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8647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8648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8649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8650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8651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8652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8653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8654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8655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8656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8657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8658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8659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8660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8661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8662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8663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8664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8665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8666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8667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8668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8669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8670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8671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8672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8673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8674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8675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8676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8677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8678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8679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8680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8681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8682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8683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8684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8685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8686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8687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8688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8689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8690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8691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8692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8693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8694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8695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8696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8697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8698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8699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8700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8086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8701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8702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8703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8704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8705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8706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8707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8708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8709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8710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8711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8712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8713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8714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8715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8716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8717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8718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8719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8720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8721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8722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8723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8724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8725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8726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8727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8728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8729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8730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8731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8732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8733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8734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8735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8736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8737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8738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8739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8740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8741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8742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8743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8744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8745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8746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8747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8748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8749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8750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8751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8752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8753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8754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8755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8756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8757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8758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8759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8760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8761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8762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8763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8764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8765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8766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8767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8768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8769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8770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8771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8772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8773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8774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8775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8776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8777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8778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8779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8780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8781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8782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8783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8784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8785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8786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8787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8788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8789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8790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8791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8792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8793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8794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8795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8796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8797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8798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8799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8800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8801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8802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8803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8804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8805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8806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8807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8808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8809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8810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8811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8812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8813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8814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8815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8816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8817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8818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8819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8820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8821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8822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8823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8824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8825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8826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8827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8828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8829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8830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8831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8832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8833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8834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8835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8836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8837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8838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8839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8840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8841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8842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8843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8844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8845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8846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8847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8848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8849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8850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8851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8852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8853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8854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8855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8856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8857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8858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8859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8860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8861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8862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8863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8864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8865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8866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8867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8868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8869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8870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8871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8872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8873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8874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8875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8876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8877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8878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8879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8880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8881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8718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8882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8883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8884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8885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8886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8887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8888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8889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8890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8891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8892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8893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8894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8895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8896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8897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8898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8899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8900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8901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8902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8903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8904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8905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8906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8907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8908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8909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8910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8911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8912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8913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8914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8915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8916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8917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8918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8919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8920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8921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8922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8923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8924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8925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8926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8927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8928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8929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8930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8931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8932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8933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8934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8935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8936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8937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8938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8939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8940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8941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8942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8943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8944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8945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8946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8947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8948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8949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8950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8951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8952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8953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8954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8955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8956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8957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8958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8959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8960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8961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8962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8963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8964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8965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8966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8967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8968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8969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8970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8971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8972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8973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8974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8975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8976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8977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8978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8979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8980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8981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8982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8983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8984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8985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8986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8987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8988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8989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8990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8991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8992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8993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8994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8995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8996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8997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8998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8999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9000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622300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2026-07-29T20:27:53Z</dcterms:modified>
  <cp:category>FEDEX_MACROS</cp:category>
  <cp:contentStatus/>
  <cp:version>5.5</cp:version>
</cp:coreProperties>
</file>