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heckCompatibility="1" defaultThemeVersion="124226"/>
  <bookViews>
    <workbookView xWindow="0" yWindow="0" windowWidth="14400" windowHeight="8640" tabRatio="758"/>
  </bookViews>
  <sheets>
    <sheet name="Agent Team" sheetId="12" r:id="rId1"/>
    <sheet name="GCT" sheetId="2" r:id="rId2"/>
    <sheet name="AT GCT but not on AGT" sheetId="3" r:id="rId3"/>
    <sheet name="On AGT but not at DP" sheetId="4" r:id="rId4"/>
    <sheet name="04048" sheetId="10" r:id="rId5"/>
    <sheet name="HAZ - HIDES" sheetId="11" r:id="rId6"/>
    <sheet name="Discrepancy_vessel" sheetId="15" r:id="rId7"/>
  </sheets>
  <definedNames>
    <definedName name="_xlnm._FilterDatabase" localSheetId="4" hidden="1">'04048'!$A$1:$Z$165</definedName>
    <definedName name="_xlnm._FilterDatabase" localSheetId="6" hidden="1">Discrepancy_vessel!$F$16:$J$255</definedName>
    <definedName name="_xlnm._FilterDatabase" localSheetId="1" hidden="1">GCT!$A$1:$Z$80</definedName>
    <definedName name="_xlnm._FilterDatabase" localSheetId="5" hidden="1">'HAZ - HIDES'!$A$1:$R$3</definedName>
    <definedName name="_xlnm._FilterDatabase" localSheetId="3" hidden="1">'On AGT but not at DP'!#REF!</definedName>
  </definedNames>
  <calcPr calcId="145621"/>
</workbook>
</file>

<file path=xl/calcChain.xml><?xml version="1.0" encoding="utf-8"?>
<calcChain xmlns="http://schemas.openxmlformats.org/spreadsheetml/2006/main">
  <c r="Q160" i="10" l="1"/>
  <c r="A153" i="4" l="1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B153" i="3"/>
  <c r="E153" i="3" s="1"/>
  <c r="D153" i="3"/>
  <c r="B131" i="3"/>
  <c r="E131" i="3" s="1"/>
  <c r="D131" i="3"/>
  <c r="B132" i="3"/>
  <c r="E132" i="3" s="1"/>
  <c r="D132" i="3"/>
  <c r="B133" i="3"/>
  <c r="E133" i="3" s="1"/>
  <c r="D133" i="3"/>
  <c r="B134" i="3"/>
  <c r="E134" i="3" s="1"/>
  <c r="D134" i="3"/>
  <c r="B135" i="3"/>
  <c r="E135" i="3" s="1"/>
  <c r="D135" i="3"/>
  <c r="B136" i="3"/>
  <c r="E136" i="3" s="1"/>
  <c r="D136" i="3"/>
  <c r="B137" i="3"/>
  <c r="E137" i="3" s="1"/>
  <c r="D137" i="3"/>
  <c r="B138" i="3"/>
  <c r="E138" i="3" s="1"/>
  <c r="D138" i="3"/>
  <c r="B139" i="3"/>
  <c r="E139" i="3" s="1"/>
  <c r="D139" i="3"/>
  <c r="B140" i="3"/>
  <c r="E140" i="3" s="1"/>
  <c r="D140" i="3"/>
  <c r="B141" i="3"/>
  <c r="E141" i="3" s="1"/>
  <c r="D141" i="3"/>
  <c r="B142" i="3"/>
  <c r="E142" i="3" s="1"/>
  <c r="D142" i="3"/>
  <c r="B143" i="3"/>
  <c r="E143" i="3" s="1"/>
  <c r="D143" i="3"/>
  <c r="B144" i="3"/>
  <c r="E144" i="3" s="1"/>
  <c r="D144" i="3"/>
  <c r="B145" i="3"/>
  <c r="E145" i="3" s="1"/>
  <c r="D145" i="3"/>
  <c r="B146" i="3"/>
  <c r="E146" i="3" s="1"/>
  <c r="D146" i="3"/>
  <c r="B147" i="3"/>
  <c r="E147" i="3" s="1"/>
  <c r="D147" i="3"/>
  <c r="B148" i="3"/>
  <c r="E148" i="3" s="1"/>
  <c r="D148" i="3"/>
  <c r="B149" i="3"/>
  <c r="E149" i="3" s="1"/>
  <c r="D149" i="3"/>
  <c r="B150" i="3"/>
  <c r="E150" i="3" s="1"/>
  <c r="D150" i="3"/>
  <c r="B151" i="3"/>
  <c r="E151" i="3" s="1"/>
  <c r="D151" i="3"/>
  <c r="B152" i="3"/>
  <c r="E152" i="3" s="1"/>
  <c r="D152" i="3"/>
  <c r="Y152" i="2"/>
  <c r="Z152" i="2" s="1"/>
  <c r="Y153" i="2"/>
  <c r="Z153" i="2" s="1"/>
  <c r="Y131" i="2"/>
  <c r="Z131" i="2"/>
  <c r="Y132" i="2"/>
  <c r="Z132" i="2"/>
  <c r="Y133" i="2"/>
  <c r="Z133" i="2"/>
  <c r="Y134" i="2"/>
  <c r="Z134" i="2"/>
  <c r="Y135" i="2"/>
  <c r="Z135" i="2"/>
  <c r="Y136" i="2"/>
  <c r="Z136" i="2"/>
  <c r="Y137" i="2"/>
  <c r="Z137" i="2"/>
  <c r="Y138" i="2"/>
  <c r="Z138" i="2"/>
  <c r="Y139" i="2"/>
  <c r="Z139" i="2"/>
  <c r="Y140" i="2"/>
  <c r="Z140" i="2"/>
  <c r="Y141" i="2"/>
  <c r="Z141" i="2"/>
  <c r="Y142" i="2"/>
  <c r="Z142" i="2"/>
  <c r="Y143" i="2"/>
  <c r="Z143" i="2"/>
  <c r="Y144" i="2"/>
  <c r="Z144" i="2"/>
  <c r="Y145" i="2"/>
  <c r="Z145" i="2"/>
  <c r="Y146" i="2"/>
  <c r="Z146" i="2"/>
  <c r="Y147" i="2"/>
  <c r="Z147" i="2"/>
  <c r="Y148" i="2"/>
  <c r="Z148" i="2"/>
  <c r="Y149" i="2"/>
  <c r="Z149" i="2"/>
  <c r="Y150" i="2"/>
  <c r="Z150" i="2"/>
  <c r="Y151" i="2"/>
  <c r="Z151" i="2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149" i="12"/>
  <c r="A130" i="4" l="1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B130" i="3"/>
  <c r="E130" i="3" s="1"/>
  <c r="D130" i="3"/>
  <c r="Y128" i="2"/>
  <c r="Z128" i="2" s="1"/>
  <c r="A128" i="4" s="1"/>
  <c r="Y129" i="2"/>
  <c r="Z129" i="2"/>
  <c r="B129" i="3" s="1"/>
  <c r="E129" i="3" s="1"/>
  <c r="Y130" i="2"/>
  <c r="Z130" i="2" s="1"/>
  <c r="B128" i="3" l="1"/>
  <c r="E128" i="3" s="1"/>
  <c r="A129" i="4"/>
  <c r="N121" i="15"/>
  <c r="G136" i="15" s="1"/>
  <c r="N122" i="15"/>
  <c r="G137" i="15" s="1"/>
  <c r="N123" i="15"/>
  <c r="G138" i="15" s="1"/>
  <c r="N124" i="15"/>
  <c r="G139" i="15" s="1"/>
  <c r="N125" i="15"/>
  <c r="G140" i="15" s="1"/>
  <c r="N126" i="15"/>
  <c r="G141" i="15" s="1"/>
  <c r="N127" i="15"/>
  <c r="G142" i="15" s="1"/>
  <c r="N128" i="15"/>
  <c r="G143" i="15" s="1"/>
  <c r="N129" i="15"/>
  <c r="G144" i="15" s="1"/>
  <c r="N130" i="15"/>
  <c r="G145" i="15" s="1"/>
  <c r="N131" i="15"/>
  <c r="G146" i="15" s="1"/>
  <c r="N132" i="15"/>
  <c r="G147" i="15" s="1"/>
  <c r="N133" i="15"/>
  <c r="G148" i="15" s="1"/>
  <c r="N134" i="15"/>
  <c r="G149" i="15" s="1"/>
  <c r="N135" i="15"/>
  <c r="G150" i="15" s="1"/>
  <c r="N136" i="15"/>
  <c r="G151" i="15" s="1"/>
  <c r="N137" i="15"/>
  <c r="G152" i="15" s="1"/>
  <c r="N138" i="15"/>
  <c r="G153" i="15" s="1"/>
  <c r="N139" i="15"/>
  <c r="G154" i="15" s="1"/>
  <c r="N140" i="15"/>
  <c r="G155" i="15" s="1"/>
  <c r="N141" i="15"/>
  <c r="G156" i="15" s="1"/>
  <c r="N142" i="15"/>
  <c r="G157" i="15" s="1"/>
  <c r="N143" i="15"/>
  <c r="G158" i="15" s="1"/>
  <c r="N144" i="15"/>
  <c r="G159" i="15" s="1"/>
  <c r="N145" i="15"/>
  <c r="G160" i="15" s="1"/>
  <c r="H160" i="15" s="1"/>
  <c r="N146" i="15"/>
  <c r="G161" i="15" s="1"/>
  <c r="N147" i="15"/>
  <c r="G162" i="15" s="1"/>
  <c r="N148" i="15"/>
  <c r="G163" i="15" s="1"/>
  <c r="N149" i="15"/>
  <c r="G164" i="15" s="1"/>
  <c r="N150" i="15"/>
  <c r="G165" i="15" s="1"/>
  <c r="N151" i="15"/>
  <c r="G166" i="15" s="1"/>
  <c r="N152" i="15"/>
  <c r="G167" i="15" s="1"/>
  <c r="N153" i="15"/>
  <c r="G168" i="15" s="1"/>
  <c r="N154" i="15"/>
  <c r="G169" i="15" s="1"/>
  <c r="N155" i="15"/>
  <c r="G170" i="15" s="1"/>
  <c r="N156" i="15"/>
  <c r="G171" i="15" s="1"/>
  <c r="N157" i="15"/>
  <c r="G172" i="15" s="1"/>
  <c r="N158" i="15"/>
  <c r="G173" i="15" s="1"/>
  <c r="N159" i="15"/>
  <c r="G174" i="15" s="1"/>
  <c r="N160" i="15"/>
  <c r="G175" i="15" s="1"/>
  <c r="N161" i="15"/>
  <c r="G176" i="15" s="1"/>
  <c r="N162" i="15"/>
  <c r="G177" i="15" s="1"/>
  <c r="N163" i="15"/>
  <c r="G178" i="15" s="1"/>
  <c r="N164" i="15"/>
  <c r="G179" i="15" s="1"/>
  <c r="N165" i="15"/>
  <c r="G180" i="15" s="1"/>
  <c r="N166" i="15"/>
  <c r="G181" i="15" s="1"/>
  <c r="N167" i="15"/>
  <c r="G182" i="15" s="1"/>
  <c r="N168" i="15"/>
  <c r="G183" i="15" s="1"/>
  <c r="N169" i="15"/>
  <c r="G184" i="15" s="1"/>
  <c r="N170" i="15"/>
  <c r="G185" i="15" s="1"/>
  <c r="N171" i="15"/>
  <c r="G186" i="15" s="1"/>
  <c r="N172" i="15"/>
  <c r="G187" i="15" s="1"/>
  <c r="N173" i="15"/>
  <c r="G188" i="15" s="1"/>
  <c r="N174" i="15"/>
  <c r="G189" i="15" s="1"/>
  <c r="N175" i="15"/>
  <c r="G190" i="15" s="1"/>
  <c r="N176" i="15"/>
  <c r="G191" i="15" s="1"/>
  <c r="N177" i="15"/>
  <c r="G192" i="15" s="1"/>
  <c r="N178" i="15"/>
  <c r="G193" i="15" s="1"/>
  <c r="N179" i="15"/>
  <c r="G194" i="15" s="1"/>
  <c r="N180" i="15"/>
  <c r="G195" i="15" s="1"/>
  <c r="N181" i="15"/>
  <c r="G196" i="15" s="1"/>
  <c r="N182" i="15"/>
  <c r="G197" i="15" s="1"/>
  <c r="N183" i="15"/>
  <c r="G198" i="15" s="1"/>
  <c r="N184" i="15"/>
  <c r="G199" i="15" s="1"/>
  <c r="N185" i="15"/>
  <c r="G200" i="15" s="1"/>
  <c r="N186" i="15"/>
  <c r="G201" i="15" s="1"/>
  <c r="N187" i="15"/>
  <c r="G202" i="15" s="1"/>
  <c r="N188" i="15"/>
  <c r="G203" i="15" s="1"/>
  <c r="N189" i="15"/>
  <c r="G204" i="15" s="1"/>
  <c r="N190" i="15"/>
  <c r="G205" i="15" s="1"/>
  <c r="N191" i="15"/>
  <c r="G206" i="15" s="1"/>
  <c r="N192" i="15"/>
  <c r="G207" i="15" s="1"/>
  <c r="N193" i="15"/>
  <c r="G208" i="15" s="1"/>
  <c r="N194" i="15"/>
  <c r="G209" i="15" s="1"/>
  <c r="N195" i="15"/>
  <c r="G210" i="15" s="1"/>
  <c r="N196" i="15"/>
  <c r="G211" i="15" s="1"/>
  <c r="N197" i="15"/>
  <c r="G212" i="15" s="1"/>
  <c r="N198" i="15"/>
  <c r="G213" i="15" s="1"/>
  <c r="N199" i="15"/>
  <c r="G214" i="15" s="1"/>
  <c r="N200" i="15"/>
  <c r="G215" i="15" s="1"/>
  <c r="N201" i="15"/>
  <c r="G216" i="15" s="1"/>
  <c r="N202" i="15"/>
  <c r="G217" i="15" s="1"/>
  <c r="N203" i="15"/>
  <c r="G218" i="15" s="1"/>
  <c r="N204" i="15"/>
  <c r="G219" i="15" s="1"/>
  <c r="N205" i="15"/>
  <c r="G220" i="15" s="1"/>
  <c r="N206" i="15"/>
  <c r="G221" i="15" s="1"/>
  <c r="N207" i="15"/>
  <c r="G222" i="15" s="1"/>
  <c r="N208" i="15"/>
  <c r="G223" i="15" s="1"/>
  <c r="N209" i="15"/>
  <c r="G224" i="15" s="1"/>
  <c r="N210" i="15"/>
  <c r="G225" i="15" s="1"/>
  <c r="N211" i="15"/>
  <c r="G226" i="15" s="1"/>
  <c r="N212" i="15"/>
  <c r="G227" i="15" s="1"/>
  <c r="N213" i="15"/>
  <c r="G228" i="15" s="1"/>
  <c r="N214" i="15"/>
  <c r="G229" i="15" s="1"/>
  <c r="N215" i="15"/>
  <c r="G230" i="15" s="1"/>
  <c r="N216" i="15"/>
  <c r="G231" i="15" s="1"/>
  <c r="N217" i="15"/>
  <c r="G232" i="15" s="1"/>
  <c r="N218" i="15"/>
  <c r="G233" i="15" s="1"/>
  <c r="N219" i="15"/>
  <c r="G234" i="15" s="1"/>
  <c r="N220" i="15"/>
  <c r="G235" i="15" s="1"/>
  <c r="N221" i="15"/>
  <c r="G236" i="15" s="1"/>
  <c r="N222" i="15"/>
  <c r="G237" i="15" s="1"/>
  <c r="N223" i="15"/>
  <c r="G238" i="15" s="1"/>
  <c r="N224" i="15"/>
  <c r="G239" i="15" s="1"/>
  <c r="N225" i="15"/>
  <c r="G240" i="15" s="1"/>
  <c r="N226" i="15"/>
  <c r="G241" i="15" s="1"/>
  <c r="N227" i="15"/>
  <c r="G242" i="15" s="1"/>
  <c r="N228" i="15"/>
  <c r="G243" i="15" s="1"/>
  <c r="N229" i="15"/>
  <c r="G244" i="15" s="1"/>
  <c r="N230" i="15"/>
  <c r="G245" i="15" s="1"/>
  <c r="N231" i="15"/>
  <c r="G246" i="15" s="1"/>
  <c r="N232" i="15"/>
  <c r="G247" i="15" s="1"/>
  <c r="N233" i="15"/>
  <c r="G248" i="15" s="1"/>
  <c r="N234" i="15"/>
  <c r="G249" i="15" s="1"/>
  <c r="N235" i="15"/>
  <c r="G250" i="15" s="1"/>
  <c r="N236" i="15"/>
  <c r="G251" i="15" s="1"/>
  <c r="C3" i="15"/>
  <c r="D3" i="15" s="1"/>
  <c r="C4" i="15"/>
  <c r="D4" i="15"/>
  <c r="C5" i="15"/>
  <c r="D5" i="15" s="1"/>
  <c r="C6" i="15"/>
  <c r="D6" i="15" s="1"/>
  <c r="C7" i="15"/>
  <c r="D7" i="15" s="1"/>
  <c r="C8" i="15"/>
  <c r="D8" i="15" s="1"/>
  <c r="C9" i="15"/>
  <c r="D9" i="15" s="1"/>
  <c r="C10" i="15"/>
  <c r="D10" i="15"/>
  <c r="C11" i="15"/>
  <c r="D11" i="15" s="1"/>
  <c r="C12" i="15"/>
  <c r="D12" i="15" s="1"/>
  <c r="C13" i="15"/>
  <c r="D13" i="15" s="1"/>
  <c r="C14" i="15"/>
  <c r="D14" i="15" s="1"/>
  <c r="C15" i="15"/>
  <c r="D15" i="15" s="1"/>
  <c r="C16" i="15"/>
  <c r="D16" i="15" s="1"/>
  <c r="C17" i="15"/>
  <c r="D17" i="15" s="1"/>
  <c r="C18" i="15"/>
  <c r="D18" i="15" s="1"/>
  <c r="C19" i="15"/>
  <c r="D19" i="15" s="1"/>
  <c r="C20" i="15"/>
  <c r="D20" i="15" s="1"/>
  <c r="C21" i="15"/>
  <c r="D21" i="15" s="1"/>
  <c r="C22" i="15"/>
  <c r="D22" i="15" s="1"/>
  <c r="C23" i="15"/>
  <c r="D23" i="15" s="1"/>
  <c r="C24" i="15"/>
  <c r="D24" i="15" s="1"/>
  <c r="C25" i="15"/>
  <c r="D25" i="15" s="1"/>
  <c r="C26" i="15"/>
  <c r="D26" i="15" s="1"/>
  <c r="C27" i="15"/>
  <c r="D27" i="15" s="1"/>
  <c r="C28" i="15"/>
  <c r="D28" i="15" s="1"/>
  <c r="C29" i="15"/>
  <c r="D29" i="15" s="1"/>
  <c r="C30" i="15"/>
  <c r="D30" i="15" s="1"/>
  <c r="C31" i="15"/>
  <c r="D31" i="15" s="1"/>
  <c r="C32" i="15"/>
  <c r="D32" i="15" s="1"/>
  <c r="C33" i="15"/>
  <c r="D33" i="15" s="1"/>
  <c r="C34" i="15"/>
  <c r="D34" i="15" s="1"/>
  <c r="C35" i="15"/>
  <c r="D35" i="15" s="1"/>
  <c r="C36" i="15"/>
  <c r="D36" i="15" s="1"/>
  <c r="C37" i="15"/>
  <c r="D37" i="15" s="1"/>
  <c r="C38" i="15"/>
  <c r="D38" i="15" s="1"/>
  <c r="C39" i="15"/>
  <c r="D39" i="15" s="1"/>
  <c r="C40" i="15"/>
  <c r="D40" i="15" s="1"/>
  <c r="C41" i="15"/>
  <c r="D41" i="15" s="1"/>
  <c r="C42" i="15"/>
  <c r="D42" i="15" s="1"/>
  <c r="C43" i="15"/>
  <c r="D43" i="15" s="1"/>
  <c r="C44" i="15"/>
  <c r="D44" i="15" s="1"/>
  <c r="C45" i="15"/>
  <c r="D45" i="15" s="1"/>
  <c r="C46" i="15"/>
  <c r="D46" i="15" s="1"/>
  <c r="C47" i="15"/>
  <c r="D47" i="15" s="1"/>
  <c r="C48" i="15"/>
  <c r="D48" i="15" s="1"/>
  <c r="C49" i="15"/>
  <c r="D49" i="15" s="1"/>
  <c r="C50" i="15"/>
  <c r="D50" i="15" s="1"/>
  <c r="C51" i="15"/>
  <c r="D51" i="15" s="1"/>
  <c r="C52" i="15"/>
  <c r="D52" i="15" s="1"/>
  <c r="C53" i="15"/>
  <c r="D53" i="15" s="1"/>
  <c r="C54" i="15"/>
  <c r="D54" i="15" s="1"/>
  <c r="C55" i="15"/>
  <c r="D55" i="15" s="1"/>
  <c r="C56" i="15"/>
  <c r="D56" i="15" s="1"/>
  <c r="C57" i="15"/>
  <c r="D57" i="15" s="1"/>
  <c r="C58" i="15"/>
  <c r="D58" i="15" s="1"/>
  <c r="C59" i="15"/>
  <c r="D59" i="15" s="1"/>
  <c r="C60" i="15"/>
  <c r="D60" i="15" s="1"/>
  <c r="C61" i="15"/>
  <c r="D61" i="15" s="1"/>
  <c r="C62" i="15"/>
  <c r="D62" i="15" s="1"/>
  <c r="C63" i="15"/>
  <c r="D63" i="15" s="1"/>
  <c r="C64" i="15"/>
  <c r="D64" i="15" s="1"/>
  <c r="C65" i="15"/>
  <c r="D65" i="15" s="1"/>
  <c r="C66" i="15"/>
  <c r="D66" i="15" s="1"/>
  <c r="C67" i="15"/>
  <c r="D67" i="15" s="1"/>
  <c r="C68" i="15"/>
  <c r="D68" i="15" s="1"/>
  <c r="C69" i="15"/>
  <c r="D69" i="15" s="1"/>
  <c r="C70" i="15"/>
  <c r="D70" i="15" s="1"/>
  <c r="C71" i="15"/>
  <c r="D71" i="15" s="1"/>
  <c r="C72" i="15"/>
  <c r="D72" i="15" s="1"/>
  <c r="C73" i="15"/>
  <c r="D73" i="15" s="1"/>
  <c r="C74" i="15"/>
  <c r="D74" i="15" s="1"/>
  <c r="C75" i="15"/>
  <c r="D75" i="15" s="1"/>
  <c r="C76" i="15"/>
  <c r="D76" i="15" s="1"/>
  <c r="C77" i="15"/>
  <c r="D77" i="15" s="1"/>
  <c r="C78" i="15"/>
  <c r="D78" i="15" s="1"/>
  <c r="C79" i="15"/>
  <c r="D79" i="15" s="1"/>
  <c r="C80" i="15"/>
  <c r="D80" i="15" s="1"/>
  <c r="C81" i="15"/>
  <c r="D81" i="15" s="1"/>
  <c r="C82" i="15"/>
  <c r="D82" i="15" s="1"/>
  <c r="C83" i="15"/>
  <c r="D83" i="15" s="1"/>
  <c r="C84" i="15"/>
  <c r="D84" i="15" s="1"/>
  <c r="C85" i="15"/>
  <c r="D85" i="15" s="1"/>
  <c r="C86" i="15"/>
  <c r="D86" i="15" s="1"/>
  <c r="C87" i="15"/>
  <c r="D87" i="15" s="1"/>
  <c r="C88" i="15"/>
  <c r="D88" i="15" s="1"/>
  <c r="C89" i="15"/>
  <c r="D89" i="15" s="1"/>
  <c r="C90" i="15"/>
  <c r="D90" i="15" s="1"/>
  <c r="C91" i="15"/>
  <c r="D91" i="15" s="1"/>
  <c r="C92" i="15"/>
  <c r="D92" i="15" s="1"/>
  <c r="C93" i="15"/>
  <c r="D93" i="15" s="1"/>
  <c r="C94" i="15"/>
  <c r="D94" i="15" s="1"/>
  <c r="C95" i="15"/>
  <c r="D95" i="15" s="1"/>
  <c r="C96" i="15"/>
  <c r="D96" i="15" s="1"/>
  <c r="C97" i="15"/>
  <c r="D97" i="15" s="1"/>
  <c r="C98" i="15"/>
  <c r="D98" i="15" s="1"/>
  <c r="C99" i="15"/>
  <c r="D99" i="15" s="1"/>
  <c r="C100" i="15"/>
  <c r="D100" i="15" s="1"/>
  <c r="C101" i="15"/>
  <c r="D101" i="15" s="1"/>
  <c r="C102" i="15"/>
  <c r="D102" i="15" s="1"/>
  <c r="C103" i="15"/>
  <c r="D103" i="15" s="1"/>
  <c r="C104" i="15"/>
  <c r="D104" i="15" s="1"/>
  <c r="C105" i="15"/>
  <c r="D105" i="15" s="1"/>
  <c r="C106" i="15"/>
  <c r="D106" i="15" s="1"/>
  <c r="C107" i="15"/>
  <c r="D107" i="15" s="1"/>
  <c r="C108" i="15"/>
  <c r="D108" i="15" s="1"/>
  <c r="C109" i="15"/>
  <c r="D109" i="15" s="1"/>
  <c r="C110" i="15"/>
  <c r="D110" i="15" s="1"/>
  <c r="C111" i="15"/>
  <c r="D111" i="15" s="1"/>
  <c r="C112" i="15"/>
  <c r="D112" i="15" s="1"/>
  <c r="C113" i="15"/>
  <c r="D113" i="15" s="1"/>
  <c r="C114" i="15"/>
  <c r="D114" i="15" s="1"/>
  <c r="C115" i="15"/>
  <c r="D115" i="15" s="1"/>
  <c r="C116" i="15"/>
  <c r="D116" i="15" s="1"/>
  <c r="C117" i="15"/>
  <c r="D117" i="15" s="1"/>
  <c r="C118" i="15"/>
  <c r="D118" i="15" s="1"/>
  <c r="C119" i="15"/>
  <c r="D119" i="15" s="1"/>
  <c r="C120" i="15"/>
  <c r="D120" i="15" s="1"/>
  <c r="C121" i="15"/>
  <c r="D121" i="15" s="1"/>
  <c r="C122" i="15"/>
  <c r="D122" i="15" s="1"/>
  <c r="C123" i="15"/>
  <c r="D123" i="15" s="1"/>
  <c r="C124" i="15"/>
  <c r="D124" i="15" s="1"/>
  <c r="C125" i="15"/>
  <c r="D125" i="15" s="1"/>
  <c r="F140" i="15" s="1"/>
  <c r="C126" i="15"/>
  <c r="D126" i="15" s="1"/>
  <c r="F141" i="15" s="1"/>
  <c r="C127" i="15"/>
  <c r="D127" i="15" s="1"/>
  <c r="F142" i="15" s="1"/>
  <c r="C128" i="15"/>
  <c r="D128" i="15" s="1"/>
  <c r="F143" i="15" s="1"/>
  <c r="C129" i="15"/>
  <c r="D129" i="15" s="1"/>
  <c r="F144" i="15" s="1"/>
  <c r="C130" i="15"/>
  <c r="D130" i="15" s="1"/>
  <c r="F145" i="15" s="1"/>
  <c r="C131" i="15"/>
  <c r="D131" i="15" s="1"/>
  <c r="F146" i="15" s="1"/>
  <c r="C132" i="15"/>
  <c r="D132" i="15" s="1"/>
  <c r="F147" i="15" s="1"/>
  <c r="C133" i="15"/>
  <c r="D133" i="15" s="1"/>
  <c r="F148" i="15" s="1"/>
  <c r="C134" i="15"/>
  <c r="D134" i="15" s="1"/>
  <c r="F149" i="15" s="1"/>
  <c r="C135" i="15"/>
  <c r="D135" i="15" s="1"/>
  <c r="F150" i="15" s="1"/>
  <c r="C136" i="15"/>
  <c r="D136" i="15" s="1"/>
  <c r="F151" i="15" s="1"/>
  <c r="C137" i="15"/>
  <c r="D137" i="15" s="1"/>
  <c r="F152" i="15" s="1"/>
  <c r="C138" i="15"/>
  <c r="D138" i="15" s="1"/>
  <c r="F153" i="15" s="1"/>
  <c r="C139" i="15"/>
  <c r="D139" i="15" s="1"/>
  <c r="F154" i="15" s="1"/>
  <c r="C140" i="15"/>
  <c r="D140" i="15" s="1"/>
  <c r="F155" i="15" s="1"/>
  <c r="C141" i="15"/>
  <c r="D141" i="15" s="1"/>
  <c r="F156" i="15" s="1"/>
  <c r="C142" i="15"/>
  <c r="D142" i="15" s="1"/>
  <c r="F157" i="15" s="1"/>
  <c r="C143" i="15"/>
  <c r="D143" i="15" s="1"/>
  <c r="F158" i="15" s="1"/>
  <c r="C144" i="15"/>
  <c r="D144" i="15" s="1"/>
  <c r="F159" i="15" s="1"/>
  <c r="C145" i="15"/>
  <c r="D145" i="15" s="1"/>
  <c r="F160" i="15" s="1"/>
  <c r="C146" i="15"/>
  <c r="D146" i="15" s="1"/>
  <c r="F161" i="15" s="1"/>
  <c r="C147" i="15"/>
  <c r="D147" i="15" s="1"/>
  <c r="F162" i="15" s="1"/>
  <c r="C148" i="15"/>
  <c r="D148" i="15" s="1"/>
  <c r="F163" i="15" s="1"/>
  <c r="C149" i="15"/>
  <c r="D149" i="15" s="1"/>
  <c r="F164" i="15" s="1"/>
  <c r="C150" i="15"/>
  <c r="D150" i="15" s="1"/>
  <c r="F165" i="15" s="1"/>
  <c r="C151" i="15"/>
  <c r="D151" i="15" s="1"/>
  <c r="F166" i="15" s="1"/>
  <c r="C152" i="15"/>
  <c r="D152" i="15" s="1"/>
  <c r="F167" i="15" s="1"/>
  <c r="C153" i="15"/>
  <c r="D153" i="15" s="1"/>
  <c r="F168" i="15" s="1"/>
  <c r="C154" i="15"/>
  <c r="D154" i="15" s="1"/>
  <c r="F169" i="15" s="1"/>
  <c r="C155" i="15"/>
  <c r="D155" i="15" s="1"/>
  <c r="F170" i="15" s="1"/>
  <c r="C156" i="15"/>
  <c r="D156" i="15" s="1"/>
  <c r="F171" i="15" s="1"/>
  <c r="C157" i="15"/>
  <c r="D157" i="15" s="1"/>
  <c r="F172" i="15" s="1"/>
  <c r="C158" i="15"/>
  <c r="D158" i="15" s="1"/>
  <c r="F173" i="15" s="1"/>
  <c r="C159" i="15"/>
  <c r="D159" i="15" s="1"/>
  <c r="F174" i="15" s="1"/>
  <c r="C160" i="15"/>
  <c r="D160" i="15" s="1"/>
  <c r="F175" i="15" s="1"/>
  <c r="C161" i="15"/>
  <c r="D161" i="15" s="1"/>
  <c r="F176" i="15" s="1"/>
  <c r="C162" i="15"/>
  <c r="D162" i="15" s="1"/>
  <c r="F177" i="15" s="1"/>
  <c r="C163" i="15"/>
  <c r="D163" i="15" s="1"/>
  <c r="F178" i="15" s="1"/>
  <c r="C164" i="15"/>
  <c r="D164" i="15" s="1"/>
  <c r="F179" i="15" s="1"/>
  <c r="C165" i="15"/>
  <c r="D165" i="15" s="1"/>
  <c r="F180" i="15" s="1"/>
  <c r="C166" i="15"/>
  <c r="D166" i="15" s="1"/>
  <c r="F181" i="15" s="1"/>
  <c r="C167" i="15"/>
  <c r="D167" i="15" s="1"/>
  <c r="F182" i="15" s="1"/>
  <c r="C168" i="15"/>
  <c r="D168" i="15" s="1"/>
  <c r="F183" i="15" s="1"/>
  <c r="C169" i="15"/>
  <c r="D169" i="15" s="1"/>
  <c r="F184" i="15" s="1"/>
  <c r="C170" i="15"/>
  <c r="D170" i="15" s="1"/>
  <c r="F185" i="15" s="1"/>
  <c r="C171" i="15"/>
  <c r="D171" i="15" s="1"/>
  <c r="F186" i="15" s="1"/>
  <c r="C172" i="15"/>
  <c r="D172" i="15" s="1"/>
  <c r="F187" i="15" s="1"/>
  <c r="C173" i="15"/>
  <c r="D173" i="15" s="1"/>
  <c r="F188" i="15" s="1"/>
  <c r="C174" i="15"/>
  <c r="D174" i="15" s="1"/>
  <c r="F189" i="15" s="1"/>
  <c r="C175" i="15"/>
  <c r="D175" i="15" s="1"/>
  <c r="F190" i="15" s="1"/>
  <c r="C176" i="15"/>
  <c r="D176" i="15" s="1"/>
  <c r="F191" i="15" s="1"/>
  <c r="C177" i="15"/>
  <c r="D177" i="15" s="1"/>
  <c r="F192" i="15" s="1"/>
  <c r="C178" i="15"/>
  <c r="D178" i="15" s="1"/>
  <c r="F193" i="15" s="1"/>
  <c r="C179" i="15"/>
  <c r="D179" i="15" s="1"/>
  <c r="F194" i="15" s="1"/>
  <c r="C180" i="15"/>
  <c r="D180" i="15" s="1"/>
  <c r="F195" i="15" s="1"/>
  <c r="C181" i="15"/>
  <c r="D181" i="15" s="1"/>
  <c r="F196" i="15" s="1"/>
  <c r="C182" i="15"/>
  <c r="D182" i="15" s="1"/>
  <c r="F197" i="15" s="1"/>
  <c r="C183" i="15"/>
  <c r="D183" i="15" s="1"/>
  <c r="F198" i="15" s="1"/>
  <c r="C184" i="15"/>
  <c r="D184" i="15" s="1"/>
  <c r="F199" i="15" s="1"/>
  <c r="C185" i="15"/>
  <c r="D185" i="15" s="1"/>
  <c r="F200" i="15" s="1"/>
  <c r="C186" i="15"/>
  <c r="D186" i="15" s="1"/>
  <c r="F201" i="15" s="1"/>
  <c r="C187" i="15"/>
  <c r="D187" i="15" s="1"/>
  <c r="F202" i="15" s="1"/>
  <c r="C188" i="15"/>
  <c r="D188" i="15" s="1"/>
  <c r="F203" i="15" s="1"/>
  <c r="C189" i="15"/>
  <c r="D189" i="15" s="1"/>
  <c r="F204" i="15" s="1"/>
  <c r="C190" i="15"/>
  <c r="D190" i="15" s="1"/>
  <c r="F205" i="15" s="1"/>
  <c r="C191" i="15"/>
  <c r="D191" i="15" s="1"/>
  <c r="F206" i="15" s="1"/>
  <c r="C192" i="15"/>
  <c r="D192" i="15" s="1"/>
  <c r="F207" i="15" s="1"/>
  <c r="C193" i="15"/>
  <c r="D193" i="15" s="1"/>
  <c r="F208" i="15" s="1"/>
  <c r="C194" i="15"/>
  <c r="D194" i="15" s="1"/>
  <c r="F209" i="15" s="1"/>
  <c r="C195" i="15"/>
  <c r="D195" i="15" s="1"/>
  <c r="F210" i="15" s="1"/>
  <c r="C196" i="15"/>
  <c r="D196" i="15" s="1"/>
  <c r="F211" i="15" s="1"/>
  <c r="C197" i="15"/>
  <c r="D197" i="15" s="1"/>
  <c r="F212" i="15" s="1"/>
  <c r="C198" i="15"/>
  <c r="D198" i="15" s="1"/>
  <c r="F213" i="15" s="1"/>
  <c r="C199" i="15"/>
  <c r="D199" i="15" s="1"/>
  <c r="F214" i="15" s="1"/>
  <c r="C200" i="15"/>
  <c r="D200" i="15" s="1"/>
  <c r="F215" i="15" s="1"/>
  <c r="C201" i="15"/>
  <c r="D201" i="15" s="1"/>
  <c r="F216" i="15" s="1"/>
  <c r="C202" i="15"/>
  <c r="D202" i="15" s="1"/>
  <c r="F217" i="15" s="1"/>
  <c r="C203" i="15"/>
  <c r="D203" i="15" s="1"/>
  <c r="F218" i="15" s="1"/>
  <c r="C204" i="15"/>
  <c r="D204" i="15" s="1"/>
  <c r="F219" i="15" s="1"/>
  <c r="C205" i="15"/>
  <c r="D205" i="15" s="1"/>
  <c r="F220" i="15" s="1"/>
  <c r="C206" i="15"/>
  <c r="D206" i="15" s="1"/>
  <c r="F221" i="15" s="1"/>
  <c r="C207" i="15"/>
  <c r="D207" i="15" s="1"/>
  <c r="F222" i="15" s="1"/>
  <c r="C208" i="15"/>
  <c r="D208" i="15" s="1"/>
  <c r="F223" i="15" s="1"/>
  <c r="C209" i="15"/>
  <c r="D209" i="15" s="1"/>
  <c r="F224" i="15" s="1"/>
  <c r="C210" i="15"/>
  <c r="D210" i="15" s="1"/>
  <c r="F225" i="15" s="1"/>
  <c r="C211" i="15"/>
  <c r="D211" i="15" s="1"/>
  <c r="F226" i="15" s="1"/>
  <c r="C212" i="15"/>
  <c r="D212" i="15" s="1"/>
  <c r="F227" i="15" s="1"/>
  <c r="C213" i="15"/>
  <c r="D213" i="15" s="1"/>
  <c r="F228" i="15" s="1"/>
  <c r="C214" i="15"/>
  <c r="D214" i="15" s="1"/>
  <c r="F229" i="15" s="1"/>
  <c r="C215" i="15"/>
  <c r="D215" i="15" s="1"/>
  <c r="F230" i="15" s="1"/>
  <c r="C216" i="15"/>
  <c r="D216" i="15" s="1"/>
  <c r="F231" i="15" s="1"/>
  <c r="C217" i="15"/>
  <c r="D217" i="15" s="1"/>
  <c r="F232" i="15" s="1"/>
  <c r="C218" i="15"/>
  <c r="D218" i="15" s="1"/>
  <c r="F233" i="15" s="1"/>
  <c r="C219" i="15"/>
  <c r="D219" i="15" s="1"/>
  <c r="F234" i="15" s="1"/>
  <c r="C220" i="15"/>
  <c r="D220" i="15" s="1"/>
  <c r="F235" i="15" s="1"/>
  <c r="C221" i="15"/>
  <c r="D221" i="15" s="1"/>
  <c r="F236" i="15" s="1"/>
  <c r="C222" i="15"/>
  <c r="D222" i="15" s="1"/>
  <c r="F237" i="15" s="1"/>
  <c r="C223" i="15"/>
  <c r="D223" i="15" s="1"/>
  <c r="F238" i="15" s="1"/>
  <c r="C224" i="15"/>
  <c r="D224" i="15" s="1"/>
  <c r="F239" i="15" s="1"/>
  <c r="C225" i="15"/>
  <c r="D225" i="15" s="1"/>
  <c r="F240" i="15" s="1"/>
  <c r="C226" i="15"/>
  <c r="D226" i="15" s="1"/>
  <c r="F241" i="15" s="1"/>
  <c r="C227" i="15"/>
  <c r="D227" i="15" s="1"/>
  <c r="F242" i="15" s="1"/>
  <c r="C228" i="15"/>
  <c r="D228" i="15" s="1"/>
  <c r="F243" i="15" s="1"/>
  <c r="C229" i="15"/>
  <c r="D229" i="15" s="1"/>
  <c r="F244" i="15" s="1"/>
  <c r="C230" i="15"/>
  <c r="D230" i="15" s="1"/>
  <c r="F245" i="15" s="1"/>
  <c r="C231" i="15"/>
  <c r="D231" i="15" s="1"/>
  <c r="F246" i="15" s="1"/>
  <c r="C232" i="15"/>
  <c r="D232" i="15" s="1"/>
  <c r="F247" i="15" s="1"/>
  <c r="C233" i="15"/>
  <c r="D233" i="15" s="1"/>
  <c r="F248" i="15" s="1"/>
  <c r="C234" i="15"/>
  <c r="D234" i="15" s="1"/>
  <c r="F249" i="15" s="1"/>
  <c r="C235" i="15"/>
  <c r="D235" i="15" s="1"/>
  <c r="F250" i="15" s="1"/>
  <c r="C236" i="15"/>
  <c r="D236" i="15" s="1"/>
  <c r="F251" i="15" s="1"/>
  <c r="C237" i="15"/>
  <c r="D237" i="15" s="1"/>
  <c r="F252" i="15" s="1"/>
  <c r="C238" i="15"/>
  <c r="D238" i="15" s="1"/>
  <c r="F253" i="15" s="1"/>
  <c r="C239" i="15"/>
  <c r="D239" i="15" s="1"/>
  <c r="F254" i="15" s="1"/>
  <c r="C240" i="15"/>
  <c r="D240" i="15" s="1"/>
  <c r="F255" i="15" s="1"/>
  <c r="G162" i="10" l="1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1" i="10"/>
  <c r="Z52" i="10"/>
  <c r="Z53" i="10"/>
  <c r="Z54" i="10"/>
  <c r="Z55" i="10"/>
  <c r="Z56" i="10"/>
  <c r="Z57" i="10"/>
  <c r="Z58" i="10"/>
  <c r="Z59" i="10"/>
  <c r="Z60" i="10"/>
  <c r="Z61" i="10"/>
  <c r="Z62" i="10"/>
  <c r="Z63" i="10"/>
  <c r="Z64" i="10"/>
  <c r="Z65" i="10"/>
  <c r="Z66" i="10"/>
  <c r="Z67" i="10"/>
  <c r="Z68" i="10"/>
  <c r="Z69" i="10"/>
  <c r="Z70" i="10"/>
  <c r="Z71" i="10"/>
  <c r="Z72" i="10"/>
  <c r="Z73" i="10"/>
  <c r="Z74" i="10"/>
  <c r="Z75" i="10"/>
  <c r="Z76" i="10"/>
  <c r="Z77" i="10"/>
  <c r="Z78" i="10"/>
  <c r="Z79" i="10"/>
  <c r="Z80" i="10"/>
  <c r="Z81" i="10"/>
  <c r="Z82" i="10"/>
  <c r="Z83" i="10"/>
  <c r="Z84" i="10"/>
  <c r="Z85" i="10"/>
  <c r="Z86" i="10"/>
  <c r="Z87" i="10"/>
  <c r="Z88" i="10"/>
  <c r="Z89" i="10"/>
  <c r="Z90" i="10"/>
  <c r="Z91" i="10"/>
  <c r="Z92" i="10"/>
  <c r="Z93" i="10"/>
  <c r="Z94" i="10"/>
  <c r="Z95" i="10"/>
  <c r="Z96" i="10"/>
  <c r="Z97" i="10"/>
  <c r="Z98" i="10"/>
  <c r="Z99" i="10"/>
  <c r="Z100" i="10"/>
  <c r="Z101" i="10"/>
  <c r="Z102" i="10"/>
  <c r="Z103" i="10"/>
  <c r="Z104" i="10"/>
  <c r="Z105" i="10"/>
  <c r="Z106" i="10"/>
  <c r="Z107" i="10"/>
  <c r="Z108" i="10"/>
  <c r="Z109" i="10"/>
  <c r="Z110" i="10"/>
  <c r="Z111" i="10"/>
  <c r="Z112" i="10"/>
  <c r="Z113" i="10"/>
  <c r="Z114" i="10"/>
  <c r="Z115" i="10"/>
  <c r="Z116" i="10"/>
  <c r="Z117" i="10"/>
  <c r="Z118" i="10"/>
  <c r="Z119" i="10"/>
  <c r="Z120" i="10"/>
  <c r="Z121" i="10"/>
  <c r="Z122" i="10"/>
  <c r="Z123" i="10"/>
  <c r="Z124" i="10"/>
  <c r="Z125" i="10"/>
  <c r="Z126" i="10"/>
  <c r="Z127" i="10"/>
  <c r="Z128" i="10"/>
  <c r="Z129" i="10"/>
  <c r="Z130" i="10"/>
  <c r="Z131" i="10"/>
  <c r="Z132" i="10"/>
  <c r="Z133" i="10"/>
  <c r="Z134" i="10"/>
  <c r="Z135" i="10"/>
  <c r="Z136" i="10"/>
  <c r="Z137" i="10"/>
  <c r="Z138" i="10"/>
  <c r="Z139" i="10"/>
  <c r="Z140" i="10"/>
  <c r="Z141" i="10"/>
  <c r="Z142" i="10"/>
  <c r="Z143" i="10"/>
  <c r="Z144" i="10"/>
  <c r="Z145" i="10"/>
  <c r="Z146" i="10"/>
  <c r="Z147" i="10"/>
  <c r="Z148" i="10"/>
  <c r="Z149" i="10"/>
  <c r="Z150" i="10"/>
  <c r="Z151" i="10"/>
  <c r="Z152" i="10"/>
  <c r="Z153" i="10"/>
  <c r="Z154" i="10"/>
  <c r="Z155" i="10"/>
  <c r="Z156" i="10"/>
  <c r="Z157" i="10"/>
  <c r="Z158" i="10"/>
  <c r="Z159" i="10"/>
  <c r="G161" i="10"/>
  <c r="D762" i="4" l="1"/>
  <c r="E762" i="4"/>
  <c r="F762" i="4"/>
  <c r="G762" i="4"/>
  <c r="D763" i="4"/>
  <c r="E763" i="4"/>
  <c r="F763" i="4"/>
  <c r="G763" i="4"/>
  <c r="D764" i="4"/>
  <c r="E764" i="4"/>
  <c r="F764" i="4"/>
  <c r="G764" i="4"/>
  <c r="D765" i="4"/>
  <c r="E765" i="4"/>
  <c r="F765" i="4"/>
  <c r="G765" i="4"/>
  <c r="D766" i="4"/>
  <c r="E766" i="4"/>
  <c r="F766" i="4"/>
  <c r="G766" i="4"/>
  <c r="D767" i="4"/>
  <c r="E767" i="4"/>
  <c r="F767" i="4"/>
  <c r="G767" i="4"/>
  <c r="D768" i="4"/>
  <c r="E768" i="4"/>
  <c r="F768" i="4"/>
  <c r="G768" i="4"/>
  <c r="D769" i="4"/>
  <c r="E769" i="4"/>
  <c r="F769" i="4"/>
  <c r="G769" i="4"/>
  <c r="D770" i="4"/>
  <c r="E770" i="4"/>
  <c r="F770" i="4"/>
  <c r="G770" i="4"/>
  <c r="D771" i="4"/>
  <c r="E771" i="4"/>
  <c r="F771" i="4"/>
  <c r="G771" i="4"/>
  <c r="D772" i="4"/>
  <c r="E772" i="4"/>
  <c r="F772" i="4"/>
  <c r="G772" i="4"/>
  <c r="D773" i="4"/>
  <c r="E773" i="4"/>
  <c r="F773" i="4"/>
  <c r="G773" i="4"/>
  <c r="D774" i="4"/>
  <c r="E774" i="4"/>
  <c r="F774" i="4"/>
  <c r="G774" i="4"/>
  <c r="D775" i="4"/>
  <c r="E775" i="4"/>
  <c r="F775" i="4"/>
  <c r="G775" i="4"/>
  <c r="D776" i="4"/>
  <c r="E776" i="4"/>
  <c r="F776" i="4"/>
  <c r="G776" i="4"/>
  <c r="D777" i="4"/>
  <c r="E777" i="4"/>
  <c r="F777" i="4"/>
  <c r="G777" i="4"/>
  <c r="D778" i="4"/>
  <c r="E778" i="4"/>
  <c r="F778" i="4"/>
  <c r="G778" i="4"/>
  <c r="D779" i="4"/>
  <c r="E779" i="4"/>
  <c r="F779" i="4"/>
  <c r="G779" i="4"/>
  <c r="D780" i="4"/>
  <c r="E780" i="4"/>
  <c r="F780" i="4"/>
  <c r="G780" i="4"/>
  <c r="D781" i="4"/>
  <c r="E781" i="4"/>
  <c r="F781" i="4"/>
  <c r="G781" i="4"/>
  <c r="D782" i="4"/>
  <c r="E782" i="4"/>
  <c r="F782" i="4"/>
  <c r="G782" i="4"/>
  <c r="D783" i="4"/>
  <c r="E783" i="4"/>
  <c r="F783" i="4"/>
  <c r="G783" i="4"/>
  <c r="D784" i="4"/>
  <c r="E784" i="4"/>
  <c r="F784" i="4"/>
  <c r="G784" i="4"/>
  <c r="D785" i="4"/>
  <c r="E785" i="4"/>
  <c r="F785" i="4"/>
  <c r="G785" i="4"/>
  <c r="D786" i="4"/>
  <c r="E786" i="4"/>
  <c r="F786" i="4"/>
  <c r="G786" i="4"/>
  <c r="D787" i="4"/>
  <c r="E787" i="4"/>
  <c r="F787" i="4"/>
  <c r="G787" i="4"/>
  <c r="D788" i="4"/>
  <c r="E788" i="4"/>
  <c r="F788" i="4"/>
  <c r="G788" i="4"/>
  <c r="D789" i="4"/>
  <c r="E789" i="4"/>
  <c r="F789" i="4"/>
  <c r="G789" i="4"/>
  <c r="D790" i="4"/>
  <c r="E790" i="4"/>
  <c r="F790" i="4"/>
  <c r="G790" i="4"/>
  <c r="D791" i="4"/>
  <c r="E791" i="4"/>
  <c r="F791" i="4"/>
  <c r="G791" i="4"/>
  <c r="D792" i="4"/>
  <c r="E792" i="4"/>
  <c r="F792" i="4"/>
  <c r="G792" i="4"/>
  <c r="D793" i="4"/>
  <c r="E793" i="4"/>
  <c r="F793" i="4"/>
  <c r="G793" i="4"/>
  <c r="D794" i="4"/>
  <c r="E794" i="4"/>
  <c r="F794" i="4"/>
  <c r="G794" i="4"/>
  <c r="D795" i="4"/>
  <c r="E795" i="4"/>
  <c r="F795" i="4"/>
  <c r="G795" i="4"/>
  <c r="D796" i="4"/>
  <c r="E796" i="4"/>
  <c r="F796" i="4"/>
  <c r="G796" i="4"/>
  <c r="D797" i="4"/>
  <c r="E797" i="4"/>
  <c r="F797" i="4"/>
  <c r="G797" i="4"/>
  <c r="D798" i="4"/>
  <c r="E798" i="4"/>
  <c r="F798" i="4"/>
  <c r="G798" i="4"/>
  <c r="D799" i="4"/>
  <c r="E799" i="4"/>
  <c r="F799" i="4"/>
  <c r="G799" i="4"/>
  <c r="D800" i="4"/>
  <c r="E800" i="4"/>
  <c r="F800" i="4"/>
  <c r="G800" i="4"/>
  <c r="D801" i="4"/>
  <c r="E801" i="4"/>
  <c r="F801" i="4"/>
  <c r="G801" i="4"/>
  <c r="D802" i="4"/>
  <c r="E802" i="4"/>
  <c r="F802" i="4"/>
  <c r="G802" i="4"/>
  <c r="D803" i="4"/>
  <c r="E803" i="4"/>
  <c r="F803" i="4"/>
  <c r="G803" i="4"/>
  <c r="D804" i="4"/>
  <c r="E804" i="4"/>
  <c r="F804" i="4"/>
  <c r="G804" i="4"/>
  <c r="D805" i="4"/>
  <c r="E805" i="4"/>
  <c r="F805" i="4"/>
  <c r="G805" i="4"/>
  <c r="D806" i="4"/>
  <c r="E806" i="4"/>
  <c r="F806" i="4"/>
  <c r="G806" i="4"/>
  <c r="D807" i="4"/>
  <c r="E807" i="4"/>
  <c r="F807" i="4"/>
  <c r="G807" i="4"/>
  <c r="D808" i="4"/>
  <c r="E808" i="4"/>
  <c r="F808" i="4"/>
  <c r="G808" i="4"/>
  <c r="D809" i="4"/>
  <c r="E809" i="4"/>
  <c r="F809" i="4"/>
  <c r="G809" i="4"/>
  <c r="D810" i="4"/>
  <c r="E810" i="4"/>
  <c r="F810" i="4"/>
  <c r="G810" i="4"/>
  <c r="D811" i="4"/>
  <c r="E811" i="4"/>
  <c r="F811" i="4"/>
  <c r="G811" i="4"/>
  <c r="D812" i="4"/>
  <c r="E812" i="4"/>
  <c r="F812" i="4"/>
  <c r="G812" i="4"/>
  <c r="D813" i="4"/>
  <c r="E813" i="4"/>
  <c r="F813" i="4"/>
  <c r="G813" i="4"/>
  <c r="D814" i="4"/>
  <c r="E814" i="4"/>
  <c r="F814" i="4"/>
  <c r="G814" i="4"/>
  <c r="D815" i="4"/>
  <c r="E815" i="4"/>
  <c r="F815" i="4"/>
  <c r="G815" i="4"/>
  <c r="D816" i="4"/>
  <c r="E816" i="4"/>
  <c r="F816" i="4"/>
  <c r="G816" i="4"/>
  <c r="D817" i="4"/>
  <c r="E817" i="4"/>
  <c r="F817" i="4"/>
  <c r="G817" i="4"/>
  <c r="D818" i="4"/>
  <c r="E818" i="4"/>
  <c r="F818" i="4"/>
  <c r="G818" i="4"/>
  <c r="D819" i="4"/>
  <c r="E819" i="4"/>
  <c r="F819" i="4"/>
  <c r="G819" i="4"/>
  <c r="D820" i="4"/>
  <c r="E820" i="4"/>
  <c r="F820" i="4"/>
  <c r="G820" i="4"/>
  <c r="D821" i="4"/>
  <c r="E821" i="4"/>
  <c r="F821" i="4"/>
  <c r="G821" i="4"/>
  <c r="D822" i="4"/>
  <c r="E822" i="4"/>
  <c r="F822" i="4"/>
  <c r="G822" i="4"/>
  <c r="A126" i="4"/>
  <c r="A806" i="3"/>
  <c r="A807" i="3"/>
  <c r="A809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A762" i="3"/>
  <c r="A763" i="3"/>
  <c r="A764" i="3"/>
  <c r="A765" i="3"/>
  <c r="A766" i="3"/>
  <c r="A767" i="3"/>
  <c r="A768" i="3"/>
  <c r="A769" i="3"/>
  <c r="A770" i="3"/>
  <c r="A772" i="3"/>
  <c r="A773" i="3"/>
  <c r="A775" i="3"/>
  <c r="A776" i="3"/>
  <c r="A778" i="3"/>
  <c r="A780" i="3"/>
  <c r="A781" i="3"/>
  <c r="A782" i="3"/>
  <c r="A783" i="3"/>
  <c r="A784" i="3"/>
  <c r="A785" i="3"/>
  <c r="A786" i="3"/>
  <c r="A788" i="3"/>
  <c r="A789" i="3"/>
  <c r="A791" i="3"/>
  <c r="A792" i="3"/>
  <c r="A794" i="3"/>
  <c r="A795" i="3"/>
  <c r="A796" i="3"/>
  <c r="A797" i="3"/>
  <c r="A798" i="3"/>
  <c r="A799" i="3"/>
  <c r="A800" i="3"/>
  <c r="A801" i="3"/>
  <c r="A802" i="3"/>
  <c r="A804" i="3"/>
  <c r="A805" i="3"/>
  <c r="A810" i="3"/>
  <c r="A812" i="3"/>
  <c r="A813" i="3"/>
  <c r="A814" i="3"/>
  <c r="A815" i="3"/>
  <c r="A816" i="3"/>
  <c r="A817" i="3"/>
  <c r="A818" i="3"/>
  <c r="A819" i="3"/>
  <c r="A820" i="3"/>
  <c r="A821" i="3"/>
  <c r="A822" i="3"/>
  <c r="A808" i="3"/>
  <c r="Y114" i="2"/>
  <c r="Z114" i="2" s="1"/>
  <c r="B114" i="3" s="1"/>
  <c r="E114" i="3" s="1"/>
  <c r="Y115" i="2"/>
  <c r="Z115" i="2" s="1"/>
  <c r="B115" i="3" s="1"/>
  <c r="E115" i="3" s="1"/>
  <c r="Y116" i="2"/>
  <c r="Z116" i="2" s="1"/>
  <c r="Y117" i="2"/>
  <c r="Z117" i="2" s="1"/>
  <c r="B117" i="3" s="1"/>
  <c r="E117" i="3" s="1"/>
  <c r="Y118" i="2"/>
  <c r="Z118" i="2" s="1"/>
  <c r="B118" i="3" s="1"/>
  <c r="E118" i="3" s="1"/>
  <c r="Y119" i="2"/>
  <c r="Z119" i="2" s="1"/>
  <c r="B119" i="3" s="1"/>
  <c r="E119" i="3" s="1"/>
  <c r="Y120" i="2"/>
  <c r="Z120" i="2" s="1"/>
  <c r="Y121" i="2"/>
  <c r="Z121" i="2"/>
  <c r="B121" i="3" s="1"/>
  <c r="E121" i="3" s="1"/>
  <c r="Y122" i="2"/>
  <c r="Z122" i="2" s="1"/>
  <c r="Y123" i="2"/>
  <c r="Z123" i="2"/>
  <c r="B123" i="3" s="1"/>
  <c r="E123" i="3" s="1"/>
  <c r="Y124" i="2"/>
  <c r="Z124" i="2" s="1"/>
  <c r="Y125" i="2"/>
  <c r="Z125" i="2" s="1"/>
  <c r="B125" i="3" s="1"/>
  <c r="E125" i="3" s="1"/>
  <c r="Y126" i="2"/>
  <c r="Z126" i="2" s="1"/>
  <c r="B126" i="3" s="1"/>
  <c r="E126" i="3" s="1"/>
  <c r="Y127" i="2"/>
  <c r="Z127" i="2"/>
  <c r="B127" i="3" s="1"/>
  <c r="E127" i="3" s="1"/>
  <c r="A124" i="4" l="1"/>
  <c r="B124" i="3"/>
  <c r="E124" i="3" s="1"/>
  <c r="A120" i="4"/>
  <c r="B120" i="3"/>
  <c r="E120" i="3" s="1"/>
  <c r="A123" i="4"/>
  <c r="A122" i="4"/>
  <c r="B122" i="3"/>
  <c r="E122" i="3" s="1"/>
  <c r="A116" i="4"/>
  <c r="B116" i="3"/>
  <c r="E116" i="3" s="1"/>
  <c r="A118" i="4"/>
  <c r="A125" i="4"/>
  <c r="A117" i="4"/>
  <c r="A115" i="4"/>
  <c r="A127" i="4"/>
  <c r="A114" i="4"/>
  <c r="A121" i="4"/>
  <c r="A119" i="4"/>
  <c r="B778" i="4"/>
  <c r="B770" i="4"/>
  <c r="B762" i="4"/>
  <c r="B786" i="4"/>
  <c r="A787" i="3"/>
  <c r="B787" i="4"/>
  <c r="B794" i="4"/>
  <c r="B783" i="4"/>
  <c r="B767" i="4"/>
  <c r="B791" i="4"/>
  <c r="B775" i="4"/>
  <c r="A793" i="3"/>
  <c r="B793" i="4"/>
  <c r="A777" i="3"/>
  <c r="B777" i="4"/>
  <c r="A811" i="3"/>
  <c r="B811" i="4"/>
  <c r="A803" i="3"/>
  <c r="B803" i="4"/>
  <c r="A779" i="3"/>
  <c r="B779" i="4"/>
  <c r="A771" i="3"/>
  <c r="B771" i="4"/>
  <c r="A790" i="3"/>
  <c r="B790" i="4"/>
  <c r="A774" i="3"/>
  <c r="B774" i="4"/>
  <c r="B819" i="4"/>
  <c r="B815" i="4"/>
  <c r="B795" i="4"/>
  <c r="B763" i="4"/>
  <c r="B814" i="4"/>
  <c r="B806" i="4"/>
  <c r="B802" i="4"/>
  <c r="B782" i="4"/>
  <c r="B766" i="4"/>
  <c r="B821" i="4"/>
  <c r="B817" i="4"/>
  <c r="B813" i="4"/>
  <c r="B809" i="4"/>
  <c r="B805" i="4"/>
  <c r="B801" i="4"/>
  <c r="B797" i="4"/>
  <c r="B789" i="4"/>
  <c r="B785" i="4"/>
  <c r="B781" i="4"/>
  <c r="B773" i="4"/>
  <c r="B769" i="4"/>
  <c r="B765" i="4"/>
  <c r="B807" i="4"/>
  <c r="B799" i="4"/>
  <c r="B822" i="4"/>
  <c r="B818" i="4"/>
  <c r="B810" i="4"/>
  <c r="B798" i="4"/>
  <c r="B820" i="4"/>
  <c r="B816" i="4"/>
  <c r="B812" i="4"/>
  <c r="B808" i="4"/>
  <c r="B804" i="4"/>
  <c r="B800" i="4"/>
  <c r="B796" i="4"/>
  <c r="B792" i="4"/>
  <c r="B788" i="4"/>
  <c r="B784" i="4"/>
  <c r="B780" i="4"/>
  <c r="B776" i="4"/>
  <c r="B772" i="4"/>
  <c r="B768" i="4"/>
  <c r="B764" i="4"/>
  <c r="F137" i="15"/>
  <c r="F138" i="15"/>
  <c r="F139" i="15"/>
  <c r="C164" i="10"/>
  <c r="D758" i="4"/>
  <c r="E758" i="4"/>
  <c r="F758" i="4"/>
  <c r="G758" i="4"/>
  <c r="D759" i="4"/>
  <c r="E759" i="4"/>
  <c r="F759" i="4"/>
  <c r="G759" i="4"/>
  <c r="D760" i="4"/>
  <c r="E760" i="4"/>
  <c r="F760" i="4"/>
  <c r="G760" i="4"/>
  <c r="D761" i="4"/>
  <c r="E761" i="4"/>
  <c r="F761" i="4"/>
  <c r="G761" i="4"/>
  <c r="D712" i="4"/>
  <c r="E712" i="4"/>
  <c r="F712" i="4"/>
  <c r="G712" i="4"/>
  <c r="D713" i="4"/>
  <c r="E713" i="4"/>
  <c r="F713" i="4"/>
  <c r="G713" i="4"/>
  <c r="D714" i="4"/>
  <c r="E714" i="4"/>
  <c r="F714" i="4"/>
  <c r="G714" i="4"/>
  <c r="D715" i="4"/>
  <c r="E715" i="4"/>
  <c r="F715" i="4"/>
  <c r="G715" i="4"/>
  <c r="D716" i="4"/>
  <c r="E716" i="4"/>
  <c r="F716" i="4"/>
  <c r="G716" i="4"/>
  <c r="D717" i="4"/>
  <c r="E717" i="4"/>
  <c r="F717" i="4"/>
  <c r="G717" i="4"/>
  <c r="D718" i="4"/>
  <c r="E718" i="4"/>
  <c r="F718" i="4"/>
  <c r="G718" i="4"/>
  <c r="D719" i="4"/>
  <c r="E719" i="4"/>
  <c r="F719" i="4"/>
  <c r="G719" i="4"/>
  <c r="D720" i="4"/>
  <c r="E720" i="4"/>
  <c r="F720" i="4"/>
  <c r="G720" i="4"/>
  <c r="D721" i="4"/>
  <c r="E721" i="4"/>
  <c r="F721" i="4"/>
  <c r="G721" i="4"/>
  <c r="D722" i="4"/>
  <c r="E722" i="4"/>
  <c r="F722" i="4"/>
  <c r="G722" i="4"/>
  <c r="D723" i="4"/>
  <c r="E723" i="4"/>
  <c r="F723" i="4"/>
  <c r="G723" i="4"/>
  <c r="D724" i="4"/>
  <c r="E724" i="4"/>
  <c r="F724" i="4"/>
  <c r="G724" i="4"/>
  <c r="D725" i="4"/>
  <c r="E725" i="4"/>
  <c r="F725" i="4"/>
  <c r="G725" i="4"/>
  <c r="D726" i="4"/>
  <c r="E726" i="4"/>
  <c r="F726" i="4"/>
  <c r="G726" i="4"/>
  <c r="D727" i="4"/>
  <c r="E727" i="4"/>
  <c r="F727" i="4"/>
  <c r="G727" i="4"/>
  <c r="D728" i="4"/>
  <c r="E728" i="4"/>
  <c r="F728" i="4"/>
  <c r="G728" i="4"/>
  <c r="D729" i="4"/>
  <c r="E729" i="4"/>
  <c r="F729" i="4"/>
  <c r="G729" i="4"/>
  <c r="D730" i="4"/>
  <c r="E730" i="4"/>
  <c r="F730" i="4"/>
  <c r="G730" i="4"/>
  <c r="D731" i="4"/>
  <c r="E731" i="4"/>
  <c r="F731" i="4"/>
  <c r="G731" i="4"/>
  <c r="D732" i="4"/>
  <c r="E732" i="4"/>
  <c r="F732" i="4"/>
  <c r="G732" i="4"/>
  <c r="D733" i="4"/>
  <c r="E733" i="4"/>
  <c r="F733" i="4"/>
  <c r="G733" i="4"/>
  <c r="D734" i="4"/>
  <c r="E734" i="4"/>
  <c r="F734" i="4"/>
  <c r="G734" i="4"/>
  <c r="D735" i="4"/>
  <c r="E735" i="4"/>
  <c r="F735" i="4"/>
  <c r="G735" i="4"/>
  <c r="D736" i="4"/>
  <c r="E736" i="4"/>
  <c r="F736" i="4"/>
  <c r="G736" i="4"/>
  <c r="D737" i="4"/>
  <c r="E737" i="4"/>
  <c r="F737" i="4"/>
  <c r="G737" i="4"/>
  <c r="D738" i="4"/>
  <c r="E738" i="4"/>
  <c r="F738" i="4"/>
  <c r="G738" i="4"/>
  <c r="D739" i="4"/>
  <c r="E739" i="4"/>
  <c r="F739" i="4"/>
  <c r="G739" i="4"/>
  <c r="D740" i="4"/>
  <c r="E740" i="4"/>
  <c r="F740" i="4"/>
  <c r="G740" i="4"/>
  <c r="D741" i="4"/>
  <c r="E741" i="4"/>
  <c r="F741" i="4"/>
  <c r="G741" i="4"/>
  <c r="D742" i="4"/>
  <c r="E742" i="4"/>
  <c r="F742" i="4"/>
  <c r="G742" i="4"/>
  <c r="D743" i="4"/>
  <c r="E743" i="4"/>
  <c r="F743" i="4"/>
  <c r="G743" i="4"/>
  <c r="D744" i="4"/>
  <c r="E744" i="4"/>
  <c r="F744" i="4"/>
  <c r="G744" i="4"/>
  <c r="D745" i="4"/>
  <c r="E745" i="4"/>
  <c r="F745" i="4"/>
  <c r="G745" i="4"/>
  <c r="D746" i="4"/>
  <c r="E746" i="4"/>
  <c r="F746" i="4"/>
  <c r="G746" i="4"/>
  <c r="D747" i="4"/>
  <c r="E747" i="4"/>
  <c r="F747" i="4"/>
  <c r="G747" i="4"/>
  <c r="D748" i="4"/>
  <c r="E748" i="4"/>
  <c r="F748" i="4"/>
  <c r="G748" i="4"/>
  <c r="D749" i="4"/>
  <c r="E749" i="4"/>
  <c r="F749" i="4"/>
  <c r="G749" i="4"/>
  <c r="D750" i="4"/>
  <c r="E750" i="4"/>
  <c r="F750" i="4"/>
  <c r="G750" i="4"/>
  <c r="D751" i="4"/>
  <c r="E751" i="4"/>
  <c r="F751" i="4"/>
  <c r="G751" i="4"/>
  <c r="D752" i="4"/>
  <c r="E752" i="4"/>
  <c r="F752" i="4"/>
  <c r="G752" i="4"/>
  <c r="D753" i="4"/>
  <c r="E753" i="4"/>
  <c r="F753" i="4"/>
  <c r="G753" i="4"/>
  <c r="D754" i="4"/>
  <c r="E754" i="4"/>
  <c r="F754" i="4"/>
  <c r="G754" i="4"/>
  <c r="D755" i="4"/>
  <c r="E755" i="4"/>
  <c r="F755" i="4"/>
  <c r="G755" i="4"/>
  <c r="D756" i="4"/>
  <c r="E756" i="4"/>
  <c r="F756" i="4"/>
  <c r="G756" i="4"/>
  <c r="D757" i="4"/>
  <c r="E757" i="4"/>
  <c r="F757" i="4"/>
  <c r="G757" i="4"/>
  <c r="D3" i="3"/>
  <c r="D4" i="3"/>
  <c r="D5" i="3"/>
  <c r="D6" i="3"/>
  <c r="D7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A718" i="3"/>
  <c r="A719" i="3"/>
  <c r="A722" i="3"/>
  <c r="A726" i="3"/>
  <c r="A727" i="3"/>
  <c r="A730" i="3"/>
  <c r="A731" i="3"/>
  <c r="A734" i="3"/>
  <c r="B735" i="4"/>
  <c r="B739" i="4"/>
  <c r="A742" i="3"/>
  <c r="B743" i="4"/>
  <c r="A750" i="3"/>
  <c r="B751" i="4"/>
  <c r="A754" i="3"/>
  <c r="B756" i="4"/>
  <c r="B758" i="4"/>
  <c r="B759" i="4"/>
  <c r="B760" i="4"/>
  <c r="A761" i="3"/>
  <c r="A714" i="3"/>
  <c r="A715" i="3"/>
  <c r="A738" i="3"/>
  <c r="A746" i="3"/>
  <c r="Y88" i="2"/>
  <c r="Z88" i="2" s="1"/>
  <c r="Y89" i="2"/>
  <c r="Z89" i="2"/>
  <c r="B89" i="3" s="1"/>
  <c r="Y90" i="2"/>
  <c r="Z90" i="2" s="1"/>
  <c r="A90" i="4" s="1"/>
  <c r="Y91" i="2"/>
  <c r="Z91" i="2" s="1"/>
  <c r="Y92" i="2"/>
  <c r="Z92" i="2" s="1"/>
  <c r="Y93" i="2"/>
  <c r="Z93" i="2" s="1"/>
  <c r="B93" i="3" s="1"/>
  <c r="Y94" i="2"/>
  <c r="Z94" i="2" s="1"/>
  <c r="A94" i="4" s="1"/>
  <c r="Y95" i="2"/>
  <c r="Z95" i="2" s="1"/>
  <c r="A95" i="4" s="1"/>
  <c r="Y96" i="2"/>
  <c r="Z96" i="2" s="1"/>
  <c r="Y97" i="2"/>
  <c r="Z97" i="2"/>
  <c r="B97" i="3" s="1"/>
  <c r="Y98" i="2"/>
  <c r="Z98" i="2" s="1"/>
  <c r="A98" i="4" s="1"/>
  <c r="Y99" i="2"/>
  <c r="Z99" i="2" s="1"/>
  <c r="Y100" i="2"/>
  <c r="Z100" i="2" s="1"/>
  <c r="Y101" i="2"/>
  <c r="Z101" i="2"/>
  <c r="B101" i="3" s="1"/>
  <c r="Y102" i="2"/>
  <c r="Z102" i="2" s="1"/>
  <c r="A102" i="4" s="1"/>
  <c r="Y103" i="2"/>
  <c r="Z103" i="2" s="1"/>
  <c r="A103" i="4" s="1"/>
  <c r="Y104" i="2"/>
  <c r="Z104" i="2" s="1"/>
  <c r="B104" i="3" s="1"/>
  <c r="Y105" i="2"/>
  <c r="Z105" i="2"/>
  <c r="B105" i="3" s="1"/>
  <c r="Y106" i="2"/>
  <c r="Z106" i="2" s="1"/>
  <c r="A106" i="4" s="1"/>
  <c r="Y107" i="2"/>
  <c r="Z107" i="2" s="1"/>
  <c r="Y108" i="2"/>
  <c r="Z108" i="2" s="1"/>
  <c r="B108" i="3" s="1"/>
  <c r="Y109" i="2"/>
  <c r="Z109" i="2" s="1"/>
  <c r="B109" i="3" s="1"/>
  <c r="Y110" i="2"/>
  <c r="Z110" i="2" s="1"/>
  <c r="A110" i="4" s="1"/>
  <c r="Y111" i="2"/>
  <c r="Z111" i="2" s="1"/>
  <c r="A111" i="4" s="1"/>
  <c r="Y112" i="2"/>
  <c r="Z112" i="2" s="1"/>
  <c r="B112" i="3" s="1"/>
  <c r="Y113" i="2"/>
  <c r="Z113" i="2"/>
  <c r="B113" i="3" s="1"/>
  <c r="A107" i="4" l="1"/>
  <c r="B107" i="3"/>
  <c r="E107" i="3" s="1"/>
  <c r="A91" i="4"/>
  <c r="B91" i="3"/>
  <c r="E91" i="3" s="1"/>
  <c r="A99" i="4"/>
  <c r="B99" i="3"/>
  <c r="E99" i="3" s="1"/>
  <c r="A105" i="4"/>
  <c r="A89" i="4"/>
  <c r="A113" i="4"/>
  <c r="E113" i="3"/>
  <c r="E105" i="3"/>
  <c r="E89" i="3"/>
  <c r="E109" i="3"/>
  <c r="E104" i="3"/>
  <c r="E101" i="3"/>
  <c r="E93" i="3"/>
  <c r="E108" i="3"/>
  <c r="E97" i="3"/>
  <c r="E112" i="3"/>
  <c r="B749" i="4"/>
  <c r="A749" i="3"/>
  <c r="B741" i="4"/>
  <c r="A741" i="3"/>
  <c r="B733" i="4"/>
  <c r="A733" i="3"/>
  <c r="B725" i="4"/>
  <c r="A725" i="3"/>
  <c r="B717" i="4"/>
  <c r="A717" i="3"/>
  <c r="B752" i="4"/>
  <c r="A752" i="3"/>
  <c r="B744" i="4"/>
  <c r="A744" i="3"/>
  <c r="B736" i="4"/>
  <c r="A736" i="3"/>
  <c r="B732" i="4"/>
  <c r="A732" i="3"/>
  <c r="B724" i="4"/>
  <c r="A724" i="3"/>
  <c r="B720" i="4"/>
  <c r="A720" i="3"/>
  <c r="B716" i="4"/>
  <c r="A716" i="3"/>
  <c r="B712" i="4"/>
  <c r="A712" i="3"/>
  <c r="B757" i="4"/>
  <c r="A757" i="3"/>
  <c r="B753" i="4"/>
  <c r="A753" i="3"/>
  <c r="A745" i="3"/>
  <c r="B745" i="4"/>
  <c r="B737" i="4"/>
  <c r="A737" i="3"/>
  <c r="B729" i="4"/>
  <c r="A729" i="3"/>
  <c r="B721" i="4"/>
  <c r="A721" i="3"/>
  <c r="B713" i="4"/>
  <c r="A713" i="3"/>
  <c r="B748" i="4"/>
  <c r="A748" i="3"/>
  <c r="B740" i="4"/>
  <c r="A740" i="3"/>
  <c r="B728" i="4"/>
  <c r="A728" i="3"/>
  <c r="B755" i="4"/>
  <c r="A755" i="3"/>
  <c r="A747" i="3"/>
  <c r="B747" i="4"/>
  <c r="A723" i="3"/>
  <c r="B723" i="4"/>
  <c r="B731" i="4"/>
  <c r="B727" i="4"/>
  <c r="B719" i="4"/>
  <c r="B715" i="4"/>
  <c r="B761" i="4"/>
  <c r="A760" i="3"/>
  <c r="A756" i="3"/>
  <c r="B754" i="4"/>
  <c r="B750" i="4"/>
  <c r="B746" i="4"/>
  <c r="B742" i="4"/>
  <c r="B738" i="4"/>
  <c r="B734" i="4"/>
  <c r="B730" i="4"/>
  <c r="B726" i="4"/>
  <c r="B722" i="4"/>
  <c r="B718" i="4"/>
  <c r="B714" i="4"/>
  <c r="A759" i="3"/>
  <c r="A751" i="3"/>
  <c r="A743" i="3"/>
  <c r="A739" i="3"/>
  <c r="A735" i="3"/>
  <c r="A758" i="3"/>
  <c r="B96" i="3"/>
  <c r="A96" i="4"/>
  <c r="B88" i="3"/>
  <c r="A88" i="4"/>
  <c r="B111" i="3"/>
  <c r="B103" i="3"/>
  <c r="B95" i="3"/>
  <c r="A109" i="4"/>
  <c r="A101" i="4"/>
  <c r="A93" i="4"/>
  <c r="B106" i="3"/>
  <c r="B98" i="3"/>
  <c r="B90" i="3"/>
  <c r="A112" i="4"/>
  <c r="A104" i="4"/>
  <c r="B100" i="3"/>
  <c r="A100" i="4"/>
  <c r="B92" i="3"/>
  <c r="A92" i="4"/>
  <c r="B110" i="3"/>
  <c r="B102" i="3"/>
  <c r="B94" i="3"/>
  <c r="A108" i="4"/>
  <c r="A97" i="4"/>
  <c r="G163" i="10"/>
  <c r="F136" i="15"/>
  <c r="Y81" i="2"/>
  <c r="Z81" i="2" s="1"/>
  <c r="Y82" i="2"/>
  <c r="Z82" i="2" s="1"/>
  <c r="Y83" i="2"/>
  <c r="Z83" i="2" s="1"/>
  <c r="Y84" i="2"/>
  <c r="Z84" i="2" s="1"/>
  <c r="Y85" i="2"/>
  <c r="Z85" i="2"/>
  <c r="Y86" i="2"/>
  <c r="Z86" i="2" s="1"/>
  <c r="Y87" i="2"/>
  <c r="Z87" i="2" s="1"/>
  <c r="A84" i="4" l="1"/>
  <c r="B84" i="3"/>
  <c r="A86" i="4"/>
  <c r="B86" i="3"/>
  <c r="A82" i="4"/>
  <c r="B82" i="3"/>
  <c r="E94" i="3"/>
  <c r="E92" i="3"/>
  <c r="E98" i="3"/>
  <c r="E95" i="3"/>
  <c r="E88" i="3"/>
  <c r="E102" i="3"/>
  <c r="E106" i="3"/>
  <c r="E103" i="3"/>
  <c r="A87" i="4"/>
  <c r="B87" i="3"/>
  <c r="A85" i="4"/>
  <c r="B85" i="3"/>
  <c r="A83" i="4"/>
  <c r="B83" i="3"/>
  <c r="A81" i="4"/>
  <c r="B81" i="3"/>
  <c r="E90" i="3"/>
  <c r="E110" i="3"/>
  <c r="E100" i="3"/>
  <c r="E111" i="3"/>
  <c r="E96" i="3"/>
  <c r="E86" i="3" l="1"/>
  <c r="E81" i="3"/>
  <c r="E85" i="3"/>
  <c r="E82" i="3"/>
  <c r="E84" i="3"/>
  <c r="E83" i="3"/>
  <c r="E87" i="3"/>
  <c r="G165" i="10"/>
  <c r="D673" i="4"/>
  <c r="E673" i="4"/>
  <c r="F673" i="4"/>
  <c r="G673" i="4"/>
  <c r="D674" i="4"/>
  <c r="E674" i="4"/>
  <c r="F674" i="4"/>
  <c r="G674" i="4"/>
  <c r="D675" i="4"/>
  <c r="E675" i="4"/>
  <c r="F675" i="4"/>
  <c r="G675" i="4"/>
  <c r="D676" i="4"/>
  <c r="E676" i="4"/>
  <c r="F676" i="4"/>
  <c r="G676" i="4"/>
  <c r="D677" i="4"/>
  <c r="E677" i="4"/>
  <c r="F677" i="4"/>
  <c r="G677" i="4"/>
  <c r="D678" i="4"/>
  <c r="E678" i="4"/>
  <c r="F678" i="4"/>
  <c r="G678" i="4"/>
  <c r="D679" i="4"/>
  <c r="E679" i="4"/>
  <c r="F679" i="4"/>
  <c r="G679" i="4"/>
  <c r="D680" i="4"/>
  <c r="E680" i="4"/>
  <c r="F680" i="4"/>
  <c r="G680" i="4"/>
  <c r="D681" i="4"/>
  <c r="E681" i="4"/>
  <c r="F681" i="4"/>
  <c r="G681" i="4"/>
  <c r="D682" i="4"/>
  <c r="E682" i="4"/>
  <c r="F682" i="4"/>
  <c r="G682" i="4"/>
  <c r="D683" i="4"/>
  <c r="E683" i="4"/>
  <c r="F683" i="4"/>
  <c r="G683" i="4"/>
  <c r="D684" i="4"/>
  <c r="E684" i="4"/>
  <c r="F684" i="4"/>
  <c r="G684" i="4"/>
  <c r="D685" i="4"/>
  <c r="E685" i="4"/>
  <c r="F685" i="4"/>
  <c r="G685" i="4"/>
  <c r="D686" i="4"/>
  <c r="E686" i="4"/>
  <c r="F686" i="4"/>
  <c r="G686" i="4"/>
  <c r="D687" i="4"/>
  <c r="E687" i="4"/>
  <c r="F687" i="4"/>
  <c r="G687" i="4"/>
  <c r="D688" i="4"/>
  <c r="E688" i="4"/>
  <c r="F688" i="4"/>
  <c r="G688" i="4"/>
  <c r="D689" i="4"/>
  <c r="E689" i="4"/>
  <c r="F689" i="4"/>
  <c r="G689" i="4"/>
  <c r="D690" i="4"/>
  <c r="E690" i="4"/>
  <c r="F690" i="4"/>
  <c r="G690" i="4"/>
  <c r="D691" i="4"/>
  <c r="E691" i="4"/>
  <c r="F691" i="4"/>
  <c r="G691" i="4"/>
  <c r="D692" i="4"/>
  <c r="E692" i="4"/>
  <c r="F692" i="4"/>
  <c r="G692" i="4"/>
  <c r="D693" i="4"/>
  <c r="E693" i="4"/>
  <c r="F693" i="4"/>
  <c r="G693" i="4"/>
  <c r="D694" i="4"/>
  <c r="E694" i="4"/>
  <c r="F694" i="4"/>
  <c r="G694" i="4"/>
  <c r="D695" i="4"/>
  <c r="E695" i="4"/>
  <c r="F695" i="4"/>
  <c r="G695" i="4"/>
  <c r="D696" i="4"/>
  <c r="E696" i="4"/>
  <c r="F696" i="4"/>
  <c r="G696" i="4"/>
  <c r="D697" i="4"/>
  <c r="E697" i="4"/>
  <c r="F697" i="4"/>
  <c r="G697" i="4"/>
  <c r="D698" i="4"/>
  <c r="E698" i="4"/>
  <c r="F698" i="4"/>
  <c r="G698" i="4"/>
  <c r="D699" i="4"/>
  <c r="E699" i="4"/>
  <c r="F699" i="4"/>
  <c r="G699" i="4"/>
  <c r="D700" i="4"/>
  <c r="E700" i="4"/>
  <c r="F700" i="4"/>
  <c r="G700" i="4"/>
  <c r="D701" i="4"/>
  <c r="E701" i="4"/>
  <c r="F701" i="4"/>
  <c r="G701" i="4"/>
  <c r="D702" i="4"/>
  <c r="E702" i="4"/>
  <c r="F702" i="4"/>
  <c r="G702" i="4"/>
  <c r="D703" i="4"/>
  <c r="E703" i="4"/>
  <c r="F703" i="4"/>
  <c r="G703" i="4"/>
  <c r="D704" i="4"/>
  <c r="E704" i="4"/>
  <c r="F704" i="4"/>
  <c r="G704" i="4"/>
  <c r="D705" i="4"/>
  <c r="E705" i="4"/>
  <c r="F705" i="4"/>
  <c r="G705" i="4"/>
  <c r="D706" i="4"/>
  <c r="E706" i="4"/>
  <c r="F706" i="4"/>
  <c r="G706" i="4"/>
  <c r="D707" i="4"/>
  <c r="E707" i="4"/>
  <c r="F707" i="4"/>
  <c r="G707" i="4"/>
  <c r="D708" i="4"/>
  <c r="E708" i="4"/>
  <c r="F708" i="4"/>
  <c r="G708" i="4"/>
  <c r="D709" i="4"/>
  <c r="E709" i="4"/>
  <c r="F709" i="4"/>
  <c r="G709" i="4"/>
  <c r="D710" i="4"/>
  <c r="E710" i="4"/>
  <c r="F710" i="4"/>
  <c r="G710" i="4"/>
  <c r="D711" i="4"/>
  <c r="E711" i="4"/>
  <c r="F711" i="4"/>
  <c r="G711" i="4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Y3" i="2"/>
  <c r="Z3" i="2" s="1"/>
  <c r="Y4" i="2"/>
  <c r="Z4" i="2" s="1"/>
  <c r="Y5" i="2"/>
  <c r="Z5" i="2" s="1"/>
  <c r="Y6" i="2"/>
  <c r="Z6" i="2" s="1"/>
  <c r="Y7" i="2"/>
  <c r="Z7" i="2" s="1"/>
  <c r="Y8" i="2"/>
  <c r="Z8" i="2" s="1"/>
  <c r="Y9" i="2"/>
  <c r="Z9" i="2" s="1"/>
  <c r="Y10" i="2"/>
  <c r="Z10" i="2" s="1"/>
  <c r="Y11" i="2"/>
  <c r="Z11" i="2" s="1"/>
  <c r="Y12" i="2"/>
  <c r="Z12" i="2" s="1"/>
  <c r="Y13" i="2"/>
  <c r="Z13" i="2" s="1"/>
  <c r="Y14" i="2"/>
  <c r="Z14" i="2" s="1"/>
  <c r="Y15" i="2"/>
  <c r="Z15" i="2" s="1"/>
  <c r="Y16" i="2"/>
  <c r="Z16" i="2" s="1"/>
  <c r="Y17" i="2"/>
  <c r="Z17" i="2" s="1"/>
  <c r="Y18" i="2"/>
  <c r="Z18" i="2" s="1"/>
  <c r="Y19" i="2"/>
  <c r="Z19" i="2" s="1"/>
  <c r="Y20" i="2"/>
  <c r="Z20" i="2" s="1"/>
  <c r="Y21" i="2"/>
  <c r="Z21" i="2" s="1"/>
  <c r="Y22" i="2"/>
  <c r="Z22" i="2" s="1"/>
  <c r="Y23" i="2"/>
  <c r="Z23" i="2" s="1"/>
  <c r="Y24" i="2"/>
  <c r="Z24" i="2" s="1"/>
  <c r="Y25" i="2"/>
  <c r="Z25" i="2" s="1"/>
  <c r="Y26" i="2"/>
  <c r="Z26" i="2" s="1"/>
  <c r="Y27" i="2"/>
  <c r="Z27" i="2" s="1"/>
  <c r="Y28" i="2"/>
  <c r="Z28" i="2" s="1"/>
  <c r="Y29" i="2"/>
  <c r="Z29" i="2" s="1"/>
  <c r="Y30" i="2"/>
  <c r="Z30" i="2" s="1"/>
  <c r="Y31" i="2"/>
  <c r="Z31" i="2" s="1"/>
  <c r="Y32" i="2"/>
  <c r="Z32" i="2" s="1"/>
  <c r="Y33" i="2"/>
  <c r="Z33" i="2" s="1"/>
  <c r="Y34" i="2"/>
  <c r="Z34" i="2" s="1"/>
  <c r="Y35" i="2"/>
  <c r="Z35" i="2" s="1"/>
  <c r="Y36" i="2"/>
  <c r="Z36" i="2" s="1"/>
  <c r="Y37" i="2"/>
  <c r="Z37" i="2" s="1"/>
  <c r="Y38" i="2"/>
  <c r="Z38" i="2" s="1"/>
  <c r="Y39" i="2"/>
  <c r="Z39" i="2" s="1"/>
  <c r="Y40" i="2"/>
  <c r="Z40" i="2" s="1"/>
  <c r="Y41" i="2"/>
  <c r="Z41" i="2" s="1"/>
  <c r="Y42" i="2"/>
  <c r="Z42" i="2" s="1"/>
  <c r="Y43" i="2"/>
  <c r="Z43" i="2" s="1"/>
  <c r="Y44" i="2"/>
  <c r="Z44" i="2" s="1"/>
  <c r="Y45" i="2"/>
  <c r="Z45" i="2" s="1"/>
  <c r="Y46" i="2"/>
  <c r="Z46" i="2" s="1"/>
  <c r="Y47" i="2"/>
  <c r="Z47" i="2" s="1"/>
  <c r="Y48" i="2"/>
  <c r="Z48" i="2" s="1"/>
  <c r="Y49" i="2"/>
  <c r="Z49" i="2" s="1"/>
  <c r="Y50" i="2"/>
  <c r="Z50" i="2" s="1"/>
  <c r="Y51" i="2"/>
  <c r="Z51" i="2" s="1"/>
  <c r="Y52" i="2"/>
  <c r="Z52" i="2" s="1"/>
  <c r="Y53" i="2"/>
  <c r="Z53" i="2" s="1"/>
  <c r="Y54" i="2"/>
  <c r="Z54" i="2" s="1"/>
  <c r="Y55" i="2"/>
  <c r="Z55" i="2" s="1"/>
  <c r="Y56" i="2"/>
  <c r="Z56" i="2" s="1"/>
  <c r="Y57" i="2"/>
  <c r="Z57" i="2" s="1"/>
  <c r="Y58" i="2"/>
  <c r="Z58" i="2" s="1"/>
  <c r="Y59" i="2"/>
  <c r="Z59" i="2" s="1"/>
  <c r="Y60" i="2"/>
  <c r="Z60" i="2" s="1"/>
  <c r="Y61" i="2"/>
  <c r="Z61" i="2" s="1"/>
  <c r="Y62" i="2"/>
  <c r="Z62" i="2" s="1"/>
  <c r="Y63" i="2"/>
  <c r="Z63" i="2" s="1"/>
  <c r="Y64" i="2"/>
  <c r="Z64" i="2" s="1"/>
  <c r="Y65" i="2"/>
  <c r="Z65" i="2" s="1"/>
  <c r="Y66" i="2"/>
  <c r="Z66" i="2" s="1"/>
  <c r="Y67" i="2"/>
  <c r="Z67" i="2" s="1"/>
  <c r="Y68" i="2"/>
  <c r="Z68" i="2" s="1"/>
  <c r="Y69" i="2"/>
  <c r="Z69" i="2" s="1"/>
  <c r="Y70" i="2"/>
  <c r="Z70" i="2" s="1"/>
  <c r="Y71" i="2"/>
  <c r="Z71" i="2" s="1"/>
  <c r="Y72" i="2"/>
  <c r="Z72" i="2" s="1"/>
  <c r="Y73" i="2"/>
  <c r="Z73" i="2" s="1"/>
  <c r="Y74" i="2"/>
  <c r="Z74" i="2" s="1"/>
  <c r="Y75" i="2"/>
  <c r="Z75" i="2" s="1"/>
  <c r="Y76" i="2"/>
  <c r="Z76" i="2" s="1"/>
  <c r="Y77" i="2"/>
  <c r="Z77" i="2" s="1"/>
  <c r="Y78" i="2"/>
  <c r="Z78" i="2" s="1"/>
  <c r="Y79" i="2"/>
  <c r="Z79" i="2" s="1"/>
  <c r="Y80" i="2"/>
  <c r="Z80" i="2" s="1"/>
  <c r="B673" i="4"/>
  <c r="A674" i="3"/>
  <c r="A675" i="3"/>
  <c r="B677" i="4"/>
  <c r="A678" i="3"/>
  <c r="A679" i="3"/>
  <c r="B681" i="4"/>
  <c r="A682" i="3"/>
  <c r="A683" i="3"/>
  <c r="B685" i="4"/>
  <c r="A686" i="3"/>
  <c r="A687" i="3"/>
  <c r="A688" i="3"/>
  <c r="B689" i="4"/>
  <c r="A690" i="3"/>
  <c r="B693" i="4"/>
  <c r="A694" i="3"/>
  <c r="A695" i="3"/>
  <c r="B697" i="4"/>
  <c r="A698" i="3"/>
  <c r="A699" i="3"/>
  <c r="B701" i="4"/>
  <c r="A702" i="3"/>
  <c r="B703" i="4"/>
  <c r="A704" i="3"/>
  <c r="B705" i="4"/>
  <c r="A707" i="3"/>
  <c r="A708" i="3"/>
  <c r="B709" i="4"/>
  <c r="A710" i="3"/>
  <c r="A711" i="3"/>
  <c r="A709" i="3" l="1"/>
  <c r="B711" i="4"/>
  <c r="A689" i="3"/>
  <c r="A677" i="3"/>
  <c r="A673" i="3"/>
  <c r="A693" i="3"/>
  <c r="A700" i="3"/>
  <c r="B700" i="4"/>
  <c r="B708" i="4"/>
  <c r="A701" i="3"/>
  <c r="A685" i="3"/>
  <c r="B707" i="4"/>
  <c r="A697" i="3"/>
  <c r="A681" i="3"/>
  <c r="B692" i="4"/>
  <c r="A692" i="3"/>
  <c r="A676" i="3"/>
  <c r="B676" i="4"/>
  <c r="A691" i="3"/>
  <c r="B691" i="4"/>
  <c r="A706" i="3"/>
  <c r="B706" i="4"/>
  <c r="A696" i="3"/>
  <c r="B696" i="4"/>
  <c r="A684" i="3"/>
  <c r="B684" i="4"/>
  <c r="A680" i="3"/>
  <c r="B680" i="4"/>
  <c r="B704" i="4"/>
  <c r="B688" i="4"/>
  <c r="B699" i="4"/>
  <c r="B695" i="4"/>
  <c r="B687" i="4"/>
  <c r="B683" i="4"/>
  <c r="B679" i="4"/>
  <c r="B675" i="4"/>
  <c r="A703" i="3"/>
  <c r="B710" i="4"/>
  <c r="B702" i="4"/>
  <c r="B698" i="4"/>
  <c r="B694" i="4"/>
  <c r="B690" i="4"/>
  <c r="B686" i="4"/>
  <c r="B682" i="4"/>
  <c r="B678" i="4"/>
  <c r="B674" i="4"/>
  <c r="A705" i="3"/>
  <c r="D669" i="4"/>
  <c r="E669" i="4"/>
  <c r="F669" i="4"/>
  <c r="G669" i="4"/>
  <c r="D670" i="4"/>
  <c r="E670" i="4"/>
  <c r="F670" i="4"/>
  <c r="G670" i="4"/>
  <c r="D671" i="4"/>
  <c r="E671" i="4"/>
  <c r="F671" i="4"/>
  <c r="G671" i="4"/>
  <c r="D672" i="4"/>
  <c r="E672" i="4"/>
  <c r="F672" i="4"/>
  <c r="G672" i="4"/>
  <c r="D657" i="4"/>
  <c r="E657" i="4"/>
  <c r="F657" i="4"/>
  <c r="G657" i="4"/>
  <c r="D658" i="4"/>
  <c r="E658" i="4"/>
  <c r="F658" i="4"/>
  <c r="G658" i="4"/>
  <c r="D659" i="4"/>
  <c r="E659" i="4"/>
  <c r="F659" i="4"/>
  <c r="G659" i="4"/>
  <c r="D660" i="4"/>
  <c r="E660" i="4"/>
  <c r="F660" i="4"/>
  <c r="G660" i="4"/>
  <c r="D661" i="4"/>
  <c r="E661" i="4"/>
  <c r="F661" i="4"/>
  <c r="G661" i="4"/>
  <c r="D662" i="4"/>
  <c r="E662" i="4"/>
  <c r="F662" i="4"/>
  <c r="G662" i="4"/>
  <c r="D663" i="4"/>
  <c r="E663" i="4"/>
  <c r="F663" i="4"/>
  <c r="G663" i="4"/>
  <c r="D664" i="4"/>
  <c r="E664" i="4"/>
  <c r="F664" i="4"/>
  <c r="G664" i="4"/>
  <c r="D665" i="4"/>
  <c r="E665" i="4"/>
  <c r="F665" i="4"/>
  <c r="G665" i="4"/>
  <c r="D666" i="4"/>
  <c r="E666" i="4"/>
  <c r="F666" i="4"/>
  <c r="G666" i="4"/>
  <c r="D667" i="4"/>
  <c r="E667" i="4"/>
  <c r="F667" i="4"/>
  <c r="G667" i="4"/>
  <c r="D668" i="4"/>
  <c r="E668" i="4"/>
  <c r="F668" i="4"/>
  <c r="G668" i="4"/>
  <c r="D643" i="4"/>
  <c r="E643" i="4"/>
  <c r="F643" i="4"/>
  <c r="G643" i="4"/>
  <c r="D644" i="4"/>
  <c r="E644" i="4"/>
  <c r="F644" i="4"/>
  <c r="G644" i="4"/>
  <c r="D645" i="4"/>
  <c r="E645" i="4"/>
  <c r="F645" i="4"/>
  <c r="G645" i="4"/>
  <c r="D646" i="4"/>
  <c r="E646" i="4"/>
  <c r="F646" i="4"/>
  <c r="G646" i="4"/>
  <c r="D647" i="4"/>
  <c r="E647" i="4"/>
  <c r="F647" i="4"/>
  <c r="G647" i="4"/>
  <c r="D648" i="4"/>
  <c r="E648" i="4"/>
  <c r="F648" i="4"/>
  <c r="G648" i="4"/>
  <c r="D649" i="4"/>
  <c r="E649" i="4"/>
  <c r="F649" i="4"/>
  <c r="G649" i="4"/>
  <c r="D650" i="4"/>
  <c r="E650" i="4"/>
  <c r="F650" i="4"/>
  <c r="G650" i="4"/>
  <c r="D651" i="4"/>
  <c r="E651" i="4"/>
  <c r="F651" i="4"/>
  <c r="G651" i="4"/>
  <c r="D652" i="4"/>
  <c r="E652" i="4"/>
  <c r="F652" i="4"/>
  <c r="G652" i="4"/>
  <c r="D653" i="4"/>
  <c r="E653" i="4"/>
  <c r="F653" i="4"/>
  <c r="G653" i="4"/>
  <c r="D654" i="4"/>
  <c r="E654" i="4"/>
  <c r="F654" i="4"/>
  <c r="G654" i="4"/>
  <c r="D655" i="4"/>
  <c r="E655" i="4"/>
  <c r="F655" i="4"/>
  <c r="G655" i="4"/>
  <c r="D656" i="4"/>
  <c r="E656" i="4"/>
  <c r="F656" i="4"/>
  <c r="G656" i="4"/>
  <c r="D617" i="4"/>
  <c r="E617" i="4"/>
  <c r="F617" i="4"/>
  <c r="G617" i="4"/>
  <c r="D618" i="4"/>
  <c r="E618" i="4"/>
  <c r="F618" i="4"/>
  <c r="G618" i="4"/>
  <c r="D619" i="4"/>
  <c r="E619" i="4"/>
  <c r="F619" i="4"/>
  <c r="G619" i="4"/>
  <c r="D620" i="4"/>
  <c r="E620" i="4"/>
  <c r="F620" i="4"/>
  <c r="G620" i="4"/>
  <c r="D621" i="4"/>
  <c r="E621" i="4"/>
  <c r="F621" i="4"/>
  <c r="G621" i="4"/>
  <c r="D622" i="4"/>
  <c r="E622" i="4"/>
  <c r="F622" i="4"/>
  <c r="G622" i="4"/>
  <c r="D623" i="4"/>
  <c r="E623" i="4"/>
  <c r="F623" i="4"/>
  <c r="G623" i="4"/>
  <c r="D624" i="4"/>
  <c r="E624" i="4"/>
  <c r="F624" i="4"/>
  <c r="G624" i="4"/>
  <c r="D625" i="4"/>
  <c r="E625" i="4"/>
  <c r="F625" i="4"/>
  <c r="G625" i="4"/>
  <c r="D626" i="4"/>
  <c r="E626" i="4"/>
  <c r="F626" i="4"/>
  <c r="G626" i="4"/>
  <c r="D627" i="4"/>
  <c r="E627" i="4"/>
  <c r="F627" i="4"/>
  <c r="G627" i="4"/>
  <c r="D628" i="4"/>
  <c r="E628" i="4"/>
  <c r="F628" i="4"/>
  <c r="G628" i="4"/>
  <c r="D629" i="4"/>
  <c r="E629" i="4"/>
  <c r="F629" i="4"/>
  <c r="G629" i="4"/>
  <c r="D630" i="4"/>
  <c r="E630" i="4"/>
  <c r="F630" i="4"/>
  <c r="G630" i="4"/>
  <c r="D631" i="4"/>
  <c r="E631" i="4"/>
  <c r="F631" i="4"/>
  <c r="G631" i="4"/>
  <c r="D632" i="4"/>
  <c r="E632" i="4"/>
  <c r="F632" i="4"/>
  <c r="G632" i="4"/>
  <c r="D633" i="4"/>
  <c r="E633" i="4"/>
  <c r="F633" i="4"/>
  <c r="G633" i="4"/>
  <c r="D634" i="4"/>
  <c r="E634" i="4"/>
  <c r="F634" i="4"/>
  <c r="G634" i="4"/>
  <c r="D635" i="4"/>
  <c r="E635" i="4"/>
  <c r="F635" i="4"/>
  <c r="G635" i="4"/>
  <c r="D636" i="4"/>
  <c r="E636" i="4"/>
  <c r="F636" i="4"/>
  <c r="G636" i="4"/>
  <c r="D637" i="4"/>
  <c r="E637" i="4"/>
  <c r="F637" i="4"/>
  <c r="G637" i="4"/>
  <c r="D638" i="4"/>
  <c r="E638" i="4"/>
  <c r="F638" i="4"/>
  <c r="G638" i="4"/>
  <c r="D639" i="4"/>
  <c r="E639" i="4"/>
  <c r="F639" i="4"/>
  <c r="G639" i="4"/>
  <c r="D640" i="4"/>
  <c r="E640" i="4"/>
  <c r="F640" i="4"/>
  <c r="G640" i="4"/>
  <c r="D641" i="4"/>
  <c r="E641" i="4"/>
  <c r="F641" i="4"/>
  <c r="G641" i="4"/>
  <c r="D642" i="4"/>
  <c r="E642" i="4"/>
  <c r="F642" i="4"/>
  <c r="G642" i="4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24" i="3"/>
  <c r="E625" i="3"/>
  <c r="E626" i="3"/>
  <c r="E627" i="3"/>
  <c r="E628" i="3"/>
  <c r="E629" i="3"/>
  <c r="E630" i="3"/>
  <c r="E631" i="3"/>
  <c r="E632" i="3"/>
  <c r="E633" i="3"/>
  <c r="Z2" i="12"/>
  <c r="A625" i="3"/>
  <c r="A626" i="3"/>
  <c r="B627" i="4"/>
  <c r="B628" i="4"/>
  <c r="A629" i="3"/>
  <c r="A630" i="3"/>
  <c r="B631" i="4"/>
  <c r="B632" i="4"/>
  <c r="A633" i="3"/>
  <c r="A634" i="3"/>
  <c r="A636" i="3"/>
  <c r="A637" i="3"/>
  <c r="A638" i="3"/>
  <c r="B639" i="4"/>
  <c r="A641" i="3"/>
  <c r="A642" i="3"/>
  <c r="B643" i="4"/>
  <c r="A644" i="3"/>
  <c r="A645" i="3"/>
  <c r="A646" i="3"/>
  <c r="A648" i="3"/>
  <c r="A650" i="3"/>
  <c r="B651" i="4"/>
  <c r="A652" i="3"/>
  <c r="A653" i="3"/>
  <c r="B654" i="4"/>
  <c r="B657" i="4"/>
  <c r="B661" i="4"/>
  <c r="B662" i="4"/>
  <c r="B663" i="4"/>
  <c r="A664" i="3"/>
  <c r="B665" i="4"/>
  <c r="B666" i="4"/>
  <c r="A667" i="3"/>
  <c r="A668" i="3"/>
  <c r="B669" i="4"/>
  <c r="B670" i="4"/>
  <c r="B671" i="4"/>
  <c r="A672" i="3"/>
  <c r="A649" i="3"/>
  <c r="B638" i="4" l="1"/>
  <c r="A651" i="3"/>
  <c r="B634" i="4"/>
  <c r="B646" i="4"/>
  <c r="A660" i="3"/>
  <c r="B660" i="4"/>
  <c r="B624" i="4"/>
  <c r="A624" i="3"/>
  <c r="B647" i="4"/>
  <c r="A647" i="3"/>
  <c r="B635" i="4"/>
  <c r="A635" i="3"/>
  <c r="B668" i="4"/>
  <c r="A628" i="3"/>
  <c r="A671" i="3"/>
  <c r="A643" i="3"/>
  <c r="B630" i="4"/>
  <c r="B664" i="4"/>
  <c r="A663" i="3"/>
  <c r="A639" i="3"/>
  <c r="B642" i="4"/>
  <c r="B626" i="4"/>
  <c r="B655" i="4"/>
  <c r="A655" i="3"/>
  <c r="A659" i="3"/>
  <c r="B659" i="4"/>
  <c r="B658" i="4"/>
  <c r="A658" i="3"/>
  <c r="A640" i="3"/>
  <c r="B640" i="4"/>
  <c r="A656" i="3"/>
  <c r="B656" i="4"/>
  <c r="B650" i="4"/>
  <c r="A631" i="3"/>
  <c r="A627" i="3"/>
  <c r="A670" i="3"/>
  <c r="A666" i="3"/>
  <c r="A662" i="3"/>
  <c r="A654" i="3"/>
  <c r="B641" i="4"/>
  <c r="B637" i="4"/>
  <c r="B633" i="4"/>
  <c r="B629" i="4"/>
  <c r="B625" i="4"/>
  <c r="B653" i="4"/>
  <c r="B649" i="4"/>
  <c r="B645" i="4"/>
  <c r="B667" i="4"/>
  <c r="A632" i="3"/>
  <c r="B672" i="4"/>
  <c r="A669" i="3"/>
  <c r="A665" i="3"/>
  <c r="A661" i="3"/>
  <c r="A657" i="3"/>
  <c r="B636" i="4"/>
  <c r="B652" i="4"/>
  <c r="B648" i="4"/>
  <c r="B644" i="4"/>
  <c r="D558" i="4" l="1"/>
  <c r="E558" i="4"/>
  <c r="F558" i="4"/>
  <c r="G558" i="4"/>
  <c r="D559" i="4"/>
  <c r="E559" i="4"/>
  <c r="F559" i="4"/>
  <c r="G559" i="4"/>
  <c r="D560" i="4"/>
  <c r="E560" i="4"/>
  <c r="F560" i="4"/>
  <c r="G560" i="4"/>
  <c r="D561" i="4"/>
  <c r="E561" i="4"/>
  <c r="F561" i="4"/>
  <c r="G561" i="4"/>
  <c r="D562" i="4"/>
  <c r="E562" i="4"/>
  <c r="F562" i="4"/>
  <c r="G562" i="4"/>
  <c r="D563" i="4"/>
  <c r="E563" i="4"/>
  <c r="F563" i="4"/>
  <c r="G563" i="4"/>
  <c r="D564" i="4"/>
  <c r="E564" i="4"/>
  <c r="F564" i="4"/>
  <c r="G564" i="4"/>
  <c r="D565" i="4"/>
  <c r="E565" i="4"/>
  <c r="F565" i="4"/>
  <c r="G565" i="4"/>
  <c r="D566" i="4"/>
  <c r="E566" i="4"/>
  <c r="F566" i="4"/>
  <c r="G566" i="4"/>
  <c r="D567" i="4"/>
  <c r="E567" i="4"/>
  <c r="F567" i="4"/>
  <c r="G567" i="4"/>
  <c r="D568" i="4"/>
  <c r="E568" i="4"/>
  <c r="F568" i="4"/>
  <c r="G568" i="4"/>
  <c r="D569" i="4"/>
  <c r="E569" i="4"/>
  <c r="F569" i="4"/>
  <c r="G569" i="4"/>
  <c r="D570" i="4"/>
  <c r="E570" i="4"/>
  <c r="F570" i="4"/>
  <c r="G570" i="4"/>
  <c r="D571" i="4"/>
  <c r="E571" i="4"/>
  <c r="F571" i="4"/>
  <c r="G571" i="4"/>
  <c r="D572" i="4"/>
  <c r="E572" i="4"/>
  <c r="F572" i="4"/>
  <c r="G572" i="4"/>
  <c r="D573" i="4"/>
  <c r="E573" i="4"/>
  <c r="F573" i="4"/>
  <c r="G573" i="4"/>
  <c r="D574" i="4"/>
  <c r="E574" i="4"/>
  <c r="F574" i="4"/>
  <c r="G574" i="4"/>
  <c r="D575" i="4"/>
  <c r="E575" i="4"/>
  <c r="F575" i="4"/>
  <c r="G575" i="4"/>
  <c r="D576" i="4"/>
  <c r="E576" i="4"/>
  <c r="F576" i="4"/>
  <c r="G576" i="4"/>
  <c r="D577" i="4"/>
  <c r="E577" i="4"/>
  <c r="F577" i="4"/>
  <c r="G577" i="4"/>
  <c r="D578" i="4"/>
  <c r="E578" i="4"/>
  <c r="F578" i="4"/>
  <c r="G578" i="4"/>
  <c r="D579" i="4"/>
  <c r="E579" i="4"/>
  <c r="F579" i="4"/>
  <c r="G579" i="4"/>
  <c r="D580" i="4"/>
  <c r="E580" i="4"/>
  <c r="F580" i="4"/>
  <c r="G580" i="4"/>
  <c r="D581" i="4"/>
  <c r="E581" i="4"/>
  <c r="F581" i="4"/>
  <c r="G581" i="4"/>
  <c r="D582" i="4"/>
  <c r="E582" i="4"/>
  <c r="F582" i="4"/>
  <c r="G582" i="4"/>
  <c r="D583" i="4"/>
  <c r="E583" i="4"/>
  <c r="F583" i="4"/>
  <c r="G583" i="4"/>
  <c r="D584" i="4"/>
  <c r="E584" i="4"/>
  <c r="F584" i="4"/>
  <c r="G584" i="4"/>
  <c r="D585" i="4"/>
  <c r="E585" i="4"/>
  <c r="F585" i="4"/>
  <c r="G585" i="4"/>
  <c r="D586" i="4"/>
  <c r="E586" i="4"/>
  <c r="F586" i="4"/>
  <c r="G586" i="4"/>
  <c r="D587" i="4"/>
  <c r="E587" i="4"/>
  <c r="F587" i="4"/>
  <c r="G587" i="4"/>
  <c r="D588" i="4"/>
  <c r="E588" i="4"/>
  <c r="F588" i="4"/>
  <c r="G588" i="4"/>
  <c r="D589" i="4"/>
  <c r="E589" i="4"/>
  <c r="F589" i="4"/>
  <c r="G589" i="4"/>
  <c r="D590" i="4"/>
  <c r="E590" i="4"/>
  <c r="F590" i="4"/>
  <c r="G590" i="4"/>
  <c r="D591" i="4"/>
  <c r="E591" i="4"/>
  <c r="F591" i="4"/>
  <c r="G591" i="4"/>
  <c r="D592" i="4"/>
  <c r="E592" i="4"/>
  <c r="F592" i="4"/>
  <c r="G592" i="4"/>
  <c r="D593" i="4"/>
  <c r="E593" i="4"/>
  <c r="F593" i="4"/>
  <c r="G593" i="4"/>
  <c r="D594" i="4"/>
  <c r="E594" i="4"/>
  <c r="F594" i="4"/>
  <c r="G594" i="4"/>
  <c r="D595" i="4"/>
  <c r="E595" i="4"/>
  <c r="F595" i="4"/>
  <c r="G595" i="4"/>
  <c r="D596" i="4"/>
  <c r="E596" i="4"/>
  <c r="F596" i="4"/>
  <c r="G596" i="4"/>
  <c r="D597" i="4"/>
  <c r="E597" i="4"/>
  <c r="F597" i="4"/>
  <c r="G597" i="4"/>
  <c r="D598" i="4"/>
  <c r="E598" i="4"/>
  <c r="F598" i="4"/>
  <c r="G598" i="4"/>
  <c r="D599" i="4"/>
  <c r="E599" i="4"/>
  <c r="F599" i="4"/>
  <c r="G599" i="4"/>
  <c r="D600" i="4"/>
  <c r="E600" i="4"/>
  <c r="F600" i="4"/>
  <c r="G600" i="4"/>
  <c r="D601" i="4"/>
  <c r="E601" i="4"/>
  <c r="F601" i="4"/>
  <c r="G601" i="4"/>
  <c r="D602" i="4"/>
  <c r="E602" i="4"/>
  <c r="F602" i="4"/>
  <c r="G602" i="4"/>
  <c r="D603" i="4"/>
  <c r="E603" i="4"/>
  <c r="F603" i="4"/>
  <c r="G603" i="4"/>
  <c r="D604" i="4"/>
  <c r="E604" i="4"/>
  <c r="F604" i="4"/>
  <c r="G604" i="4"/>
  <c r="D605" i="4"/>
  <c r="E605" i="4"/>
  <c r="F605" i="4"/>
  <c r="G605" i="4"/>
  <c r="D606" i="4"/>
  <c r="E606" i="4"/>
  <c r="F606" i="4"/>
  <c r="G606" i="4"/>
  <c r="D607" i="4"/>
  <c r="E607" i="4"/>
  <c r="F607" i="4"/>
  <c r="G607" i="4"/>
  <c r="D608" i="4"/>
  <c r="E608" i="4"/>
  <c r="F608" i="4"/>
  <c r="G608" i="4"/>
  <c r="D609" i="4"/>
  <c r="E609" i="4"/>
  <c r="F609" i="4"/>
  <c r="G609" i="4"/>
  <c r="D610" i="4"/>
  <c r="E610" i="4"/>
  <c r="F610" i="4"/>
  <c r="G610" i="4"/>
  <c r="D611" i="4"/>
  <c r="E611" i="4"/>
  <c r="F611" i="4"/>
  <c r="G611" i="4"/>
  <c r="D612" i="4"/>
  <c r="E612" i="4"/>
  <c r="F612" i="4"/>
  <c r="G612" i="4"/>
  <c r="D613" i="4"/>
  <c r="E613" i="4"/>
  <c r="F613" i="4"/>
  <c r="G613" i="4"/>
  <c r="D614" i="4"/>
  <c r="E614" i="4"/>
  <c r="F614" i="4"/>
  <c r="G614" i="4"/>
  <c r="D615" i="4"/>
  <c r="E615" i="4"/>
  <c r="F615" i="4"/>
  <c r="G615" i="4"/>
  <c r="D616" i="4"/>
  <c r="E616" i="4"/>
  <c r="F616" i="4"/>
  <c r="G616" i="4"/>
  <c r="D486" i="4"/>
  <c r="E486" i="4"/>
  <c r="F486" i="4"/>
  <c r="G486" i="4"/>
  <c r="D487" i="4"/>
  <c r="E487" i="4"/>
  <c r="F487" i="4"/>
  <c r="G487" i="4"/>
  <c r="D488" i="4"/>
  <c r="E488" i="4"/>
  <c r="F488" i="4"/>
  <c r="G488" i="4"/>
  <c r="D489" i="4"/>
  <c r="E489" i="4"/>
  <c r="F489" i="4"/>
  <c r="G489" i="4"/>
  <c r="D490" i="4"/>
  <c r="E490" i="4"/>
  <c r="F490" i="4"/>
  <c r="G490" i="4"/>
  <c r="D491" i="4"/>
  <c r="E491" i="4"/>
  <c r="F491" i="4"/>
  <c r="G491" i="4"/>
  <c r="D492" i="4"/>
  <c r="E492" i="4"/>
  <c r="F492" i="4"/>
  <c r="G492" i="4"/>
  <c r="D493" i="4"/>
  <c r="E493" i="4"/>
  <c r="F493" i="4"/>
  <c r="G493" i="4"/>
  <c r="D494" i="4"/>
  <c r="E494" i="4"/>
  <c r="F494" i="4"/>
  <c r="G494" i="4"/>
  <c r="D495" i="4"/>
  <c r="E495" i="4"/>
  <c r="F495" i="4"/>
  <c r="G495" i="4"/>
  <c r="D496" i="4"/>
  <c r="E496" i="4"/>
  <c r="F496" i="4"/>
  <c r="G496" i="4"/>
  <c r="D497" i="4"/>
  <c r="E497" i="4"/>
  <c r="F497" i="4"/>
  <c r="G497" i="4"/>
  <c r="D498" i="4"/>
  <c r="E498" i="4"/>
  <c r="F498" i="4"/>
  <c r="G498" i="4"/>
  <c r="D499" i="4"/>
  <c r="E499" i="4"/>
  <c r="F499" i="4"/>
  <c r="G499" i="4"/>
  <c r="D500" i="4"/>
  <c r="E500" i="4"/>
  <c r="F500" i="4"/>
  <c r="G500" i="4"/>
  <c r="D501" i="4"/>
  <c r="E501" i="4"/>
  <c r="F501" i="4"/>
  <c r="G501" i="4"/>
  <c r="D502" i="4"/>
  <c r="E502" i="4"/>
  <c r="F502" i="4"/>
  <c r="G502" i="4"/>
  <c r="D503" i="4"/>
  <c r="E503" i="4"/>
  <c r="F503" i="4"/>
  <c r="G503" i="4"/>
  <c r="D504" i="4"/>
  <c r="E504" i="4"/>
  <c r="F504" i="4"/>
  <c r="G504" i="4"/>
  <c r="D505" i="4"/>
  <c r="E505" i="4"/>
  <c r="F505" i="4"/>
  <c r="G505" i="4"/>
  <c r="D506" i="4"/>
  <c r="E506" i="4"/>
  <c r="F506" i="4"/>
  <c r="G506" i="4"/>
  <c r="D507" i="4"/>
  <c r="E507" i="4"/>
  <c r="F507" i="4"/>
  <c r="G507" i="4"/>
  <c r="D508" i="4"/>
  <c r="E508" i="4"/>
  <c r="F508" i="4"/>
  <c r="G508" i="4"/>
  <c r="D509" i="4"/>
  <c r="E509" i="4"/>
  <c r="F509" i="4"/>
  <c r="G509" i="4"/>
  <c r="D510" i="4"/>
  <c r="E510" i="4"/>
  <c r="F510" i="4"/>
  <c r="G510" i="4"/>
  <c r="D511" i="4"/>
  <c r="E511" i="4"/>
  <c r="F511" i="4"/>
  <c r="G511" i="4"/>
  <c r="D512" i="4"/>
  <c r="E512" i="4"/>
  <c r="F512" i="4"/>
  <c r="G512" i="4"/>
  <c r="D513" i="4"/>
  <c r="E513" i="4"/>
  <c r="F513" i="4"/>
  <c r="G513" i="4"/>
  <c r="D514" i="4"/>
  <c r="E514" i="4"/>
  <c r="F514" i="4"/>
  <c r="G514" i="4"/>
  <c r="D515" i="4"/>
  <c r="E515" i="4"/>
  <c r="F515" i="4"/>
  <c r="G515" i="4"/>
  <c r="D516" i="4"/>
  <c r="E516" i="4"/>
  <c r="F516" i="4"/>
  <c r="G516" i="4"/>
  <c r="D517" i="4"/>
  <c r="E517" i="4"/>
  <c r="F517" i="4"/>
  <c r="G517" i="4"/>
  <c r="D518" i="4"/>
  <c r="E518" i="4"/>
  <c r="F518" i="4"/>
  <c r="G518" i="4"/>
  <c r="D519" i="4"/>
  <c r="E519" i="4"/>
  <c r="F519" i="4"/>
  <c r="G519" i="4"/>
  <c r="D520" i="4"/>
  <c r="E520" i="4"/>
  <c r="F520" i="4"/>
  <c r="G520" i="4"/>
  <c r="D521" i="4"/>
  <c r="E521" i="4"/>
  <c r="F521" i="4"/>
  <c r="G521" i="4"/>
  <c r="D522" i="4"/>
  <c r="E522" i="4"/>
  <c r="F522" i="4"/>
  <c r="G522" i="4"/>
  <c r="D523" i="4"/>
  <c r="E523" i="4"/>
  <c r="F523" i="4"/>
  <c r="G523" i="4"/>
  <c r="D524" i="4"/>
  <c r="E524" i="4"/>
  <c r="F524" i="4"/>
  <c r="G524" i="4"/>
  <c r="D525" i="4"/>
  <c r="E525" i="4"/>
  <c r="F525" i="4"/>
  <c r="G525" i="4"/>
  <c r="D526" i="4"/>
  <c r="E526" i="4"/>
  <c r="F526" i="4"/>
  <c r="G526" i="4"/>
  <c r="D527" i="4"/>
  <c r="E527" i="4"/>
  <c r="F527" i="4"/>
  <c r="G527" i="4"/>
  <c r="D528" i="4"/>
  <c r="E528" i="4"/>
  <c r="F528" i="4"/>
  <c r="G528" i="4"/>
  <c r="D529" i="4"/>
  <c r="E529" i="4"/>
  <c r="F529" i="4"/>
  <c r="G529" i="4"/>
  <c r="D530" i="4"/>
  <c r="E530" i="4"/>
  <c r="F530" i="4"/>
  <c r="G530" i="4"/>
  <c r="D531" i="4"/>
  <c r="E531" i="4"/>
  <c r="F531" i="4"/>
  <c r="G531" i="4"/>
  <c r="D532" i="4"/>
  <c r="E532" i="4"/>
  <c r="F532" i="4"/>
  <c r="G532" i="4"/>
  <c r="D533" i="4"/>
  <c r="E533" i="4"/>
  <c r="F533" i="4"/>
  <c r="G533" i="4"/>
  <c r="D534" i="4"/>
  <c r="E534" i="4"/>
  <c r="F534" i="4"/>
  <c r="G534" i="4"/>
  <c r="D535" i="4"/>
  <c r="E535" i="4"/>
  <c r="F535" i="4"/>
  <c r="G535" i="4"/>
  <c r="D536" i="4"/>
  <c r="E536" i="4"/>
  <c r="F536" i="4"/>
  <c r="G536" i="4"/>
  <c r="D537" i="4"/>
  <c r="E537" i="4"/>
  <c r="F537" i="4"/>
  <c r="G537" i="4"/>
  <c r="D538" i="4"/>
  <c r="E538" i="4"/>
  <c r="F538" i="4"/>
  <c r="G538" i="4"/>
  <c r="D539" i="4"/>
  <c r="E539" i="4"/>
  <c r="F539" i="4"/>
  <c r="G539" i="4"/>
  <c r="D540" i="4"/>
  <c r="E540" i="4"/>
  <c r="F540" i="4"/>
  <c r="G540" i="4"/>
  <c r="D541" i="4"/>
  <c r="E541" i="4"/>
  <c r="F541" i="4"/>
  <c r="G541" i="4"/>
  <c r="D542" i="4"/>
  <c r="E542" i="4"/>
  <c r="F542" i="4"/>
  <c r="G542" i="4"/>
  <c r="D543" i="4"/>
  <c r="E543" i="4"/>
  <c r="F543" i="4"/>
  <c r="G543" i="4"/>
  <c r="D544" i="4"/>
  <c r="E544" i="4"/>
  <c r="F544" i="4"/>
  <c r="G544" i="4"/>
  <c r="D545" i="4"/>
  <c r="E545" i="4"/>
  <c r="F545" i="4"/>
  <c r="G545" i="4"/>
  <c r="D546" i="4"/>
  <c r="E546" i="4"/>
  <c r="F546" i="4"/>
  <c r="G546" i="4"/>
  <c r="D547" i="4"/>
  <c r="E547" i="4"/>
  <c r="F547" i="4"/>
  <c r="G547" i="4"/>
  <c r="D548" i="4"/>
  <c r="E548" i="4"/>
  <c r="F548" i="4"/>
  <c r="G548" i="4"/>
  <c r="D549" i="4"/>
  <c r="E549" i="4"/>
  <c r="F549" i="4"/>
  <c r="G549" i="4"/>
  <c r="D550" i="4"/>
  <c r="E550" i="4"/>
  <c r="F550" i="4"/>
  <c r="G550" i="4"/>
  <c r="D551" i="4"/>
  <c r="E551" i="4"/>
  <c r="F551" i="4"/>
  <c r="G551" i="4"/>
  <c r="D552" i="4"/>
  <c r="E552" i="4"/>
  <c r="F552" i="4"/>
  <c r="G552" i="4"/>
  <c r="D553" i="4"/>
  <c r="E553" i="4"/>
  <c r="F553" i="4"/>
  <c r="G553" i="4"/>
  <c r="D554" i="4"/>
  <c r="E554" i="4"/>
  <c r="F554" i="4"/>
  <c r="G554" i="4"/>
  <c r="D555" i="4"/>
  <c r="E555" i="4"/>
  <c r="F555" i="4"/>
  <c r="G555" i="4"/>
  <c r="D556" i="4"/>
  <c r="E556" i="4"/>
  <c r="F556" i="4"/>
  <c r="G556" i="4"/>
  <c r="D557" i="4"/>
  <c r="E557" i="4"/>
  <c r="F557" i="4"/>
  <c r="G557" i="4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B486" i="4"/>
  <c r="B487" i="4"/>
  <c r="A488" i="3"/>
  <c r="B490" i="4"/>
  <c r="A491" i="3"/>
  <c r="A492" i="3"/>
  <c r="B494" i="4"/>
  <c r="B495" i="4"/>
  <c r="A496" i="3"/>
  <c r="A499" i="3"/>
  <c r="A500" i="3"/>
  <c r="B502" i="4"/>
  <c r="A504" i="3"/>
  <c r="B506" i="4"/>
  <c r="B507" i="4"/>
  <c r="A508" i="3"/>
  <c r="B510" i="4"/>
  <c r="B511" i="4"/>
  <c r="A512" i="3"/>
  <c r="B514" i="4"/>
  <c r="B518" i="4"/>
  <c r="B519" i="4"/>
  <c r="A520" i="3"/>
  <c r="B522" i="4"/>
  <c r="B523" i="4"/>
  <c r="B526" i="4"/>
  <c r="A527" i="3"/>
  <c r="A528" i="3"/>
  <c r="B530" i="4"/>
  <c r="B531" i="4"/>
  <c r="A532" i="3"/>
  <c r="B534" i="4"/>
  <c r="A536" i="3"/>
  <c r="B538" i="4"/>
  <c r="A539" i="3"/>
  <c r="A540" i="3"/>
  <c r="B542" i="4"/>
  <c r="B543" i="4"/>
  <c r="A544" i="3"/>
  <c r="B546" i="4"/>
  <c r="A547" i="3"/>
  <c r="A548" i="3"/>
  <c r="B550" i="4"/>
  <c r="A552" i="3"/>
  <c r="B554" i="4"/>
  <c r="B555" i="4"/>
  <c r="A556" i="3"/>
  <c r="B558" i="4"/>
  <c r="A561" i="3"/>
  <c r="B562" i="4"/>
  <c r="B563" i="4"/>
  <c r="A565" i="3"/>
  <c r="B566" i="4"/>
  <c r="B567" i="4"/>
  <c r="A568" i="3"/>
  <c r="A569" i="3"/>
  <c r="B570" i="4"/>
  <c r="B571" i="4"/>
  <c r="A572" i="3"/>
  <c r="A573" i="3"/>
  <c r="B574" i="4"/>
  <c r="A576" i="3"/>
  <c r="A577" i="3"/>
  <c r="B578" i="4"/>
  <c r="B579" i="4"/>
  <c r="A580" i="3"/>
  <c r="A581" i="3"/>
  <c r="B582" i="4"/>
  <c r="B583" i="4"/>
  <c r="A584" i="3"/>
  <c r="A585" i="3"/>
  <c r="B586" i="4"/>
  <c r="B587" i="4"/>
  <c r="A589" i="3"/>
  <c r="B590" i="4"/>
  <c r="B591" i="4"/>
  <c r="A593" i="3"/>
  <c r="B594" i="4"/>
  <c r="B595" i="4"/>
  <c r="A597" i="3"/>
  <c r="B598" i="4"/>
  <c r="B599" i="4"/>
  <c r="A601" i="3"/>
  <c r="B602" i="4"/>
  <c r="B603" i="4"/>
  <c r="A604" i="3"/>
  <c r="A605" i="3"/>
  <c r="B606" i="4"/>
  <c r="A608" i="3"/>
  <c r="A609" i="3"/>
  <c r="B610" i="4"/>
  <c r="B611" i="4"/>
  <c r="A612" i="3"/>
  <c r="A613" i="3"/>
  <c r="B614" i="4"/>
  <c r="B615" i="4"/>
  <c r="A616" i="3"/>
  <c r="B618" i="4"/>
  <c r="B619" i="4"/>
  <c r="B622" i="4"/>
  <c r="B623" i="4"/>
  <c r="A620" i="3" l="1"/>
  <c r="B620" i="4"/>
  <c r="A621" i="3"/>
  <c r="B621" i="4"/>
  <c r="A617" i="3"/>
  <c r="B617" i="4"/>
  <c r="A606" i="3"/>
  <c r="A514" i="3"/>
  <c r="B508" i="4"/>
  <c r="A526" i="3"/>
  <c r="B551" i="4"/>
  <c r="A551" i="3"/>
  <c r="B535" i="4"/>
  <c r="A535" i="3"/>
  <c r="B515" i="4"/>
  <c r="A515" i="3"/>
  <c r="B575" i="4"/>
  <c r="A575" i="3"/>
  <c r="B559" i="4"/>
  <c r="A559" i="3"/>
  <c r="B607" i="4"/>
  <c r="A607" i="3"/>
  <c r="A503" i="3"/>
  <c r="B503" i="4"/>
  <c r="A615" i="3"/>
  <c r="A587" i="3"/>
  <c r="A555" i="3"/>
  <c r="B547" i="4"/>
  <c r="B499" i="4"/>
  <c r="A622" i="3"/>
  <c r="A611" i="3"/>
  <c r="A602" i="3"/>
  <c r="A583" i="3"/>
  <c r="A563" i="3"/>
  <c r="A554" i="3"/>
  <c r="A546" i="3"/>
  <c r="A531" i="3"/>
  <c r="A523" i="3"/>
  <c r="A507" i="3"/>
  <c r="A495" i="3"/>
  <c r="B556" i="4"/>
  <c r="B539" i="4"/>
  <c r="B527" i="4"/>
  <c r="B585" i="4"/>
  <c r="B576" i="4"/>
  <c r="A623" i="3"/>
  <c r="A571" i="3"/>
  <c r="A619" i="3"/>
  <c r="A610" i="3"/>
  <c r="A599" i="3"/>
  <c r="A579" i="3"/>
  <c r="A562" i="3"/>
  <c r="A530" i="3"/>
  <c r="A518" i="3"/>
  <c r="A506" i="3"/>
  <c r="A494" i="3"/>
  <c r="B492" i="4"/>
  <c r="B584" i="4"/>
  <c r="B572" i="4"/>
  <c r="A618" i="3"/>
  <c r="A594" i="3"/>
  <c r="A550" i="3"/>
  <c r="A538" i="3"/>
  <c r="A486" i="3"/>
  <c r="B548" i="4"/>
  <c r="B532" i="4"/>
  <c r="B500" i="4"/>
  <c r="B580" i="4"/>
  <c r="B569" i="4"/>
  <c r="B577" i="4"/>
  <c r="B568" i="4"/>
  <c r="B498" i="4"/>
  <c r="A498" i="3"/>
  <c r="A524" i="3"/>
  <c r="B524" i="4"/>
  <c r="A516" i="3"/>
  <c r="B516" i="4"/>
  <c r="B557" i="4"/>
  <c r="A557" i="3"/>
  <c r="B549" i="4"/>
  <c r="A549" i="3"/>
  <c r="B541" i="4"/>
  <c r="A541" i="3"/>
  <c r="B533" i="4"/>
  <c r="A533" i="3"/>
  <c r="B525" i="4"/>
  <c r="A525" i="3"/>
  <c r="B517" i="4"/>
  <c r="A517" i="3"/>
  <c r="B509" i="4"/>
  <c r="A509" i="3"/>
  <c r="B501" i="4"/>
  <c r="A501" i="3"/>
  <c r="B493" i="4"/>
  <c r="A493" i="3"/>
  <c r="A578" i="3"/>
  <c r="A570" i="3"/>
  <c r="A522" i="3"/>
  <c r="A490" i="3"/>
  <c r="B601" i="4"/>
  <c r="A596" i="3"/>
  <c r="B596" i="4"/>
  <c r="A564" i="3"/>
  <c r="B564" i="4"/>
  <c r="A588" i="3"/>
  <c r="B588" i="4"/>
  <c r="A591" i="3"/>
  <c r="A567" i="3"/>
  <c r="A543" i="3"/>
  <c r="A519" i="3"/>
  <c r="A511" i="3"/>
  <c r="A487" i="3"/>
  <c r="B491" i="4"/>
  <c r="B616" i="4"/>
  <c r="B608" i="4"/>
  <c r="B597" i="4"/>
  <c r="A614" i="3"/>
  <c r="A598" i="3"/>
  <c r="A590" i="3"/>
  <c r="A582" i="3"/>
  <c r="A574" i="3"/>
  <c r="A566" i="3"/>
  <c r="A558" i="3"/>
  <c r="A542" i="3"/>
  <c r="A534" i="3"/>
  <c r="A510" i="3"/>
  <c r="A502" i="3"/>
  <c r="B552" i="4"/>
  <c r="B544" i="4"/>
  <c r="B536" i="4"/>
  <c r="B528" i="4"/>
  <c r="B520" i="4"/>
  <c r="B512" i="4"/>
  <c r="B504" i="4"/>
  <c r="B496" i="4"/>
  <c r="B488" i="4"/>
  <c r="B613" i="4"/>
  <c r="B605" i="4"/>
  <c r="B593" i="4"/>
  <c r="B581" i="4"/>
  <c r="B573" i="4"/>
  <c r="B565" i="4"/>
  <c r="B553" i="4"/>
  <c r="A553" i="3"/>
  <c r="B545" i="4"/>
  <c r="A545" i="3"/>
  <c r="B537" i="4"/>
  <c r="A537" i="3"/>
  <c r="B529" i="4"/>
  <c r="A529" i="3"/>
  <c r="B521" i="4"/>
  <c r="A521" i="3"/>
  <c r="B513" i="4"/>
  <c r="A513" i="3"/>
  <c r="B505" i="4"/>
  <c r="A505" i="3"/>
  <c r="B497" i="4"/>
  <c r="A497" i="3"/>
  <c r="B489" i="4"/>
  <c r="A489" i="3"/>
  <c r="A586" i="3"/>
  <c r="B540" i="4"/>
  <c r="B609" i="4"/>
  <c r="A600" i="3"/>
  <c r="B600" i="4"/>
  <c r="A592" i="3"/>
  <c r="B592" i="4"/>
  <c r="A560" i="3"/>
  <c r="B560" i="4"/>
  <c r="A603" i="3"/>
  <c r="A595" i="3"/>
  <c r="B612" i="4"/>
  <c r="B604" i="4"/>
  <c r="B589" i="4"/>
  <c r="B561" i="4"/>
  <c r="F90" i="15" l="1"/>
  <c r="B74" i="3" l="1"/>
  <c r="B75" i="3"/>
  <c r="B76" i="3"/>
  <c r="B77" i="3"/>
  <c r="B78" i="3"/>
  <c r="B79" i="3"/>
  <c r="B80" i="3"/>
  <c r="E77" i="3" l="1"/>
  <c r="E80" i="3"/>
  <c r="E76" i="3"/>
  <c r="E79" i="3"/>
  <c r="E75" i="3"/>
  <c r="E78" i="3"/>
  <c r="E74" i="3"/>
  <c r="A80" i="4"/>
  <c r="A78" i="4"/>
  <c r="A76" i="4"/>
  <c r="A74" i="4"/>
  <c r="A77" i="4"/>
  <c r="A75" i="4"/>
  <c r="A79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E68" i="3" l="1"/>
  <c r="E60" i="3"/>
  <c r="E52" i="3"/>
  <c r="E44" i="3"/>
  <c r="E36" i="3"/>
  <c r="E28" i="3"/>
  <c r="E20" i="3"/>
  <c r="E12" i="3"/>
  <c r="E4" i="3"/>
  <c r="E71" i="3"/>
  <c r="E67" i="3"/>
  <c r="E63" i="3"/>
  <c r="E59" i="3"/>
  <c r="E55" i="3"/>
  <c r="E51" i="3"/>
  <c r="E47" i="3"/>
  <c r="E43" i="3"/>
  <c r="E39" i="3"/>
  <c r="E35" i="3"/>
  <c r="E31" i="3"/>
  <c r="E27" i="3"/>
  <c r="E23" i="3"/>
  <c r="E19" i="3"/>
  <c r="E15" i="3"/>
  <c r="E11" i="3"/>
  <c r="E7" i="3"/>
  <c r="E3" i="3"/>
  <c r="E73" i="3"/>
  <c r="E69" i="3"/>
  <c r="E65" i="3"/>
  <c r="E61" i="3"/>
  <c r="E57" i="3"/>
  <c r="E53" i="3"/>
  <c r="E49" i="3"/>
  <c r="E45" i="3"/>
  <c r="E41" i="3"/>
  <c r="E37" i="3"/>
  <c r="E33" i="3"/>
  <c r="E29" i="3"/>
  <c r="E25" i="3"/>
  <c r="E21" i="3"/>
  <c r="E17" i="3"/>
  <c r="E13" i="3"/>
  <c r="E9" i="3"/>
  <c r="E5" i="3"/>
  <c r="E72" i="3"/>
  <c r="E64" i="3"/>
  <c r="E56" i="3"/>
  <c r="E48" i="3"/>
  <c r="E40" i="3"/>
  <c r="E32" i="3"/>
  <c r="E24" i="3"/>
  <c r="E16" i="3"/>
  <c r="E8" i="3"/>
  <c r="E70" i="3"/>
  <c r="E66" i="3"/>
  <c r="E62" i="3"/>
  <c r="E58" i="3"/>
  <c r="E54" i="3"/>
  <c r="E50" i="3"/>
  <c r="E46" i="3"/>
  <c r="E42" i="3"/>
  <c r="E38" i="3"/>
  <c r="E34" i="3"/>
  <c r="E30" i="3"/>
  <c r="E26" i="3"/>
  <c r="E22" i="3"/>
  <c r="E18" i="3"/>
  <c r="E14" i="3"/>
  <c r="E10" i="3"/>
  <c r="E6" i="3"/>
  <c r="A54" i="4"/>
  <c r="A60" i="4"/>
  <c r="A58" i="4"/>
  <c r="A56" i="4"/>
  <c r="A65" i="4"/>
  <c r="A71" i="4"/>
  <c r="A73" i="4"/>
  <c r="A72" i="4"/>
  <c r="A69" i="4"/>
  <c r="A70" i="4"/>
  <c r="A68" i="4"/>
  <c r="A62" i="4"/>
  <c r="A67" i="4"/>
  <c r="A61" i="4"/>
  <c r="A59" i="4"/>
  <c r="A66" i="4"/>
  <c r="A57" i="4"/>
  <c r="A64" i="4"/>
  <c r="A63" i="4"/>
  <c r="A55" i="4"/>
  <c r="N3" i="15" l="1"/>
  <c r="G18" i="15" s="1"/>
  <c r="N4" i="15"/>
  <c r="G19" i="15" s="1"/>
  <c r="N5" i="15"/>
  <c r="G20" i="15" s="1"/>
  <c r="N6" i="15"/>
  <c r="G21" i="15" s="1"/>
  <c r="N7" i="15"/>
  <c r="G22" i="15" s="1"/>
  <c r="N8" i="15"/>
  <c r="G23" i="15" s="1"/>
  <c r="N9" i="15"/>
  <c r="G24" i="15" s="1"/>
  <c r="N10" i="15"/>
  <c r="G25" i="15" s="1"/>
  <c r="N11" i="15"/>
  <c r="G26" i="15" s="1"/>
  <c r="N12" i="15"/>
  <c r="G27" i="15" s="1"/>
  <c r="N13" i="15"/>
  <c r="G28" i="15" s="1"/>
  <c r="N14" i="15"/>
  <c r="G29" i="15" s="1"/>
  <c r="N15" i="15"/>
  <c r="G30" i="15" s="1"/>
  <c r="N16" i="15"/>
  <c r="G31" i="15" s="1"/>
  <c r="N17" i="15"/>
  <c r="G32" i="15" s="1"/>
  <c r="N18" i="15"/>
  <c r="G33" i="15" s="1"/>
  <c r="N19" i="15"/>
  <c r="G34" i="15" s="1"/>
  <c r="N20" i="15"/>
  <c r="G35" i="15" s="1"/>
  <c r="N21" i="15"/>
  <c r="G36" i="15" s="1"/>
  <c r="N22" i="15"/>
  <c r="G37" i="15" s="1"/>
  <c r="N23" i="15"/>
  <c r="G38" i="15" s="1"/>
  <c r="N24" i="15"/>
  <c r="G39" i="15" s="1"/>
  <c r="N25" i="15"/>
  <c r="G40" i="15" s="1"/>
  <c r="N26" i="15"/>
  <c r="G41" i="15" s="1"/>
  <c r="N27" i="15"/>
  <c r="G42" i="15" s="1"/>
  <c r="N28" i="15"/>
  <c r="G43" i="15" s="1"/>
  <c r="N29" i="15"/>
  <c r="G44" i="15" s="1"/>
  <c r="N30" i="15"/>
  <c r="G45" i="15" s="1"/>
  <c r="N31" i="15"/>
  <c r="G46" i="15" s="1"/>
  <c r="N32" i="15"/>
  <c r="G47" i="15" s="1"/>
  <c r="N33" i="15"/>
  <c r="G48" i="15" s="1"/>
  <c r="N34" i="15"/>
  <c r="G49" i="15" s="1"/>
  <c r="N35" i="15"/>
  <c r="G50" i="15" s="1"/>
  <c r="N36" i="15"/>
  <c r="G51" i="15" s="1"/>
  <c r="N37" i="15"/>
  <c r="G52" i="15" s="1"/>
  <c r="N38" i="15"/>
  <c r="G53" i="15" s="1"/>
  <c r="N39" i="15"/>
  <c r="G54" i="15" s="1"/>
  <c r="N40" i="15"/>
  <c r="G55" i="15" s="1"/>
  <c r="N41" i="15"/>
  <c r="G56" i="15" s="1"/>
  <c r="N42" i="15"/>
  <c r="G57" i="15" s="1"/>
  <c r="N43" i="15"/>
  <c r="G58" i="15" s="1"/>
  <c r="N44" i="15"/>
  <c r="G59" i="15" s="1"/>
  <c r="N45" i="15"/>
  <c r="G60" i="15" s="1"/>
  <c r="N46" i="15"/>
  <c r="G61" i="15" s="1"/>
  <c r="N47" i="15"/>
  <c r="G62" i="15" s="1"/>
  <c r="N48" i="15"/>
  <c r="G63" i="15" s="1"/>
  <c r="N49" i="15"/>
  <c r="G64" i="15" s="1"/>
  <c r="N50" i="15"/>
  <c r="G65" i="15" s="1"/>
  <c r="N51" i="15"/>
  <c r="G66" i="15" s="1"/>
  <c r="N52" i="15"/>
  <c r="G67" i="15" s="1"/>
  <c r="N53" i="15"/>
  <c r="G68" i="15" s="1"/>
  <c r="N54" i="15"/>
  <c r="G69" i="15" s="1"/>
  <c r="N55" i="15"/>
  <c r="G70" i="15" s="1"/>
  <c r="N56" i="15"/>
  <c r="G71" i="15" s="1"/>
  <c r="N57" i="15"/>
  <c r="G72" i="15" s="1"/>
  <c r="N58" i="15"/>
  <c r="G73" i="15" s="1"/>
  <c r="N59" i="15"/>
  <c r="G74" i="15" s="1"/>
  <c r="N60" i="15"/>
  <c r="G75" i="15" s="1"/>
  <c r="N61" i="15"/>
  <c r="G76" i="15" s="1"/>
  <c r="N62" i="15"/>
  <c r="G77" i="15" s="1"/>
  <c r="N63" i="15"/>
  <c r="G78" i="15" s="1"/>
  <c r="N64" i="15"/>
  <c r="G79" i="15" s="1"/>
  <c r="N65" i="15"/>
  <c r="G80" i="15" s="1"/>
  <c r="N66" i="15"/>
  <c r="G81" i="15" s="1"/>
  <c r="N67" i="15"/>
  <c r="G82" i="15" s="1"/>
  <c r="N68" i="15"/>
  <c r="G83" i="15" s="1"/>
  <c r="N69" i="15"/>
  <c r="G84" i="15" s="1"/>
  <c r="N70" i="15"/>
  <c r="G85" i="15" s="1"/>
  <c r="N71" i="15"/>
  <c r="G86" i="15" s="1"/>
  <c r="N72" i="15"/>
  <c r="G87" i="15" s="1"/>
  <c r="N73" i="15"/>
  <c r="G88" i="15" s="1"/>
  <c r="N74" i="15"/>
  <c r="G89" i="15" s="1"/>
  <c r="N75" i="15"/>
  <c r="G90" i="15" s="1"/>
  <c r="N76" i="15"/>
  <c r="G91" i="15" s="1"/>
  <c r="N77" i="15"/>
  <c r="G92" i="15" s="1"/>
  <c r="N78" i="15"/>
  <c r="G93" i="15" s="1"/>
  <c r="N79" i="15"/>
  <c r="G94" i="15" s="1"/>
  <c r="N80" i="15"/>
  <c r="G95" i="15" s="1"/>
  <c r="N81" i="15"/>
  <c r="G96" i="15" s="1"/>
  <c r="N82" i="15"/>
  <c r="G97" i="15" s="1"/>
  <c r="N83" i="15"/>
  <c r="G98" i="15" s="1"/>
  <c r="N84" i="15"/>
  <c r="G99" i="15" s="1"/>
  <c r="N85" i="15"/>
  <c r="G100" i="15" s="1"/>
  <c r="N86" i="15"/>
  <c r="G101" i="15" s="1"/>
  <c r="N87" i="15"/>
  <c r="G102" i="15" s="1"/>
  <c r="N88" i="15"/>
  <c r="G103" i="15" s="1"/>
  <c r="N89" i="15"/>
  <c r="G104" i="15" s="1"/>
  <c r="N90" i="15"/>
  <c r="G105" i="15" s="1"/>
  <c r="N91" i="15"/>
  <c r="G106" i="15" s="1"/>
  <c r="N92" i="15"/>
  <c r="G107" i="15" s="1"/>
  <c r="N93" i="15"/>
  <c r="G108" i="15" s="1"/>
  <c r="N94" i="15"/>
  <c r="G109" i="15" s="1"/>
  <c r="N95" i="15"/>
  <c r="G110" i="15" s="1"/>
  <c r="N96" i="15"/>
  <c r="G111" i="15" s="1"/>
  <c r="N97" i="15"/>
  <c r="G112" i="15" s="1"/>
  <c r="N98" i="15"/>
  <c r="G113" i="15" s="1"/>
  <c r="N99" i="15"/>
  <c r="G114" i="15" s="1"/>
  <c r="N100" i="15"/>
  <c r="G115" i="15" s="1"/>
  <c r="N101" i="15"/>
  <c r="G116" i="15" s="1"/>
  <c r="N102" i="15"/>
  <c r="G117" i="15" s="1"/>
  <c r="N103" i="15"/>
  <c r="G118" i="15" s="1"/>
  <c r="N104" i="15"/>
  <c r="G119" i="15" s="1"/>
  <c r="N105" i="15"/>
  <c r="G120" i="15" s="1"/>
  <c r="N106" i="15"/>
  <c r="G121" i="15" s="1"/>
  <c r="N107" i="15"/>
  <c r="G122" i="15" s="1"/>
  <c r="N108" i="15"/>
  <c r="G123" i="15" s="1"/>
  <c r="N109" i="15"/>
  <c r="G124" i="15" s="1"/>
  <c r="N110" i="15"/>
  <c r="G125" i="15" s="1"/>
  <c r="N111" i="15"/>
  <c r="G126" i="15" s="1"/>
  <c r="N112" i="15"/>
  <c r="G127" i="15" s="1"/>
  <c r="N113" i="15"/>
  <c r="G128" i="15" s="1"/>
  <c r="N114" i="15"/>
  <c r="G129" i="15" s="1"/>
  <c r="N115" i="15"/>
  <c r="G130" i="15" s="1"/>
  <c r="N116" i="15"/>
  <c r="G131" i="15" s="1"/>
  <c r="N117" i="15"/>
  <c r="G132" i="15" s="1"/>
  <c r="N118" i="15"/>
  <c r="G133" i="15" s="1"/>
  <c r="N119" i="15"/>
  <c r="G134" i="15" s="1"/>
  <c r="N120" i="15"/>
  <c r="G135" i="15" s="1"/>
  <c r="F125" i="15"/>
  <c r="F126" i="15"/>
  <c r="F127" i="15"/>
  <c r="F128" i="15"/>
  <c r="F129" i="15"/>
  <c r="F130" i="15"/>
  <c r="F131" i="15"/>
  <c r="F132" i="15"/>
  <c r="F133" i="15"/>
  <c r="F134" i="15"/>
  <c r="F135" i="15"/>
  <c r="D387" i="4" l="1"/>
  <c r="E387" i="4"/>
  <c r="F387" i="4"/>
  <c r="G387" i="4"/>
  <c r="D388" i="4"/>
  <c r="E388" i="4"/>
  <c r="F388" i="4"/>
  <c r="G388" i="4"/>
  <c r="D389" i="4"/>
  <c r="E389" i="4"/>
  <c r="F389" i="4"/>
  <c r="G389" i="4"/>
  <c r="D390" i="4"/>
  <c r="E390" i="4"/>
  <c r="F390" i="4"/>
  <c r="G390" i="4"/>
  <c r="D391" i="4"/>
  <c r="E391" i="4"/>
  <c r="F391" i="4"/>
  <c r="G391" i="4"/>
  <c r="D392" i="4"/>
  <c r="E392" i="4"/>
  <c r="F392" i="4"/>
  <c r="G392" i="4"/>
  <c r="D393" i="4"/>
  <c r="E393" i="4"/>
  <c r="F393" i="4"/>
  <c r="G393" i="4"/>
  <c r="D394" i="4"/>
  <c r="E394" i="4"/>
  <c r="F394" i="4"/>
  <c r="G394" i="4"/>
  <c r="D395" i="4"/>
  <c r="E395" i="4"/>
  <c r="F395" i="4"/>
  <c r="G395" i="4"/>
  <c r="D396" i="4"/>
  <c r="E396" i="4"/>
  <c r="F396" i="4"/>
  <c r="G396" i="4"/>
  <c r="D397" i="4"/>
  <c r="E397" i="4"/>
  <c r="F397" i="4"/>
  <c r="G397" i="4"/>
  <c r="D398" i="4"/>
  <c r="E398" i="4"/>
  <c r="F398" i="4"/>
  <c r="G398" i="4"/>
  <c r="D399" i="4"/>
  <c r="E399" i="4"/>
  <c r="F399" i="4"/>
  <c r="G399" i="4"/>
  <c r="D400" i="4"/>
  <c r="E400" i="4"/>
  <c r="F400" i="4"/>
  <c r="G400" i="4"/>
  <c r="D401" i="4"/>
  <c r="E401" i="4"/>
  <c r="F401" i="4"/>
  <c r="G401" i="4"/>
  <c r="D402" i="4"/>
  <c r="E402" i="4"/>
  <c r="F402" i="4"/>
  <c r="G402" i="4"/>
  <c r="D403" i="4"/>
  <c r="E403" i="4"/>
  <c r="F403" i="4"/>
  <c r="G403" i="4"/>
  <c r="D404" i="4"/>
  <c r="E404" i="4"/>
  <c r="F404" i="4"/>
  <c r="G404" i="4"/>
  <c r="D405" i="4"/>
  <c r="E405" i="4"/>
  <c r="F405" i="4"/>
  <c r="G405" i="4"/>
  <c r="D406" i="4"/>
  <c r="E406" i="4"/>
  <c r="F406" i="4"/>
  <c r="G406" i="4"/>
  <c r="D407" i="4"/>
  <c r="E407" i="4"/>
  <c r="F407" i="4"/>
  <c r="G407" i="4"/>
  <c r="D408" i="4"/>
  <c r="E408" i="4"/>
  <c r="F408" i="4"/>
  <c r="G408" i="4"/>
  <c r="D409" i="4"/>
  <c r="E409" i="4"/>
  <c r="F409" i="4"/>
  <c r="G409" i="4"/>
  <c r="D410" i="4"/>
  <c r="E410" i="4"/>
  <c r="F410" i="4"/>
  <c r="G410" i="4"/>
  <c r="D411" i="4"/>
  <c r="E411" i="4"/>
  <c r="F411" i="4"/>
  <c r="G411" i="4"/>
  <c r="D412" i="4"/>
  <c r="E412" i="4"/>
  <c r="F412" i="4"/>
  <c r="G412" i="4"/>
  <c r="D413" i="4"/>
  <c r="E413" i="4"/>
  <c r="F413" i="4"/>
  <c r="G413" i="4"/>
  <c r="D414" i="4"/>
  <c r="E414" i="4"/>
  <c r="F414" i="4"/>
  <c r="G414" i="4"/>
  <c r="D415" i="4"/>
  <c r="E415" i="4"/>
  <c r="F415" i="4"/>
  <c r="G415" i="4"/>
  <c r="D416" i="4"/>
  <c r="E416" i="4"/>
  <c r="F416" i="4"/>
  <c r="G416" i="4"/>
  <c r="D417" i="4"/>
  <c r="E417" i="4"/>
  <c r="F417" i="4"/>
  <c r="G417" i="4"/>
  <c r="D418" i="4"/>
  <c r="E418" i="4"/>
  <c r="F418" i="4"/>
  <c r="G418" i="4"/>
  <c r="D419" i="4"/>
  <c r="E419" i="4"/>
  <c r="F419" i="4"/>
  <c r="G419" i="4"/>
  <c r="D420" i="4"/>
  <c r="E420" i="4"/>
  <c r="F420" i="4"/>
  <c r="G420" i="4"/>
  <c r="D421" i="4"/>
  <c r="E421" i="4"/>
  <c r="F421" i="4"/>
  <c r="G421" i="4"/>
  <c r="D422" i="4"/>
  <c r="E422" i="4"/>
  <c r="F422" i="4"/>
  <c r="G422" i="4"/>
  <c r="D423" i="4"/>
  <c r="E423" i="4"/>
  <c r="F423" i="4"/>
  <c r="G423" i="4"/>
  <c r="D424" i="4"/>
  <c r="E424" i="4"/>
  <c r="F424" i="4"/>
  <c r="G424" i="4"/>
  <c r="D425" i="4"/>
  <c r="E425" i="4"/>
  <c r="F425" i="4"/>
  <c r="G425" i="4"/>
  <c r="D426" i="4"/>
  <c r="E426" i="4"/>
  <c r="F426" i="4"/>
  <c r="G426" i="4"/>
  <c r="D427" i="4"/>
  <c r="E427" i="4"/>
  <c r="F427" i="4"/>
  <c r="G427" i="4"/>
  <c r="D428" i="4"/>
  <c r="E428" i="4"/>
  <c r="F428" i="4"/>
  <c r="G428" i="4"/>
  <c r="D429" i="4"/>
  <c r="E429" i="4"/>
  <c r="F429" i="4"/>
  <c r="G429" i="4"/>
  <c r="D430" i="4"/>
  <c r="E430" i="4"/>
  <c r="F430" i="4"/>
  <c r="G430" i="4"/>
  <c r="D431" i="4"/>
  <c r="E431" i="4"/>
  <c r="F431" i="4"/>
  <c r="G431" i="4"/>
  <c r="D432" i="4"/>
  <c r="E432" i="4"/>
  <c r="F432" i="4"/>
  <c r="G432" i="4"/>
  <c r="D433" i="4"/>
  <c r="E433" i="4"/>
  <c r="F433" i="4"/>
  <c r="G433" i="4"/>
  <c r="D434" i="4"/>
  <c r="E434" i="4"/>
  <c r="F434" i="4"/>
  <c r="G434" i="4"/>
  <c r="D435" i="4"/>
  <c r="E435" i="4"/>
  <c r="F435" i="4"/>
  <c r="G435" i="4"/>
  <c r="D436" i="4"/>
  <c r="E436" i="4"/>
  <c r="F436" i="4"/>
  <c r="G436" i="4"/>
  <c r="D437" i="4"/>
  <c r="E437" i="4"/>
  <c r="F437" i="4"/>
  <c r="G437" i="4"/>
  <c r="D438" i="4"/>
  <c r="E438" i="4"/>
  <c r="F438" i="4"/>
  <c r="G438" i="4"/>
  <c r="D439" i="4"/>
  <c r="E439" i="4"/>
  <c r="F439" i="4"/>
  <c r="G439" i="4"/>
  <c r="D440" i="4"/>
  <c r="E440" i="4"/>
  <c r="F440" i="4"/>
  <c r="G440" i="4"/>
  <c r="D441" i="4"/>
  <c r="E441" i="4"/>
  <c r="F441" i="4"/>
  <c r="G441" i="4"/>
  <c r="D442" i="4"/>
  <c r="E442" i="4"/>
  <c r="F442" i="4"/>
  <c r="G442" i="4"/>
  <c r="D443" i="4"/>
  <c r="E443" i="4"/>
  <c r="F443" i="4"/>
  <c r="G443" i="4"/>
  <c r="D444" i="4"/>
  <c r="E444" i="4"/>
  <c r="F444" i="4"/>
  <c r="G444" i="4"/>
  <c r="D445" i="4"/>
  <c r="E445" i="4"/>
  <c r="F445" i="4"/>
  <c r="G445" i="4"/>
  <c r="D446" i="4"/>
  <c r="E446" i="4"/>
  <c r="F446" i="4"/>
  <c r="G446" i="4"/>
  <c r="D447" i="4"/>
  <c r="E447" i="4"/>
  <c r="F447" i="4"/>
  <c r="G447" i="4"/>
  <c r="D448" i="4"/>
  <c r="E448" i="4"/>
  <c r="F448" i="4"/>
  <c r="G448" i="4"/>
  <c r="D449" i="4"/>
  <c r="E449" i="4"/>
  <c r="F449" i="4"/>
  <c r="G449" i="4"/>
  <c r="D450" i="4"/>
  <c r="E450" i="4"/>
  <c r="F450" i="4"/>
  <c r="G450" i="4"/>
  <c r="D451" i="4"/>
  <c r="E451" i="4"/>
  <c r="F451" i="4"/>
  <c r="G451" i="4"/>
  <c r="D452" i="4"/>
  <c r="E452" i="4"/>
  <c r="F452" i="4"/>
  <c r="G452" i="4"/>
  <c r="D453" i="4"/>
  <c r="E453" i="4"/>
  <c r="F453" i="4"/>
  <c r="G453" i="4"/>
  <c r="D454" i="4"/>
  <c r="E454" i="4"/>
  <c r="F454" i="4"/>
  <c r="G454" i="4"/>
  <c r="D455" i="4"/>
  <c r="E455" i="4"/>
  <c r="F455" i="4"/>
  <c r="G455" i="4"/>
  <c r="D456" i="4"/>
  <c r="E456" i="4"/>
  <c r="F456" i="4"/>
  <c r="G456" i="4"/>
  <c r="D457" i="4"/>
  <c r="E457" i="4"/>
  <c r="F457" i="4"/>
  <c r="G457" i="4"/>
  <c r="D458" i="4"/>
  <c r="E458" i="4"/>
  <c r="F458" i="4"/>
  <c r="G458" i="4"/>
  <c r="D459" i="4"/>
  <c r="E459" i="4"/>
  <c r="F459" i="4"/>
  <c r="G459" i="4"/>
  <c r="D460" i="4"/>
  <c r="E460" i="4"/>
  <c r="F460" i="4"/>
  <c r="G460" i="4"/>
  <c r="D461" i="4"/>
  <c r="E461" i="4"/>
  <c r="F461" i="4"/>
  <c r="G461" i="4"/>
  <c r="D462" i="4"/>
  <c r="E462" i="4"/>
  <c r="F462" i="4"/>
  <c r="G462" i="4"/>
  <c r="D463" i="4"/>
  <c r="E463" i="4"/>
  <c r="F463" i="4"/>
  <c r="G463" i="4"/>
  <c r="D464" i="4"/>
  <c r="E464" i="4"/>
  <c r="F464" i="4"/>
  <c r="G464" i="4"/>
  <c r="D465" i="4"/>
  <c r="E465" i="4"/>
  <c r="F465" i="4"/>
  <c r="G465" i="4"/>
  <c r="D466" i="4"/>
  <c r="E466" i="4"/>
  <c r="F466" i="4"/>
  <c r="G466" i="4"/>
  <c r="D467" i="4"/>
  <c r="E467" i="4"/>
  <c r="F467" i="4"/>
  <c r="G467" i="4"/>
  <c r="D468" i="4"/>
  <c r="E468" i="4"/>
  <c r="F468" i="4"/>
  <c r="G468" i="4"/>
  <c r="D469" i="4"/>
  <c r="E469" i="4"/>
  <c r="F469" i="4"/>
  <c r="G469" i="4"/>
  <c r="D470" i="4"/>
  <c r="E470" i="4"/>
  <c r="F470" i="4"/>
  <c r="G470" i="4"/>
  <c r="D471" i="4"/>
  <c r="E471" i="4"/>
  <c r="F471" i="4"/>
  <c r="G471" i="4"/>
  <c r="D472" i="4"/>
  <c r="E472" i="4"/>
  <c r="F472" i="4"/>
  <c r="G472" i="4"/>
  <c r="D473" i="4"/>
  <c r="E473" i="4"/>
  <c r="F473" i="4"/>
  <c r="G473" i="4"/>
  <c r="D474" i="4"/>
  <c r="E474" i="4"/>
  <c r="F474" i="4"/>
  <c r="G474" i="4"/>
  <c r="D475" i="4"/>
  <c r="E475" i="4"/>
  <c r="F475" i="4"/>
  <c r="G475" i="4"/>
  <c r="D476" i="4"/>
  <c r="E476" i="4"/>
  <c r="F476" i="4"/>
  <c r="G476" i="4"/>
  <c r="D477" i="4"/>
  <c r="E477" i="4"/>
  <c r="F477" i="4"/>
  <c r="G477" i="4"/>
  <c r="D478" i="4"/>
  <c r="E478" i="4"/>
  <c r="F478" i="4"/>
  <c r="G478" i="4"/>
  <c r="D479" i="4"/>
  <c r="E479" i="4"/>
  <c r="F479" i="4"/>
  <c r="G479" i="4"/>
  <c r="D480" i="4"/>
  <c r="E480" i="4"/>
  <c r="F480" i="4"/>
  <c r="G480" i="4"/>
  <c r="D481" i="4"/>
  <c r="E481" i="4"/>
  <c r="F481" i="4"/>
  <c r="G481" i="4"/>
  <c r="D482" i="4"/>
  <c r="E482" i="4"/>
  <c r="F482" i="4"/>
  <c r="G482" i="4"/>
  <c r="D483" i="4"/>
  <c r="E483" i="4"/>
  <c r="F483" i="4"/>
  <c r="G483" i="4"/>
  <c r="D484" i="4"/>
  <c r="E484" i="4"/>
  <c r="F484" i="4"/>
  <c r="G484" i="4"/>
  <c r="D485" i="4"/>
  <c r="E485" i="4"/>
  <c r="F485" i="4"/>
  <c r="G485" i="4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A390" i="3"/>
  <c r="A391" i="3"/>
  <c r="A392" i="3"/>
  <c r="A393" i="3"/>
  <c r="A394" i="3"/>
  <c r="A396" i="3"/>
  <c r="A397" i="3"/>
  <c r="A398" i="3"/>
  <c r="A399" i="3"/>
  <c r="A400" i="3"/>
  <c r="A401" i="3"/>
  <c r="A402" i="3"/>
  <c r="A404" i="3"/>
  <c r="A405" i="3"/>
  <c r="A406" i="3"/>
  <c r="A407" i="3"/>
  <c r="A408" i="3"/>
  <c r="A409" i="3"/>
  <c r="A410" i="3"/>
  <c r="A412" i="3"/>
  <c r="A413" i="3"/>
  <c r="A414" i="3"/>
  <c r="A415" i="3"/>
  <c r="A416" i="3"/>
  <c r="A417" i="3"/>
  <c r="A418" i="3"/>
  <c r="A420" i="3"/>
  <c r="A421" i="3"/>
  <c r="A422" i="3"/>
  <c r="A423" i="3"/>
  <c r="A424" i="3"/>
  <c r="A425" i="3"/>
  <c r="A426" i="3"/>
  <c r="A428" i="3"/>
  <c r="A429" i="3"/>
  <c r="A430" i="3"/>
  <c r="A431" i="3"/>
  <c r="A432" i="3"/>
  <c r="A433" i="3"/>
  <c r="A434" i="3"/>
  <c r="A435" i="3"/>
  <c r="A437" i="3"/>
  <c r="A438" i="3"/>
  <c r="A439" i="3"/>
  <c r="A441" i="3"/>
  <c r="A442" i="3"/>
  <c r="A443" i="3"/>
  <c r="A445" i="3"/>
  <c r="A446" i="3"/>
  <c r="A447" i="3"/>
  <c r="A449" i="3"/>
  <c r="A450" i="3"/>
  <c r="A451" i="3"/>
  <c r="A453" i="3"/>
  <c r="A454" i="3"/>
  <c r="A455" i="3"/>
  <c r="A457" i="3"/>
  <c r="A458" i="3"/>
  <c r="A459" i="3"/>
  <c r="A461" i="3"/>
  <c r="A462" i="3"/>
  <c r="A463" i="3"/>
  <c r="A465" i="3"/>
  <c r="A466" i="3"/>
  <c r="A467" i="3"/>
  <c r="A469" i="3"/>
  <c r="A470" i="3"/>
  <c r="A471" i="3"/>
  <c r="A473" i="3"/>
  <c r="A474" i="3"/>
  <c r="A475" i="3"/>
  <c r="A477" i="3"/>
  <c r="A478" i="3"/>
  <c r="A479" i="3"/>
  <c r="A481" i="3"/>
  <c r="A482" i="3"/>
  <c r="A485" i="3"/>
  <c r="A389" i="3"/>
  <c r="A3" i="4"/>
  <c r="A5" i="4"/>
  <c r="A6" i="4"/>
  <c r="A7" i="4"/>
  <c r="A8" i="4"/>
  <c r="A9" i="4"/>
  <c r="A10" i="4"/>
  <c r="A11" i="4"/>
  <c r="A13" i="4"/>
  <c r="A14" i="4"/>
  <c r="A15" i="4"/>
  <c r="A16" i="4"/>
  <c r="A17" i="4"/>
  <c r="A18" i="4"/>
  <c r="A19" i="4"/>
  <c r="A21" i="4"/>
  <c r="A22" i="4"/>
  <c r="A23" i="4"/>
  <c r="A24" i="4"/>
  <c r="A25" i="4"/>
  <c r="A26" i="4"/>
  <c r="A27" i="4"/>
  <c r="A29" i="4"/>
  <c r="A30" i="4"/>
  <c r="A31" i="4"/>
  <c r="A33" i="4"/>
  <c r="A34" i="4"/>
  <c r="A35" i="4"/>
  <c r="A37" i="4"/>
  <c r="A38" i="4"/>
  <c r="A39" i="4"/>
  <c r="A41" i="4"/>
  <c r="A42" i="4"/>
  <c r="A43" i="4"/>
  <c r="A45" i="4"/>
  <c r="A47" i="4"/>
  <c r="A49" i="4"/>
  <c r="A50" i="4"/>
  <c r="A51" i="4"/>
  <c r="A52" i="4"/>
  <c r="A53" i="4"/>
  <c r="B484" i="4" l="1"/>
  <c r="A484" i="3"/>
  <c r="B480" i="4"/>
  <c r="A480" i="3"/>
  <c r="B476" i="4"/>
  <c r="A476" i="3"/>
  <c r="B472" i="4"/>
  <c r="A472" i="3"/>
  <c r="B468" i="4"/>
  <c r="A468" i="3"/>
  <c r="B464" i="4"/>
  <c r="A464" i="3"/>
  <c r="B460" i="4"/>
  <c r="A460" i="3"/>
  <c r="B456" i="4"/>
  <c r="A456" i="3"/>
  <c r="B452" i="4"/>
  <c r="A452" i="3"/>
  <c r="B448" i="4"/>
  <c r="A448" i="3"/>
  <c r="B444" i="4"/>
  <c r="A444" i="3"/>
  <c r="B440" i="4"/>
  <c r="A440" i="3"/>
  <c r="B436" i="4"/>
  <c r="A436" i="3"/>
  <c r="B387" i="4"/>
  <c r="A387" i="3"/>
  <c r="B427" i="4"/>
  <c r="A427" i="3"/>
  <c r="B419" i="4"/>
  <c r="A419" i="3"/>
  <c r="B411" i="4"/>
  <c r="A411" i="3"/>
  <c r="B403" i="4"/>
  <c r="A403" i="3"/>
  <c r="B395" i="4"/>
  <c r="A395" i="3"/>
  <c r="B388" i="4"/>
  <c r="A388" i="3"/>
  <c r="B483" i="4"/>
  <c r="A483" i="3"/>
  <c r="A12" i="4"/>
  <c r="A44" i="4"/>
  <c r="A40" i="4"/>
  <c r="A46" i="4"/>
  <c r="A32" i="4"/>
  <c r="A20" i="4"/>
  <c r="A48" i="4"/>
  <c r="A28" i="4"/>
  <c r="A36" i="4"/>
  <c r="A4" i="4"/>
  <c r="B462" i="4"/>
  <c r="B446" i="4"/>
  <c r="B470" i="4"/>
  <c r="B454" i="4"/>
  <c r="B438" i="4"/>
  <c r="B482" i="4"/>
  <c r="B466" i="4"/>
  <c r="B450" i="4"/>
  <c r="B434" i="4"/>
  <c r="B474" i="4"/>
  <c r="B458" i="4"/>
  <c r="B442" i="4"/>
  <c r="B478" i="4"/>
  <c r="B390" i="4"/>
  <c r="B473" i="4"/>
  <c r="B469" i="4"/>
  <c r="B465" i="4"/>
  <c r="B461" i="4"/>
  <c r="B457" i="4"/>
  <c r="B453" i="4"/>
  <c r="B449" i="4"/>
  <c r="B445" i="4"/>
  <c r="B441" i="4"/>
  <c r="B437" i="4"/>
  <c r="B433" i="4"/>
  <c r="B425" i="4"/>
  <c r="B417" i="4"/>
  <c r="B409" i="4"/>
  <c r="B401" i="4"/>
  <c r="B393" i="4"/>
  <c r="B479" i="4"/>
  <c r="B475" i="4"/>
  <c r="B471" i="4"/>
  <c r="B467" i="4"/>
  <c r="B463" i="4"/>
  <c r="B459" i="4"/>
  <c r="B455" i="4"/>
  <c r="B451" i="4"/>
  <c r="B447" i="4"/>
  <c r="B443" i="4"/>
  <c r="B439" i="4"/>
  <c r="B435" i="4"/>
  <c r="B429" i="4"/>
  <c r="B421" i="4"/>
  <c r="B413" i="4"/>
  <c r="B405" i="4"/>
  <c r="B397" i="4"/>
  <c r="B389" i="4"/>
  <c r="B485" i="4"/>
  <c r="B481" i="4"/>
  <c r="B477" i="4"/>
  <c r="B430" i="4"/>
  <c r="B426" i="4"/>
  <c r="B422" i="4"/>
  <c r="B418" i="4"/>
  <c r="B414" i="4"/>
  <c r="B410" i="4"/>
  <c r="B406" i="4"/>
  <c r="B402" i="4"/>
  <c r="B398" i="4"/>
  <c r="B394" i="4"/>
  <c r="B431" i="4"/>
  <c r="B423" i="4"/>
  <c r="B415" i="4"/>
  <c r="B407" i="4"/>
  <c r="B399" i="4"/>
  <c r="B391" i="4"/>
  <c r="B432" i="4"/>
  <c r="B428" i="4"/>
  <c r="B424" i="4"/>
  <c r="B420" i="4"/>
  <c r="B416" i="4"/>
  <c r="B412" i="4"/>
  <c r="B408" i="4"/>
  <c r="B404" i="4"/>
  <c r="B400" i="4"/>
  <c r="B396" i="4"/>
  <c r="B392" i="4"/>
  <c r="D3" i="4"/>
  <c r="E3" i="4"/>
  <c r="F3" i="4"/>
  <c r="G3" i="4"/>
  <c r="D4" i="4"/>
  <c r="E4" i="4"/>
  <c r="F4" i="4"/>
  <c r="G4" i="4"/>
  <c r="D5" i="4"/>
  <c r="E5" i="4"/>
  <c r="F5" i="4"/>
  <c r="G5" i="4"/>
  <c r="D6" i="4"/>
  <c r="E6" i="4"/>
  <c r="F6" i="4"/>
  <c r="G6" i="4"/>
  <c r="D7" i="4"/>
  <c r="E7" i="4"/>
  <c r="F7" i="4"/>
  <c r="G7" i="4"/>
  <c r="D8" i="4"/>
  <c r="E8" i="4"/>
  <c r="F8" i="4"/>
  <c r="G8" i="4"/>
  <c r="D9" i="4"/>
  <c r="E9" i="4"/>
  <c r="F9" i="4"/>
  <c r="G9" i="4"/>
  <c r="D10" i="4"/>
  <c r="E10" i="4"/>
  <c r="F10" i="4"/>
  <c r="G10" i="4"/>
  <c r="D11" i="4"/>
  <c r="E11" i="4"/>
  <c r="F11" i="4"/>
  <c r="G11" i="4"/>
  <c r="D12" i="4"/>
  <c r="E12" i="4"/>
  <c r="F12" i="4"/>
  <c r="G12" i="4"/>
  <c r="D13" i="4"/>
  <c r="E13" i="4"/>
  <c r="F13" i="4"/>
  <c r="G13" i="4"/>
  <c r="D14" i="4"/>
  <c r="E14" i="4"/>
  <c r="F14" i="4"/>
  <c r="G14" i="4"/>
  <c r="D15" i="4"/>
  <c r="E15" i="4"/>
  <c r="F15" i="4"/>
  <c r="G15" i="4"/>
  <c r="D16" i="4"/>
  <c r="E16" i="4"/>
  <c r="F16" i="4"/>
  <c r="G16" i="4"/>
  <c r="D17" i="4"/>
  <c r="E17" i="4"/>
  <c r="F17" i="4"/>
  <c r="G17" i="4"/>
  <c r="D18" i="4"/>
  <c r="E18" i="4"/>
  <c r="F18" i="4"/>
  <c r="G18" i="4"/>
  <c r="D19" i="4"/>
  <c r="E19" i="4"/>
  <c r="F19" i="4"/>
  <c r="G19" i="4"/>
  <c r="D20" i="4"/>
  <c r="E20" i="4"/>
  <c r="F20" i="4"/>
  <c r="G20" i="4"/>
  <c r="D21" i="4"/>
  <c r="E21" i="4"/>
  <c r="F21" i="4"/>
  <c r="G21" i="4"/>
  <c r="D22" i="4"/>
  <c r="E22" i="4"/>
  <c r="F22" i="4"/>
  <c r="G22" i="4"/>
  <c r="D23" i="4"/>
  <c r="E23" i="4"/>
  <c r="F23" i="4"/>
  <c r="G23" i="4"/>
  <c r="D24" i="4"/>
  <c r="E24" i="4"/>
  <c r="F24" i="4"/>
  <c r="G24" i="4"/>
  <c r="D25" i="4"/>
  <c r="E25" i="4"/>
  <c r="F25" i="4"/>
  <c r="G25" i="4"/>
  <c r="D26" i="4"/>
  <c r="E26" i="4"/>
  <c r="F26" i="4"/>
  <c r="G26" i="4"/>
  <c r="D27" i="4"/>
  <c r="E27" i="4"/>
  <c r="F27" i="4"/>
  <c r="G27" i="4"/>
  <c r="D28" i="4"/>
  <c r="E28" i="4"/>
  <c r="F28" i="4"/>
  <c r="G28" i="4"/>
  <c r="D29" i="4"/>
  <c r="E29" i="4"/>
  <c r="F29" i="4"/>
  <c r="G29" i="4"/>
  <c r="D30" i="4"/>
  <c r="E30" i="4"/>
  <c r="F30" i="4"/>
  <c r="G30" i="4"/>
  <c r="D31" i="4"/>
  <c r="E31" i="4"/>
  <c r="F31" i="4"/>
  <c r="G31" i="4"/>
  <c r="D32" i="4"/>
  <c r="E32" i="4"/>
  <c r="F32" i="4"/>
  <c r="G32" i="4"/>
  <c r="D33" i="4"/>
  <c r="E33" i="4"/>
  <c r="F33" i="4"/>
  <c r="G33" i="4"/>
  <c r="D34" i="4"/>
  <c r="E34" i="4"/>
  <c r="F34" i="4"/>
  <c r="G34" i="4"/>
  <c r="D35" i="4"/>
  <c r="E35" i="4"/>
  <c r="F35" i="4"/>
  <c r="G35" i="4"/>
  <c r="D36" i="4"/>
  <c r="E36" i="4"/>
  <c r="F36" i="4"/>
  <c r="G36" i="4"/>
  <c r="D37" i="4"/>
  <c r="E37" i="4"/>
  <c r="F37" i="4"/>
  <c r="G37" i="4"/>
  <c r="D38" i="4"/>
  <c r="E38" i="4"/>
  <c r="F38" i="4"/>
  <c r="G38" i="4"/>
  <c r="D39" i="4"/>
  <c r="E39" i="4"/>
  <c r="F39" i="4"/>
  <c r="G39" i="4"/>
  <c r="D40" i="4"/>
  <c r="E40" i="4"/>
  <c r="F40" i="4"/>
  <c r="G40" i="4"/>
  <c r="D41" i="4"/>
  <c r="E41" i="4"/>
  <c r="F41" i="4"/>
  <c r="G41" i="4"/>
  <c r="D42" i="4"/>
  <c r="E42" i="4"/>
  <c r="F42" i="4"/>
  <c r="G42" i="4"/>
  <c r="D43" i="4"/>
  <c r="E43" i="4"/>
  <c r="F43" i="4"/>
  <c r="G43" i="4"/>
  <c r="D44" i="4"/>
  <c r="E44" i="4"/>
  <c r="F44" i="4"/>
  <c r="G44" i="4"/>
  <c r="D45" i="4"/>
  <c r="E45" i="4"/>
  <c r="F45" i="4"/>
  <c r="G45" i="4"/>
  <c r="D46" i="4"/>
  <c r="E46" i="4"/>
  <c r="F46" i="4"/>
  <c r="G46" i="4"/>
  <c r="D47" i="4"/>
  <c r="E47" i="4"/>
  <c r="F47" i="4"/>
  <c r="G47" i="4"/>
  <c r="D48" i="4"/>
  <c r="E48" i="4"/>
  <c r="F48" i="4"/>
  <c r="G48" i="4"/>
  <c r="D49" i="4"/>
  <c r="E49" i="4"/>
  <c r="F49" i="4"/>
  <c r="G49" i="4"/>
  <c r="D50" i="4"/>
  <c r="E50" i="4"/>
  <c r="F50" i="4"/>
  <c r="G50" i="4"/>
  <c r="D51" i="4"/>
  <c r="E51" i="4"/>
  <c r="F51" i="4"/>
  <c r="G51" i="4"/>
  <c r="D52" i="4"/>
  <c r="E52" i="4"/>
  <c r="F52" i="4"/>
  <c r="G52" i="4"/>
  <c r="D53" i="4"/>
  <c r="E53" i="4"/>
  <c r="F53" i="4"/>
  <c r="G53" i="4"/>
  <c r="D54" i="4"/>
  <c r="E54" i="4"/>
  <c r="F54" i="4"/>
  <c r="G54" i="4"/>
  <c r="D55" i="4"/>
  <c r="E55" i="4"/>
  <c r="F55" i="4"/>
  <c r="G55" i="4"/>
  <c r="D56" i="4"/>
  <c r="E56" i="4"/>
  <c r="F56" i="4"/>
  <c r="G56" i="4"/>
  <c r="D57" i="4"/>
  <c r="E57" i="4"/>
  <c r="F57" i="4"/>
  <c r="G57" i="4"/>
  <c r="D58" i="4"/>
  <c r="E58" i="4"/>
  <c r="F58" i="4"/>
  <c r="G58" i="4"/>
  <c r="D59" i="4"/>
  <c r="E59" i="4"/>
  <c r="F59" i="4"/>
  <c r="G59" i="4"/>
  <c r="D60" i="4"/>
  <c r="E60" i="4"/>
  <c r="F60" i="4"/>
  <c r="G60" i="4"/>
  <c r="D61" i="4"/>
  <c r="E61" i="4"/>
  <c r="F61" i="4"/>
  <c r="G61" i="4"/>
  <c r="D62" i="4"/>
  <c r="E62" i="4"/>
  <c r="F62" i="4"/>
  <c r="G62" i="4"/>
  <c r="D63" i="4"/>
  <c r="E63" i="4"/>
  <c r="F63" i="4"/>
  <c r="G63" i="4"/>
  <c r="D64" i="4"/>
  <c r="E64" i="4"/>
  <c r="F64" i="4"/>
  <c r="G64" i="4"/>
  <c r="D65" i="4"/>
  <c r="E65" i="4"/>
  <c r="F65" i="4"/>
  <c r="G65" i="4"/>
  <c r="D66" i="4"/>
  <c r="E66" i="4"/>
  <c r="F66" i="4"/>
  <c r="G66" i="4"/>
  <c r="D67" i="4"/>
  <c r="E67" i="4"/>
  <c r="F67" i="4"/>
  <c r="G67" i="4"/>
  <c r="D68" i="4"/>
  <c r="E68" i="4"/>
  <c r="F68" i="4"/>
  <c r="G68" i="4"/>
  <c r="D69" i="4"/>
  <c r="E69" i="4"/>
  <c r="F69" i="4"/>
  <c r="G69" i="4"/>
  <c r="D70" i="4"/>
  <c r="E70" i="4"/>
  <c r="F70" i="4"/>
  <c r="G70" i="4"/>
  <c r="D71" i="4"/>
  <c r="E71" i="4"/>
  <c r="F71" i="4"/>
  <c r="G71" i="4"/>
  <c r="D72" i="4"/>
  <c r="E72" i="4"/>
  <c r="F72" i="4"/>
  <c r="G72" i="4"/>
  <c r="D73" i="4"/>
  <c r="E73" i="4"/>
  <c r="F73" i="4"/>
  <c r="G73" i="4"/>
  <c r="D74" i="4"/>
  <c r="E74" i="4"/>
  <c r="F74" i="4"/>
  <c r="G74" i="4"/>
  <c r="D75" i="4"/>
  <c r="E75" i="4"/>
  <c r="F75" i="4"/>
  <c r="G75" i="4"/>
  <c r="D76" i="4"/>
  <c r="E76" i="4"/>
  <c r="F76" i="4"/>
  <c r="G76" i="4"/>
  <c r="D77" i="4"/>
  <c r="E77" i="4"/>
  <c r="F77" i="4"/>
  <c r="G77" i="4"/>
  <c r="D78" i="4"/>
  <c r="E78" i="4"/>
  <c r="F78" i="4"/>
  <c r="G78" i="4"/>
  <c r="D79" i="4"/>
  <c r="E79" i="4"/>
  <c r="F79" i="4"/>
  <c r="G79" i="4"/>
  <c r="D80" i="4"/>
  <c r="E80" i="4"/>
  <c r="F80" i="4"/>
  <c r="G80" i="4"/>
  <c r="D81" i="4"/>
  <c r="E81" i="4"/>
  <c r="F81" i="4"/>
  <c r="G81" i="4"/>
  <c r="D82" i="4"/>
  <c r="E82" i="4"/>
  <c r="F82" i="4"/>
  <c r="G82" i="4"/>
  <c r="D83" i="4"/>
  <c r="E83" i="4"/>
  <c r="F83" i="4"/>
  <c r="G83" i="4"/>
  <c r="D84" i="4"/>
  <c r="E84" i="4"/>
  <c r="F84" i="4"/>
  <c r="G84" i="4"/>
  <c r="D85" i="4"/>
  <c r="E85" i="4"/>
  <c r="F85" i="4"/>
  <c r="G85" i="4"/>
  <c r="D86" i="4"/>
  <c r="E86" i="4"/>
  <c r="F86" i="4"/>
  <c r="G86" i="4"/>
  <c r="D87" i="4"/>
  <c r="E87" i="4"/>
  <c r="F87" i="4"/>
  <c r="G87" i="4"/>
  <c r="D88" i="4"/>
  <c r="E88" i="4"/>
  <c r="F88" i="4"/>
  <c r="G88" i="4"/>
  <c r="D89" i="4"/>
  <c r="E89" i="4"/>
  <c r="F89" i="4"/>
  <c r="G89" i="4"/>
  <c r="D90" i="4"/>
  <c r="E90" i="4"/>
  <c r="F90" i="4"/>
  <c r="G90" i="4"/>
  <c r="D91" i="4"/>
  <c r="E91" i="4"/>
  <c r="F91" i="4"/>
  <c r="G91" i="4"/>
  <c r="D92" i="4"/>
  <c r="E92" i="4"/>
  <c r="F92" i="4"/>
  <c r="G92" i="4"/>
  <c r="D93" i="4"/>
  <c r="E93" i="4"/>
  <c r="F93" i="4"/>
  <c r="G93" i="4"/>
  <c r="D94" i="4"/>
  <c r="E94" i="4"/>
  <c r="F94" i="4"/>
  <c r="G94" i="4"/>
  <c r="D95" i="4"/>
  <c r="E95" i="4"/>
  <c r="F95" i="4"/>
  <c r="G95" i="4"/>
  <c r="D96" i="4"/>
  <c r="E96" i="4"/>
  <c r="F96" i="4"/>
  <c r="G96" i="4"/>
  <c r="D97" i="4"/>
  <c r="E97" i="4"/>
  <c r="F97" i="4"/>
  <c r="G97" i="4"/>
  <c r="D98" i="4"/>
  <c r="E98" i="4"/>
  <c r="F98" i="4"/>
  <c r="G98" i="4"/>
  <c r="D99" i="4"/>
  <c r="E99" i="4"/>
  <c r="F99" i="4"/>
  <c r="G99" i="4"/>
  <c r="D100" i="4"/>
  <c r="E100" i="4"/>
  <c r="F100" i="4"/>
  <c r="G100" i="4"/>
  <c r="D101" i="4"/>
  <c r="E101" i="4"/>
  <c r="F101" i="4"/>
  <c r="G101" i="4"/>
  <c r="D102" i="4"/>
  <c r="E102" i="4"/>
  <c r="F102" i="4"/>
  <c r="G102" i="4"/>
  <c r="D103" i="4"/>
  <c r="E103" i="4"/>
  <c r="F103" i="4"/>
  <c r="G103" i="4"/>
  <c r="D104" i="4"/>
  <c r="E104" i="4"/>
  <c r="F104" i="4"/>
  <c r="G104" i="4"/>
  <c r="D105" i="4"/>
  <c r="E105" i="4"/>
  <c r="F105" i="4"/>
  <c r="G105" i="4"/>
  <c r="D106" i="4"/>
  <c r="E106" i="4"/>
  <c r="F106" i="4"/>
  <c r="G106" i="4"/>
  <c r="D107" i="4"/>
  <c r="E107" i="4"/>
  <c r="F107" i="4"/>
  <c r="G107" i="4"/>
  <c r="D108" i="4"/>
  <c r="E108" i="4"/>
  <c r="F108" i="4"/>
  <c r="G108" i="4"/>
  <c r="D109" i="4"/>
  <c r="E109" i="4"/>
  <c r="F109" i="4"/>
  <c r="G109" i="4"/>
  <c r="D110" i="4"/>
  <c r="E110" i="4"/>
  <c r="F110" i="4"/>
  <c r="G110" i="4"/>
  <c r="D111" i="4"/>
  <c r="E111" i="4"/>
  <c r="F111" i="4"/>
  <c r="G111" i="4"/>
  <c r="D112" i="4"/>
  <c r="E112" i="4"/>
  <c r="F112" i="4"/>
  <c r="G112" i="4"/>
  <c r="D113" i="4"/>
  <c r="E113" i="4"/>
  <c r="F113" i="4"/>
  <c r="G113" i="4"/>
  <c r="D114" i="4"/>
  <c r="E114" i="4"/>
  <c r="F114" i="4"/>
  <c r="G114" i="4"/>
  <c r="D115" i="4"/>
  <c r="E115" i="4"/>
  <c r="F115" i="4"/>
  <c r="G115" i="4"/>
  <c r="D116" i="4"/>
  <c r="E116" i="4"/>
  <c r="F116" i="4"/>
  <c r="G116" i="4"/>
  <c r="D117" i="4"/>
  <c r="E117" i="4"/>
  <c r="F117" i="4"/>
  <c r="G117" i="4"/>
  <c r="D118" i="4"/>
  <c r="E118" i="4"/>
  <c r="F118" i="4"/>
  <c r="G118" i="4"/>
  <c r="D119" i="4"/>
  <c r="E119" i="4"/>
  <c r="F119" i="4"/>
  <c r="G119" i="4"/>
  <c r="D120" i="4"/>
  <c r="E120" i="4"/>
  <c r="F120" i="4"/>
  <c r="G120" i="4"/>
  <c r="D121" i="4"/>
  <c r="E121" i="4"/>
  <c r="F121" i="4"/>
  <c r="G121" i="4"/>
  <c r="D122" i="4"/>
  <c r="E122" i="4"/>
  <c r="F122" i="4"/>
  <c r="G122" i="4"/>
  <c r="D123" i="4"/>
  <c r="E123" i="4"/>
  <c r="F123" i="4"/>
  <c r="G123" i="4"/>
  <c r="D124" i="4"/>
  <c r="E124" i="4"/>
  <c r="F124" i="4"/>
  <c r="G124" i="4"/>
  <c r="D125" i="4"/>
  <c r="E125" i="4"/>
  <c r="F125" i="4"/>
  <c r="G125" i="4"/>
  <c r="D126" i="4"/>
  <c r="E126" i="4"/>
  <c r="F126" i="4"/>
  <c r="G126" i="4"/>
  <c r="D127" i="4"/>
  <c r="E127" i="4"/>
  <c r="F127" i="4"/>
  <c r="G127" i="4"/>
  <c r="D128" i="4"/>
  <c r="E128" i="4"/>
  <c r="F128" i="4"/>
  <c r="G128" i="4"/>
  <c r="D129" i="4"/>
  <c r="E129" i="4"/>
  <c r="F129" i="4"/>
  <c r="G129" i="4"/>
  <c r="D130" i="4"/>
  <c r="E130" i="4"/>
  <c r="F130" i="4"/>
  <c r="G130" i="4"/>
  <c r="D131" i="4"/>
  <c r="E131" i="4"/>
  <c r="F131" i="4"/>
  <c r="G131" i="4"/>
  <c r="D132" i="4"/>
  <c r="E132" i="4"/>
  <c r="F132" i="4"/>
  <c r="G132" i="4"/>
  <c r="D133" i="4"/>
  <c r="E133" i="4"/>
  <c r="F133" i="4"/>
  <c r="G133" i="4"/>
  <c r="D134" i="4"/>
  <c r="E134" i="4"/>
  <c r="F134" i="4"/>
  <c r="G134" i="4"/>
  <c r="D135" i="4"/>
  <c r="E135" i="4"/>
  <c r="F135" i="4"/>
  <c r="G135" i="4"/>
  <c r="D136" i="4"/>
  <c r="E136" i="4"/>
  <c r="F136" i="4"/>
  <c r="G136" i="4"/>
  <c r="D137" i="4"/>
  <c r="E137" i="4"/>
  <c r="F137" i="4"/>
  <c r="G137" i="4"/>
  <c r="D138" i="4"/>
  <c r="E138" i="4"/>
  <c r="F138" i="4"/>
  <c r="G138" i="4"/>
  <c r="D139" i="4"/>
  <c r="E139" i="4"/>
  <c r="F139" i="4"/>
  <c r="G139" i="4"/>
  <c r="D140" i="4"/>
  <c r="E140" i="4"/>
  <c r="F140" i="4"/>
  <c r="G140" i="4"/>
  <c r="D141" i="4"/>
  <c r="E141" i="4"/>
  <c r="F141" i="4"/>
  <c r="G141" i="4"/>
  <c r="D142" i="4"/>
  <c r="E142" i="4"/>
  <c r="F142" i="4"/>
  <c r="G142" i="4"/>
  <c r="D143" i="4"/>
  <c r="E143" i="4"/>
  <c r="F143" i="4"/>
  <c r="G143" i="4"/>
  <c r="D144" i="4"/>
  <c r="E144" i="4"/>
  <c r="F144" i="4"/>
  <c r="G144" i="4"/>
  <c r="D145" i="4"/>
  <c r="E145" i="4"/>
  <c r="F145" i="4"/>
  <c r="G145" i="4"/>
  <c r="D146" i="4"/>
  <c r="E146" i="4"/>
  <c r="F146" i="4"/>
  <c r="G146" i="4"/>
  <c r="D147" i="4"/>
  <c r="E147" i="4"/>
  <c r="F147" i="4"/>
  <c r="G147" i="4"/>
  <c r="D148" i="4"/>
  <c r="E148" i="4"/>
  <c r="F148" i="4"/>
  <c r="G148" i="4"/>
  <c r="D149" i="4"/>
  <c r="E149" i="4"/>
  <c r="F149" i="4"/>
  <c r="G149" i="4"/>
  <c r="D150" i="4"/>
  <c r="E150" i="4"/>
  <c r="F150" i="4"/>
  <c r="G150" i="4"/>
  <c r="D151" i="4"/>
  <c r="E151" i="4"/>
  <c r="F151" i="4"/>
  <c r="G151" i="4"/>
  <c r="D152" i="4"/>
  <c r="E152" i="4"/>
  <c r="F152" i="4"/>
  <c r="G152" i="4"/>
  <c r="D153" i="4"/>
  <c r="E153" i="4"/>
  <c r="F153" i="4"/>
  <c r="G153" i="4"/>
  <c r="D154" i="4"/>
  <c r="E154" i="4"/>
  <c r="F154" i="4"/>
  <c r="G154" i="4"/>
  <c r="D155" i="4"/>
  <c r="E155" i="4"/>
  <c r="F155" i="4"/>
  <c r="G155" i="4"/>
  <c r="D156" i="4"/>
  <c r="E156" i="4"/>
  <c r="F156" i="4"/>
  <c r="G156" i="4"/>
  <c r="D157" i="4"/>
  <c r="E157" i="4"/>
  <c r="F157" i="4"/>
  <c r="G157" i="4"/>
  <c r="D158" i="4"/>
  <c r="E158" i="4"/>
  <c r="F158" i="4"/>
  <c r="G158" i="4"/>
  <c r="D159" i="4"/>
  <c r="E159" i="4"/>
  <c r="F159" i="4"/>
  <c r="G159" i="4"/>
  <c r="D160" i="4"/>
  <c r="E160" i="4"/>
  <c r="F160" i="4"/>
  <c r="G160" i="4"/>
  <c r="D161" i="4"/>
  <c r="E161" i="4"/>
  <c r="F161" i="4"/>
  <c r="G161" i="4"/>
  <c r="D162" i="4"/>
  <c r="E162" i="4"/>
  <c r="F162" i="4"/>
  <c r="G162" i="4"/>
  <c r="D163" i="4"/>
  <c r="E163" i="4"/>
  <c r="F163" i="4"/>
  <c r="G163" i="4"/>
  <c r="D164" i="4"/>
  <c r="E164" i="4"/>
  <c r="F164" i="4"/>
  <c r="G164" i="4"/>
  <c r="D165" i="4"/>
  <c r="E165" i="4"/>
  <c r="F165" i="4"/>
  <c r="G165" i="4"/>
  <c r="D166" i="4"/>
  <c r="E166" i="4"/>
  <c r="F166" i="4"/>
  <c r="G166" i="4"/>
  <c r="D167" i="4"/>
  <c r="E167" i="4"/>
  <c r="F167" i="4"/>
  <c r="G167" i="4"/>
  <c r="D168" i="4"/>
  <c r="E168" i="4"/>
  <c r="F168" i="4"/>
  <c r="G168" i="4"/>
  <c r="D169" i="4"/>
  <c r="E169" i="4"/>
  <c r="F169" i="4"/>
  <c r="G169" i="4"/>
  <c r="D170" i="4"/>
  <c r="E170" i="4"/>
  <c r="F170" i="4"/>
  <c r="G170" i="4"/>
  <c r="D171" i="4"/>
  <c r="E171" i="4"/>
  <c r="F171" i="4"/>
  <c r="G171" i="4"/>
  <c r="D172" i="4"/>
  <c r="E172" i="4"/>
  <c r="F172" i="4"/>
  <c r="G172" i="4"/>
  <c r="D173" i="4"/>
  <c r="E173" i="4"/>
  <c r="F173" i="4"/>
  <c r="G173" i="4"/>
  <c r="D174" i="4"/>
  <c r="E174" i="4"/>
  <c r="F174" i="4"/>
  <c r="G174" i="4"/>
  <c r="D175" i="4"/>
  <c r="E175" i="4"/>
  <c r="F175" i="4"/>
  <c r="G175" i="4"/>
  <c r="D176" i="4"/>
  <c r="E176" i="4"/>
  <c r="F176" i="4"/>
  <c r="G176" i="4"/>
  <c r="D177" i="4"/>
  <c r="E177" i="4"/>
  <c r="F177" i="4"/>
  <c r="G177" i="4"/>
  <c r="D178" i="4"/>
  <c r="E178" i="4"/>
  <c r="F178" i="4"/>
  <c r="G178" i="4"/>
  <c r="D179" i="4"/>
  <c r="E179" i="4"/>
  <c r="F179" i="4"/>
  <c r="G179" i="4"/>
  <c r="D180" i="4"/>
  <c r="E180" i="4"/>
  <c r="F180" i="4"/>
  <c r="G180" i="4"/>
  <c r="D181" i="4"/>
  <c r="E181" i="4"/>
  <c r="F181" i="4"/>
  <c r="G181" i="4"/>
  <c r="D182" i="4"/>
  <c r="E182" i="4"/>
  <c r="F182" i="4"/>
  <c r="G182" i="4"/>
  <c r="D183" i="4"/>
  <c r="E183" i="4"/>
  <c r="F183" i="4"/>
  <c r="G183" i="4"/>
  <c r="D184" i="4"/>
  <c r="E184" i="4"/>
  <c r="F184" i="4"/>
  <c r="G184" i="4"/>
  <c r="D185" i="4"/>
  <c r="E185" i="4"/>
  <c r="F185" i="4"/>
  <c r="G185" i="4"/>
  <c r="D186" i="4"/>
  <c r="E186" i="4"/>
  <c r="F186" i="4"/>
  <c r="G186" i="4"/>
  <c r="D187" i="4"/>
  <c r="E187" i="4"/>
  <c r="F187" i="4"/>
  <c r="G187" i="4"/>
  <c r="D188" i="4"/>
  <c r="E188" i="4"/>
  <c r="F188" i="4"/>
  <c r="G188" i="4"/>
  <c r="D189" i="4"/>
  <c r="E189" i="4"/>
  <c r="F189" i="4"/>
  <c r="G189" i="4"/>
  <c r="D190" i="4"/>
  <c r="E190" i="4"/>
  <c r="F190" i="4"/>
  <c r="G190" i="4"/>
  <c r="D191" i="4"/>
  <c r="E191" i="4"/>
  <c r="F191" i="4"/>
  <c r="G191" i="4"/>
  <c r="D192" i="4"/>
  <c r="E192" i="4"/>
  <c r="F192" i="4"/>
  <c r="G192" i="4"/>
  <c r="D193" i="4"/>
  <c r="E193" i="4"/>
  <c r="F193" i="4"/>
  <c r="G193" i="4"/>
  <c r="D194" i="4"/>
  <c r="E194" i="4"/>
  <c r="F194" i="4"/>
  <c r="G194" i="4"/>
  <c r="D195" i="4"/>
  <c r="E195" i="4"/>
  <c r="F195" i="4"/>
  <c r="G195" i="4"/>
  <c r="D196" i="4"/>
  <c r="E196" i="4"/>
  <c r="F196" i="4"/>
  <c r="G196" i="4"/>
  <c r="D197" i="4"/>
  <c r="E197" i="4"/>
  <c r="F197" i="4"/>
  <c r="G197" i="4"/>
  <c r="D198" i="4"/>
  <c r="E198" i="4"/>
  <c r="F198" i="4"/>
  <c r="G198" i="4"/>
  <c r="D199" i="4"/>
  <c r="E199" i="4"/>
  <c r="F199" i="4"/>
  <c r="G199" i="4"/>
  <c r="D200" i="4"/>
  <c r="E200" i="4"/>
  <c r="F200" i="4"/>
  <c r="G200" i="4"/>
  <c r="D201" i="4"/>
  <c r="E201" i="4"/>
  <c r="F201" i="4"/>
  <c r="G201" i="4"/>
  <c r="D202" i="4"/>
  <c r="E202" i="4"/>
  <c r="F202" i="4"/>
  <c r="G202" i="4"/>
  <c r="D203" i="4"/>
  <c r="E203" i="4"/>
  <c r="F203" i="4"/>
  <c r="G203" i="4"/>
  <c r="D204" i="4"/>
  <c r="E204" i="4"/>
  <c r="F204" i="4"/>
  <c r="G204" i="4"/>
  <c r="D205" i="4"/>
  <c r="E205" i="4"/>
  <c r="F205" i="4"/>
  <c r="G205" i="4"/>
  <c r="D206" i="4"/>
  <c r="E206" i="4"/>
  <c r="F206" i="4"/>
  <c r="G206" i="4"/>
  <c r="D207" i="4"/>
  <c r="E207" i="4"/>
  <c r="F207" i="4"/>
  <c r="G207" i="4"/>
  <c r="D208" i="4"/>
  <c r="E208" i="4"/>
  <c r="F208" i="4"/>
  <c r="G208" i="4"/>
  <c r="D209" i="4"/>
  <c r="E209" i="4"/>
  <c r="F209" i="4"/>
  <c r="G209" i="4"/>
  <c r="D210" i="4"/>
  <c r="E210" i="4"/>
  <c r="F210" i="4"/>
  <c r="G210" i="4"/>
  <c r="D211" i="4"/>
  <c r="E211" i="4"/>
  <c r="F211" i="4"/>
  <c r="G211" i="4"/>
  <c r="D212" i="4"/>
  <c r="E212" i="4"/>
  <c r="F212" i="4"/>
  <c r="G212" i="4"/>
  <c r="D213" i="4"/>
  <c r="E213" i="4"/>
  <c r="F213" i="4"/>
  <c r="G213" i="4"/>
  <c r="D214" i="4"/>
  <c r="E214" i="4"/>
  <c r="F214" i="4"/>
  <c r="G214" i="4"/>
  <c r="D215" i="4"/>
  <c r="E215" i="4"/>
  <c r="F215" i="4"/>
  <c r="G215" i="4"/>
  <c r="D216" i="4"/>
  <c r="E216" i="4"/>
  <c r="F216" i="4"/>
  <c r="G216" i="4"/>
  <c r="D217" i="4"/>
  <c r="E217" i="4"/>
  <c r="F217" i="4"/>
  <c r="G217" i="4"/>
  <c r="D218" i="4"/>
  <c r="E218" i="4"/>
  <c r="F218" i="4"/>
  <c r="G218" i="4"/>
  <c r="D219" i="4"/>
  <c r="E219" i="4"/>
  <c r="F219" i="4"/>
  <c r="G219" i="4"/>
  <c r="D220" i="4"/>
  <c r="E220" i="4"/>
  <c r="F220" i="4"/>
  <c r="G220" i="4"/>
  <c r="D221" i="4"/>
  <c r="E221" i="4"/>
  <c r="F221" i="4"/>
  <c r="G221" i="4"/>
  <c r="D222" i="4"/>
  <c r="E222" i="4"/>
  <c r="F222" i="4"/>
  <c r="G222" i="4"/>
  <c r="D223" i="4"/>
  <c r="E223" i="4"/>
  <c r="F223" i="4"/>
  <c r="G223" i="4"/>
  <c r="D224" i="4"/>
  <c r="E224" i="4"/>
  <c r="F224" i="4"/>
  <c r="G224" i="4"/>
  <c r="D225" i="4"/>
  <c r="E225" i="4"/>
  <c r="F225" i="4"/>
  <c r="G225" i="4"/>
  <c r="D226" i="4"/>
  <c r="E226" i="4"/>
  <c r="F226" i="4"/>
  <c r="G226" i="4"/>
  <c r="D227" i="4"/>
  <c r="E227" i="4"/>
  <c r="F227" i="4"/>
  <c r="G227" i="4"/>
  <c r="D228" i="4"/>
  <c r="E228" i="4"/>
  <c r="F228" i="4"/>
  <c r="G228" i="4"/>
  <c r="D229" i="4"/>
  <c r="E229" i="4"/>
  <c r="F229" i="4"/>
  <c r="G229" i="4"/>
  <c r="D230" i="4"/>
  <c r="E230" i="4"/>
  <c r="F230" i="4"/>
  <c r="G230" i="4"/>
  <c r="D231" i="4"/>
  <c r="E231" i="4"/>
  <c r="F231" i="4"/>
  <c r="G231" i="4"/>
  <c r="D232" i="4"/>
  <c r="E232" i="4"/>
  <c r="F232" i="4"/>
  <c r="G232" i="4"/>
  <c r="D233" i="4"/>
  <c r="E233" i="4"/>
  <c r="F233" i="4"/>
  <c r="G233" i="4"/>
  <c r="D234" i="4"/>
  <c r="E234" i="4"/>
  <c r="F234" i="4"/>
  <c r="G234" i="4"/>
  <c r="D235" i="4"/>
  <c r="E235" i="4"/>
  <c r="F235" i="4"/>
  <c r="G235" i="4"/>
  <c r="D236" i="4"/>
  <c r="E236" i="4"/>
  <c r="F236" i="4"/>
  <c r="G236" i="4"/>
  <c r="D237" i="4"/>
  <c r="E237" i="4"/>
  <c r="F237" i="4"/>
  <c r="G237" i="4"/>
  <c r="D238" i="4"/>
  <c r="E238" i="4"/>
  <c r="F238" i="4"/>
  <c r="G238" i="4"/>
  <c r="D239" i="4"/>
  <c r="E239" i="4"/>
  <c r="F239" i="4"/>
  <c r="G239" i="4"/>
  <c r="D240" i="4"/>
  <c r="E240" i="4"/>
  <c r="F240" i="4"/>
  <c r="G240" i="4"/>
  <c r="D241" i="4"/>
  <c r="E241" i="4"/>
  <c r="F241" i="4"/>
  <c r="G241" i="4"/>
  <c r="D242" i="4"/>
  <c r="E242" i="4"/>
  <c r="F242" i="4"/>
  <c r="G242" i="4"/>
  <c r="D243" i="4"/>
  <c r="E243" i="4"/>
  <c r="F243" i="4"/>
  <c r="G243" i="4"/>
  <c r="D244" i="4"/>
  <c r="E244" i="4"/>
  <c r="F244" i="4"/>
  <c r="G244" i="4"/>
  <c r="D245" i="4"/>
  <c r="E245" i="4"/>
  <c r="F245" i="4"/>
  <c r="G245" i="4"/>
  <c r="D246" i="4"/>
  <c r="E246" i="4"/>
  <c r="F246" i="4"/>
  <c r="G246" i="4"/>
  <c r="D247" i="4"/>
  <c r="E247" i="4"/>
  <c r="F247" i="4"/>
  <c r="G247" i="4"/>
  <c r="D248" i="4"/>
  <c r="E248" i="4"/>
  <c r="F248" i="4"/>
  <c r="G248" i="4"/>
  <c r="D249" i="4"/>
  <c r="E249" i="4"/>
  <c r="F249" i="4"/>
  <c r="G249" i="4"/>
  <c r="D250" i="4"/>
  <c r="E250" i="4"/>
  <c r="F250" i="4"/>
  <c r="G250" i="4"/>
  <c r="D251" i="4"/>
  <c r="E251" i="4"/>
  <c r="F251" i="4"/>
  <c r="G251" i="4"/>
  <c r="D252" i="4"/>
  <c r="E252" i="4"/>
  <c r="F252" i="4"/>
  <c r="G252" i="4"/>
  <c r="D253" i="4"/>
  <c r="E253" i="4"/>
  <c r="F253" i="4"/>
  <c r="G253" i="4"/>
  <c r="D254" i="4"/>
  <c r="E254" i="4"/>
  <c r="F254" i="4"/>
  <c r="G254" i="4"/>
  <c r="D255" i="4"/>
  <c r="E255" i="4"/>
  <c r="F255" i="4"/>
  <c r="G255" i="4"/>
  <c r="D256" i="4"/>
  <c r="E256" i="4"/>
  <c r="F256" i="4"/>
  <c r="G256" i="4"/>
  <c r="D257" i="4"/>
  <c r="E257" i="4"/>
  <c r="F257" i="4"/>
  <c r="G257" i="4"/>
  <c r="D258" i="4"/>
  <c r="E258" i="4"/>
  <c r="F258" i="4"/>
  <c r="G258" i="4"/>
  <c r="D259" i="4"/>
  <c r="E259" i="4"/>
  <c r="F259" i="4"/>
  <c r="G259" i="4"/>
  <c r="D260" i="4"/>
  <c r="E260" i="4"/>
  <c r="F260" i="4"/>
  <c r="G260" i="4"/>
  <c r="D261" i="4"/>
  <c r="E261" i="4"/>
  <c r="F261" i="4"/>
  <c r="G261" i="4"/>
  <c r="D262" i="4"/>
  <c r="E262" i="4"/>
  <c r="F262" i="4"/>
  <c r="G262" i="4"/>
  <c r="D263" i="4"/>
  <c r="E263" i="4"/>
  <c r="F263" i="4"/>
  <c r="G263" i="4"/>
  <c r="D264" i="4"/>
  <c r="E264" i="4"/>
  <c r="F264" i="4"/>
  <c r="G264" i="4"/>
  <c r="D265" i="4"/>
  <c r="E265" i="4"/>
  <c r="F265" i="4"/>
  <c r="G265" i="4"/>
  <c r="D266" i="4"/>
  <c r="E266" i="4"/>
  <c r="F266" i="4"/>
  <c r="G266" i="4"/>
  <c r="D267" i="4"/>
  <c r="E267" i="4"/>
  <c r="F267" i="4"/>
  <c r="G267" i="4"/>
  <c r="D268" i="4"/>
  <c r="E268" i="4"/>
  <c r="F268" i="4"/>
  <c r="G268" i="4"/>
  <c r="D269" i="4"/>
  <c r="E269" i="4"/>
  <c r="F269" i="4"/>
  <c r="G269" i="4"/>
  <c r="D270" i="4"/>
  <c r="E270" i="4"/>
  <c r="F270" i="4"/>
  <c r="G270" i="4"/>
  <c r="D271" i="4"/>
  <c r="E271" i="4"/>
  <c r="F271" i="4"/>
  <c r="G271" i="4"/>
  <c r="D272" i="4"/>
  <c r="E272" i="4"/>
  <c r="F272" i="4"/>
  <c r="G272" i="4"/>
  <c r="D273" i="4"/>
  <c r="E273" i="4"/>
  <c r="F273" i="4"/>
  <c r="G273" i="4"/>
  <c r="D274" i="4"/>
  <c r="E274" i="4"/>
  <c r="F274" i="4"/>
  <c r="G274" i="4"/>
  <c r="D275" i="4"/>
  <c r="E275" i="4"/>
  <c r="F275" i="4"/>
  <c r="G275" i="4"/>
  <c r="D276" i="4"/>
  <c r="E276" i="4"/>
  <c r="F276" i="4"/>
  <c r="G276" i="4"/>
  <c r="D277" i="4"/>
  <c r="E277" i="4"/>
  <c r="F277" i="4"/>
  <c r="G277" i="4"/>
  <c r="D278" i="4"/>
  <c r="E278" i="4"/>
  <c r="F278" i="4"/>
  <c r="G278" i="4"/>
  <c r="D279" i="4"/>
  <c r="E279" i="4"/>
  <c r="F279" i="4"/>
  <c r="G279" i="4"/>
  <c r="D280" i="4"/>
  <c r="E280" i="4"/>
  <c r="F280" i="4"/>
  <c r="G280" i="4"/>
  <c r="D281" i="4"/>
  <c r="E281" i="4"/>
  <c r="F281" i="4"/>
  <c r="G281" i="4"/>
  <c r="D282" i="4"/>
  <c r="E282" i="4"/>
  <c r="F282" i="4"/>
  <c r="G282" i="4"/>
  <c r="D283" i="4"/>
  <c r="E283" i="4"/>
  <c r="F283" i="4"/>
  <c r="G283" i="4"/>
  <c r="D284" i="4"/>
  <c r="E284" i="4"/>
  <c r="F284" i="4"/>
  <c r="G284" i="4"/>
  <c r="D285" i="4"/>
  <c r="E285" i="4"/>
  <c r="F285" i="4"/>
  <c r="G285" i="4"/>
  <c r="D286" i="4"/>
  <c r="E286" i="4"/>
  <c r="F286" i="4"/>
  <c r="G286" i="4"/>
  <c r="D287" i="4"/>
  <c r="E287" i="4"/>
  <c r="F287" i="4"/>
  <c r="G287" i="4"/>
  <c r="D288" i="4"/>
  <c r="E288" i="4"/>
  <c r="F288" i="4"/>
  <c r="G288" i="4"/>
  <c r="D289" i="4"/>
  <c r="E289" i="4"/>
  <c r="F289" i="4"/>
  <c r="G289" i="4"/>
  <c r="D290" i="4"/>
  <c r="E290" i="4"/>
  <c r="F290" i="4"/>
  <c r="G290" i="4"/>
  <c r="D291" i="4"/>
  <c r="E291" i="4"/>
  <c r="F291" i="4"/>
  <c r="G291" i="4"/>
  <c r="D292" i="4"/>
  <c r="E292" i="4"/>
  <c r="F292" i="4"/>
  <c r="G292" i="4"/>
  <c r="D293" i="4"/>
  <c r="E293" i="4"/>
  <c r="F293" i="4"/>
  <c r="G293" i="4"/>
  <c r="D294" i="4"/>
  <c r="E294" i="4"/>
  <c r="F294" i="4"/>
  <c r="G294" i="4"/>
  <c r="D295" i="4"/>
  <c r="E295" i="4"/>
  <c r="F295" i="4"/>
  <c r="G295" i="4"/>
  <c r="D296" i="4"/>
  <c r="E296" i="4"/>
  <c r="F296" i="4"/>
  <c r="G296" i="4"/>
  <c r="D297" i="4"/>
  <c r="E297" i="4"/>
  <c r="F297" i="4"/>
  <c r="G297" i="4"/>
  <c r="D298" i="4"/>
  <c r="E298" i="4"/>
  <c r="F298" i="4"/>
  <c r="G298" i="4"/>
  <c r="D299" i="4"/>
  <c r="E299" i="4"/>
  <c r="F299" i="4"/>
  <c r="G299" i="4"/>
  <c r="D300" i="4"/>
  <c r="E300" i="4"/>
  <c r="F300" i="4"/>
  <c r="G300" i="4"/>
  <c r="D301" i="4"/>
  <c r="E301" i="4"/>
  <c r="F301" i="4"/>
  <c r="G301" i="4"/>
  <c r="D302" i="4"/>
  <c r="E302" i="4"/>
  <c r="F302" i="4"/>
  <c r="G302" i="4"/>
  <c r="D303" i="4"/>
  <c r="E303" i="4"/>
  <c r="F303" i="4"/>
  <c r="G303" i="4"/>
  <c r="D304" i="4"/>
  <c r="E304" i="4"/>
  <c r="F304" i="4"/>
  <c r="G304" i="4"/>
  <c r="D305" i="4"/>
  <c r="E305" i="4"/>
  <c r="F305" i="4"/>
  <c r="G305" i="4"/>
  <c r="D306" i="4"/>
  <c r="E306" i="4"/>
  <c r="F306" i="4"/>
  <c r="G306" i="4"/>
  <c r="D307" i="4"/>
  <c r="E307" i="4"/>
  <c r="F307" i="4"/>
  <c r="G307" i="4"/>
  <c r="D308" i="4"/>
  <c r="E308" i="4"/>
  <c r="F308" i="4"/>
  <c r="G308" i="4"/>
  <c r="D309" i="4"/>
  <c r="E309" i="4"/>
  <c r="F309" i="4"/>
  <c r="G309" i="4"/>
  <c r="D310" i="4"/>
  <c r="E310" i="4"/>
  <c r="F310" i="4"/>
  <c r="G310" i="4"/>
  <c r="D311" i="4"/>
  <c r="E311" i="4"/>
  <c r="F311" i="4"/>
  <c r="G311" i="4"/>
  <c r="D312" i="4"/>
  <c r="E312" i="4"/>
  <c r="F312" i="4"/>
  <c r="G312" i="4"/>
  <c r="D313" i="4"/>
  <c r="E313" i="4"/>
  <c r="F313" i="4"/>
  <c r="G313" i="4"/>
  <c r="D314" i="4"/>
  <c r="E314" i="4"/>
  <c r="F314" i="4"/>
  <c r="G314" i="4"/>
  <c r="D315" i="4"/>
  <c r="E315" i="4"/>
  <c r="F315" i="4"/>
  <c r="G315" i="4"/>
  <c r="D316" i="4"/>
  <c r="E316" i="4"/>
  <c r="F316" i="4"/>
  <c r="G316" i="4"/>
  <c r="D317" i="4"/>
  <c r="E317" i="4"/>
  <c r="F317" i="4"/>
  <c r="G317" i="4"/>
  <c r="D318" i="4"/>
  <c r="E318" i="4"/>
  <c r="F318" i="4"/>
  <c r="G318" i="4"/>
  <c r="D319" i="4"/>
  <c r="E319" i="4"/>
  <c r="F319" i="4"/>
  <c r="G319" i="4"/>
  <c r="D320" i="4"/>
  <c r="E320" i="4"/>
  <c r="F320" i="4"/>
  <c r="G320" i="4"/>
  <c r="D321" i="4"/>
  <c r="E321" i="4"/>
  <c r="F321" i="4"/>
  <c r="G321" i="4"/>
  <c r="D322" i="4"/>
  <c r="E322" i="4"/>
  <c r="F322" i="4"/>
  <c r="G322" i="4"/>
  <c r="D323" i="4"/>
  <c r="E323" i="4"/>
  <c r="F323" i="4"/>
  <c r="G323" i="4"/>
  <c r="D324" i="4"/>
  <c r="E324" i="4"/>
  <c r="F324" i="4"/>
  <c r="G324" i="4"/>
  <c r="D325" i="4"/>
  <c r="E325" i="4"/>
  <c r="F325" i="4"/>
  <c r="G325" i="4"/>
  <c r="D326" i="4"/>
  <c r="E326" i="4"/>
  <c r="F326" i="4"/>
  <c r="G326" i="4"/>
  <c r="D327" i="4"/>
  <c r="E327" i="4"/>
  <c r="F327" i="4"/>
  <c r="G327" i="4"/>
  <c r="D328" i="4"/>
  <c r="E328" i="4"/>
  <c r="F328" i="4"/>
  <c r="G328" i="4"/>
  <c r="D329" i="4"/>
  <c r="E329" i="4"/>
  <c r="F329" i="4"/>
  <c r="G329" i="4"/>
  <c r="D330" i="4"/>
  <c r="E330" i="4"/>
  <c r="F330" i="4"/>
  <c r="G330" i="4"/>
  <c r="D331" i="4"/>
  <c r="E331" i="4"/>
  <c r="F331" i="4"/>
  <c r="G331" i="4"/>
  <c r="D332" i="4"/>
  <c r="E332" i="4"/>
  <c r="F332" i="4"/>
  <c r="G332" i="4"/>
  <c r="D333" i="4"/>
  <c r="E333" i="4"/>
  <c r="F333" i="4"/>
  <c r="G333" i="4"/>
  <c r="D334" i="4"/>
  <c r="E334" i="4"/>
  <c r="F334" i="4"/>
  <c r="G334" i="4"/>
  <c r="D335" i="4"/>
  <c r="E335" i="4"/>
  <c r="F335" i="4"/>
  <c r="G335" i="4"/>
  <c r="D336" i="4"/>
  <c r="E336" i="4"/>
  <c r="F336" i="4"/>
  <c r="G336" i="4"/>
  <c r="D337" i="4"/>
  <c r="E337" i="4"/>
  <c r="F337" i="4"/>
  <c r="G337" i="4"/>
  <c r="D338" i="4"/>
  <c r="E338" i="4"/>
  <c r="F338" i="4"/>
  <c r="G338" i="4"/>
  <c r="D339" i="4"/>
  <c r="E339" i="4"/>
  <c r="F339" i="4"/>
  <c r="G339" i="4"/>
  <c r="D340" i="4"/>
  <c r="E340" i="4"/>
  <c r="F340" i="4"/>
  <c r="G340" i="4"/>
  <c r="D341" i="4"/>
  <c r="E341" i="4"/>
  <c r="F341" i="4"/>
  <c r="G341" i="4"/>
  <c r="D342" i="4"/>
  <c r="E342" i="4"/>
  <c r="F342" i="4"/>
  <c r="G342" i="4"/>
  <c r="D343" i="4"/>
  <c r="E343" i="4"/>
  <c r="F343" i="4"/>
  <c r="G343" i="4"/>
  <c r="D344" i="4"/>
  <c r="E344" i="4"/>
  <c r="F344" i="4"/>
  <c r="G344" i="4"/>
  <c r="D345" i="4"/>
  <c r="E345" i="4"/>
  <c r="F345" i="4"/>
  <c r="G345" i="4"/>
  <c r="D346" i="4"/>
  <c r="E346" i="4"/>
  <c r="F346" i="4"/>
  <c r="G346" i="4"/>
  <c r="D347" i="4"/>
  <c r="E347" i="4"/>
  <c r="F347" i="4"/>
  <c r="G347" i="4"/>
  <c r="D348" i="4"/>
  <c r="E348" i="4"/>
  <c r="F348" i="4"/>
  <c r="G348" i="4"/>
  <c r="D349" i="4"/>
  <c r="E349" i="4"/>
  <c r="F349" i="4"/>
  <c r="G349" i="4"/>
  <c r="D350" i="4"/>
  <c r="E350" i="4"/>
  <c r="F350" i="4"/>
  <c r="G350" i="4"/>
  <c r="D351" i="4"/>
  <c r="E351" i="4"/>
  <c r="F351" i="4"/>
  <c r="G351" i="4"/>
  <c r="D352" i="4"/>
  <c r="E352" i="4"/>
  <c r="F352" i="4"/>
  <c r="G352" i="4"/>
  <c r="D353" i="4"/>
  <c r="E353" i="4"/>
  <c r="F353" i="4"/>
  <c r="G353" i="4"/>
  <c r="D354" i="4"/>
  <c r="E354" i="4"/>
  <c r="F354" i="4"/>
  <c r="G354" i="4"/>
  <c r="D355" i="4"/>
  <c r="E355" i="4"/>
  <c r="F355" i="4"/>
  <c r="G355" i="4"/>
  <c r="D356" i="4"/>
  <c r="E356" i="4"/>
  <c r="F356" i="4"/>
  <c r="G356" i="4"/>
  <c r="D357" i="4"/>
  <c r="E357" i="4"/>
  <c r="F357" i="4"/>
  <c r="G357" i="4"/>
  <c r="D358" i="4"/>
  <c r="E358" i="4"/>
  <c r="F358" i="4"/>
  <c r="G358" i="4"/>
  <c r="D359" i="4"/>
  <c r="E359" i="4"/>
  <c r="F359" i="4"/>
  <c r="G359" i="4"/>
  <c r="D360" i="4"/>
  <c r="E360" i="4"/>
  <c r="F360" i="4"/>
  <c r="G360" i="4"/>
  <c r="D361" i="4"/>
  <c r="E361" i="4"/>
  <c r="F361" i="4"/>
  <c r="G361" i="4"/>
  <c r="D362" i="4"/>
  <c r="E362" i="4"/>
  <c r="F362" i="4"/>
  <c r="G362" i="4"/>
  <c r="D363" i="4"/>
  <c r="E363" i="4"/>
  <c r="F363" i="4"/>
  <c r="G363" i="4"/>
  <c r="D364" i="4"/>
  <c r="E364" i="4"/>
  <c r="F364" i="4"/>
  <c r="G364" i="4"/>
  <c r="D365" i="4"/>
  <c r="E365" i="4"/>
  <c r="F365" i="4"/>
  <c r="G365" i="4"/>
  <c r="D366" i="4"/>
  <c r="E366" i="4"/>
  <c r="F366" i="4"/>
  <c r="G366" i="4"/>
  <c r="D367" i="4"/>
  <c r="E367" i="4"/>
  <c r="F367" i="4"/>
  <c r="G367" i="4"/>
  <c r="D368" i="4"/>
  <c r="E368" i="4"/>
  <c r="F368" i="4"/>
  <c r="G368" i="4"/>
  <c r="D369" i="4"/>
  <c r="E369" i="4"/>
  <c r="F369" i="4"/>
  <c r="G369" i="4"/>
  <c r="D370" i="4"/>
  <c r="E370" i="4"/>
  <c r="F370" i="4"/>
  <c r="G370" i="4"/>
  <c r="D371" i="4"/>
  <c r="E371" i="4"/>
  <c r="F371" i="4"/>
  <c r="G371" i="4"/>
  <c r="D372" i="4"/>
  <c r="E372" i="4"/>
  <c r="F372" i="4"/>
  <c r="G372" i="4"/>
  <c r="D373" i="4"/>
  <c r="E373" i="4"/>
  <c r="F373" i="4"/>
  <c r="G373" i="4"/>
  <c r="D374" i="4"/>
  <c r="E374" i="4"/>
  <c r="F374" i="4"/>
  <c r="G374" i="4"/>
  <c r="D375" i="4"/>
  <c r="E375" i="4"/>
  <c r="F375" i="4"/>
  <c r="G375" i="4"/>
  <c r="D376" i="4"/>
  <c r="E376" i="4"/>
  <c r="F376" i="4"/>
  <c r="G376" i="4"/>
  <c r="D377" i="4"/>
  <c r="E377" i="4"/>
  <c r="F377" i="4"/>
  <c r="G377" i="4"/>
  <c r="D378" i="4"/>
  <c r="E378" i="4"/>
  <c r="F378" i="4"/>
  <c r="G378" i="4"/>
  <c r="D379" i="4"/>
  <c r="E379" i="4"/>
  <c r="F379" i="4"/>
  <c r="G379" i="4"/>
  <c r="D380" i="4"/>
  <c r="E380" i="4"/>
  <c r="F380" i="4"/>
  <c r="G380" i="4"/>
  <c r="D381" i="4"/>
  <c r="E381" i="4"/>
  <c r="F381" i="4"/>
  <c r="G381" i="4"/>
  <c r="D382" i="4"/>
  <c r="E382" i="4"/>
  <c r="F382" i="4"/>
  <c r="G382" i="4"/>
  <c r="D383" i="4"/>
  <c r="E383" i="4"/>
  <c r="F383" i="4"/>
  <c r="G383" i="4"/>
  <c r="D384" i="4"/>
  <c r="E384" i="4"/>
  <c r="F384" i="4"/>
  <c r="G384" i="4"/>
  <c r="D385" i="4"/>
  <c r="E385" i="4"/>
  <c r="F385" i="4"/>
  <c r="G385" i="4"/>
  <c r="D386" i="4"/>
  <c r="E386" i="4"/>
  <c r="F386" i="4"/>
  <c r="G386" i="4"/>
  <c r="Z2" i="10" l="1"/>
  <c r="Z160" i="10" s="1"/>
  <c r="E162" i="10" s="1"/>
  <c r="D2" i="3" l="1"/>
  <c r="E161" i="10" l="1"/>
  <c r="E163" i="10"/>
  <c r="E165" i="10" s="1"/>
  <c r="F18" i="15"/>
  <c r="F19" i="15"/>
  <c r="F20" i="15"/>
  <c r="F21" i="15"/>
  <c r="F22" i="15"/>
  <c r="I22" i="15" s="1"/>
  <c r="F23" i="15"/>
  <c r="F24" i="15"/>
  <c r="F25" i="15"/>
  <c r="F26" i="15"/>
  <c r="I26" i="15" s="1"/>
  <c r="F27" i="15"/>
  <c r="F28" i="15"/>
  <c r="F29" i="15"/>
  <c r="F30" i="15"/>
  <c r="I30" i="15" s="1"/>
  <c r="F31" i="15"/>
  <c r="F32" i="15"/>
  <c r="F33" i="15"/>
  <c r="F34" i="15"/>
  <c r="I34" i="15" s="1"/>
  <c r="F35" i="15"/>
  <c r="F36" i="15"/>
  <c r="F37" i="15"/>
  <c r="F38" i="15"/>
  <c r="I38" i="15" s="1"/>
  <c r="F39" i="15"/>
  <c r="F40" i="15"/>
  <c r="F41" i="15"/>
  <c r="F42" i="15"/>
  <c r="I42" i="15" s="1"/>
  <c r="F43" i="15"/>
  <c r="F44" i="15"/>
  <c r="F45" i="15"/>
  <c r="F46" i="15"/>
  <c r="I46" i="15" s="1"/>
  <c r="F47" i="15"/>
  <c r="F48" i="15"/>
  <c r="F49" i="15"/>
  <c r="F50" i="15"/>
  <c r="I50" i="15" s="1"/>
  <c r="F51" i="15"/>
  <c r="F52" i="15"/>
  <c r="F53" i="15"/>
  <c r="F54" i="15"/>
  <c r="I54" i="15" s="1"/>
  <c r="F55" i="15"/>
  <c r="F56" i="15"/>
  <c r="F57" i="15"/>
  <c r="F58" i="15"/>
  <c r="I58" i="15" s="1"/>
  <c r="F59" i="15"/>
  <c r="F60" i="15"/>
  <c r="F61" i="15"/>
  <c r="F62" i="15"/>
  <c r="I62" i="15" s="1"/>
  <c r="F63" i="15"/>
  <c r="F64" i="15"/>
  <c r="F65" i="15"/>
  <c r="F66" i="15"/>
  <c r="I66" i="15" s="1"/>
  <c r="F67" i="15"/>
  <c r="F68" i="15"/>
  <c r="F69" i="15"/>
  <c r="F70" i="15"/>
  <c r="I70" i="15" s="1"/>
  <c r="F71" i="15"/>
  <c r="F72" i="15"/>
  <c r="F73" i="15"/>
  <c r="F74" i="15"/>
  <c r="I74" i="15" s="1"/>
  <c r="F75" i="15"/>
  <c r="F76" i="15"/>
  <c r="F77" i="15"/>
  <c r="F78" i="15"/>
  <c r="I78" i="15" s="1"/>
  <c r="F79" i="15"/>
  <c r="F80" i="15"/>
  <c r="F81" i="15"/>
  <c r="F82" i="15"/>
  <c r="I82" i="15" s="1"/>
  <c r="F83" i="15"/>
  <c r="F84" i="15"/>
  <c r="F85" i="15"/>
  <c r="F86" i="15"/>
  <c r="I86" i="15" s="1"/>
  <c r="F87" i="15"/>
  <c r="F88" i="15"/>
  <c r="F89" i="15"/>
  <c r="F91" i="15"/>
  <c r="I91" i="15" s="1"/>
  <c r="F92" i="15"/>
  <c r="F93" i="15"/>
  <c r="F94" i="15"/>
  <c r="F95" i="15"/>
  <c r="I95" i="15" s="1"/>
  <c r="F96" i="15"/>
  <c r="F97" i="15"/>
  <c r="F98" i="15"/>
  <c r="F99" i="15"/>
  <c r="I99" i="15" s="1"/>
  <c r="F100" i="15"/>
  <c r="F101" i="15"/>
  <c r="F102" i="15"/>
  <c r="F103" i="15"/>
  <c r="I103" i="15" s="1"/>
  <c r="F104" i="15"/>
  <c r="F105" i="15"/>
  <c r="F106" i="15"/>
  <c r="F107" i="15"/>
  <c r="I107" i="15" s="1"/>
  <c r="F108" i="15"/>
  <c r="F109" i="15"/>
  <c r="F110" i="15"/>
  <c r="F111" i="15"/>
  <c r="I111" i="15" s="1"/>
  <c r="F112" i="15"/>
  <c r="F113" i="15"/>
  <c r="F114" i="15"/>
  <c r="F115" i="15"/>
  <c r="I115" i="15" s="1"/>
  <c r="F116" i="15"/>
  <c r="F117" i="15"/>
  <c r="F118" i="15"/>
  <c r="F119" i="15"/>
  <c r="I119" i="15" s="1"/>
  <c r="F120" i="15"/>
  <c r="F121" i="15"/>
  <c r="F122" i="15"/>
  <c r="F123" i="15"/>
  <c r="I123" i="15" s="1"/>
  <c r="F124" i="15"/>
  <c r="C2" i="15"/>
  <c r="D2" i="15" s="1"/>
  <c r="F17" i="15" s="1"/>
  <c r="N2" i="15"/>
  <c r="G17" i="15" s="1"/>
  <c r="I18" i="15" l="1"/>
  <c r="H233" i="15"/>
  <c r="H205" i="15"/>
  <c r="H177" i="15"/>
  <c r="H141" i="15"/>
  <c r="H248" i="15"/>
  <c r="H216" i="15"/>
  <c r="H184" i="15"/>
  <c r="H144" i="15"/>
  <c r="H247" i="15"/>
  <c r="H231" i="15"/>
  <c r="H215" i="15"/>
  <c r="H199" i="15"/>
  <c r="H183" i="15"/>
  <c r="H167" i="15"/>
  <c r="H151" i="15"/>
  <c r="H237" i="15"/>
  <c r="H193" i="15"/>
  <c r="H165" i="15"/>
  <c r="H137" i="15"/>
  <c r="H236" i="15"/>
  <c r="H204" i="15"/>
  <c r="H172" i="15"/>
  <c r="H140" i="15"/>
  <c r="H242" i="15"/>
  <c r="H226" i="15"/>
  <c r="H210" i="15"/>
  <c r="H194" i="15"/>
  <c r="H178" i="15"/>
  <c r="H162" i="15"/>
  <c r="H146" i="15"/>
  <c r="H217" i="15"/>
  <c r="H161" i="15"/>
  <c r="H200" i="15"/>
  <c r="H239" i="15"/>
  <c r="H207" i="15"/>
  <c r="H175" i="15"/>
  <c r="H143" i="15"/>
  <c r="H221" i="15"/>
  <c r="H149" i="15"/>
  <c r="H188" i="15"/>
  <c r="H234" i="15"/>
  <c r="H202" i="15"/>
  <c r="H170" i="15"/>
  <c r="H138" i="15"/>
  <c r="H241" i="15"/>
  <c r="H185" i="15"/>
  <c r="H224" i="15"/>
  <c r="H152" i="15"/>
  <c r="H251" i="15"/>
  <c r="H219" i="15"/>
  <c r="H171" i="15"/>
  <c r="H139" i="15"/>
  <c r="H245" i="15"/>
  <c r="H173" i="15"/>
  <c r="H212" i="15"/>
  <c r="H148" i="15"/>
  <c r="H230" i="15"/>
  <c r="H198" i="15"/>
  <c r="H166" i="15"/>
  <c r="H225" i="15"/>
  <c r="H201" i="15"/>
  <c r="H169" i="15"/>
  <c r="H240" i="15"/>
  <c r="H208" i="15"/>
  <c r="H176" i="15"/>
  <c r="H136" i="15"/>
  <c r="H243" i="15"/>
  <c r="H227" i="15"/>
  <c r="H211" i="15"/>
  <c r="H195" i="15"/>
  <c r="H179" i="15"/>
  <c r="H163" i="15"/>
  <c r="H147" i="15"/>
  <c r="H229" i="15"/>
  <c r="H189" i="15"/>
  <c r="H157" i="15"/>
  <c r="H228" i="15"/>
  <c r="H196" i="15"/>
  <c r="H164" i="15"/>
  <c r="H238" i="15"/>
  <c r="H222" i="15"/>
  <c r="H206" i="15"/>
  <c r="H190" i="15"/>
  <c r="H174" i="15"/>
  <c r="H158" i="15"/>
  <c r="H142" i="15"/>
  <c r="H249" i="15"/>
  <c r="H197" i="15"/>
  <c r="H232" i="15"/>
  <c r="H168" i="15"/>
  <c r="H223" i="15"/>
  <c r="H191" i="15"/>
  <c r="H159" i="15"/>
  <c r="H181" i="15"/>
  <c r="H220" i="15"/>
  <c r="H156" i="15"/>
  <c r="H250" i="15"/>
  <c r="H218" i="15"/>
  <c r="H186" i="15"/>
  <c r="H154" i="15"/>
  <c r="H213" i="15"/>
  <c r="H153" i="15"/>
  <c r="H192" i="15"/>
  <c r="H235" i="15"/>
  <c r="H203" i="15"/>
  <c r="H187" i="15"/>
  <c r="H155" i="15"/>
  <c r="H209" i="15"/>
  <c r="H145" i="15"/>
  <c r="H244" i="15"/>
  <c r="H180" i="15"/>
  <c r="H246" i="15"/>
  <c r="H214" i="15"/>
  <c r="H182" i="15"/>
  <c r="H150" i="15"/>
  <c r="H113" i="15"/>
  <c r="H77" i="15"/>
  <c r="H49" i="15"/>
  <c r="H108" i="15"/>
  <c r="H76" i="15"/>
  <c r="H56" i="15"/>
  <c r="H40" i="15"/>
  <c r="H24" i="15"/>
  <c r="H135" i="15"/>
  <c r="H119" i="15"/>
  <c r="H103" i="15"/>
  <c r="H87" i="15"/>
  <c r="H71" i="15"/>
  <c r="H55" i="15"/>
  <c r="H39" i="15"/>
  <c r="H23" i="15"/>
  <c r="H125" i="15"/>
  <c r="H97" i="15"/>
  <c r="H61" i="15"/>
  <c r="H29" i="15"/>
  <c r="H128" i="15"/>
  <c r="H96" i="15"/>
  <c r="H130" i="15"/>
  <c r="H114" i="15"/>
  <c r="H98" i="15"/>
  <c r="H82" i="15"/>
  <c r="H66" i="15"/>
  <c r="H50" i="15"/>
  <c r="H34" i="15"/>
  <c r="H18" i="15"/>
  <c r="H105" i="15"/>
  <c r="H69" i="15"/>
  <c r="H41" i="15"/>
  <c r="H132" i="15"/>
  <c r="H100" i="15"/>
  <c r="H72" i="15"/>
  <c r="H52" i="15"/>
  <c r="H36" i="15"/>
  <c r="H20" i="15"/>
  <c r="H131" i="15"/>
  <c r="H115" i="15"/>
  <c r="H99" i="15"/>
  <c r="H83" i="15"/>
  <c r="H67" i="15"/>
  <c r="H51" i="15"/>
  <c r="H35" i="15"/>
  <c r="H19" i="15"/>
  <c r="H117" i="15"/>
  <c r="H89" i="15"/>
  <c r="H53" i="15"/>
  <c r="H21" i="15"/>
  <c r="H120" i="15"/>
  <c r="H88" i="15"/>
  <c r="H126" i="15"/>
  <c r="H110" i="15"/>
  <c r="H94" i="15"/>
  <c r="H78" i="15"/>
  <c r="H62" i="15"/>
  <c r="H46" i="15"/>
  <c r="H30" i="15"/>
  <c r="H129" i="15"/>
  <c r="H93" i="15"/>
  <c r="H65" i="15"/>
  <c r="H33" i="15"/>
  <c r="H124" i="15"/>
  <c r="H92" i="15"/>
  <c r="H64" i="15"/>
  <c r="H48" i="15"/>
  <c r="H32" i="15"/>
  <c r="H127" i="15"/>
  <c r="H111" i="15"/>
  <c r="H95" i="15"/>
  <c r="H79" i="15"/>
  <c r="H63" i="15"/>
  <c r="H47" i="15"/>
  <c r="H31" i="15"/>
  <c r="H109" i="15"/>
  <c r="H81" i="15"/>
  <c r="H45" i="15"/>
  <c r="H112" i="15"/>
  <c r="H80" i="15"/>
  <c r="H122" i="15"/>
  <c r="H106" i="15"/>
  <c r="H90" i="15"/>
  <c r="H74" i="15"/>
  <c r="H58" i="15"/>
  <c r="H42" i="15"/>
  <c r="H26" i="15"/>
  <c r="H121" i="15"/>
  <c r="H85" i="15"/>
  <c r="H57" i="15"/>
  <c r="H25" i="15"/>
  <c r="H116" i="15"/>
  <c r="H84" i="15"/>
  <c r="H60" i="15"/>
  <c r="H44" i="15"/>
  <c r="H28" i="15"/>
  <c r="H123" i="15"/>
  <c r="H107" i="15"/>
  <c r="H91" i="15"/>
  <c r="H75" i="15"/>
  <c r="H59" i="15"/>
  <c r="H43" i="15"/>
  <c r="H27" i="15"/>
  <c r="H133" i="15"/>
  <c r="H101" i="15"/>
  <c r="H73" i="15"/>
  <c r="H37" i="15"/>
  <c r="H104" i="15"/>
  <c r="H68" i="15"/>
  <c r="H134" i="15"/>
  <c r="H118" i="15"/>
  <c r="H102" i="15"/>
  <c r="H86" i="15"/>
  <c r="H70" i="15"/>
  <c r="H54" i="15"/>
  <c r="H38" i="15"/>
  <c r="H22" i="15"/>
  <c r="I122" i="15"/>
  <c r="I110" i="15"/>
  <c r="I106" i="15"/>
  <c r="I98" i="15"/>
  <c r="I89" i="15"/>
  <c r="I81" i="15"/>
  <c r="I73" i="15"/>
  <c r="I65" i="15"/>
  <c r="I57" i="15"/>
  <c r="I49" i="15"/>
  <c r="I41" i="15"/>
  <c r="I33" i="15"/>
  <c r="I25" i="15"/>
  <c r="I21" i="15"/>
  <c r="I121" i="15"/>
  <c r="I117" i="15"/>
  <c r="I113" i="15"/>
  <c r="I109" i="15"/>
  <c r="I105" i="15"/>
  <c r="I101" i="15"/>
  <c r="I97" i="15"/>
  <c r="I93" i="15"/>
  <c r="I88" i="15"/>
  <c r="I84" i="15"/>
  <c r="I80" i="15"/>
  <c r="I76" i="15"/>
  <c r="I72" i="15"/>
  <c r="I68" i="15"/>
  <c r="I64" i="15"/>
  <c r="I60" i="15"/>
  <c r="I56" i="15"/>
  <c r="I52" i="15"/>
  <c r="I48" i="15"/>
  <c r="I44" i="15"/>
  <c r="I40" i="15"/>
  <c r="I36" i="15"/>
  <c r="I32" i="15"/>
  <c r="I28" i="15"/>
  <c r="I24" i="15"/>
  <c r="I20" i="15"/>
  <c r="I17" i="15"/>
  <c r="H17" i="15"/>
  <c r="I249" i="15"/>
  <c r="I217" i="15"/>
  <c r="I181" i="15"/>
  <c r="I149" i="15"/>
  <c r="I228" i="15"/>
  <c r="I196" i="15"/>
  <c r="I168" i="15"/>
  <c r="I247" i="15"/>
  <c r="I231" i="15"/>
  <c r="I215" i="15"/>
  <c r="I199" i="15"/>
  <c r="I183" i="15"/>
  <c r="I167" i="15"/>
  <c r="I151" i="15"/>
  <c r="I253" i="15"/>
  <c r="I221" i="15"/>
  <c r="I193" i="15"/>
  <c r="I161" i="15"/>
  <c r="I224" i="15"/>
  <c r="I192" i="15"/>
  <c r="I156" i="15"/>
  <c r="I242" i="15"/>
  <c r="I226" i="15"/>
  <c r="I210" i="15"/>
  <c r="I194" i="15"/>
  <c r="I178" i="15"/>
  <c r="I162" i="15"/>
  <c r="I146" i="15"/>
  <c r="I197" i="15"/>
  <c r="I212" i="15"/>
  <c r="I152" i="15"/>
  <c r="I255" i="15"/>
  <c r="I223" i="15"/>
  <c r="I191" i="15"/>
  <c r="I159" i="15"/>
  <c r="I177" i="15"/>
  <c r="I208" i="15"/>
  <c r="I140" i="15"/>
  <c r="I250" i="15"/>
  <c r="I218" i="15"/>
  <c r="I186" i="15"/>
  <c r="I154" i="15"/>
  <c r="I189" i="15"/>
  <c r="I236" i="15"/>
  <c r="I176" i="15"/>
  <c r="I235" i="15"/>
  <c r="I203" i="15"/>
  <c r="I171" i="15"/>
  <c r="I201" i="15"/>
  <c r="I232" i="15"/>
  <c r="I164" i="15"/>
  <c r="I230" i="15"/>
  <c r="I198" i="15"/>
  <c r="I166" i="15"/>
  <c r="I241" i="15"/>
  <c r="I209" i="15"/>
  <c r="I173" i="15"/>
  <c r="I141" i="15"/>
  <c r="I252" i="15"/>
  <c r="I220" i="15"/>
  <c r="I188" i="15"/>
  <c r="I160" i="15"/>
  <c r="I243" i="15"/>
  <c r="I227" i="15"/>
  <c r="I211" i="15"/>
  <c r="I195" i="15"/>
  <c r="I179" i="15"/>
  <c r="I163" i="15"/>
  <c r="I147" i="15"/>
  <c r="I245" i="15"/>
  <c r="I213" i="15"/>
  <c r="I185" i="15"/>
  <c r="I153" i="15"/>
  <c r="I248" i="15"/>
  <c r="I216" i="15"/>
  <c r="I184" i="15"/>
  <c r="I148" i="15"/>
  <c r="I254" i="15"/>
  <c r="I238" i="15"/>
  <c r="I222" i="15"/>
  <c r="I206" i="15"/>
  <c r="I190" i="15"/>
  <c r="I174" i="15"/>
  <c r="I158" i="15"/>
  <c r="I142" i="15"/>
  <c r="I233" i="15"/>
  <c r="I165" i="15"/>
  <c r="I244" i="15"/>
  <c r="I180" i="15"/>
  <c r="I239" i="15"/>
  <c r="I207" i="15"/>
  <c r="I175" i="15"/>
  <c r="I143" i="15"/>
  <c r="I237" i="15"/>
  <c r="I205" i="15"/>
  <c r="I145" i="15"/>
  <c r="I240" i="15"/>
  <c r="I172" i="15"/>
  <c r="I234" i="15"/>
  <c r="I202" i="15"/>
  <c r="I170" i="15"/>
  <c r="I225" i="15"/>
  <c r="I157" i="15"/>
  <c r="I204" i="15"/>
  <c r="I144" i="15"/>
  <c r="I251" i="15"/>
  <c r="I219" i="15"/>
  <c r="I187" i="15"/>
  <c r="I155" i="15"/>
  <c r="I229" i="15"/>
  <c r="I169" i="15"/>
  <c r="I200" i="15"/>
  <c r="I246" i="15"/>
  <c r="I214" i="15"/>
  <c r="I182" i="15"/>
  <c r="I150" i="15"/>
  <c r="I137" i="15"/>
  <c r="I139" i="15"/>
  <c r="I138" i="15"/>
  <c r="I136" i="15"/>
  <c r="I90" i="15"/>
  <c r="I130" i="15"/>
  <c r="I133" i="15"/>
  <c r="I135" i="15"/>
  <c r="I126" i="15"/>
  <c r="I131" i="15"/>
  <c r="I132" i="15"/>
  <c r="I134" i="15"/>
  <c r="I129" i="15"/>
  <c r="I127" i="15"/>
  <c r="I128" i="15"/>
  <c r="I125" i="15"/>
  <c r="I118" i="15"/>
  <c r="I114" i="15"/>
  <c r="I102" i="15"/>
  <c r="I94" i="15"/>
  <c r="I85" i="15"/>
  <c r="I77" i="15"/>
  <c r="I69" i="15"/>
  <c r="I61" i="15"/>
  <c r="I53" i="15"/>
  <c r="I45" i="15"/>
  <c r="I37" i="15"/>
  <c r="I29" i="15"/>
  <c r="I124" i="15"/>
  <c r="I120" i="15"/>
  <c r="I116" i="15"/>
  <c r="I112" i="15"/>
  <c r="I108" i="15"/>
  <c r="I104" i="15"/>
  <c r="I100" i="15"/>
  <c r="I96" i="15"/>
  <c r="I92" i="15"/>
  <c r="I87" i="15"/>
  <c r="I83" i="15"/>
  <c r="I79" i="15"/>
  <c r="I75" i="15"/>
  <c r="I71" i="15"/>
  <c r="I67" i="15"/>
  <c r="I63" i="15"/>
  <c r="I59" i="15"/>
  <c r="I55" i="15"/>
  <c r="I51" i="15"/>
  <c r="I47" i="15"/>
  <c r="I43" i="15"/>
  <c r="I39" i="15"/>
  <c r="I35" i="15"/>
  <c r="I31" i="15"/>
  <c r="I27" i="15"/>
  <c r="I23" i="15"/>
  <c r="I19" i="15"/>
  <c r="E2" i="4"/>
  <c r="D2" i="4"/>
  <c r="F2" i="4"/>
  <c r="G2" i="4"/>
  <c r="AA3" i="12" l="1"/>
  <c r="AA4" i="12"/>
  <c r="AB4" i="12" s="1"/>
  <c r="AC4" i="12" s="1"/>
  <c r="AA5" i="12"/>
  <c r="AA6" i="12"/>
  <c r="AB6" i="12" s="1"/>
  <c r="AA7" i="12"/>
  <c r="AA8" i="12"/>
  <c r="AB8" i="12" s="1"/>
  <c r="AC8" i="12" s="1"/>
  <c r="AA9" i="12"/>
  <c r="AA10" i="12"/>
  <c r="AB10" i="12" s="1"/>
  <c r="AA11" i="12"/>
  <c r="AB11" i="12" s="1"/>
  <c r="AC11" i="12" s="1"/>
  <c r="AA12" i="12"/>
  <c r="AB12" i="12" s="1"/>
  <c r="AC12" i="12" s="1"/>
  <c r="AA13" i="12"/>
  <c r="AB13" i="12" s="1"/>
  <c r="AA14" i="12"/>
  <c r="AB14" i="12" s="1"/>
  <c r="AA15" i="12"/>
  <c r="AA16" i="12"/>
  <c r="AB16" i="12" s="1"/>
  <c r="AA17" i="12"/>
  <c r="AB17" i="12" s="1"/>
  <c r="AA18" i="12"/>
  <c r="AB18" i="12" s="1"/>
  <c r="AA19" i="12"/>
  <c r="AB19" i="12" s="1"/>
  <c r="AC19" i="12" s="1"/>
  <c r="AA20" i="12"/>
  <c r="AB20" i="12" s="1"/>
  <c r="AA21" i="12"/>
  <c r="AB21" i="12" s="1"/>
  <c r="AC21" i="12" s="1"/>
  <c r="AA22" i="12"/>
  <c r="AB22" i="12" s="1"/>
  <c r="AA23" i="12"/>
  <c r="AB23" i="12" s="1"/>
  <c r="AC23" i="12" s="1"/>
  <c r="AA24" i="12"/>
  <c r="AB24" i="12" s="1"/>
  <c r="AA25" i="12"/>
  <c r="AB25" i="12" s="1"/>
  <c r="AA26" i="12"/>
  <c r="AB26" i="12" s="1"/>
  <c r="AA27" i="12"/>
  <c r="AB27" i="12" s="1"/>
  <c r="AC27" i="12" s="1"/>
  <c r="AA28" i="12"/>
  <c r="AB28" i="12" s="1"/>
  <c r="AA29" i="12"/>
  <c r="AB29" i="12" s="1"/>
  <c r="AA30" i="12"/>
  <c r="AB30" i="12" s="1"/>
  <c r="AA31" i="12"/>
  <c r="AB31" i="12" s="1"/>
  <c r="AC31" i="12" s="1"/>
  <c r="AA32" i="12"/>
  <c r="AB32" i="12" s="1"/>
  <c r="AA33" i="12"/>
  <c r="AB33" i="12" s="1"/>
  <c r="AA34" i="12"/>
  <c r="AB34" i="12" s="1"/>
  <c r="AA35" i="12"/>
  <c r="AB35" i="12" s="1"/>
  <c r="AC35" i="12" s="1"/>
  <c r="AA36" i="12"/>
  <c r="AB36" i="12" s="1"/>
  <c r="AA37" i="12"/>
  <c r="AA38" i="12"/>
  <c r="AB38" i="12" s="1"/>
  <c r="AA39" i="12"/>
  <c r="AB39" i="12" s="1"/>
  <c r="AC39" i="12" s="1"/>
  <c r="AA40" i="12"/>
  <c r="AB40" i="12" s="1"/>
  <c r="AA41" i="12"/>
  <c r="AB41" i="12" s="1"/>
  <c r="AA42" i="12"/>
  <c r="AB42" i="12" s="1"/>
  <c r="AA43" i="12"/>
  <c r="AB43" i="12" s="1"/>
  <c r="AC43" i="12" s="1"/>
  <c r="AA44" i="12"/>
  <c r="AB44" i="12" s="1"/>
  <c r="AC44" i="12" s="1"/>
  <c r="AA45" i="12"/>
  <c r="AB45" i="12" s="1"/>
  <c r="AA46" i="12"/>
  <c r="AB46" i="12" s="1"/>
  <c r="AA47" i="12"/>
  <c r="AB47" i="12" s="1"/>
  <c r="AC47" i="12" s="1"/>
  <c r="AA48" i="12"/>
  <c r="AB48" i="12" s="1"/>
  <c r="AC48" i="12" s="1"/>
  <c r="AA49" i="12"/>
  <c r="AB49" i="12" s="1"/>
  <c r="AA50" i="12"/>
  <c r="AB50" i="12" s="1"/>
  <c r="AA51" i="12"/>
  <c r="AB51" i="12" s="1"/>
  <c r="AC51" i="12" s="1"/>
  <c r="AA52" i="12"/>
  <c r="AB52" i="12" s="1"/>
  <c r="AC52" i="12" s="1"/>
  <c r="AA53" i="12"/>
  <c r="AB53" i="12" s="1"/>
  <c r="AC53" i="12" s="1"/>
  <c r="AA54" i="12"/>
  <c r="AB54" i="12" s="1"/>
  <c r="AC54" i="12" s="1"/>
  <c r="AA55" i="12"/>
  <c r="AB55" i="12" s="1"/>
  <c r="AC55" i="12" s="1"/>
  <c r="AA56" i="12"/>
  <c r="AB56" i="12" s="1"/>
  <c r="AC56" i="12" s="1"/>
  <c r="AA57" i="12"/>
  <c r="AB57" i="12" s="1"/>
  <c r="AC57" i="12" s="1"/>
  <c r="AA58" i="12"/>
  <c r="AB58" i="12" s="1"/>
  <c r="AC58" i="12" s="1"/>
  <c r="AA59" i="12"/>
  <c r="AB59" i="12" s="1"/>
  <c r="AC59" i="12" s="1"/>
  <c r="AA60" i="12"/>
  <c r="AB60" i="12" s="1"/>
  <c r="AC60" i="12" s="1"/>
  <c r="AA61" i="12"/>
  <c r="AB61" i="12" s="1"/>
  <c r="AA62" i="12"/>
  <c r="AB62" i="12" s="1"/>
  <c r="AA63" i="12"/>
  <c r="AB63" i="12" s="1"/>
  <c r="AC63" i="12" s="1"/>
  <c r="AA64" i="12"/>
  <c r="AB64" i="12" s="1"/>
  <c r="AC64" i="12" s="1"/>
  <c r="AA65" i="12"/>
  <c r="AB65" i="12" s="1"/>
  <c r="AC65" i="12" s="1"/>
  <c r="AA66" i="12"/>
  <c r="AB66" i="12" s="1"/>
  <c r="AC66" i="12" s="1"/>
  <c r="AA67" i="12"/>
  <c r="AB67" i="12" s="1"/>
  <c r="AC67" i="12" s="1"/>
  <c r="AA68" i="12"/>
  <c r="AB68" i="12" s="1"/>
  <c r="AC68" i="12" s="1"/>
  <c r="AA69" i="12"/>
  <c r="AB69" i="12" s="1"/>
  <c r="AC69" i="12" s="1"/>
  <c r="AA70" i="12"/>
  <c r="AB70" i="12" s="1"/>
  <c r="AA71" i="12"/>
  <c r="AB71" i="12" s="1"/>
  <c r="AC71" i="12" s="1"/>
  <c r="AA72" i="12"/>
  <c r="AB72" i="12" s="1"/>
  <c r="AC72" i="12" s="1"/>
  <c r="AA73" i="12"/>
  <c r="AB73" i="12" s="1"/>
  <c r="AC73" i="12" s="1"/>
  <c r="AA74" i="12"/>
  <c r="AB74" i="12" s="1"/>
  <c r="AA75" i="12"/>
  <c r="AB75" i="12" s="1"/>
  <c r="AC75" i="12" s="1"/>
  <c r="AA76" i="12"/>
  <c r="AB76" i="12" s="1"/>
  <c r="AC76" i="12" s="1"/>
  <c r="AA77" i="12"/>
  <c r="AB77" i="12" s="1"/>
  <c r="AC77" i="12" s="1"/>
  <c r="AA78" i="12"/>
  <c r="AB78" i="12" s="1"/>
  <c r="AA79" i="12"/>
  <c r="AB79" i="12" s="1"/>
  <c r="AC79" i="12" s="1"/>
  <c r="AA80" i="12"/>
  <c r="AB80" i="12" s="1"/>
  <c r="AC80" i="12" s="1"/>
  <c r="AA81" i="12"/>
  <c r="AB81" i="12" s="1"/>
  <c r="AC81" i="12" s="1"/>
  <c r="AA82" i="12"/>
  <c r="AB82" i="12" s="1"/>
  <c r="AA83" i="12"/>
  <c r="AB83" i="12" s="1"/>
  <c r="AC83" i="12" s="1"/>
  <c r="AA84" i="12"/>
  <c r="AB84" i="12" s="1"/>
  <c r="AC84" i="12" s="1"/>
  <c r="AA85" i="12"/>
  <c r="AB85" i="12" s="1"/>
  <c r="AA86" i="12"/>
  <c r="AB86" i="12" s="1"/>
  <c r="AA87" i="12"/>
  <c r="AB87" i="12" s="1"/>
  <c r="AC87" i="12" s="1"/>
  <c r="AA88" i="12"/>
  <c r="AB88" i="12" s="1"/>
  <c r="AC88" i="12" s="1"/>
  <c r="AA89" i="12"/>
  <c r="AB89" i="12" s="1"/>
  <c r="AA90" i="12"/>
  <c r="AB90" i="12" s="1"/>
  <c r="AA91" i="12"/>
  <c r="AB91" i="12" s="1"/>
  <c r="AC91" i="12" s="1"/>
  <c r="AA92" i="12"/>
  <c r="AB92" i="12" s="1"/>
  <c r="AC92" i="12" s="1"/>
  <c r="AA93" i="12"/>
  <c r="AB93" i="12" s="1"/>
  <c r="AC93" i="12" s="1"/>
  <c r="AA94" i="12"/>
  <c r="AB94" i="12" s="1"/>
  <c r="AA95" i="12"/>
  <c r="AB95" i="12" s="1"/>
  <c r="AC95" i="12" s="1"/>
  <c r="AA96" i="12"/>
  <c r="AB96" i="12" s="1"/>
  <c r="AC96" i="12" s="1"/>
  <c r="AA97" i="12"/>
  <c r="AB97" i="12" s="1"/>
  <c r="AC97" i="12" s="1"/>
  <c r="AA98" i="12"/>
  <c r="AB98" i="12" s="1"/>
  <c r="AA99" i="12"/>
  <c r="AB99" i="12" s="1"/>
  <c r="AC99" i="12" s="1"/>
  <c r="AA100" i="12"/>
  <c r="AB100" i="12" s="1"/>
  <c r="AC100" i="12" s="1"/>
  <c r="AA101" i="12"/>
  <c r="AB101" i="12" s="1"/>
  <c r="AC101" i="12" s="1"/>
  <c r="AA102" i="12"/>
  <c r="AB102" i="12" s="1"/>
  <c r="AA103" i="12"/>
  <c r="AB103" i="12" s="1"/>
  <c r="AC103" i="12" s="1"/>
  <c r="AA104" i="12"/>
  <c r="AB104" i="12" s="1"/>
  <c r="AC104" i="12" s="1"/>
  <c r="AA105" i="12"/>
  <c r="AB105" i="12" s="1"/>
  <c r="AC105" i="12" s="1"/>
  <c r="AA106" i="12"/>
  <c r="AB106" i="12" s="1"/>
  <c r="AA107" i="12"/>
  <c r="AB107" i="12" s="1"/>
  <c r="AC107" i="12" s="1"/>
  <c r="AA108" i="12"/>
  <c r="AB108" i="12" s="1"/>
  <c r="AC108" i="12" s="1"/>
  <c r="AA109" i="12"/>
  <c r="AB109" i="12" s="1"/>
  <c r="AC109" i="12" s="1"/>
  <c r="AA110" i="12"/>
  <c r="AB110" i="12" s="1"/>
  <c r="AA111" i="12"/>
  <c r="AB111" i="12" s="1"/>
  <c r="AC111" i="12" s="1"/>
  <c r="AA112" i="12"/>
  <c r="AB112" i="12" s="1"/>
  <c r="AC112" i="12" s="1"/>
  <c r="AA113" i="12"/>
  <c r="AB113" i="12" s="1"/>
  <c r="AC113" i="12" s="1"/>
  <c r="AA114" i="12"/>
  <c r="AB114" i="12" s="1"/>
  <c r="AA115" i="12"/>
  <c r="AB115" i="12" s="1"/>
  <c r="AC115" i="12" s="1"/>
  <c r="AA116" i="12"/>
  <c r="AB116" i="12" s="1"/>
  <c r="AC116" i="12" s="1"/>
  <c r="AA117" i="12"/>
  <c r="AB117" i="12" s="1"/>
  <c r="AC117" i="12" s="1"/>
  <c r="AA118" i="12"/>
  <c r="AB118" i="12" s="1"/>
  <c r="AA119" i="12"/>
  <c r="AB119" i="12" s="1"/>
  <c r="AC119" i="12" s="1"/>
  <c r="AA120" i="12"/>
  <c r="AB120" i="12" s="1"/>
  <c r="AC120" i="12" s="1"/>
  <c r="AA121" i="12"/>
  <c r="AB121" i="12" s="1"/>
  <c r="AC121" i="12" s="1"/>
  <c r="AA122" i="12"/>
  <c r="AB122" i="12" s="1"/>
  <c r="AA123" i="12"/>
  <c r="AB123" i="12" s="1"/>
  <c r="AC123" i="12" s="1"/>
  <c r="AA124" i="12"/>
  <c r="AB124" i="12" s="1"/>
  <c r="AC124" i="12" s="1"/>
  <c r="AA125" i="12"/>
  <c r="AB125" i="12" s="1"/>
  <c r="AA126" i="12"/>
  <c r="AB126" i="12" s="1"/>
  <c r="AA127" i="12"/>
  <c r="AB127" i="12" s="1"/>
  <c r="AC127" i="12" s="1"/>
  <c r="AA128" i="12"/>
  <c r="AB128" i="12" s="1"/>
  <c r="AC128" i="12" s="1"/>
  <c r="AA129" i="12"/>
  <c r="AB129" i="12" s="1"/>
  <c r="AA130" i="12"/>
  <c r="AB130" i="12" s="1"/>
  <c r="AA131" i="12"/>
  <c r="AB131" i="12" s="1"/>
  <c r="AC131" i="12" s="1"/>
  <c r="AA132" i="12"/>
  <c r="AB132" i="12" s="1"/>
  <c r="AC132" i="12" s="1"/>
  <c r="AA133" i="12"/>
  <c r="AB133" i="12" s="1"/>
  <c r="AA134" i="12"/>
  <c r="AB134" i="12" s="1"/>
  <c r="AA135" i="12"/>
  <c r="AB135" i="12" s="1"/>
  <c r="AC135" i="12" s="1"/>
  <c r="AA136" i="12"/>
  <c r="AB136" i="12" s="1"/>
  <c r="AC136" i="12" s="1"/>
  <c r="AA137" i="12"/>
  <c r="AB137" i="12" s="1"/>
  <c r="AC137" i="12" s="1"/>
  <c r="AA138" i="12"/>
  <c r="AB138" i="12" s="1"/>
  <c r="AA139" i="12"/>
  <c r="AB139" i="12" s="1"/>
  <c r="AC139" i="12" s="1"/>
  <c r="AA140" i="12"/>
  <c r="AB140" i="12" s="1"/>
  <c r="AC140" i="12" s="1"/>
  <c r="AA141" i="12"/>
  <c r="AB141" i="12" s="1"/>
  <c r="AC141" i="12" s="1"/>
  <c r="AA142" i="12"/>
  <c r="AB142" i="12" s="1"/>
  <c r="AA143" i="12"/>
  <c r="AB143" i="12" s="1"/>
  <c r="AC143" i="12" s="1"/>
  <c r="AA144" i="12"/>
  <c r="AB144" i="12" s="1"/>
  <c r="AC144" i="12" s="1"/>
  <c r="AA145" i="12"/>
  <c r="AB145" i="12" s="1"/>
  <c r="AC145" i="12" s="1"/>
  <c r="AA146" i="12"/>
  <c r="AB146" i="12" s="1"/>
  <c r="AA147" i="12"/>
  <c r="AB147" i="12" s="1"/>
  <c r="AC147" i="12" s="1"/>
  <c r="AA148" i="12"/>
  <c r="AB148" i="12" s="1"/>
  <c r="AC148" i="12" s="1"/>
  <c r="AA149" i="12"/>
  <c r="AB149" i="12" s="1"/>
  <c r="AC149" i="12" s="1"/>
  <c r="AA150" i="12"/>
  <c r="AA151" i="12"/>
  <c r="AB151" i="12" s="1"/>
  <c r="AC151" i="12" s="1"/>
  <c r="AA152" i="12"/>
  <c r="AB152" i="12" s="1"/>
  <c r="AC152" i="12" s="1"/>
  <c r="AA153" i="12"/>
  <c r="AB153" i="12" s="1"/>
  <c r="AA154" i="12"/>
  <c r="AB154" i="12" s="1"/>
  <c r="AA155" i="12"/>
  <c r="AB155" i="12" s="1"/>
  <c r="AC155" i="12" s="1"/>
  <c r="AA156" i="12"/>
  <c r="AB156" i="12" s="1"/>
  <c r="AC156" i="12" s="1"/>
  <c r="AA157" i="12"/>
  <c r="AB157" i="12" s="1"/>
  <c r="AA158" i="12"/>
  <c r="AB158" i="12" s="1"/>
  <c r="AA159" i="12"/>
  <c r="AB159" i="12" s="1"/>
  <c r="AC159" i="12" s="1"/>
  <c r="AB3" i="12"/>
  <c r="AC3" i="12" s="1"/>
  <c r="AB7" i="12"/>
  <c r="AC7" i="12" s="1"/>
  <c r="AB15" i="12"/>
  <c r="AC15" i="12" s="1"/>
  <c r="AA2" i="12"/>
  <c r="B352" i="4" l="1"/>
  <c r="A352" i="3"/>
  <c r="B328" i="4"/>
  <c r="A328" i="3"/>
  <c r="B276" i="4"/>
  <c r="A276" i="3"/>
  <c r="B260" i="4"/>
  <c r="A260" i="3"/>
  <c r="B220" i="4"/>
  <c r="A220" i="3"/>
  <c r="B212" i="4"/>
  <c r="A212" i="3"/>
  <c r="B204" i="4"/>
  <c r="A204" i="3"/>
  <c r="B196" i="4"/>
  <c r="A196" i="3"/>
  <c r="B188" i="4"/>
  <c r="A188" i="3"/>
  <c r="B180" i="4"/>
  <c r="A180" i="3"/>
  <c r="B168" i="4"/>
  <c r="A168" i="3"/>
  <c r="B160" i="4"/>
  <c r="A160" i="3"/>
  <c r="B152" i="4"/>
  <c r="A152" i="3"/>
  <c r="B144" i="4"/>
  <c r="A144" i="3"/>
  <c r="B132" i="4"/>
  <c r="A132" i="3"/>
  <c r="B19" i="4"/>
  <c r="A19" i="3"/>
  <c r="B294" i="4"/>
  <c r="A294" i="3"/>
  <c r="B222" i="4"/>
  <c r="A222" i="3"/>
  <c r="B66" i="4"/>
  <c r="A66" i="3"/>
  <c r="B58" i="4"/>
  <c r="A58" i="3"/>
  <c r="B54" i="4"/>
  <c r="A54" i="3"/>
  <c r="B15" i="4"/>
  <c r="A15" i="3"/>
  <c r="B381" i="4"/>
  <c r="A381" i="3"/>
  <c r="B377" i="4"/>
  <c r="A377" i="3"/>
  <c r="B369" i="4"/>
  <c r="A369" i="3"/>
  <c r="B357" i="4"/>
  <c r="A357" i="3"/>
  <c r="B349" i="4"/>
  <c r="A349" i="3"/>
  <c r="B345" i="4"/>
  <c r="A345" i="3"/>
  <c r="B337" i="4"/>
  <c r="A337" i="3"/>
  <c r="B321" i="4"/>
  <c r="A321" i="3"/>
  <c r="B309" i="4"/>
  <c r="A309" i="3"/>
  <c r="B301" i="4"/>
  <c r="A301" i="3"/>
  <c r="B293" i="4"/>
  <c r="A293" i="3"/>
  <c r="B285" i="4"/>
  <c r="A285" i="3"/>
  <c r="B281" i="4"/>
  <c r="A281" i="3"/>
  <c r="B277" i="4"/>
  <c r="A277" i="3"/>
  <c r="B269" i="4"/>
  <c r="A269" i="3"/>
  <c r="B257" i="4"/>
  <c r="A257" i="3"/>
  <c r="B245" i="4"/>
  <c r="A245" i="3"/>
  <c r="B237" i="4"/>
  <c r="A237" i="3"/>
  <c r="B233" i="4"/>
  <c r="A233" i="3"/>
  <c r="B221" i="4"/>
  <c r="A221" i="3"/>
  <c r="B205" i="4"/>
  <c r="A205" i="3"/>
  <c r="B201" i="4"/>
  <c r="A201" i="3"/>
  <c r="B177" i="4"/>
  <c r="A177" i="3"/>
  <c r="B149" i="4"/>
  <c r="A149" i="3"/>
  <c r="B145" i="4"/>
  <c r="A145" i="3"/>
  <c r="B141" i="4"/>
  <c r="A141" i="3"/>
  <c r="B137" i="4"/>
  <c r="A137" i="3"/>
  <c r="B121" i="4"/>
  <c r="A121" i="3"/>
  <c r="B117" i="4"/>
  <c r="A117" i="3"/>
  <c r="B113" i="4"/>
  <c r="A113" i="3"/>
  <c r="B109" i="4"/>
  <c r="A109" i="3"/>
  <c r="B105" i="4"/>
  <c r="A105" i="3"/>
  <c r="B101" i="4"/>
  <c r="A101" i="3"/>
  <c r="B97" i="4"/>
  <c r="A97" i="3"/>
  <c r="B93" i="4"/>
  <c r="A93" i="3"/>
  <c r="B81" i="4"/>
  <c r="A81" i="3"/>
  <c r="B77" i="4"/>
  <c r="A77" i="3"/>
  <c r="B73" i="4"/>
  <c r="A73" i="3"/>
  <c r="B69" i="4"/>
  <c r="A69" i="3"/>
  <c r="B65" i="4"/>
  <c r="A65" i="3"/>
  <c r="B57" i="4"/>
  <c r="A57" i="3"/>
  <c r="B53" i="4"/>
  <c r="A53" i="3"/>
  <c r="B21" i="4"/>
  <c r="A21" i="3"/>
  <c r="B7" i="4"/>
  <c r="A7" i="3"/>
  <c r="B372" i="4"/>
  <c r="A372" i="3"/>
  <c r="B336" i="4"/>
  <c r="A336" i="3"/>
  <c r="B320" i="4"/>
  <c r="A320" i="3"/>
  <c r="B308" i="4"/>
  <c r="A308" i="3"/>
  <c r="B296" i="4"/>
  <c r="A296" i="3"/>
  <c r="B280" i="4"/>
  <c r="A280" i="3"/>
  <c r="B264" i="4"/>
  <c r="A264" i="3"/>
  <c r="B252" i="4"/>
  <c r="A252" i="3"/>
  <c r="B240" i="4"/>
  <c r="A240" i="3"/>
  <c r="B224" i="4"/>
  <c r="A224" i="3"/>
  <c r="B216" i="4"/>
  <c r="A216" i="3"/>
  <c r="B208" i="4"/>
  <c r="A208" i="3"/>
  <c r="B200" i="4"/>
  <c r="A200" i="3"/>
  <c r="B192" i="4"/>
  <c r="A192" i="3"/>
  <c r="B184" i="4"/>
  <c r="A184" i="3"/>
  <c r="B172" i="4"/>
  <c r="A172" i="3"/>
  <c r="B164" i="4"/>
  <c r="A164" i="3"/>
  <c r="B156" i="4"/>
  <c r="A156" i="3"/>
  <c r="B148" i="4"/>
  <c r="A148" i="3"/>
  <c r="B140" i="4"/>
  <c r="A140" i="3"/>
  <c r="B136" i="4"/>
  <c r="A136" i="3"/>
  <c r="B128" i="4"/>
  <c r="A128" i="3"/>
  <c r="B124" i="4"/>
  <c r="A124" i="3"/>
  <c r="B120" i="4"/>
  <c r="A120" i="3"/>
  <c r="B116" i="4"/>
  <c r="A116" i="3"/>
  <c r="B112" i="4"/>
  <c r="A112" i="3"/>
  <c r="B108" i="4"/>
  <c r="A108" i="3"/>
  <c r="B104" i="4"/>
  <c r="A104" i="3"/>
  <c r="B100" i="4"/>
  <c r="A100" i="3"/>
  <c r="B96" i="4"/>
  <c r="A96" i="3"/>
  <c r="B92" i="4"/>
  <c r="A92" i="3"/>
  <c r="B88" i="4"/>
  <c r="A88" i="3"/>
  <c r="B84" i="4"/>
  <c r="A84" i="3"/>
  <c r="B80" i="4"/>
  <c r="A80" i="3"/>
  <c r="B76" i="4"/>
  <c r="A76" i="3"/>
  <c r="B72" i="4"/>
  <c r="A72" i="3"/>
  <c r="B68" i="4"/>
  <c r="A68" i="3"/>
  <c r="B64" i="4"/>
  <c r="A64" i="3"/>
  <c r="B60" i="4"/>
  <c r="A60" i="3"/>
  <c r="B56" i="4"/>
  <c r="A56" i="3"/>
  <c r="B52" i="4"/>
  <c r="A52" i="3"/>
  <c r="B48" i="4"/>
  <c r="A48" i="3"/>
  <c r="B44" i="4"/>
  <c r="A44" i="3"/>
  <c r="B12" i="4"/>
  <c r="A12" i="3"/>
  <c r="B8" i="4"/>
  <c r="A8" i="3"/>
  <c r="B4" i="4"/>
  <c r="A4" i="3"/>
  <c r="B23" i="4"/>
  <c r="A23" i="3"/>
  <c r="B3" i="4"/>
  <c r="A3" i="3"/>
  <c r="B383" i="4"/>
  <c r="A383" i="3"/>
  <c r="B379" i="4"/>
  <c r="A379" i="3"/>
  <c r="B371" i="4"/>
  <c r="A371" i="3"/>
  <c r="B363" i="4"/>
  <c r="A363" i="3"/>
  <c r="B359" i="4"/>
  <c r="A359" i="3"/>
  <c r="B347" i="4"/>
  <c r="A347" i="3"/>
  <c r="B339" i="4"/>
  <c r="A339" i="3"/>
  <c r="B327" i="4"/>
  <c r="A327" i="3"/>
  <c r="B315" i="4"/>
  <c r="A315" i="3"/>
  <c r="B311" i="4"/>
  <c r="A311" i="3"/>
  <c r="B303" i="4"/>
  <c r="A303" i="3"/>
  <c r="B295" i="4"/>
  <c r="A295" i="3"/>
  <c r="B291" i="4"/>
  <c r="A291" i="3"/>
  <c r="B283" i="4"/>
  <c r="A283" i="3"/>
  <c r="B275" i="4"/>
  <c r="A275" i="3"/>
  <c r="B263" i="4"/>
  <c r="A263" i="3"/>
  <c r="B259" i="4"/>
  <c r="A259" i="3"/>
  <c r="B251" i="4"/>
  <c r="A251" i="3"/>
  <c r="B243" i="4"/>
  <c r="A243" i="3"/>
  <c r="B239" i="4"/>
  <c r="A239" i="3"/>
  <c r="B231" i="4"/>
  <c r="A231" i="3"/>
  <c r="B223" i="4"/>
  <c r="A223" i="3"/>
  <c r="B219" i="4"/>
  <c r="A219" i="3"/>
  <c r="B215" i="4"/>
  <c r="A215" i="3"/>
  <c r="B211" i="4"/>
  <c r="A211" i="3"/>
  <c r="B207" i="4"/>
  <c r="A207" i="3"/>
  <c r="B203" i="4"/>
  <c r="A203" i="3"/>
  <c r="B199" i="4"/>
  <c r="A199" i="3"/>
  <c r="B195" i="4"/>
  <c r="A195" i="3"/>
  <c r="B191" i="4"/>
  <c r="A191" i="3"/>
  <c r="B187" i="4"/>
  <c r="A187" i="3"/>
  <c r="B183" i="4"/>
  <c r="A183" i="3"/>
  <c r="B179" i="4"/>
  <c r="A179" i="3"/>
  <c r="B175" i="4"/>
  <c r="A175" i="3"/>
  <c r="B171" i="4"/>
  <c r="A171" i="3"/>
  <c r="B167" i="4"/>
  <c r="A167" i="3"/>
  <c r="B163" i="4"/>
  <c r="A163" i="3"/>
  <c r="B159" i="4"/>
  <c r="A159" i="3"/>
  <c r="B155" i="4"/>
  <c r="A155" i="3"/>
  <c r="B151" i="4"/>
  <c r="A151" i="3"/>
  <c r="B147" i="4"/>
  <c r="A147" i="3"/>
  <c r="B143" i="4"/>
  <c r="A143" i="3"/>
  <c r="B139" i="4"/>
  <c r="A139" i="3"/>
  <c r="B135" i="4"/>
  <c r="A135" i="3"/>
  <c r="B131" i="4"/>
  <c r="A131" i="3"/>
  <c r="B127" i="4"/>
  <c r="A127" i="3"/>
  <c r="B123" i="4"/>
  <c r="A123" i="3"/>
  <c r="B119" i="4"/>
  <c r="A119" i="3"/>
  <c r="B115" i="4"/>
  <c r="A115" i="3"/>
  <c r="B111" i="4"/>
  <c r="A111" i="3"/>
  <c r="B107" i="4"/>
  <c r="A107" i="3"/>
  <c r="B103" i="4"/>
  <c r="A103" i="3"/>
  <c r="B99" i="4"/>
  <c r="A99" i="3"/>
  <c r="B95" i="4"/>
  <c r="A95" i="3"/>
  <c r="B91" i="4"/>
  <c r="A91" i="3"/>
  <c r="B87" i="4"/>
  <c r="A87" i="3"/>
  <c r="B83" i="4"/>
  <c r="A83" i="3"/>
  <c r="B79" i="4"/>
  <c r="A79" i="3"/>
  <c r="B75" i="4"/>
  <c r="A75" i="3"/>
  <c r="B71" i="4"/>
  <c r="A71" i="3"/>
  <c r="B67" i="4"/>
  <c r="A67" i="3"/>
  <c r="B63" i="4"/>
  <c r="A63" i="3"/>
  <c r="B59" i="4"/>
  <c r="A59" i="3"/>
  <c r="B55" i="4"/>
  <c r="A55" i="3"/>
  <c r="B51" i="4"/>
  <c r="A51" i="3"/>
  <c r="B47" i="4"/>
  <c r="A47" i="3"/>
  <c r="B43" i="4"/>
  <c r="A43" i="3"/>
  <c r="B39" i="4"/>
  <c r="A39" i="3"/>
  <c r="B35" i="4"/>
  <c r="A35" i="3"/>
  <c r="B31" i="4"/>
  <c r="A31" i="3"/>
  <c r="B27" i="4"/>
  <c r="A27" i="3"/>
  <c r="B11" i="4"/>
  <c r="A11" i="3"/>
  <c r="AB2" i="12"/>
  <c r="AC2" i="12" s="1"/>
  <c r="AB150" i="12"/>
  <c r="AC150" i="12" s="1"/>
  <c r="AB37" i="12"/>
  <c r="AC37" i="12" s="1"/>
  <c r="AB9" i="12"/>
  <c r="AC9" i="12" s="1"/>
  <c r="AB5" i="12"/>
  <c r="AC5" i="12" s="1"/>
  <c r="AC10" i="12"/>
  <c r="AC6" i="12"/>
  <c r="AC157" i="12"/>
  <c r="AC153" i="12"/>
  <c r="AC134" i="12"/>
  <c r="AC50" i="12"/>
  <c r="AC62" i="12"/>
  <c r="AC61" i="12"/>
  <c r="AC49" i="12"/>
  <c r="AC70" i="12"/>
  <c r="AC122" i="12"/>
  <c r="AC17" i="12"/>
  <c r="AC13" i="12"/>
  <c r="AC40" i="12"/>
  <c r="AC36" i="12"/>
  <c r="AC32" i="12"/>
  <c r="AC28" i="12"/>
  <c r="AC24" i="12"/>
  <c r="AC20" i="12"/>
  <c r="AC16" i="12"/>
  <c r="AC158" i="12"/>
  <c r="AC154" i="12"/>
  <c r="AC133" i="12"/>
  <c r="AC129" i="12"/>
  <c r="AC125" i="12"/>
  <c r="AC94" i="12"/>
  <c r="AC146" i="12"/>
  <c r="AC142" i="12"/>
  <c r="AC138" i="12"/>
  <c r="AC118" i="12"/>
  <c r="AC114" i="12"/>
  <c r="AC110" i="12"/>
  <c r="AC89" i="12"/>
  <c r="AC85" i="12"/>
  <c r="AC46" i="12"/>
  <c r="AC42" i="12"/>
  <c r="AC38" i="12"/>
  <c r="AC45" i="12"/>
  <c r="AC41" i="12"/>
  <c r="AC34" i="12"/>
  <c r="AC30" i="12"/>
  <c r="AC26" i="12"/>
  <c r="AC22" i="12"/>
  <c r="AC33" i="12"/>
  <c r="AC29" i="12"/>
  <c r="AC25" i="12"/>
  <c r="AC18" i="12"/>
  <c r="AC14" i="12"/>
  <c r="AC90" i="12"/>
  <c r="AC86" i="12"/>
  <c r="AC82" i="12"/>
  <c r="AC130" i="12"/>
  <c r="AC126" i="12"/>
  <c r="AC106" i="12"/>
  <c r="AC102" i="12"/>
  <c r="AC98" i="12"/>
  <c r="AC78" i="12"/>
  <c r="AC74" i="12"/>
  <c r="B82" i="4" l="1"/>
  <c r="A82" i="3"/>
  <c r="B22" i="4"/>
  <c r="A22" i="3"/>
  <c r="B46" i="4"/>
  <c r="A46" i="3"/>
  <c r="B146" i="4"/>
  <c r="A146" i="3"/>
  <c r="B133" i="4"/>
  <c r="A133" i="3"/>
  <c r="B32" i="4"/>
  <c r="A32" i="3"/>
  <c r="B206" i="4"/>
  <c r="A206" i="3"/>
  <c r="B50" i="4"/>
  <c r="A50" i="3"/>
  <c r="B189" i="4"/>
  <c r="A189" i="3"/>
  <c r="B248" i="4"/>
  <c r="A248" i="3"/>
  <c r="B304" i="4"/>
  <c r="A304" i="3"/>
  <c r="B356" i="4"/>
  <c r="A356" i="3"/>
  <c r="B319" i="4"/>
  <c r="A319" i="3"/>
  <c r="B37" i="4"/>
  <c r="A37" i="3"/>
  <c r="B355" i="4"/>
  <c r="A355" i="3"/>
  <c r="B230" i="4"/>
  <c r="A230" i="3"/>
  <c r="B262" i="4"/>
  <c r="A262" i="3"/>
  <c r="B298" i="4"/>
  <c r="A298" i="3"/>
  <c r="B330" i="4"/>
  <c r="A330" i="3"/>
  <c r="B362" i="4"/>
  <c r="A362" i="3"/>
  <c r="B173" i="4"/>
  <c r="A173" i="3"/>
  <c r="B317" i="4"/>
  <c r="A317" i="3"/>
  <c r="B329" i="4"/>
  <c r="A329" i="3"/>
  <c r="B74" i="4"/>
  <c r="A74" i="3"/>
  <c r="B86" i="4"/>
  <c r="A86" i="3"/>
  <c r="B45" i="4"/>
  <c r="A45" i="3"/>
  <c r="B194" i="4"/>
  <c r="A194" i="3"/>
  <c r="B102" i="4"/>
  <c r="A102" i="3"/>
  <c r="B18" i="4"/>
  <c r="A18" i="3"/>
  <c r="B41" i="4"/>
  <c r="A41" i="3"/>
  <c r="B114" i="4"/>
  <c r="A114" i="3"/>
  <c r="B94" i="4"/>
  <c r="A94" i="3"/>
  <c r="B190" i="4"/>
  <c r="A190" i="3"/>
  <c r="B16" i="4"/>
  <c r="A16" i="3"/>
  <c r="B17" i="4"/>
  <c r="A17" i="3"/>
  <c r="B49" i="4"/>
  <c r="A49" i="3"/>
  <c r="B161" i="4"/>
  <c r="A161" i="3"/>
  <c r="B228" i="4"/>
  <c r="A228" i="3"/>
  <c r="B284" i="4"/>
  <c r="A284" i="3"/>
  <c r="B332" i="4"/>
  <c r="A332" i="3"/>
  <c r="B376" i="4"/>
  <c r="A376" i="3"/>
  <c r="B10" i="4"/>
  <c r="A10" i="3"/>
  <c r="B267" i="4"/>
  <c r="A267" i="3"/>
  <c r="B323" i="4"/>
  <c r="A323" i="3"/>
  <c r="B166" i="4"/>
  <c r="A166" i="3"/>
  <c r="B246" i="4"/>
  <c r="A246" i="3"/>
  <c r="B278" i="4"/>
  <c r="A278" i="3"/>
  <c r="B314" i="4"/>
  <c r="A314" i="3"/>
  <c r="B346" i="4"/>
  <c r="A346" i="3"/>
  <c r="B378" i="4"/>
  <c r="A378" i="3"/>
  <c r="B253" i="4"/>
  <c r="A253" i="3"/>
  <c r="B365" i="4"/>
  <c r="A365" i="3"/>
  <c r="B273" i="4"/>
  <c r="A273" i="3"/>
  <c r="B106" i="4"/>
  <c r="A106" i="3"/>
  <c r="B25" i="4"/>
  <c r="A25" i="3"/>
  <c r="B26" i="4"/>
  <c r="A26" i="3"/>
  <c r="B85" i="4"/>
  <c r="A85" i="3"/>
  <c r="B118" i="4"/>
  <c r="A118" i="3"/>
  <c r="B178" i="4"/>
  <c r="A178" i="3"/>
  <c r="B218" i="4"/>
  <c r="A218" i="3"/>
  <c r="B154" i="4"/>
  <c r="A154" i="3"/>
  <c r="B20" i="4"/>
  <c r="A20" i="3"/>
  <c r="B36" i="4"/>
  <c r="A36" i="3"/>
  <c r="B122" i="4"/>
  <c r="A122" i="3"/>
  <c r="B210" i="4"/>
  <c r="A210" i="3"/>
  <c r="B61" i="4"/>
  <c r="A61" i="3"/>
  <c r="B134" i="4"/>
  <c r="A134" i="3"/>
  <c r="B165" i="4"/>
  <c r="A165" i="3"/>
  <c r="B193" i="4"/>
  <c r="A193" i="3"/>
  <c r="B232" i="4"/>
  <c r="A232" i="3"/>
  <c r="B256" i="4"/>
  <c r="A256" i="3"/>
  <c r="B288" i="4"/>
  <c r="A288" i="3"/>
  <c r="B312" i="4"/>
  <c r="A312" i="3"/>
  <c r="B340" i="4"/>
  <c r="A340" i="3"/>
  <c r="B360" i="4"/>
  <c r="A360" i="3"/>
  <c r="B380" i="4"/>
  <c r="A380" i="3"/>
  <c r="B255" i="4"/>
  <c r="A255" i="3"/>
  <c r="B335" i="4"/>
  <c r="A335" i="3"/>
  <c r="B227" i="4"/>
  <c r="A227" i="3"/>
  <c r="B279" i="4"/>
  <c r="A279" i="3"/>
  <c r="B331" i="4"/>
  <c r="A331" i="3"/>
  <c r="B367" i="4"/>
  <c r="A367" i="3"/>
  <c r="B170" i="4"/>
  <c r="A170" i="3"/>
  <c r="B234" i="4"/>
  <c r="A234" i="3"/>
  <c r="B250" i="4"/>
  <c r="A250" i="3"/>
  <c r="B266" i="4"/>
  <c r="A266" i="3"/>
  <c r="B282" i="4"/>
  <c r="A282" i="3"/>
  <c r="B302" i="4"/>
  <c r="A302" i="3"/>
  <c r="B318" i="4"/>
  <c r="A318" i="3"/>
  <c r="B334" i="4"/>
  <c r="A334" i="3"/>
  <c r="B350" i="4"/>
  <c r="A350" i="3"/>
  <c r="B366" i="4"/>
  <c r="A366" i="3"/>
  <c r="B382" i="4"/>
  <c r="A382" i="3"/>
  <c r="B214" i="4"/>
  <c r="A214" i="3"/>
  <c r="B261" i="4"/>
  <c r="A261" i="3"/>
  <c r="B341" i="4"/>
  <c r="A341" i="3"/>
  <c r="B385" i="4"/>
  <c r="A385" i="3"/>
  <c r="B289" i="4"/>
  <c r="A289" i="3"/>
  <c r="B333" i="4"/>
  <c r="A333" i="3"/>
  <c r="B78" i="4"/>
  <c r="A78" i="3"/>
  <c r="B126" i="4"/>
  <c r="A126" i="3"/>
  <c r="B90" i="4"/>
  <c r="A90" i="3"/>
  <c r="B29" i="4"/>
  <c r="A29" i="3"/>
  <c r="B30" i="4"/>
  <c r="A30" i="3"/>
  <c r="B38" i="4"/>
  <c r="A38" i="3"/>
  <c r="B89" i="4"/>
  <c r="A89" i="3"/>
  <c r="B138" i="4"/>
  <c r="A138" i="3"/>
  <c r="B182" i="4"/>
  <c r="A182" i="3"/>
  <c r="B125" i="4"/>
  <c r="A125" i="3"/>
  <c r="B158" i="4"/>
  <c r="A158" i="3"/>
  <c r="B197" i="4"/>
  <c r="A197" i="3"/>
  <c r="B24" i="4"/>
  <c r="A24" i="3"/>
  <c r="B40" i="4"/>
  <c r="A40" i="3"/>
  <c r="B198" i="4"/>
  <c r="A198" i="3"/>
  <c r="B70" i="4"/>
  <c r="A70" i="3"/>
  <c r="B213" i="4"/>
  <c r="A213" i="3"/>
  <c r="B153" i="4"/>
  <c r="A153" i="3"/>
  <c r="B181" i="4"/>
  <c r="A181" i="3"/>
  <c r="B209" i="4"/>
  <c r="A209" i="3"/>
  <c r="B236" i="4"/>
  <c r="A236" i="3"/>
  <c r="B268" i="4"/>
  <c r="A268" i="3"/>
  <c r="B292" i="4"/>
  <c r="A292" i="3"/>
  <c r="B316" i="4"/>
  <c r="A316" i="3"/>
  <c r="B344" i="4"/>
  <c r="A344" i="3"/>
  <c r="B364" i="4"/>
  <c r="A364" i="3"/>
  <c r="B384" i="4"/>
  <c r="A384" i="3"/>
  <c r="B271" i="4"/>
  <c r="A271" i="3"/>
  <c r="B5" i="4"/>
  <c r="A5" i="3"/>
  <c r="B235" i="4"/>
  <c r="A235" i="3"/>
  <c r="B299" i="4"/>
  <c r="A299" i="3"/>
  <c r="B343" i="4"/>
  <c r="A343" i="3"/>
  <c r="B375" i="4"/>
  <c r="A375" i="3"/>
  <c r="B174" i="4"/>
  <c r="A174" i="3"/>
  <c r="B238" i="4"/>
  <c r="A238" i="3"/>
  <c r="B254" i="4"/>
  <c r="A254" i="3"/>
  <c r="B270" i="4"/>
  <c r="A270" i="3"/>
  <c r="B286" i="4"/>
  <c r="A286" i="3"/>
  <c r="B306" i="4"/>
  <c r="A306" i="3"/>
  <c r="B322" i="4"/>
  <c r="A322" i="3"/>
  <c r="B338" i="4"/>
  <c r="A338" i="3"/>
  <c r="B354" i="4"/>
  <c r="A354" i="3"/>
  <c r="B370" i="4"/>
  <c r="A370" i="3"/>
  <c r="B386" i="4"/>
  <c r="A386" i="3"/>
  <c r="B229" i="4"/>
  <c r="A229" i="3"/>
  <c r="B265" i="4"/>
  <c r="A265" i="3"/>
  <c r="B353" i="4"/>
  <c r="A353" i="3"/>
  <c r="B325" i="4"/>
  <c r="A325" i="3"/>
  <c r="B297" i="4"/>
  <c r="A297" i="3"/>
  <c r="B373" i="4"/>
  <c r="A373" i="3"/>
  <c r="B98" i="4"/>
  <c r="A98" i="3"/>
  <c r="B130" i="4"/>
  <c r="A130" i="3"/>
  <c r="B14" i="4"/>
  <c r="A14" i="3"/>
  <c r="B33" i="4"/>
  <c r="A33" i="3"/>
  <c r="B34" i="4"/>
  <c r="A34" i="3"/>
  <c r="B42" i="4"/>
  <c r="A42" i="3"/>
  <c r="B110" i="4"/>
  <c r="A110" i="3"/>
  <c r="B142" i="4"/>
  <c r="A142" i="3"/>
  <c r="B186" i="4"/>
  <c r="A186" i="3"/>
  <c r="B129" i="4"/>
  <c r="A129" i="3"/>
  <c r="B162" i="4"/>
  <c r="A162" i="3"/>
  <c r="B217" i="4"/>
  <c r="A217" i="3"/>
  <c r="B28" i="4"/>
  <c r="A28" i="3"/>
  <c r="B13" i="4"/>
  <c r="A13" i="3"/>
  <c r="B202" i="4"/>
  <c r="A202" i="3"/>
  <c r="B225" i="4"/>
  <c r="A225" i="3"/>
  <c r="B62" i="4"/>
  <c r="A62" i="3"/>
  <c r="B157" i="4"/>
  <c r="A157" i="3"/>
  <c r="B185" i="4"/>
  <c r="A185" i="3"/>
  <c r="B176" i="4"/>
  <c r="A176" i="3"/>
  <c r="B244" i="4"/>
  <c r="A244" i="3"/>
  <c r="B272" i="4"/>
  <c r="A272" i="3"/>
  <c r="B300" i="4"/>
  <c r="A300" i="3"/>
  <c r="B324" i="4"/>
  <c r="A324" i="3"/>
  <c r="B348" i="4"/>
  <c r="A348" i="3"/>
  <c r="B368" i="4"/>
  <c r="A368" i="3"/>
  <c r="B6" i="4"/>
  <c r="A6" i="3"/>
  <c r="B287" i="4"/>
  <c r="A287" i="3"/>
  <c r="B9" i="4"/>
  <c r="A9" i="3"/>
  <c r="B247" i="4"/>
  <c r="A247" i="3"/>
  <c r="B307" i="4"/>
  <c r="A307" i="3"/>
  <c r="B351" i="4"/>
  <c r="A351" i="3"/>
  <c r="B150" i="4"/>
  <c r="A150" i="3"/>
  <c r="B226" i="4"/>
  <c r="A226" i="3"/>
  <c r="B242" i="4"/>
  <c r="A242" i="3"/>
  <c r="B258" i="4"/>
  <c r="A258" i="3"/>
  <c r="B274" i="4"/>
  <c r="A274" i="3"/>
  <c r="B290" i="4"/>
  <c r="A290" i="3"/>
  <c r="B310" i="4"/>
  <c r="A310" i="3"/>
  <c r="B326" i="4"/>
  <c r="A326" i="3"/>
  <c r="B342" i="4"/>
  <c r="A342" i="3"/>
  <c r="B358" i="4"/>
  <c r="A358" i="3"/>
  <c r="B374" i="4"/>
  <c r="A374" i="3"/>
  <c r="B169" i="4"/>
  <c r="A169" i="3"/>
  <c r="B241" i="4"/>
  <c r="A241" i="3"/>
  <c r="B305" i="4"/>
  <c r="A305" i="3"/>
  <c r="B361" i="4"/>
  <c r="A361" i="3"/>
  <c r="B249" i="4"/>
  <c r="A249" i="3"/>
  <c r="B313" i="4"/>
  <c r="A313" i="3"/>
  <c r="B2" i="4"/>
  <c r="A2" i="3"/>
  <c r="C153" i="3" l="1"/>
  <c r="C134" i="3"/>
  <c r="C138" i="3"/>
  <c r="C142" i="3"/>
  <c r="C146" i="3"/>
  <c r="C150" i="3"/>
  <c r="C133" i="3"/>
  <c r="C137" i="3"/>
  <c r="C145" i="3"/>
  <c r="C132" i="3"/>
  <c r="C144" i="3"/>
  <c r="C152" i="3"/>
  <c r="C131" i="3"/>
  <c r="C135" i="3"/>
  <c r="C139" i="3"/>
  <c r="C143" i="3"/>
  <c r="C147" i="3"/>
  <c r="C151" i="3"/>
  <c r="C141" i="3"/>
  <c r="C149" i="3"/>
  <c r="C136" i="3"/>
  <c r="C140" i="3"/>
  <c r="C148" i="3"/>
  <c r="C126" i="3"/>
  <c r="C122" i="3"/>
  <c r="C119" i="3"/>
  <c r="C120" i="3"/>
  <c r="C129" i="3"/>
  <c r="C118" i="3"/>
  <c r="C115" i="3"/>
  <c r="C116" i="3"/>
  <c r="C125" i="3"/>
  <c r="C127" i="3"/>
  <c r="C128" i="3"/>
  <c r="C130" i="3"/>
  <c r="C121" i="3"/>
  <c r="C123" i="3"/>
  <c r="C124" i="3"/>
  <c r="C114" i="3"/>
  <c r="C117" i="3"/>
  <c r="C109" i="3"/>
  <c r="C101" i="3"/>
  <c r="C108" i="3"/>
  <c r="C105" i="3"/>
  <c r="C113" i="3"/>
  <c r="C89" i="3"/>
  <c r="C112" i="3"/>
  <c r="C99" i="3"/>
  <c r="C104" i="3"/>
  <c r="C93" i="3"/>
  <c r="C97" i="3"/>
  <c r="C107" i="3"/>
  <c r="C91" i="3"/>
  <c r="C111" i="3"/>
  <c r="C95" i="3"/>
  <c r="C102" i="3"/>
  <c r="C110" i="3"/>
  <c r="C88" i="3"/>
  <c r="C90" i="3"/>
  <c r="C100" i="3"/>
  <c r="C94" i="3"/>
  <c r="C106" i="3"/>
  <c r="C92" i="3"/>
  <c r="C98" i="3"/>
  <c r="C96" i="3"/>
  <c r="C103" i="3"/>
  <c r="C83" i="3"/>
  <c r="C85" i="3"/>
  <c r="C87" i="3"/>
  <c r="C82" i="3"/>
  <c r="C86" i="3"/>
  <c r="C84" i="3"/>
  <c r="C81" i="3"/>
  <c r="C77" i="3"/>
  <c r="C75" i="3"/>
  <c r="C79" i="3"/>
  <c r="C80" i="3"/>
  <c r="C78" i="3"/>
  <c r="C76" i="3"/>
  <c r="C74" i="3"/>
  <c r="C69" i="3"/>
  <c r="C37" i="3"/>
  <c r="C5" i="3"/>
  <c r="C44" i="3"/>
  <c r="C12" i="3"/>
  <c r="C63" i="3"/>
  <c r="C47" i="3"/>
  <c r="C31" i="3"/>
  <c r="C15" i="3"/>
  <c r="C73" i="3"/>
  <c r="C41" i="3"/>
  <c r="C9" i="3"/>
  <c r="C48" i="3"/>
  <c r="C16" i="3"/>
  <c r="C62" i="3"/>
  <c r="C46" i="3"/>
  <c r="C30" i="3"/>
  <c r="C14" i="3"/>
  <c r="C64" i="3"/>
  <c r="C25" i="3"/>
  <c r="C32" i="3"/>
  <c r="C54" i="3"/>
  <c r="C22" i="3"/>
  <c r="C66" i="3"/>
  <c r="C61" i="3"/>
  <c r="C29" i="3"/>
  <c r="C72" i="3"/>
  <c r="C36" i="3"/>
  <c r="C4" i="3"/>
  <c r="C59" i="3"/>
  <c r="C43" i="3"/>
  <c r="C27" i="3"/>
  <c r="C11" i="3"/>
  <c r="C65" i="3"/>
  <c r="C33" i="3"/>
  <c r="C68" i="3"/>
  <c r="C40" i="3"/>
  <c r="C8" i="3"/>
  <c r="C58" i="3"/>
  <c r="C42" i="3"/>
  <c r="C26" i="3"/>
  <c r="C10" i="3"/>
  <c r="C53" i="3"/>
  <c r="C21" i="3"/>
  <c r="C28" i="3"/>
  <c r="C71" i="3"/>
  <c r="C55" i="3"/>
  <c r="C39" i="3"/>
  <c r="C23" i="3"/>
  <c r="C7" i="3"/>
  <c r="C57" i="3"/>
  <c r="C60" i="3"/>
  <c r="C70" i="3"/>
  <c r="C38" i="3"/>
  <c r="C6" i="3"/>
  <c r="C45" i="3"/>
  <c r="C13" i="3"/>
  <c r="C56" i="3"/>
  <c r="C20" i="3"/>
  <c r="C67" i="3"/>
  <c r="C51" i="3"/>
  <c r="C35" i="3"/>
  <c r="C19" i="3"/>
  <c r="C3" i="3"/>
  <c r="C49" i="3"/>
  <c r="C17" i="3"/>
  <c r="C52" i="3"/>
  <c r="C24" i="3"/>
  <c r="C50" i="3"/>
  <c r="C34" i="3"/>
  <c r="C18" i="3"/>
  <c r="Y2" i="2"/>
  <c r="Z2" i="2" l="1"/>
  <c r="B2" i="3" s="1"/>
  <c r="C2" i="3" s="1"/>
  <c r="E2" i="3" l="1"/>
  <c r="A2" i="4"/>
  <c r="C818" i="4" l="1"/>
  <c r="C774" i="4"/>
  <c r="C817" i="4"/>
  <c r="C797" i="4"/>
  <c r="C812" i="4"/>
  <c r="C796" i="4"/>
  <c r="C780" i="4"/>
  <c r="C764" i="4"/>
  <c r="C810" i="4"/>
  <c r="C790" i="4"/>
  <c r="C766" i="4"/>
  <c r="C799" i="4"/>
  <c r="C783" i="4"/>
  <c r="C763" i="4"/>
  <c r="C809" i="4"/>
  <c r="C789" i="4"/>
  <c r="C769" i="4"/>
  <c r="C808" i="4"/>
  <c r="C792" i="4"/>
  <c r="C776" i="4"/>
  <c r="C786" i="4"/>
  <c r="C807" i="4"/>
  <c r="C802" i="4"/>
  <c r="C782" i="4"/>
  <c r="C762" i="4"/>
  <c r="C819" i="4"/>
  <c r="C795" i="4"/>
  <c r="C779" i="4"/>
  <c r="C805" i="4"/>
  <c r="C781" i="4"/>
  <c r="C785" i="4"/>
  <c r="C820" i="4"/>
  <c r="C804" i="4"/>
  <c r="C788" i="4"/>
  <c r="C772" i="4"/>
  <c r="C765" i="4"/>
  <c r="C803" i="4"/>
  <c r="C822" i="4"/>
  <c r="C798" i="4"/>
  <c r="C778" i="4"/>
  <c r="C815" i="4"/>
  <c r="C791" i="4"/>
  <c r="C775" i="4"/>
  <c r="C821" i="4"/>
  <c r="C801" i="4"/>
  <c r="C777" i="4"/>
  <c r="C806" i="4"/>
  <c r="C816" i="4"/>
  <c r="C800" i="4"/>
  <c r="C784" i="4"/>
  <c r="C768" i="4"/>
  <c r="C771" i="4"/>
  <c r="C814" i="4"/>
  <c r="C794" i="4"/>
  <c r="C770" i="4"/>
  <c r="C811" i="4"/>
  <c r="C787" i="4"/>
  <c r="C767" i="4"/>
  <c r="C813" i="4"/>
  <c r="C793" i="4"/>
  <c r="C773" i="4"/>
  <c r="C758" i="4"/>
  <c r="C743" i="4"/>
  <c r="C751" i="4"/>
  <c r="C756" i="4"/>
  <c r="C739" i="4"/>
  <c r="C759" i="4"/>
  <c r="C735" i="4"/>
  <c r="C760" i="4"/>
  <c r="C714" i="4"/>
  <c r="C734" i="4"/>
  <c r="C748" i="4"/>
  <c r="C712" i="4"/>
  <c r="C717" i="4"/>
  <c r="C745" i="4"/>
  <c r="C740" i="4"/>
  <c r="C725" i="4"/>
  <c r="C746" i="4"/>
  <c r="C761" i="4"/>
  <c r="C721" i="4"/>
  <c r="C720" i="4"/>
  <c r="C733" i="4"/>
  <c r="C754" i="4"/>
  <c r="C730" i="4"/>
  <c r="C742" i="4"/>
  <c r="C713" i="4"/>
  <c r="C724" i="4"/>
  <c r="C741" i="4"/>
  <c r="C727" i="4"/>
  <c r="C731" i="4"/>
  <c r="C737" i="4"/>
  <c r="C732" i="4"/>
  <c r="C749" i="4"/>
  <c r="C715" i="4"/>
  <c r="C747" i="4"/>
  <c r="C719" i="4"/>
  <c r="C729" i="4"/>
  <c r="C736" i="4"/>
  <c r="C718" i="4"/>
  <c r="C728" i="4"/>
  <c r="C753" i="4"/>
  <c r="C744" i="4"/>
  <c r="C722" i="4"/>
  <c r="C723" i="4"/>
  <c r="C750" i="4"/>
  <c r="C755" i="4"/>
  <c r="C757" i="4"/>
  <c r="C752" i="4"/>
  <c r="C738" i="4"/>
  <c r="C726" i="4"/>
  <c r="C716" i="4"/>
  <c r="C703" i="4"/>
  <c r="C685" i="4"/>
  <c r="C701" i="4"/>
  <c r="C697" i="4"/>
  <c r="C677" i="4"/>
  <c r="C689" i="4"/>
  <c r="C705" i="4"/>
  <c r="C681" i="4"/>
  <c r="C693" i="4"/>
  <c r="C673" i="4"/>
  <c r="C709" i="4"/>
  <c r="C669" i="4"/>
  <c r="C632" i="4"/>
  <c r="C691" i="4"/>
  <c r="C639" i="4"/>
  <c r="C702" i="4"/>
  <c r="C665" i="4"/>
  <c r="C704" i="4"/>
  <c r="C696" i="4"/>
  <c r="C670" i="4"/>
  <c r="C674" i="4"/>
  <c r="C688" i="4"/>
  <c r="C711" i="4"/>
  <c r="C675" i="4"/>
  <c r="C699" i="4"/>
  <c r="C698" i="4"/>
  <c r="C662" i="4"/>
  <c r="C706" i="4"/>
  <c r="C708" i="4"/>
  <c r="C643" i="4"/>
  <c r="C692" i="4"/>
  <c r="C695" i="4"/>
  <c r="C654" i="4"/>
  <c r="C676" i="4"/>
  <c r="C661" i="4"/>
  <c r="C682" i="4"/>
  <c r="C671" i="4"/>
  <c r="C631" i="4"/>
  <c r="C679" i="4"/>
  <c r="C657" i="4"/>
  <c r="C628" i="4"/>
  <c r="C707" i="4"/>
  <c r="C666" i="4"/>
  <c r="C690" i="4"/>
  <c r="C684" i="4"/>
  <c r="C687" i="4"/>
  <c r="C651" i="4"/>
  <c r="C627" i="4"/>
  <c r="C678" i="4"/>
  <c r="C700" i="4"/>
  <c r="C710" i="4"/>
  <c r="C680" i="4"/>
  <c r="C686" i="4"/>
  <c r="C694" i="4"/>
  <c r="C663" i="4"/>
  <c r="C683" i="4"/>
  <c r="C645" i="4"/>
  <c r="C644" i="4"/>
  <c r="C660" i="4"/>
  <c r="C650" i="4"/>
  <c r="C647" i="4"/>
  <c r="C655" i="4"/>
  <c r="C659" i="4"/>
  <c r="C625" i="4"/>
  <c r="C624" i="4"/>
  <c r="C641" i="4"/>
  <c r="C640" i="4"/>
  <c r="C630" i="4"/>
  <c r="C672" i="4"/>
  <c r="C656" i="4"/>
  <c r="C626" i="4"/>
  <c r="C668" i="4"/>
  <c r="C633" i="4"/>
  <c r="C646" i="4"/>
  <c r="C658" i="4"/>
  <c r="C649" i="4"/>
  <c r="C648" i="4"/>
  <c r="C642" i="4"/>
  <c r="C638" i="4"/>
  <c r="C664" i="4"/>
  <c r="C635" i="4"/>
  <c r="C653" i="4"/>
  <c r="C636" i="4"/>
  <c r="C652" i="4"/>
  <c r="C634" i="4"/>
  <c r="C637" i="4"/>
  <c r="C629" i="4"/>
  <c r="C667" i="4"/>
  <c r="C615" i="4"/>
  <c r="C583" i="4"/>
  <c r="C523" i="4"/>
  <c r="C614" i="4"/>
  <c r="C586" i="4"/>
  <c r="C554" i="4"/>
  <c r="C522" i="4"/>
  <c r="C486" i="4"/>
  <c r="C599" i="4"/>
  <c r="C555" i="4"/>
  <c r="C487" i="4"/>
  <c r="C594" i="4"/>
  <c r="C558" i="4"/>
  <c r="C526" i="4"/>
  <c r="C490" i="4"/>
  <c r="C563" i="4"/>
  <c r="C598" i="4"/>
  <c r="C538" i="4"/>
  <c r="C619" i="4"/>
  <c r="C519" i="4"/>
  <c r="C574" i="4"/>
  <c r="C510" i="4"/>
  <c r="C543" i="4"/>
  <c r="C530" i="4"/>
  <c r="C611" i="4"/>
  <c r="C507" i="4"/>
  <c r="C566" i="4"/>
  <c r="C603" i="4"/>
  <c r="C571" i="4"/>
  <c r="C511" i="4"/>
  <c r="C606" i="4"/>
  <c r="C578" i="4"/>
  <c r="C546" i="4"/>
  <c r="C514" i="4"/>
  <c r="C623" i="4"/>
  <c r="C591" i="4"/>
  <c r="C531" i="4"/>
  <c r="C618" i="4"/>
  <c r="C582" i="4"/>
  <c r="C550" i="4"/>
  <c r="C518" i="4"/>
  <c r="C595" i="4"/>
  <c r="C495" i="4"/>
  <c r="C570" i="4"/>
  <c r="C506" i="4"/>
  <c r="C579" i="4"/>
  <c r="C610" i="4"/>
  <c r="C542" i="4"/>
  <c r="C587" i="4"/>
  <c r="C622" i="4"/>
  <c r="C590" i="4"/>
  <c r="C562" i="4"/>
  <c r="C494" i="4"/>
  <c r="C567" i="4"/>
  <c r="C602" i="4"/>
  <c r="C534" i="4"/>
  <c r="C502" i="4"/>
  <c r="C561" i="4"/>
  <c r="C496" i="4"/>
  <c r="C527" i="4"/>
  <c r="C536" i="4"/>
  <c r="C557" i="4"/>
  <c r="C604" i="4"/>
  <c r="C529" i="4"/>
  <c r="C512" i="4"/>
  <c r="C569" i="4"/>
  <c r="C556" i="4"/>
  <c r="C535" i="4"/>
  <c r="C521" i="4"/>
  <c r="C568" i="4"/>
  <c r="C589" i="4"/>
  <c r="C596" i="4"/>
  <c r="C584" i="4"/>
  <c r="C581" i="4"/>
  <c r="C597" i="4"/>
  <c r="C517" i="4"/>
  <c r="C580" i="4"/>
  <c r="C621" i="4"/>
  <c r="C524" i="4"/>
  <c r="C493" i="4"/>
  <c r="C497" i="4"/>
  <c r="C491" i="4"/>
  <c r="C607" i="4"/>
  <c r="C593" i="4"/>
  <c r="C504" i="4"/>
  <c r="C560" i="4"/>
  <c r="C601" i="4"/>
  <c r="C553" i="4"/>
  <c r="C525" i="4"/>
  <c r="C513" i="4"/>
  <c r="C516" i="4"/>
  <c r="C575" i="4"/>
  <c r="C608" i="4"/>
  <c r="C616" i="4"/>
  <c r="C612" i="4"/>
  <c r="C501" i="4"/>
  <c r="C503" i="4"/>
  <c r="C609" i="4"/>
  <c r="C528" i="4"/>
  <c r="C515" i="4"/>
  <c r="C588" i="4"/>
  <c r="C532" i="4"/>
  <c r="C600" i="4"/>
  <c r="C545" i="4"/>
  <c r="C544" i="4"/>
  <c r="C548" i="4"/>
  <c r="C499" i="4"/>
  <c r="C508" i="4"/>
  <c r="C537" i="4"/>
  <c r="C572" i="4"/>
  <c r="C565" i="4"/>
  <c r="C509" i="4"/>
  <c r="C617" i="4"/>
  <c r="C488" i="4"/>
  <c r="C564" i="4"/>
  <c r="C533" i="4"/>
  <c r="C585" i="4"/>
  <c r="C505" i="4"/>
  <c r="C540" i="4"/>
  <c r="C539" i="4"/>
  <c r="C573" i="4"/>
  <c r="C492" i="4"/>
  <c r="C592" i="4"/>
  <c r="C559" i="4"/>
  <c r="C541" i="4"/>
  <c r="C520" i="4"/>
  <c r="C549" i="4"/>
  <c r="C547" i="4"/>
  <c r="C500" i="4"/>
  <c r="C605" i="4"/>
  <c r="C620" i="4"/>
  <c r="C613" i="4"/>
  <c r="C576" i="4"/>
  <c r="C489" i="4"/>
  <c r="C551" i="4"/>
  <c r="C577" i="4"/>
  <c r="C552" i="4"/>
  <c r="C498" i="4"/>
  <c r="C416" i="4"/>
  <c r="C421" i="4"/>
  <c r="C442" i="4"/>
  <c r="C477" i="4"/>
  <c r="C441" i="4"/>
  <c r="C387" i="4"/>
  <c r="C480" i="4"/>
  <c r="C399" i="4"/>
  <c r="C481" i="4"/>
  <c r="C467" i="4"/>
  <c r="C461" i="4"/>
  <c r="C446" i="4"/>
  <c r="C389" i="4"/>
  <c r="C469" i="4"/>
  <c r="C402" i="4"/>
  <c r="C417" i="4"/>
  <c r="C388" i="4"/>
  <c r="C396" i="4"/>
  <c r="C394" i="4"/>
  <c r="C413" i="4"/>
  <c r="C401" i="4"/>
  <c r="C478" i="4"/>
  <c r="C483" i="4"/>
  <c r="C436" i="4"/>
  <c r="C468" i="4"/>
  <c r="C426" i="4"/>
  <c r="C449" i="4"/>
  <c r="C411" i="4"/>
  <c r="C484" i="4"/>
  <c r="C453" i="4"/>
  <c r="C479" i="4"/>
  <c r="C464" i="4"/>
  <c r="C422" i="4"/>
  <c r="C482" i="4"/>
  <c r="C437" i="4"/>
  <c r="C463" i="4"/>
  <c r="C472" i="4"/>
  <c r="C485" i="4"/>
  <c r="C465" i="4"/>
  <c r="C427" i="4"/>
  <c r="C415" i="4"/>
  <c r="C459" i="4"/>
  <c r="C454" i="4"/>
  <c r="C429" i="4"/>
  <c r="C473" i="4"/>
  <c r="C448" i="4"/>
  <c r="C392" i="4"/>
  <c r="C431" i="4"/>
  <c r="C405" i="4"/>
  <c r="C393" i="4"/>
  <c r="C390" i="4"/>
  <c r="C400" i="4"/>
  <c r="C443" i="4"/>
  <c r="C450" i="4"/>
  <c r="C418" i="4"/>
  <c r="C457" i="4"/>
  <c r="C419" i="4"/>
  <c r="C412" i="4"/>
  <c r="C410" i="4"/>
  <c r="C439" i="4"/>
  <c r="C433" i="4"/>
  <c r="C434" i="4"/>
  <c r="C395" i="4"/>
  <c r="C444" i="4"/>
  <c r="C476" i="4"/>
  <c r="C398" i="4"/>
  <c r="C409" i="4"/>
  <c r="C420" i="4"/>
  <c r="C447" i="4"/>
  <c r="C466" i="4"/>
  <c r="C456" i="4"/>
  <c r="C408" i="4"/>
  <c r="C406" i="4"/>
  <c r="C435" i="4"/>
  <c r="C425" i="4"/>
  <c r="C474" i="4"/>
  <c r="C432" i="4"/>
  <c r="C475" i="4"/>
  <c r="C404" i="4"/>
  <c r="C397" i="4"/>
  <c r="C458" i="4"/>
  <c r="C440" i="4"/>
  <c r="C428" i="4"/>
  <c r="C455" i="4"/>
  <c r="C438" i="4"/>
  <c r="C452" i="4"/>
  <c r="C430" i="4"/>
  <c r="C423" i="4"/>
  <c r="C403" i="4"/>
  <c r="C424" i="4"/>
  <c r="C451" i="4"/>
  <c r="C445" i="4"/>
  <c r="C414" i="4"/>
  <c r="C391" i="4"/>
  <c r="C470" i="4"/>
  <c r="C407" i="4"/>
  <c r="C471" i="4"/>
  <c r="C462" i="4"/>
  <c r="C460" i="4"/>
  <c r="C11" i="4"/>
  <c r="C55" i="4"/>
  <c r="C87" i="4"/>
  <c r="C119" i="4"/>
  <c r="C151" i="4"/>
  <c r="C183" i="4"/>
  <c r="C215" i="4"/>
  <c r="C263" i="4"/>
  <c r="C327" i="4"/>
  <c r="C3" i="4"/>
  <c r="C56" i="4"/>
  <c r="C88" i="4"/>
  <c r="C120" i="4"/>
  <c r="C172" i="4"/>
  <c r="C252" i="4"/>
  <c r="C7" i="4"/>
  <c r="C81" i="4"/>
  <c r="C121" i="4"/>
  <c r="C221" i="4"/>
  <c r="C285" i="4"/>
  <c r="C357" i="4"/>
  <c r="C222" i="4"/>
  <c r="C180" i="4"/>
  <c r="C328" i="4"/>
  <c r="C51" i="4"/>
  <c r="C83" i="4"/>
  <c r="C115" i="4"/>
  <c r="C147" i="4"/>
  <c r="C179" i="4"/>
  <c r="C211" i="4"/>
  <c r="C259" i="4"/>
  <c r="C315" i="4"/>
  <c r="C383" i="4"/>
  <c r="C52" i="4"/>
  <c r="C84" i="4"/>
  <c r="C116" i="4"/>
  <c r="C164" i="4"/>
  <c r="C240" i="4"/>
  <c r="C372" i="4"/>
  <c r="C77" i="4"/>
  <c r="C117" i="4"/>
  <c r="C205" i="4"/>
  <c r="C281" i="4"/>
  <c r="C349" i="4"/>
  <c r="C66" i="4"/>
  <c r="C168" i="4"/>
  <c r="C276" i="4"/>
  <c r="C152" i="4"/>
  <c r="C31" i="4"/>
  <c r="C63" i="4"/>
  <c r="C95" i="4"/>
  <c r="C127" i="4"/>
  <c r="C159" i="4"/>
  <c r="C191" i="4"/>
  <c r="C223" i="4"/>
  <c r="C283" i="4"/>
  <c r="C347" i="4"/>
  <c r="C4" i="4"/>
  <c r="C64" i="4"/>
  <c r="C96" i="4"/>
  <c r="C128" i="4"/>
  <c r="C192" i="4"/>
  <c r="C280" i="4"/>
  <c r="C53" i="4"/>
  <c r="C97" i="4"/>
  <c r="C141" i="4"/>
  <c r="C237" i="4"/>
  <c r="C301" i="4"/>
  <c r="C377" i="4"/>
  <c r="C19" i="4"/>
  <c r="C196" i="4"/>
  <c r="C27" i="4"/>
  <c r="C59" i="4"/>
  <c r="C91" i="4"/>
  <c r="C123" i="4"/>
  <c r="C155" i="4"/>
  <c r="C187" i="4"/>
  <c r="C219" i="4"/>
  <c r="C275" i="4"/>
  <c r="C339" i="4"/>
  <c r="C23" i="4"/>
  <c r="C60" i="4"/>
  <c r="C92" i="4"/>
  <c r="C124" i="4"/>
  <c r="C184" i="4"/>
  <c r="C264" i="4"/>
  <c r="C21" i="4"/>
  <c r="C93" i="4"/>
  <c r="C137" i="4"/>
  <c r="C233" i="4"/>
  <c r="C293" i="4"/>
  <c r="C369" i="4"/>
  <c r="C294" i="4"/>
  <c r="C188" i="4"/>
  <c r="C352" i="4"/>
  <c r="C39" i="4"/>
  <c r="C71" i="4"/>
  <c r="C103" i="4"/>
  <c r="C135" i="4"/>
  <c r="C167" i="4"/>
  <c r="C199" i="4"/>
  <c r="C239" i="4"/>
  <c r="C295" i="4"/>
  <c r="C363" i="4"/>
  <c r="C12" i="4"/>
  <c r="C72" i="4"/>
  <c r="C104" i="4"/>
  <c r="C140" i="4"/>
  <c r="C208" i="4"/>
  <c r="C308" i="4"/>
  <c r="C65" i="4"/>
  <c r="C105" i="4"/>
  <c r="C149" i="4"/>
  <c r="C257" i="4"/>
  <c r="C321" i="4"/>
  <c r="C15" i="4"/>
  <c r="C144" i="4"/>
  <c r="C212" i="4"/>
  <c r="C35" i="4"/>
  <c r="C67" i="4"/>
  <c r="C99" i="4"/>
  <c r="C131" i="4"/>
  <c r="C163" i="4"/>
  <c r="C195" i="4"/>
  <c r="C231" i="4"/>
  <c r="C291" i="4"/>
  <c r="C359" i="4"/>
  <c r="C8" i="4"/>
  <c r="C68" i="4"/>
  <c r="C100" i="4"/>
  <c r="C136" i="4"/>
  <c r="C200" i="4"/>
  <c r="C296" i="4"/>
  <c r="C57" i="4"/>
  <c r="C101" i="4"/>
  <c r="C145" i="4"/>
  <c r="C245" i="4"/>
  <c r="C309" i="4"/>
  <c r="C381" i="4"/>
  <c r="C132" i="4"/>
  <c r="C204" i="4"/>
  <c r="C47" i="4"/>
  <c r="C79" i="4"/>
  <c r="C111" i="4"/>
  <c r="C143" i="4"/>
  <c r="C175" i="4"/>
  <c r="C207" i="4"/>
  <c r="C251" i="4"/>
  <c r="C311" i="4"/>
  <c r="C379" i="4"/>
  <c r="C48" i="4"/>
  <c r="C80" i="4"/>
  <c r="C112" i="4"/>
  <c r="C156" i="4"/>
  <c r="C224" i="4"/>
  <c r="C336" i="4"/>
  <c r="C73" i="4"/>
  <c r="C113" i="4"/>
  <c r="C201" i="4"/>
  <c r="C277" i="4"/>
  <c r="C345" i="4"/>
  <c r="C58" i="4"/>
  <c r="C160" i="4"/>
  <c r="C260" i="4"/>
  <c r="C43" i="4"/>
  <c r="C75" i="4"/>
  <c r="C107" i="4"/>
  <c r="C139" i="4"/>
  <c r="C171" i="4"/>
  <c r="C203" i="4"/>
  <c r="C243" i="4"/>
  <c r="C303" i="4"/>
  <c r="C371" i="4"/>
  <c r="C44" i="4"/>
  <c r="C76" i="4"/>
  <c r="C108" i="4"/>
  <c r="C148" i="4"/>
  <c r="C216" i="4"/>
  <c r="C320" i="4"/>
  <c r="C69" i="4"/>
  <c r="C109" i="4"/>
  <c r="C177" i="4"/>
  <c r="C269" i="4"/>
  <c r="C337" i="4"/>
  <c r="C54" i="4"/>
  <c r="C220" i="4"/>
  <c r="C2" i="4"/>
  <c r="C358" i="4"/>
  <c r="C226" i="4"/>
  <c r="C368" i="4"/>
  <c r="C157" i="4"/>
  <c r="C129" i="4"/>
  <c r="C130" i="4"/>
  <c r="C386" i="4"/>
  <c r="C254" i="4"/>
  <c r="C271" i="4"/>
  <c r="C209" i="4"/>
  <c r="C197" i="4"/>
  <c r="C29" i="4"/>
  <c r="C261" i="4"/>
  <c r="C282" i="4"/>
  <c r="C227" i="4"/>
  <c r="C256" i="4"/>
  <c r="C36" i="4"/>
  <c r="C25" i="4"/>
  <c r="C278" i="4"/>
  <c r="C284" i="4"/>
  <c r="C114" i="4"/>
  <c r="C329" i="4"/>
  <c r="C355" i="4"/>
  <c r="C206" i="4"/>
  <c r="C313" i="4"/>
  <c r="C342" i="4"/>
  <c r="C150" i="4"/>
  <c r="C348" i="4"/>
  <c r="C62" i="4"/>
  <c r="C186" i="4"/>
  <c r="C98" i="4"/>
  <c r="C370" i="4"/>
  <c r="C238" i="4"/>
  <c r="C384" i="4"/>
  <c r="C181" i="4"/>
  <c r="C158" i="4"/>
  <c r="C90" i="4"/>
  <c r="C214" i="4"/>
  <c r="C266" i="4"/>
  <c r="C335" i="4"/>
  <c r="C232" i="4"/>
  <c r="C20" i="4"/>
  <c r="C106" i="4"/>
  <c r="C246" i="4"/>
  <c r="C228" i="4"/>
  <c r="C41" i="4"/>
  <c r="C317" i="4"/>
  <c r="C37" i="4"/>
  <c r="C32" i="4"/>
  <c r="C169" i="4"/>
  <c r="C176" i="4"/>
  <c r="C33" i="4"/>
  <c r="C286" i="4"/>
  <c r="C268" i="4"/>
  <c r="C38" i="4"/>
  <c r="C318" i="4"/>
  <c r="C312" i="4"/>
  <c r="C85" i="4"/>
  <c r="C376" i="4"/>
  <c r="C86" i="4"/>
  <c r="C82" i="4"/>
  <c r="C242" i="4"/>
  <c r="C185" i="4"/>
  <c r="C14" i="4"/>
  <c r="C270" i="4"/>
  <c r="C236" i="4"/>
  <c r="C30" i="4"/>
  <c r="C302" i="4"/>
  <c r="C288" i="4"/>
  <c r="C26" i="4"/>
  <c r="C332" i="4"/>
  <c r="C94" i="4"/>
  <c r="C230" i="4"/>
  <c r="C249" i="4"/>
  <c r="C326" i="4"/>
  <c r="C351" i="4"/>
  <c r="C324" i="4"/>
  <c r="C225" i="4"/>
  <c r="C142" i="4"/>
  <c r="C373" i="4"/>
  <c r="C354" i="4"/>
  <c r="C174" i="4"/>
  <c r="C364" i="4"/>
  <c r="C153" i="4"/>
  <c r="C125" i="4"/>
  <c r="C126" i="4"/>
  <c r="C382" i="4"/>
  <c r="C250" i="4"/>
  <c r="C255" i="4"/>
  <c r="C193" i="4"/>
  <c r="C154" i="4"/>
  <c r="C273" i="4"/>
  <c r="C166" i="4"/>
  <c r="C161" i="4"/>
  <c r="C18" i="4"/>
  <c r="C173" i="4"/>
  <c r="C319" i="4"/>
  <c r="C133" i="4"/>
  <c r="C361" i="4"/>
  <c r="C310" i="4"/>
  <c r="C307" i="4"/>
  <c r="C300" i="4"/>
  <c r="C202" i="4"/>
  <c r="C110" i="4"/>
  <c r="C297" i="4"/>
  <c r="C338" i="4"/>
  <c r="C375" i="4"/>
  <c r="C344" i="4"/>
  <c r="C213" i="4"/>
  <c r="C182" i="4"/>
  <c r="C78" i="4"/>
  <c r="C366" i="4"/>
  <c r="C234" i="4"/>
  <c r="C380" i="4"/>
  <c r="C165" i="4"/>
  <c r="C218" i="4"/>
  <c r="C365" i="4"/>
  <c r="C323" i="4"/>
  <c r="C49" i="4"/>
  <c r="C102" i="4"/>
  <c r="C362" i="4"/>
  <c r="C356" i="4"/>
  <c r="C146" i="4"/>
  <c r="C305" i="4"/>
  <c r="C290" i="4"/>
  <c r="C247" i="4"/>
  <c r="C272" i="4"/>
  <c r="C13" i="4"/>
  <c r="C42" i="4"/>
  <c r="C325" i="4"/>
  <c r="C322" i="4"/>
  <c r="C343" i="4"/>
  <c r="C316" i="4"/>
  <c r="C70" i="4"/>
  <c r="C138" i="4"/>
  <c r="C333" i="4"/>
  <c r="C350" i="4"/>
  <c r="C170" i="4"/>
  <c r="C360" i="4"/>
  <c r="C134" i="4"/>
  <c r="C178" i="4"/>
  <c r="C253" i="4"/>
  <c r="C267" i="4"/>
  <c r="C17" i="4"/>
  <c r="C194" i="4"/>
  <c r="C330" i="4"/>
  <c r="C304" i="4"/>
  <c r="C46" i="4"/>
  <c r="C241" i="4"/>
  <c r="C274" i="4"/>
  <c r="C9" i="4"/>
  <c r="C244" i="4"/>
  <c r="C28" i="4"/>
  <c r="C34" i="4"/>
  <c r="C353" i="4"/>
  <c r="C306" i="4"/>
  <c r="C299" i="4"/>
  <c r="C292" i="4"/>
  <c r="C198" i="4"/>
  <c r="C89" i="4"/>
  <c r="C289" i="4"/>
  <c r="C334" i="4"/>
  <c r="C367" i="4"/>
  <c r="C340" i="4"/>
  <c r="C61" i="4"/>
  <c r="C118" i="4"/>
  <c r="C378" i="4"/>
  <c r="C10" i="4"/>
  <c r="C16" i="4"/>
  <c r="C45" i="4"/>
  <c r="C298" i="4"/>
  <c r="C248" i="4"/>
  <c r="C22" i="4"/>
  <c r="C258" i="4"/>
  <c r="C287" i="4"/>
  <c r="C217" i="4"/>
  <c r="C265" i="4"/>
  <c r="C235" i="4"/>
  <c r="C40" i="4"/>
  <c r="C385" i="4"/>
  <c r="C331" i="4"/>
  <c r="C210" i="4"/>
  <c r="C346" i="4"/>
  <c r="C190" i="4"/>
  <c r="C262" i="4"/>
  <c r="C189" i="4"/>
  <c r="C374" i="4"/>
  <c r="C6" i="4"/>
  <c r="C162" i="4"/>
  <c r="C229" i="4"/>
  <c r="C5" i="4"/>
  <c r="C24" i="4"/>
  <c r="C341" i="4"/>
  <c r="C279" i="4"/>
  <c r="C122" i="4"/>
  <c r="C314" i="4"/>
  <c r="C74" i="4"/>
  <c r="C50" i="4"/>
</calcChain>
</file>

<file path=xl/sharedStrings.xml><?xml version="1.0" encoding="utf-8"?>
<sst xmlns="http://schemas.openxmlformats.org/spreadsheetml/2006/main" count="9505" uniqueCount="1006">
  <si>
    <t>POR</t>
  </si>
  <si>
    <t>OOG</t>
  </si>
  <si>
    <t>HAZ</t>
  </si>
  <si>
    <t>DV20</t>
  </si>
  <si>
    <t>CAVAN</t>
  </si>
  <si>
    <t>KRPUS</t>
  </si>
  <si>
    <t>CAMTL</t>
  </si>
  <si>
    <t>HC40</t>
  </si>
  <si>
    <t>CNSNH</t>
  </si>
  <si>
    <t>C</t>
  </si>
  <si>
    <t>CNNGB</t>
  </si>
  <si>
    <t>MYPKL</t>
  </si>
  <si>
    <t>CATRT</t>
  </si>
  <si>
    <t>DV40</t>
  </si>
  <si>
    <t>CNSAD</t>
  </si>
  <si>
    <t>F</t>
  </si>
  <si>
    <t>RH40</t>
  </si>
  <si>
    <t>PHZMP</t>
  </si>
  <si>
    <t>CNQIN</t>
  </si>
  <si>
    <t>CARGO, N.O.S / GENERAL CARGO / FAK</t>
  </si>
  <si>
    <t>CAYWG</t>
  </si>
  <si>
    <t>CNXNG</t>
  </si>
  <si>
    <t>TK20</t>
  </si>
  <si>
    <t>UAOSS</t>
  </si>
  <si>
    <t>TRKPX</t>
  </si>
  <si>
    <t>ILASH</t>
  </si>
  <si>
    <t>SHA</t>
  </si>
  <si>
    <t>PUS</t>
  </si>
  <si>
    <t>NGB</t>
  </si>
  <si>
    <t>PKG</t>
  </si>
  <si>
    <t>DCB</t>
  </si>
  <si>
    <t>IST</t>
  </si>
  <si>
    <t>ASH</t>
  </si>
  <si>
    <t>ODS</t>
  </si>
  <si>
    <t>GCT BKG TS CNTR</t>
  </si>
  <si>
    <t>AGT BKG TS CNTR</t>
  </si>
  <si>
    <t>At GCT but not on AGT</t>
  </si>
  <si>
    <t>Comments</t>
  </si>
  <si>
    <t>BKG</t>
  </si>
  <si>
    <t>On AGT but not on GCT</t>
  </si>
  <si>
    <t>Bookings</t>
  </si>
  <si>
    <t>TAO</t>
  </si>
  <si>
    <t>Cargo Type</t>
  </si>
  <si>
    <t>ILHFA</t>
  </si>
  <si>
    <t>POD</t>
  </si>
  <si>
    <t>Booking</t>
  </si>
  <si>
    <t>HFA</t>
  </si>
  <si>
    <t>N</t>
  </si>
  <si>
    <t>Container</t>
  </si>
  <si>
    <t>SzTpHt</t>
  </si>
  <si>
    <t>Line</t>
  </si>
  <si>
    <t>Location</t>
  </si>
  <si>
    <t>Destination</t>
  </si>
  <si>
    <t>Freight Kind</t>
  </si>
  <si>
    <t>Position</t>
  </si>
  <si>
    <t>Category</t>
  </si>
  <si>
    <t>Vessel / Voyage</t>
  </si>
  <si>
    <t>Gross WT</t>
  </si>
  <si>
    <t>Tare WT</t>
  </si>
  <si>
    <t>In Time</t>
  </si>
  <si>
    <t>Holds</t>
  </si>
  <si>
    <t>Commodity</t>
  </si>
  <si>
    <t>Haz Details</t>
  </si>
  <si>
    <t>Temp Req</t>
  </si>
  <si>
    <t>Units</t>
  </si>
  <si>
    <t>On Dock</t>
  </si>
  <si>
    <t>TS</t>
  </si>
  <si>
    <t>TEU</t>
  </si>
  <si>
    <t>WEST FRASER MILLS LTD.</t>
  </si>
  <si>
    <t>CNXIA</t>
  </si>
  <si>
    <t>A</t>
  </si>
  <si>
    <t>HC45</t>
  </si>
  <si>
    <t>Cntr n#</t>
  </si>
  <si>
    <t>YTN</t>
  </si>
  <si>
    <t>TWKSG</t>
  </si>
  <si>
    <t>40GP96</t>
  </si>
  <si>
    <t>ZIM</t>
  </si>
  <si>
    <t>FCL</t>
  </si>
  <si>
    <t>EXPRT</t>
  </si>
  <si>
    <t/>
  </si>
  <si>
    <t>20GP86</t>
  </si>
  <si>
    <t>Voyage</t>
  </si>
  <si>
    <t>Leg</t>
  </si>
  <si>
    <t>POL</t>
  </si>
  <si>
    <t>VIA</t>
  </si>
  <si>
    <t>Status</t>
  </si>
  <si>
    <t>Vessel</t>
  </si>
  <si>
    <t>Booking 
Reference</t>
  </si>
  <si>
    <t>DEL</t>
  </si>
  <si>
    <t>Shipper</t>
  </si>
  <si>
    <t xml:space="preserve">Freight 
Forwarder </t>
  </si>
  <si>
    <t>Cargo 
Type</t>
  </si>
  <si>
    <t>Seg.</t>
  </si>
  <si>
    <t>Container #</t>
  </si>
  <si>
    <t>MM</t>
  </si>
  <si>
    <t>Gross 
Weight 
KG</t>
  </si>
  <si>
    <t>Cargo 
Weight 
KG</t>
  </si>
  <si>
    <t>Commodity 
Description</t>
  </si>
  <si>
    <t>OOG 
M</t>
  </si>
  <si>
    <t>Temp 
Set. 
C</t>
  </si>
  <si>
    <t>Act. 
Code</t>
  </si>
  <si>
    <t>Act. 
Date</t>
  </si>
  <si>
    <t>LOC</t>
  </si>
  <si>
    <t>S4</t>
  </si>
  <si>
    <t>R- /-</t>
  </si>
  <si>
    <t>IEXF</t>
  </si>
  <si>
    <t>D2</t>
  </si>
  <si>
    <t>D4</t>
  </si>
  <si>
    <t>OEXF</t>
  </si>
  <si>
    <t>D- /-</t>
  </si>
  <si>
    <t>R- /D-N</t>
  </si>
  <si>
    <t>CNOJA</t>
  </si>
  <si>
    <t>JPYOK</t>
  </si>
  <si>
    <t>KHH</t>
  </si>
  <si>
    <t>YOK</t>
  </si>
  <si>
    <t>XMN</t>
  </si>
  <si>
    <t>FL40</t>
  </si>
  <si>
    <t>AT BKG TS CNTR</t>
  </si>
  <si>
    <t>F P</t>
  </si>
  <si>
    <t>TP</t>
  </si>
  <si>
    <t>&amp;</t>
  </si>
  <si>
    <t>PERMITS</t>
  </si>
  <si>
    <t>BOOKING</t>
  </si>
  <si>
    <t>Port To</t>
  </si>
  <si>
    <t>BKG POD</t>
  </si>
  <si>
    <t>AT BKG POD</t>
  </si>
  <si>
    <t>?</t>
  </si>
  <si>
    <t>???</t>
  </si>
  <si>
    <t>ACTION</t>
  </si>
  <si>
    <t>R- /T-N</t>
  </si>
  <si>
    <t>OT40</t>
  </si>
  <si>
    <t>OT20</t>
  </si>
  <si>
    <t>CACAL</t>
  </si>
  <si>
    <t>VNHCM</t>
  </si>
  <si>
    <t>RAILCAR</t>
  </si>
  <si>
    <t>local bkg</t>
  </si>
  <si>
    <t>THLEM</t>
  </si>
  <si>
    <t>Wood pulp obtained by a combination of mechanical and chemical pulping processes</t>
  </si>
  <si>
    <t>YARD</t>
  </si>
  <si>
    <t>Y</t>
  </si>
  <si>
    <t>40GP86</t>
  </si>
  <si>
    <t>S</t>
  </si>
  <si>
    <t>USBTO</t>
  </si>
  <si>
    <t>CAEDM</t>
  </si>
  <si>
    <t>Loading from Vancouver</t>
  </si>
  <si>
    <t>MT</t>
  </si>
  <si>
    <t xml:space="preserve">Loading from USSEA </t>
  </si>
  <si>
    <t>≤ W18 - ZP9 - TOTAL ALLOCATION           1,700 TEU/16,150 MT</t>
  </si>
  <si>
    <t>Total</t>
  </si>
  <si>
    <t>MAERSK ≥W19 -ZP9 - TOTAL ALLOCATION           2,100 TEU/19,950 MT</t>
  </si>
  <si>
    <t>Empty</t>
  </si>
  <si>
    <t>ZIM ≥W19 -ZP9 - TOTAL ALLOCATION           2,150 TEU/20,255 MT</t>
  </si>
  <si>
    <t>HKHKG</t>
  </si>
  <si>
    <t>AGILITY LOGISTICS LTD</t>
  </si>
  <si>
    <t>no activity</t>
  </si>
  <si>
    <t>- Other</t>
  </si>
  <si>
    <t>cad reefer</t>
  </si>
  <si>
    <t>JPHAK</t>
  </si>
  <si>
    <t>AEK</t>
  </si>
  <si>
    <t>40RE96</t>
  </si>
  <si>
    <t>CNHUA</t>
  </si>
  <si>
    <t>GENERAL MOTORS LLC DUNS 006637268</t>
  </si>
  <si>
    <t>PANGEA LOGISTICS INC</t>
  </si>
  <si>
    <t>CFT CORPORATION</t>
  </si>
  <si>
    <t>RIO TINTO FER ET TITANE INC</t>
  </si>
  <si>
    <t>- Powders -- Other</t>
  </si>
  <si>
    <t>RAY-MONT LOGISTICS</t>
  </si>
  <si>
    <t>ZCSU8838582</t>
  </si>
  <si>
    <t>Y-DLT-C054D2</t>
  </si>
  <si>
    <t>ZIMUVAN0081375A</t>
  </si>
  <si>
    <t>ANAM / 09</t>
  </si>
  <si>
    <t>FSCU8255706</t>
  </si>
  <si>
    <t>ZIMUORF0965728</t>
  </si>
  <si>
    <t>BSIU2795285</t>
  </si>
  <si>
    <t>Y-DLT-C085D2</t>
  </si>
  <si>
    <t>ZIMUMTL0083533</t>
  </si>
  <si>
    <t>GVCU5326419</t>
  </si>
  <si>
    <t>R-DTTX743727-AB1</t>
  </si>
  <si>
    <t>ZIMUMTL0083505</t>
  </si>
  <si>
    <t>ZIMU1264286</t>
  </si>
  <si>
    <t>R-DTTX748423-AB1</t>
  </si>
  <si>
    <t>ZIMUVAN0081288</t>
  </si>
  <si>
    <t>ZCSU8869407</t>
  </si>
  <si>
    <t>Y-DLT-C054C2</t>
  </si>
  <si>
    <t>ZIMUMTL0083331B</t>
  </si>
  <si>
    <t>TEMU6752628</t>
  </si>
  <si>
    <t>Y-DLT-C054B1</t>
  </si>
  <si>
    <t>ZIMUTRT0106554</t>
  </si>
  <si>
    <t>ZCSU6542077</t>
  </si>
  <si>
    <t>ZIMUVAN937820</t>
  </si>
  <si>
    <t>GAOU6094543</t>
  </si>
  <si>
    <t>R-DTTX789506-CT1</t>
  </si>
  <si>
    <t>ZIMUVAN937865</t>
  </si>
  <si>
    <t>GLDU5233048</t>
  </si>
  <si>
    <t>R-DTTX748423-DB2</t>
  </si>
  <si>
    <t>ZIMUTRT0106567</t>
  </si>
  <si>
    <t>FCIU4122054</t>
  </si>
  <si>
    <t>R-DTTX759760-EB1</t>
  </si>
  <si>
    <t>ZIMU3064353</t>
  </si>
  <si>
    <t>R-DTTX759733-AB1</t>
  </si>
  <si>
    <t>TEMU1641200</t>
  </si>
  <si>
    <t>R-DTTX759733-AB2</t>
  </si>
  <si>
    <t>ZIMU1091030</t>
  </si>
  <si>
    <t>R-DTTX759760-BB1</t>
  </si>
  <si>
    <t>ZCSU5129670</t>
  </si>
  <si>
    <t>R-DTTX759793-DB1</t>
  </si>
  <si>
    <t>ZIMUMTL0083989</t>
  </si>
  <si>
    <t>BMOU4563365</t>
  </si>
  <si>
    <t>R-UCRY57293-AB1</t>
  </si>
  <si>
    <t>ZIMUORF0963131</t>
  </si>
  <si>
    <t>BSIU9711141</t>
  </si>
  <si>
    <t>R-DTTX751364-AT1</t>
  </si>
  <si>
    <t>ZIMUORF0963149</t>
  </si>
  <si>
    <t>ZCSU8524046</t>
  </si>
  <si>
    <t>R-DTTX748423-ET1</t>
  </si>
  <si>
    <t>ZIMUMTL0083487</t>
  </si>
  <si>
    <t>SEGU2672045</t>
  </si>
  <si>
    <t>R-DTTX759760-CB1</t>
  </si>
  <si>
    <t>ZIMUTRT0106257</t>
  </si>
  <si>
    <t>ZCSU8913285</t>
  </si>
  <si>
    <t>ZIMUORF0964239</t>
  </si>
  <si>
    <t>TRHU2825150</t>
  </si>
  <si>
    <t>R-DTTX759733-DB2</t>
  </si>
  <si>
    <t>ZIMUTRT0106238</t>
  </si>
  <si>
    <t>GCXU5080980</t>
  </si>
  <si>
    <t>R-UCRY57293-BT1</t>
  </si>
  <si>
    <t>ZIMUVAN937831</t>
  </si>
  <si>
    <t>TCNU2300194</t>
  </si>
  <si>
    <t>R-DTTX742923-CT1</t>
  </si>
  <si>
    <t>ZIMUORF917191</t>
  </si>
  <si>
    <t>ZCSU2654546</t>
  </si>
  <si>
    <t>R-DTTX742923-BT1</t>
  </si>
  <si>
    <t>ZIMUORF917192</t>
  </si>
  <si>
    <t>ZIMU3006700</t>
  </si>
  <si>
    <t>ZIMUVAN937786</t>
  </si>
  <si>
    <t>ZCSU7108569</t>
  </si>
  <si>
    <t>Y-DLT-C054D1</t>
  </si>
  <si>
    <t>CAIU9011780</t>
  </si>
  <si>
    <t>R-DTTX885184-CT1</t>
  </si>
  <si>
    <t>ZIMUVAN0081437</t>
  </si>
  <si>
    <t>TTNU5360820</t>
  </si>
  <si>
    <t>R-DTTX885184-ET1</t>
  </si>
  <si>
    <t>ZIMUTRT0106723</t>
  </si>
  <si>
    <t>FSCU8220504</t>
  </si>
  <si>
    <t>TGBU7212748</t>
  </si>
  <si>
    <t>Y-DLT-C054C1</t>
  </si>
  <si>
    <t>TRHU2608555</t>
  </si>
  <si>
    <t>R-DTTX748423-EB1</t>
  </si>
  <si>
    <t>ZIMUMTL0083714</t>
  </si>
  <si>
    <t>ZIMU1264706</t>
  </si>
  <si>
    <t>R-DTTX748423-EB2</t>
  </si>
  <si>
    <t>ZIMUMTL904687</t>
  </si>
  <si>
    <t>TRHU3224132</t>
  </si>
  <si>
    <t>ZIMUORF0960432A</t>
  </si>
  <si>
    <t>TGBU5496199</t>
  </si>
  <si>
    <t>R-DTTX751364-ET1</t>
  </si>
  <si>
    <t>ZCSU8544340</t>
  </si>
  <si>
    <t>R-UCRY57293-BB1</t>
  </si>
  <si>
    <t>ZIMUORF0963136</t>
  </si>
  <si>
    <t>ZCSU8555664</t>
  </si>
  <si>
    <t>R-DTTX751364-AB1</t>
  </si>
  <si>
    <t>TCNU7395079</t>
  </si>
  <si>
    <t>Y-DLT-C054D3</t>
  </si>
  <si>
    <t>ZIMUVAN0081425</t>
  </si>
  <si>
    <t>ZCSU8732100</t>
  </si>
  <si>
    <t>R-DTTX760774-AT1</t>
  </si>
  <si>
    <t>ZIMUORF0964820</t>
  </si>
  <si>
    <t>TLLU4452920</t>
  </si>
  <si>
    <t>ZCSU7004970</t>
  </si>
  <si>
    <t>R-DTTX767565-AT1</t>
  </si>
  <si>
    <t>ZIMUORF0964025</t>
  </si>
  <si>
    <t>ZCSU6525716</t>
  </si>
  <si>
    <t>ZIMUORF0964222</t>
  </si>
  <si>
    <t>GCXU5075176</t>
  </si>
  <si>
    <t>R-DTTX751364-DT1</t>
  </si>
  <si>
    <t>ZIMUORF0962087</t>
  </si>
  <si>
    <t>UETU5903623</t>
  </si>
  <si>
    <t>Y-DLT-C054D4</t>
  </si>
  <si>
    <t>ZIMU1444190</t>
  </si>
  <si>
    <t>R-DTTX747252-AB2</t>
  </si>
  <si>
    <t>ZIMUVAN937783</t>
  </si>
  <si>
    <t>DFSU2482672</t>
  </si>
  <si>
    <t>R-DTTX748423-DB1</t>
  </si>
  <si>
    <t>ZIMUTRT0106240</t>
  </si>
  <si>
    <t>ZCSU8887252</t>
  </si>
  <si>
    <t>Y-DLT-D022F1</t>
  </si>
  <si>
    <t>TRHU3380808</t>
  </si>
  <si>
    <t>R-DTTX759760-EB2</t>
  </si>
  <si>
    <t>ZIMUTRT0106235</t>
  </si>
  <si>
    <t>TCKU3956520</t>
  </si>
  <si>
    <t>R-DTTX759760-DB2</t>
  </si>
  <si>
    <t>ZIMU2860973</t>
  </si>
  <si>
    <t>R-DTTX759760-DB1</t>
  </si>
  <si>
    <t>ZCSU8669498</t>
  </si>
  <si>
    <t>Y-DLT-C054C3</t>
  </si>
  <si>
    <t>ZIMUVAN937826</t>
  </si>
  <si>
    <t>TCNU8721288</t>
  </si>
  <si>
    <t>Y-DLT-D022E4</t>
  </si>
  <si>
    <t>BSIU2801388</t>
  </si>
  <si>
    <t>R-DTTX759733-DB1</t>
  </si>
  <si>
    <t>ZIMUTRT0106239</t>
  </si>
  <si>
    <t>FCIU4122075</t>
  </si>
  <si>
    <t>R-DTTX748423-BB2</t>
  </si>
  <si>
    <t>ZIMUMTL0083179</t>
  </si>
  <si>
    <t>TEMU6771850</t>
  </si>
  <si>
    <t>Y-DLT-D022E1</t>
  </si>
  <si>
    <t>ZCSU7012873</t>
  </si>
  <si>
    <t>Y-DLT-J412C2</t>
  </si>
  <si>
    <t>BMOU2627012</t>
  </si>
  <si>
    <t>R-DTTX759760-BB2</t>
  </si>
  <si>
    <t>ZIMUMTL0083233</t>
  </si>
  <si>
    <t>TEMU1885377</t>
  </si>
  <si>
    <t>R-DTTX759760-CB2</t>
  </si>
  <si>
    <t>TGCU2079678</t>
  </si>
  <si>
    <t>R-DTTX748423-BB1</t>
  </si>
  <si>
    <t>ZIMU1144402</t>
  </si>
  <si>
    <t>R-DTTX748423-AB2</t>
  </si>
  <si>
    <t>ZIMU1326372</t>
  </si>
  <si>
    <t>R-DTTX759760-AB1</t>
  </si>
  <si>
    <t>ZIMUTRT0106237</t>
  </si>
  <si>
    <t>ZIMU3062258</t>
  </si>
  <si>
    <t>R-DTTX748423-CB1</t>
  </si>
  <si>
    <t>TCNU8936054</t>
  </si>
  <si>
    <t>R-DTTX788653-CB1</t>
  </si>
  <si>
    <t>ZIMUORF0963761</t>
  </si>
  <si>
    <t>ZIMU2923114</t>
  </si>
  <si>
    <t>ZIMUTRT0106702</t>
  </si>
  <si>
    <t>TRHU1393004</t>
  </si>
  <si>
    <t>Y-DLT-C125G1</t>
  </si>
  <si>
    <t>ZIMU3062664</t>
  </si>
  <si>
    <t>ZIMUORF0960985</t>
  </si>
  <si>
    <t>ZIMU1038360</t>
  </si>
  <si>
    <t>R-DTTX759733-EB1</t>
  </si>
  <si>
    <t>ZIMUMTL904763</t>
  </si>
  <si>
    <t>TCKU2026129</t>
  </si>
  <si>
    <t>R-DTTX760774-EB2</t>
  </si>
  <si>
    <t>ZIMUCHI902812</t>
  </si>
  <si>
    <t>ZCSU6538689</t>
  </si>
  <si>
    <t>ZIMUORF0964311</t>
  </si>
  <si>
    <t>TRHU2353731</t>
  </si>
  <si>
    <t>R-DTTX790392-BB1</t>
  </si>
  <si>
    <t>ZIMUORF0961906</t>
  </si>
  <si>
    <t>RFCU5054026</t>
  </si>
  <si>
    <t>Y-DLT-J396F2</t>
  </si>
  <si>
    <t>ZIMUORF0961763</t>
  </si>
  <si>
    <t>TLLU5873483</t>
  </si>
  <si>
    <t>Y-DLT-J396F1</t>
  </si>
  <si>
    <t>DFSU6298410</t>
  </si>
  <si>
    <t>Y-DLT-J396F3</t>
  </si>
  <si>
    <t>ZIMU3006439</t>
  </si>
  <si>
    <t>ZIMUORF0965482</t>
  </si>
  <si>
    <t>ZIMU3036963</t>
  </si>
  <si>
    <t>R-DTTX728026-AB1</t>
  </si>
  <si>
    <t>ZIMUTRT0106494</t>
  </si>
  <si>
    <t>CRSU1121364</t>
  </si>
  <si>
    <t>R-DTTX400685-BB2</t>
  </si>
  <si>
    <t>ZIMU1430469</t>
  </si>
  <si>
    <t>R-DTTX645664-AB1</t>
  </si>
  <si>
    <t>BSIU2720157</t>
  </si>
  <si>
    <t>R-DTTX728026-AB2</t>
  </si>
  <si>
    <t>ZIMU1368547</t>
  </si>
  <si>
    <t>R-DTTX454776-AB1</t>
  </si>
  <si>
    <t>TRHU3102176</t>
  </si>
  <si>
    <t>R-DTTX400685-AB1</t>
  </si>
  <si>
    <t>ZIMU3051232</t>
  </si>
  <si>
    <t>R-DTTX733227-AB2</t>
  </si>
  <si>
    <t>BSIU2989568</t>
  </si>
  <si>
    <t>R-DTTX400685-AB2</t>
  </si>
  <si>
    <t>BSIU2558283</t>
  </si>
  <si>
    <t>R-DTTX733227-BB2</t>
  </si>
  <si>
    <t>ZIMU1006532</t>
  </si>
  <si>
    <t>R-DTTX656284-AB2</t>
  </si>
  <si>
    <t>ZIMU3016524</t>
  </si>
  <si>
    <t>R-DTTX728026-BB2</t>
  </si>
  <si>
    <t>ZIMUMTL904753</t>
  </si>
  <si>
    <t>CRSU1068378</t>
  </si>
  <si>
    <t>R-DTTX750621-AB1</t>
  </si>
  <si>
    <t>ZIMUTRT901430</t>
  </si>
  <si>
    <t>FSCU8249792</t>
  </si>
  <si>
    <t>R-DTTX742361-EB1</t>
  </si>
  <si>
    <t>ZIMUMTL0083881</t>
  </si>
  <si>
    <t>SEGU2160054</t>
  </si>
  <si>
    <t>ZIMUMTL0083594</t>
  </si>
  <si>
    <t>TRHU2668831</t>
  </si>
  <si>
    <t>TEMU1872282</t>
  </si>
  <si>
    <t>R-DTTX760429-AB1</t>
  </si>
  <si>
    <t>ZIMUVAN0081590</t>
  </si>
  <si>
    <t>TGBU2018576</t>
  </si>
  <si>
    <t>R-DTTX760429-DB1</t>
  </si>
  <si>
    <t>ZIMUVAN0081602</t>
  </si>
  <si>
    <t>FSCU8258496</t>
  </si>
  <si>
    <t>R-DTTX469545-AT1</t>
  </si>
  <si>
    <t>ZIMUORF0963143</t>
  </si>
  <si>
    <t>BSIU2793132</t>
  </si>
  <si>
    <t>R-DTTX760774-EB1</t>
  </si>
  <si>
    <t>ZCSU7063612</t>
  </si>
  <si>
    <t>Y-DLT-D022E2</t>
  </si>
  <si>
    <t>ZIMUMTL0083763</t>
  </si>
  <si>
    <t>ZCSU8642711</t>
  </si>
  <si>
    <t>R-DTTX750621-CB1</t>
  </si>
  <si>
    <t>ZIMUMTL0083427</t>
  </si>
  <si>
    <t>TGBU7123390</t>
  </si>
  <si>
    <t>Y-DLT-J384A1</t>
  </si>
  <si>
    <t>ZIMU1009887</t>
  </si>
  <si>
    <t>ZIMU1031535</t>
  </si>
  <si>
    <t>Y-DLT-C085D1</t>
  </si>
  <si>
    <t>ZIMUMTL0083808</t>
  </si>
  <si>
    <t>ZIMU1172066</t>
  </si>
  <si>
    <t>ZCSU7046322</t>
  </si>
  <si>
    <t>Y-DLT-D022E3</t>
  </si>
  <si>
    <t>GCXU5083572</t>
  </si>
  <si>
    <t>Y-DLT-J412C1</t>
  </si>
  <si>
    <t>CLHU2762521</t>
  </si>
  <si>
    <t>R-DTTX400685-CB2</t>
  </si>
  <si>
    <t>ZIMUVAN0081151</t>
  </si>
  <si>
    <t>AGRICULTURAL PRODUCT</t>
  </si>
  <si>
    <t>EURU1142294</t>
  </si>
  <si>
    <t>20TD86</t>
  </si>
  <si>
    <t>ZIMUTRT0106909</t>
  </si>
  <si>
    <t>EURU1142041</t>
  </si>
  <si>
    <t>Y-DLT-D119G2</t>
  </si>
  <si>
    <t>ZIMU1414977</t>
  </si>
  <si>
    <t>R-DTTX733227-AB1</t>
  </si>
  <si>
    <t>TCNU1826522</t>
  </si>
  <si>
    <t>R-DTTX788653-AB1</t>
  </si>
  <si>
    <t>ZIMUORF0964813</t>
  </si>
  <si>
    <t>TGBU5955934</t>
  </si>
  <si>
    <t>R-DTTX748423-AT1</t>
  </si>
  <si>
    <t>ZIMUTRT0106871</t>
  </si>
  <si>
    <t>TEMU4805138</t>
  </si>
  <si>
    <t>R-DTTX452986-AB2</t>
  </si>
  <si>
    <t>ZIMU1386200</t>
  </si>
  <si>
    <t>R-DTTX728026-BB1</t>
  </si>
  <si>
    <t>CAXU6953195</t>
  </si>
  <si>
    <t>R-DTTX400685-BB1</t>
  </si>
  <si>
    <t>TRHU3229685</t>
  </si>
  <si>
    <t>R-DTTX733227-BB1</t>
  </si>
  <si>
    <t>ZIMU2950911</t>
  </si>
  <si>
    <t>R-DTTX766587-CB1</t>
  </si>
  <si>
    <t>TCLU2414986</t>
  </si>
  <si>
    <t>R-DTTX786010-BB1</t>
  </si>
  <si>
    <t>DFSU1611420</t>
  </si>
  <si>
    <t>R-DTTX741137-EB2</t>
  </si>
  <si>
    <t>ZIMU2783162</t>
  </si>
  <si>
    <t>R-DTTX766587-BB1</t>
  </si>
  <si>
    <t>ZCSU5845382</t>
  </si>
  <si>
    <t>R-DTTX759793-AB1</t>
  </si>
  <si>
    <t>ZIMUMTL0083994</t>
  </si>
  <si>
    <t>ZCSU8620590</t>
  </si>
  <si>
    <t>R-DTTX750621-DB1</t>
  </si>
  <si>
    <t>TCNU5722090</t>
  </si>
  <si>
    <t>R-DTTX742273-DB1</t>
  </si>
  <si>
    <t>ZIMUVAN937896</t>
  </si>
  <si>
    <t>EURU1142083</t>
  </si>
  <si>
    <t>ZCSU8543067</t>
  </si>
  <si>
    <t>R-DTTX750621-BB1</t>
  </si>
  <si>
    <t>EURU1145992</t>
  </si>
  <si>
    <t>EURU1142015</t>
  </si>
  <si>
    <t>EURU1143623</t>
  </si>
  <si>
    <t>Y-DLT-D119G1</t>
  </si>
  <si>
    <t>ZIMU1441479</t>
  </si>
  <si>
    <t>R-DTTX759760-AB2</t>
  </si>
  <si>
    <t>ZIMUTRT0106443</t>
  </si>
  <si>
    <t>FCIU4236714</t>
  </si>
  <si>
    <t>R-DTTX759733-CB1</t>
  </si>
  <si>
    <t>ZIMUMTL0083488</t>
  </si>
  <si>
    <t>ZCSU5131214</t>
  </si>
  <si>
    <t>R-DTTX759793-EB1</t>
  </si>
  <si>
    <t>ZIMUMTL0083988</t>
  </si>
  <si>
    <t>SEGU2161636</t>
  </si>
  <si>
    <t>R-DTTX748423-CB2</t>
  </si>
  <si>
    <t>ZIMUMTL0083393</t>
  </si>
  <si>
    <t>8</t>
  </si>
  <si>
    <t>ZIMUMTL0084010</t>
  </si>
  <si>
    <t>ZIMUMTL0084029</t>
  </si>
  <si>
    <t>ZIMUVAN0081194</t>
  </si>
  <si>
    <t>ZIMUMTL0083667</t>
  </si>
  <si>
    <t>ZIMUVAN937749</t>
  </si>
  <si>
    <t>ZIMUVAN937853</t>
  </si>
  <si>
    <t>ZIMUVAN937854</t>
  </si>
  <si>
    <t>ZIMUVAN0081441</t>
  </si>
  <si>
    <t>ZIMUMTL0083473</t>
  </si>
  <si>
    <t>SZLU9061972</t>
  </si>
  <si>
    <t>ZIMUMTL0083474</t>
  </si>
  <si>
    <t>ZMOU8823926</t>
  </si>
  <si>
    <t>ZIMUMTL0083659</t>
  </si>
  <si>
    <t>ZCSU5770869</t>
  </si>
  <si>
    <t>ZIMUMTL0083660</t>
  </si>
  <si>
    <t>JXLU5106145</t>
  </si>
  <si>
    <t>ZIMUMTL0083661</t>
  </si>
  <si>
    <t>SZLU9063213</t>
  </si>
  <si>
    <t>ZIMUMTL0083662</t>
  </si>
  <si>
    <t>ZMOU8835418</t>
  </si>
  <si>
    <t>ZIMUMTL0083699</t>
  </si>
  <si>
    <t>JXLU5844391</t>
  </si>
  <si>
    <t>ZIMUMTL0083700</t>
  </si>
  <si>
    <t>CAIU5471392</t>
  </si>
  <si>
    <t>ZIMUORF0962171</t>
  </si>
  <si>
    <t>USMIN</t>
  </si>
  <si>
    <t>ZIMUTRT0106686</t>
  </si>
  <si>
    <t>ZIMUVAN0081146</t>
  </si>
  <si>
    <t>ZIMUMTL0083701</t>
  </si>
  <si>
    <t>ZIMUVAN0081188</t>
  </si>
  <si>
    <t>ZIMUVAN0081199</t>
  </si>
  <si>
    <t>USCHI</t>
  </si>
  <si>
    <t>ZIMUMTL0083007</t>
  </si>
  <si>
    <t>ZCSU5851209</t>
  </si>
  <si>
    <t>ZIMUMTL0083698</t>
  </si>
  <si>
    <t>ZCSU5124724</t>
  </si>
  <si>
    <t>ZIMUMTL0083986</t>
  </si>
  <si>
    <t>ZIMUMTL0083987</t>
  </si>
  <si>
    <t>ZIMUMTL0083990</t>
  </si>
  <si>
    <t>ZIMUMTL0083991</t>
  </si>
  <si>
    <t>ZIMUMTL0083992</t>
  </si>
  <si>
    <t>ZIMUMTL0083995</t>
  </si>
  <si>
    <t>ZIMUMTL0083996</t>
  </si>
  <si>
    <t>ZIMUMTL904677</t>
  </si>
  <si>
    <t>ZIMUMTL904687A</t>
  </si>
  <si>
    <t>USADI</t>
  </si>
  <si>
    <t>EVONIK COPRORATION</t>
  </si>
  <si>
    <t>BDP INTERNATIONAL (EDISON)</t>
  </si>
  <si>
    <t>IMO Class:3 Un No:1993</t>
  </si>
  <si>
    <t>EVONIK CORPORATION (NJ)</t>
  </si>
  <si>
    <t>BDP INTERNATIONAL (NJ)</t>
  </si>
  <si>
    <t>IMO Class:9 Un No:3082</t>
  </si>
  <si>
    <t>ZIMUVAN0081268</t>
  </si>
  <si>
    <t>ZIMUVAN0081292</t>
  </si>
  <si>
    <t>S2</t>
  </si>
  <si>
    <t>EVONIK CORPORATION</t>
  </si>
  <si>
    <t>ZIMUMTL0083690</t>
  </si>
  <si>
    <t>ZIMUVAN0081112</t>
  </si>
  <si>
    <t>ZIMUVAN0081687</t>
  </si>
  <si>
    <t>ZIMUVAN0081688</t>
  </si>
  <si>
    <t>ZIMUVAN0081689</t>
  </si>
  <si>
    <t>ZIMUVAN937929</t>
  </si>
  <si>
    <t>KUEHNE + NAGEL LTD</t>
  </si>
  <si>
    <t>ZIMUVAN0081645</t>
  </si>
  <si>
    <t>ZIMUMTL0083362</t>
  </si>
  <si>
    <t>ZIMUMTL0083471</t>
  </si>
  <si>
    <t>ZCSU5865856</t>
  </si>
  <si>
    <t>ZIMUMTL0083647</t>
  </si>
  <si>
    <t>ZCSU5109669</t>
  </si>
  <si>
    <t>ZIMUMTL0083649</t>
  </si>
  <si>
    <t>JXLU5964627</t>
  </si>
  <si>
    <t>ZIMUMTL0083651</t>
  </si>
  <si>
    <t>ZCSU5119590</t>
  </si>
  <si>
    <t>ZIMUMTL0083654</t>
  </si>
  <si>
    <t>ZCSU5833226</t>
  </si>
  <si>
    <t>ZIMUMTL0083655</t>
  </si>
  <si>
    <t>SZLU9005562</t>
  </si>
  <si>
    <t>ZIMUMTL0083657</t>
  </si>
  <si>
    <t>JXLU5839203</t>
  </si>
  <si>
    <t>ZIMUMTL0083702</t>
  </si>
  <si>
    <t>ZCSU5129639</t>
  </si>
  <si>
    <t>ZIMUMTL904628</t>
  </si>
  <si>
    <t>ZIMUVAN0081039</t>
  </si>
  <si>
    <t>ZIMUVAN0081169</t>
  </si>
  <si>
    <t>ZIMUVAN0081603</t>
  </si>
  <si>
    <t>ZIMU1379156</t>
  </si>
  <si>
    <t>CAAU5473849</t>
  </si>
  <si>
    <t>TCNU2981605</t>
  </si>
  <si>
    <t>ZIMUVAN0081435</t>
  </si>
  <si>
    <t>SSPHVAN0081598</t>
  </si>
  <si>
    <t>SSPHMTL0084061</t>
  </si>
  <si>
    <t>SSPHMTL904739</t>
  </si>
  <si>
    <t>SSPHORF917430</t>
  </si>
  <si>
    <t>SSPHVAN0081388</t>
  </si>
  <si>
    <t>ZIMUMTL0083980</t>
  </si>
  <si>
    <t>ZIMUTRT0105418</t>
  </si>
  <si>
    <t>ZIMUMTL0083249</t>
  </si>
  <si>
    <t>ZIMUVAN0081304</t>
  </si>
  <si>
    <t>ZIMUVAN0081312</t>
  </si>
  <si>
    <t>ZIMUVAN0081014</t>
  </si>
  <si>
    <t>ZIMUMTL904629</t>
  </si>
  <si>
    <t>ZIMUMTL904724A</t>
  </si>
  <si>
    <t>ZIMUMTL904726</t>
  </si>
  <si>
    <t>ZIMUMTL0083956</t>
  </si>
  <si>
    <t>ZIMUTRT0106620</t>
  </si>
  <si>
    <t>ZIMUVAN937923</t>
  </si>
  <si>
    <t>ZIMUVAN937924</t>
  </si>
  <si>
    <t>ZIMUHFX0024716</t>
  </si>
  <si>
    <t>ZIMUVAN0081226</t>
  </si>
  <si>
    <t>ZIMUVAN0081360</t>
  </si>
  <si>
    <t>Bollore Logistics Canada</t>
  </si>
  <si>
    <t>ZIMUMTL0083317</t>
  </si>
  <si>
    <t>ZIMUMTL0083523</t>
  </si>
  <si>
    <t>ZIMUMTL0083539</t>
  </si>
  <si>
    <t>ZIMUMTL904656</t>
  </si>
  <si>
    <t>ZIMUORF0961761</t>
  </si>
  <si>
    <t>ZIMUORF0962734</t>
  </si>
  <si>
    <t>ZIMUTRT0106747</t>
  </si>
  <si>
    <t>ZIMUTRT0106748</t>
  </si>
  <si>
    <t>ZIMUTRT0106750</t>
  </si>
  <si>
    <t>ZIMUMTL0084012</t>
  </si>
  <si>
    <t>ZIMUHFX0024798</t>
  </si>
  <si>
    <t>ZIMUHFX0024799</t>
  </si>
  <si>
    <t>ZIMUHFX0024800</t>
  </si>
  <si>
    <t>ZIMUMTL0084039</t>
  </si>
  <si>
    <t>ZIMUMTL904754</t>
  </si>
  <si>
    <t>CASAK</t>
  </si>
  <si>
    <t>DSV AIR &amp; SEA (US) INC. (ELK GROVE)</t>
  </si>
  <si>
    <t>IMO Class:9 Un No:3480; IMO Class:9 Un No:3268</t>
  </si>
  <si>
    <t>ZIMUTRT0106333</t>
  </si>
  <si>
    <t>ZIMUVAN0081015</t>
  </si>
  <si>
    <t>ZIMUVAN0081353</t>
  </si>
  <si>
    <t>ZIMUVAN937825</t>
  </si>
  <si>
    <t>ZIMUVAN937842</t>
  </si>
  <si>
    <t>ZIMUVAN0081500</t>
  </si>
  <si>
    <t>ZIMUVAN0081609</t>
  </si>
  <si>
    <t>ZIMUVAN0081676</t>
  </si>
  <si>
    <t>ZIMUVAN0081677</t>
  </si>
  <si>
    <t>KRICN</t>
  </si>
  <si>
    <t>ZIMUMTL0083835</t>
  </si>
  <si>
    <t>ZIMUMTL0083836</t>
  </si>
  <si>
    <t>ZIMUMTL0083837</t>
  </si>
  <si>
    <t>ZIMUVAN0081168</t>
  </si>
  <si>
    <t>ZIMUVAN0081585</t>
  </si>
  <si>
    <t>ZIMUVAN937801</t>
  </si>
  <si>
    <t>ZIMUVAN0081586</t>
  </si>
  <si>
    <t>ZIMUVAN0081496</t>
  </si>
  <si>
    <t>ZIMUVAN0081587</t>
  </si>
  <si>
    <t>ZIMUVAN0081606</t>
  </si>
  <si>
    <t>ZIMUVAN0081607</t>
  </si>
  <si>
    <t>ZIMUVAN0081608</t>
  </si>
  <si>
    <t>SSPHORF0961854</t>
  </si>
  <si>
    <t>ZIMUMTL0083937</t>
  </si>
  <si>
    <t>EXPORT PACKERS COMPANY LIMITED</t>
  </si>
  <si>
    <t>ZIMUMTL0078988</t>
  </si>
  <si>
    <t>ZIMUMTL0080062</t>
  </si>
  <si>
    <t>ZIMUMTL0083653</t>
  </si>
  <si>
    <t>ZIMUMTL0083656</t>
  </si>
  <si>
    <t>ZIMUMTL0083658</t>
  </si>
  <si>
    <t>ZIMUMTL0083704</t>
  </si>
  <si>
    <t>ZIMUMTL0083709</t>
  </si>
  <si>
    <t>ZIMUMTL0083749</t>
  </si>
  <si>
    <t>ZIMUMTL0083751</t>
  </si>
  <si>
    <t>ZIMUMTL0083762</t>
  </si>
  <si>
    <t>ZIMUMTL0083892</t>
  </si>
  <si>
    <t>ZIMUMTL0083910</t>
  </si>
  <si>
    <t>ZIMUMTL0083920</t>
  </si>
  <si>
    <t>ZIMUMTL0083922</t>
  </si>
  <si>
    <t>ZIMUMTL0084030</t>
  </si>
  <si>
    <t>ZIMUMTL0084087</t>
  </si>
  <si>
    <t>ZIMUMTL0084117</t>
  </si>
  <si>
    <t>ZIMUMTL0084119</t>
  </si>
  <si>
    <t>ZIMUMTL0084120</t>
  </si>
  <si>
    <t>ZIMUMTL0084121</t>
  </si>
  <si>
    <t>ZIMUORF0960268</t>
  </si>
  <si>
    <t>ARIES GLOBAL LOGISTICS INC. - ORD</t>
  </si>
  <si>
    <t>ZCSU8944060</t>
  </si>
  <si>
    <t>IMO Class:3 Un No:1263</t>
  </si>
  <si>
    <t>ZIMUTRT0104376</t>
  </si>
  <si>
    <t>ZIMUTRT0106031</t>
  </si>
  <si>
    <t>ZIMUTRT0106032</t>
  </si>
  <si>
    <t>ZIMUTRT0106665</t>
  </si>
  <si>
    <t>ZIMUTRT0107221</t>
  </si>
  <si>
    <t>ZIMUVAN937918</t>
  </si>
  <si>
    <t>ZIMUMTL0084139</t>
  </si>
  <si>
    <t>ZIMUVAN0081666</t>
  </si>
  <si>
    <t>ZIMUMTL0083941</t>
  </si>
  <si>
    <t>ZIMUVAN937922</t>
  </si>
  <si>
    <t>ZCSU8844667</t>
  </si>
  <si>
    <t>ZIMUMTL0083940</t>
  </si>
  <si>
    <t>ZIMUMTL904709</t>
  </si>
  <si>
    <t>ZIMUORF0962701</t>
  </si>
  <si>
    <t>ZIMULAX0142356</t>
  </si>
  <si>
    <t>CAROTRANS INTL INC.(CA)</t>
  </si>
  <si>
    <t>TGBU2536929</t>
  </si>
  <si>
    <t>- Additives for lubricating oils -- Other</t>
  </si>
  <si>
    <t>IMO Class:2.1 Un No:1950; IMO Class:9 Un No:3082; IMO Class:3 Un No:1993</t>
  </si>
  <si>
    <t>ZIMUMTL0083434</t>
  </si>
  <si>
    <t>ZIMUMTL0083435</t>
  </si>
  <si>
    <t>ZIMUMTL904748</t>
  </si>
  <si>
    <t>ZIMUVAN0081319</t>
  </si>
  <si>
    <t>ZIMUVAN0081320</t>
  </si>
  <si>
    <t>ZIMUVAN937763</t>
  </si>
  <si>
    <t>SZLU9058201</t>
  </si>
  <si>
    <t>ZIMUMTL0083834</t>
  </si>
  <si>
    <t>EXPEDITORS CANADA, INC.</t>
  </si>
  <si>
    <t>ZMOU8853345</t>
  </si>
  <si>
    <t>ZIMUMTL0083011</t>
  </si>
  <si>
    <t>ZMOU8840008</t>
  </si>
  <si>
    <t>Colloidal graphite in suspension in oil; semi-colloidal graphite</t>
  </si>
  <si>
    <t>ZIMUVAN0081694</t>
  </si>
  <si>
    <t>BOLLORE LOGISTICS CANADA</t>
  </si>
  <si>
    <t>- Seed</t>
  </si>
  <si>
    <t>ZIMUMTL0083504</t>
  </si>
  <si>
    <t>Agility Logistics, LTD.</t>
  </si>
  <si>
    <t>ZMOU8872936</t>
  </si>
  <si>
    <t>SSPHVAN0081509</t>
  </si>
  <si>
    <t>- Beans (Vigna spp., Phaseolus spp.) -- Kidney beans, including white pea beans (Phaseolus vulgaris)</t>
  </si>
  <si>
    <t>VITERRA INC.</t>
  </si>
  <si>
    <t>HEXION CANADA INC</t>
  </si>
  <si>
    <t>BDP INTERNATIONAL, INC.</t>
  </si>
  <si>
    <t>IMO Class:6.1 Un No:2821</t>
  </si>
  <si>
    <t>ZIMUMTL0084159</t>
  </si>
  <si>
    <t>ZIMUMTL0084160</t>
  </si>
  <si>
    <t>ZIMUMTL904564B</t>
  </si>
  <si>
    <t>ZIMUMTL0081903</t>
  </si>
  <si>
    <t>ZIMUMTL904724</t>
  </si>
  <si>
    <t>ZIMUVAN937803</t>
  </si>
  <si>
    <t>ZIMUMTL0083665</t>
  </si>
  <si>
    <t>ZIMUTRT0106386</t>
  </si>
  <si>
    <t>.</t>
  </si>
  <si>
    <t>Y-DLT-C125G2</t>
  </si>
  <si>
    <t>R-DTTX652278-AB1</t>
  </si>
  <si>
    <t>R-DTTX652278-AT1</t>
  </si>
  <si>
    <t>Y-DLT-C125G3</t>
  </si>
  <si>
    <t>Y-DLT-C125E1</t>
  </si>
  <si>
    <t>Y-DLT-C125G4</t>
  </si>
  <si>
    <t>Y-DLT-C125E2</t>
  </si>
  <si>
    <t>R-GTW676061-BB1</t>
  </si>
  <si>
    <t>needs correction</t>
  </si>
  <si>
    <t>OK</t>
  </si>
  <si>
    <t>ZIMUMTL0083331C</t>
  </si>
  <si>
    <t>ZIMUVAN0081714</t>
  </si>
  <si>
    <t>MYPNG</t>
  </si>
  <si>
    <t>DG GLOBAL INC.</t>
  </si>
  <si>
    <t>WESTERN FREIGHT SOLUTIONS LTD</t>
  </si>
  <si>
    <t>ZIMUVAN0081726</t>
  </si>
  <si>
    <t>ONDREJICKA ELEVATORS LIMITED</t>
  </si>
  <si>
    <t>ZIMUMTL0084206</t>
  </si>
  <si>
    <t>Y-DLT-B066G3</t>
  </si>
  <si>
    <t>FAK APPLICABLE ON STRAIGHT LOAD SINGLE ITEM ONLY</t>
  </si>
  <si>
    <t>R-DTTX795450-AB1</t>
  </si>
  <si>
    <t>Y-DLT-K412B1</t>
  </si>
  <si>
    <t>Y-DLT-B086G2</t>
  </si>
  <si>
    <t>REFRIGERATED CARGO NOS FROZEN</t>
  </si>
  <si>
    <t>R-DTTX471689-AB1</t>
  </si>
  <si>
    <t>Y-DLT-B066G2</t>
  </si>
  <si>
    <t>Y-DLT-K423A1</t>
  </si>
  <si>
    <t>R-DTTX451984-AB1</t>
  </si>
  <si>
    <t>Y-DLT-C085B2</t>
  </si>
  <si>
    <t>Y-DLT-B086B2</t>
  </si>
  <si>
    <t>R-DTTX727018-CB1</t>
  </si>
  <si>
    <t>R-DTTX727494-BB1</t>
  </si>
  <si>
    <t>Y-DLT-B066F2</t>
  </si>
  <si>
    <t>GDSM  GENERAL DEPARTMENT STORE MERCHANDISE</t>
  </si>
  <si>
    <t>Y-DLT-B066G4</t>
  </si>
  <si>
    <t>Y-DLT-B086B1</t>
  </si>
  <si>
    <t>PORK, FROZEN</t>
  </si>
  <si>
    <t>Y-DLT-B066C3</t>
  </si>
  <si>
    <t>Y-DLT-C085C1</t>
  </si>
  <si>
    <t>Y-DLT-B066G1</t>
  </si>
  <si>
    <t>R-DTTX787698-AB1</t>
  </si>
  <si>
    <t>Y-DLT-TZ2A073</t>
  </si>
  <si>
    <t>R-DTTX475768-AB1</t>
  </si>
  <si>
    <t>Y-DLT-B122F1</t>
  </si>
  <si>
    <t>Y-DLT-B066C1</t>
  </si>
  <si>
    <t>Y-DLT-C123F2</t>
  </si>
  <si>
    <t>Y-DLT-C123E2</t>
  </si>
  <si>
    <t>Y-DLT-C123F1</t>
  </si>
  <si>
    <t>Y-DLT-C123E1</t>
  </si>
  <si>
    <t>Y-DLT-B086G1</t>
  </si>
  <si>
    <t>Y-DLT-B066D1</t>
  </si>
  <si>
    <t>Y-DLT-B066E1</t>
  </si>
  <si>
    <t>Y-DLT-B066C2</t>
  </si>
  <si>
    <t>Y-DLT-B066F1</t>
  </si>
  <si>
    <t>Y-DLT-B066F3</t>
  </si>
  <si>
    <t>Y-DLT-B066E3</t>
  </si>
  <si>
    <t>Y-DLT-B122B1</t>
  </si>
  <si>
    <t>Y-DLT-B086G3</t>
  </si>
  <si>
    <t>Y-DLT-B086G4</t>
  </si>
  <si>
    <t>POLYMER</t>
  </si>
  <si>
    <t>Y-DLT-B066E2</t>
  </si>
  <si>
    <t>ZIMUVAN0081375</t>
  </si>
  <si>
    <t>CAPRP</t>
  </si>
  <si>
    <t>ZIMUVAN0080654</t>
  </si>
  <si>
    <t>CAJGC</t>
  </si>
  <si>
    <t>WFM TRANSPORTATION SERVICES</t>
  </si>
  <si>
    <t>BSIU9702366</t>
  </si>
  <si>
    <t>BSIU9711408</t>
  </si>
  <si>
    <t>DRYU9108853</t>
  </si>
  <si>
    <t>DRYU9113485</t>
  </si>
  <si>
    <t>DRYU9608967</t>
  </si>
  <si>
    <t>DRYU9918140</t>
  </si>
  <si>
    <t>FSCU8093164</t>
  </si>
  <si>
    <t>FSCU8252965</t>
  </si>
  <si>
    <t>GCXU5007802</t>
  </si>
  <si>
    <t>TCNU4860860</t>
  </si>
  <si>
    <t>TCNU5501572</t>
  </si>
  <si>
    <t>TCNU5938583</t>
  </si>
  <si>
    <t>TEMU6775515</t>
  </si>
  <si>
    <t>TLLU4595623</t>
  </si>
  <si>
    <t>ZCSU6549678</t>
  </si>
  <si>
    <t>ZCSU7030408</t>
  </si>
  <si>
    <t>ZCSU7040366</t>
  </si>
  <si>
    <t>ZCSU7074540</t>
  </si>
  <si>
    <t>ZCSU8783160</t>
  </si>
  <si>
    <t>ZCSU8813650</t>
  </si>
  <si>
    <t>ZCSU8829364</t>
  </si>
  <si>
    <t>ZIMUVAN0081258A</t>
  </si>
  <si>
    <t>BMOU4058002</t>
  </si>
  <si>
    <t>DFSU6303965</t>
  </si>
  <si>
    <t>DRYU9135083</t>
  </si>
  <si>
    <t>FCIU9058066</t>
  </si>
  <si>
    <t>FSCU8149983</t>
  </si>
  <si>
    <t>GAOU6094538</t>
  </si>
  <si>
    <t>GLDU7403375</t>
  </si>
  <si>
    <t>JXLU7031894</t>
  </si>
  <si>
    <t>TCNU2299642</t>
  </si>
  <si>
    <t>TCNU2300044</t>
  </si>
  <si>
    <t>TCNU5645815</t>
  </si>
  <si>
    <t>TCNU5780477</t>
  </si>
  <si>
    <t>TCNU8609658</t>
  </si>
  <si>
    <t>TEMU6796483</t>
  </si>
  <si>
    <t>TEMU6799749</t>
  </si>
  <si>
    <t>TGBU7231413</t>
  </si>
  <si>
    <t>TGCU5076190</t>
  </si>
  <si>
    <t>ZCSU2682430</t>
  </si>
  <si>
    <t>ZCSU6542190</t>
  </si>
  <si>
    <t>ZCSU7010000</t>
  </si>
  <si>
    <t>ZCSU8245036</t>
  </si>
  <si>
    <t>ZCSU8252396</t>
  </si>
  <si>
    <t>ZCSU8767302</t>
  </si>
  <si>
    <t>ZCSU8832537</t>
  </si>
  <si>
    <t>ZCSU8862450</t>
  </si>
  <si>
    <t>ZCSU8975604</t>
  </si>
  <si>
    <t>ZIMUVAN0081328A</t>
  </si>
  <si>
    <t>ALBERTA-PACIFIC FOREST INDUSTRIES</t>
  </si>
  <si>
    <t>O</t>
  </si>
  <si>
    <t>CAAU5242520</t>
  </si>
  <si>
    <t>FSCU8253940</t>
  </si>
  <si>
    <t>ZCSU2568432</t>
  </si>
  <si>
    <t>ZCSU8366260</t>
  </si>
  <si>
    <t>ZIMUMTL0083596</t>
  </si>
  <si>
    <t>CAAU5290447</t>
  </si>
  <si>
    <t>AUTO PARTS, VIZ: PLASTIC MESH, NOS</t>
  </si>
  <si>
    <t>ZIMUMTL0083597</t>
  </si>
  <si>
    <t>TLLU5884169</t>
  </si>
  <si>
    <t>ZIMUMTL0083598</t>
  </si>
  <si>
    <t>GAOU6354949</t>
  </si>
  <si>
    <t>ZIMUMTL0083599</t>
  </si>
  <si>
    <t>TGBU7062890</t>
  </si>
  <si>
    <t>LINK CHAIN, NOS</t>
  </si>
  <si>
    <t>ZIMUMTL0083600</t>
  </si>
  <si>
    <t>BMOU4062105</t>
  </si>
  <si>
    <t>ZIMUTRT0106806</t>
  </si>
  <si>
    <t>SCAN TUBE STEEL SERVICES LTD.</t>
  </si>
  <si>
    <t>TRIPLE EAGLE LOGISTIC CANADA INC.</t>
  </si>
  <si>
    <t>ZIMU1031129</t>
  </si>
  <si>
    <t>STEEL BARS</t>
  </si>
  <si>
    <t>ZIMUTRT0106876</t>
  </si>
  <si>
    <t>BEAU5340021</t>
  </si>
  <si>
    <t>ZIMUVAN0081362A</t>
  </si>
  <si>
    <t>CENTRAL NATIONAL GOTTESMAN INC.</t>
  </si>
  <si>
    <t>TCNU2478714</t>
  </si>
  <si>
    <t>NEWSPRINT, NOS</t>
  </si>
  <si>
    <t>TCNU8672769</t>
  </si>
  <si>
    <t>TGBU7219300</t>
  </si>
  <si>
    <t>ZCSU6528000</t>
  </si>
  <si>
    <t>ZCSU8982054</t>
  </si>
  <si>
    <t>SSPHTRT0106338</t>
  </si>
  <si>
    <t>THE ANDERSONS CANADA LIMITED</t>
  </si>
  <si>
    <t>ZIMU1146745</t>
  </si>
  <si>
    <t>ZIMUMTL0081827A</t>
  </si>
  <si>
    <t>DYCK FORAGES &amp; GRASSES LTD.</t>
  </si>
  <si>
    <t>BOLLORE LOGISTICS</t>
  </si>
  <si>
    <t>ZCSU8723958</t>
  </si>
  <si>
    <t>ZIMUMTL0083195</t>
  </si>
  <si>
    <t>BRETTYOUNG SEEDS PO BOX 99, ST.</t>
  </si>
  <si>
    <t>ZCSU7044377</t>
  </si>
  <si>
    <t>ZCSU8601815</t>
  </si>
  <si>
    <t>ZCSU8866624</t>
  </si>
  <si>
    <t>ZIMUMTL0083196</t>
  </si>
  <si>
    <t>BRETTYOUNG SEEDS</t>
  </si>
  <si>
    <t>GAOU6086229</t>
  </si>
  <si>
    <t>TGBU5477666</t>
  </si>
  <si>
    <t>ZIMUMTL0083197</t>
  </si>
  <si>
    <t>CAIU4338106</t>
  </si>
  <si>
    <t>ZCSU6538101</t>
  </si>
  <si>
    <t>ZCSU8776562</t>
  </si>
  <si>
    <t>ZIMUMTL0083235</t>
  </si>
  <si>
    <t>FCIU8924823</t>
  </si>
  <si>
    <t>GAOU6141542</t>
  </si>
  <si>
    <t>TCNU5408599</t>
  </si>
  <si>
    <t>TCNU8779612</t>
  </si>
  <si>
    <t>TLLU4579582</t>
  </si>
  <si>
    <t>ZCSU6553549</t>
  </si>
  <si>
    <t>ZIMUMTL0083357A</t>
  </si>
  <si>
    <t>GLOBEWAYS CANADA INC.</t>
  </si>
  <si>
    <t>TGBU2599790</t>
  </si>
  <si>
    <t>ZIMU1182568</t>
  </si>
  <si>
    <t>ZIMUMTL0083544</t>
  </si>
  <si>
    <t>BRETTYOUNG SEEDS PO BOX 99,</t>
  </si>
  <si>
    <t>TCNU2503735</t>
  </si>
  <si>
    <t>- Seeds of forage plants -- Fescue seeds</t>
  </si>
  <si>
    <t>TGBU5778850</t>
  </si>
  <si>
    <t>ZIMUMTL0083758</t>
  </si>
  <si>
    <t>NUTRIEN AG SOLUTIONS (CANADA) INC.</t>
  </si>
  <si>
    <t>TCNU4869620</t>
  </si>
  <si>
    <t>TCNU8936877</t>
  </si>
  <si>
    <t>ZCSU7063084</t>
  </si>
  <si>
    <t>ZCSU8984000</t>
  </si>
  <si>
    <t>ZIMUMTL904611</t>
  </si>
  <si>
    <t>FSCU8155353</t>
  </si>
  <si>
    <t>TCNU5388316</t>
  </si>
  <si>
    <t>ZCSU7018418</t>
  </si>
  <si>
    <t>ZCSU7030590</t>
  </si>
  <si>
    <t>ZIMUTRT0105536A</t>
  </si>
  <si>
    <t>BSIU2407796</t>
  </si>
  <si>
    <t>ZIMUORF0957055A</t>
  </si>
  <si>
    <t>USDSM</t>
  </si>
  <si>
    <t>TAO &amp; SONG INTERNATIONAL LLC.</t>
  </si>
  <si>
    <t>CAAU5470120</t>
  </si>
  <si>
    <t>- Of polymers of ethylene</t>
  </si>
  <si>
    <t>ZIMUTRT0106217</t>
  </si>
  <si>
    <t>HURON COMMODITIES INC.</t>
  </si>
  <si>
    <t>Huron Commodities Inc</t>
  </si>
  <si>
    <t>GSLU2042450</t>
  </si>
  <si>
    <t>ZIMU3018553</t>
  </si>
  <si>
    <t>ZIMUVAN0081326</t>
  </si>
  <si>
    <t>P AND H MILLING GROUP</t>
  </si>
  <si>
    <t>HENSALL FORWARDING</t>
  </si>
  <si>
    <t>TEMU4803768</t>
  </si>
  <si>
    <t>ZIMUTRT0106826</t>
  </si>
  <si>
    <t>TEMU1720042</t>
  </si>
  <si>
    <t>TRHU3373373</t>
  </si>
  <si>
    <t>ZIMUTRT0106775</t>
  </si>
  <si>
    <t>JPOSA</t>
  </si>
  <si>
    <t>BSIU2790616</t>
  </si>
  <si>
    <t>- Rolled or flaked grains -- Of oats</t>
  </si>
  <si>
    <t>ZIMUCHI902794B</t>
  </si>
  <si>
    <t>FLINT HILLS RESOURCES, LP</t>
  </si>
  <si>
    <t>ZCSU2553999</t>
  </si>
  <si>
    <t>ZIMUCHI902797A</t>
  </si>
  <si>
    <t>FSCU8093586</t>
  </si>
  <si>
    <t>TCNU1755413</t>
  </si>
  <si>
    <t>TCNU8546919</t>
  </si>
  <si>
    <t>TGBU7177082</t>
  </si>
  <si>
    <t>TLLU5860399</t>
  </si>
  <si>
    <t>ZCSU2586328</t>
  </si>
  <si>
    <t>ZCSU2592742</t>
  </si>
  <si>
    <t>ZCSU2691302</t>
  </si>
  <si>
    <t>ZCSU2797362</t>
  </si>
  <si>
    <t>ZCSU7023604</t>
  </si>
  <si>
    <t>ZCSU8662322</t>
  </si>
  <si>
    <t>ZIMUCHI902798A</t>
  </si>
  <si>
    <t>BSIU9700635</t>
  </si>
  <si>
    <t>FSCU8153160</t>
  </si>
  <si>
    <t>GCXU5005184</t>
  </si>
  <si>
    <t>TCNU5408705</t>
  </si>
  <si>
    <t>TEMU6768521</t>
  </si>
  <si>
    <t>TGBU7166426</t>
  </si>
  <si>
    <t>TLLU5929387</t>
  </si>
  <si>
    <t>ZCSU2670423</t>
  </si>
  <si>
    <t>ZCSU2750160</t>
  </si>
  <si>
    <t>ZCSU7029834</t>
  </si>
  <si>
    <t>ZCSU8746070</t>
  </si>
  <si>
    <t>ZIMUMTL0083314A</t>
  </si>
  <si>
    <t>SWEET GRASS CONTRACTING LTD.</t>
  </si>
  <si>
    <t>BLUE ARCH SHIPPING</t>
  </si>
  <si>
    <t>BMOU4263516</t>
  </si>
  <si>
    <t>CAIU4341558</t>
  </si>
  <si>
    <t>ZIMUORF0957707</t>
  </si>
  <si>
    <t>USJOL</t>
  </si>
  <si>
    <t>CHS INC.</t>
  </si>
  <si>
    <t>BSIU9767984</t>
  </si>
  <si>
    <t>CRSU9062191</t>
  </si>
  <si>
    <t>FSCU8251110</t>
  </si>
  <si>
    <t>TCNU2507690</t>
  </si>
  <si>
    <t>TCNU4259335</t>
  </si>
  <si>
    <t>TCNU4869174</t>
  </si>
  <si>
    <t>TGBU7180147</t>
  </si>
  <si>
    <t>TLLU4577867</t>
  </si>
  <si>
    <t>TLLU5305462</t>
  </si>
  <si>
    <t>TLLU5919239</t>
  </si>
  <si>
    <t>ZCSU8571557</t>
  </si>
  <si>
    <t>ZCSU8775083</t>
  </si>
  <si>
    <t>ZCSU8811529</t>
  </si>
  <si>
    <t>ZCSU8816963</t>
  </si>
  <si>
    <t>ZCSU8833359</t>
  </si>
  <si>
    <t>ZIMUVAN937796</t>
  </si>
  <si>
    <t>ZCSU2579988</t>
  </si>
  <si>
    <t>- Bentonite</t>
  </si>
  <si>
    <t>SSPHTRT0106339</t>
  </si>
  <si>
    <t>TGBU2532693</t>
  </si>
  <si>
    <t>TGCU2077905</t>
  </si>
  <si>
    <t>SSPHTRT0106846A</t>
  </si>
  <si>
    <t>TCKU3958441</t>
  </si>
  <si>
    <t>ZIMUMTL0083166</t>
  </si>
  <si>
    <t>GRAIN MILLERS CANADA CORPORATION</t>
  </si>
  <si>
    <t>ZCSU8243706</t>
  </si>
  <si>
    <t>LODF</t>
  </si>
  <si>
    <t>ZIMUTRT0106277</t>
  </si>
  <si>
    <t>TEMU1958051</t>
  </si>
  <si>
    <t>TGBU2639207</t>
  </si>
  <si>
    <t>TRHU3380752</t>
  </si>
  <si>
    <t>TRHU3614531</t>
  </si>
  <si>
    <t>ZIMUVAN0080976</t>
  </si>
  <si>
    <t>ZCSU6544362</t>
  </si>
  <si>
    <t>ZIMUTRT0106185A</t>
  </si>
  <si>
    <t>GLDU5227111</t>
  </si>
  <si>
    <t>GLDU9579701</t>
  </si>
  <si>
    <t>TEMU1052215</t>
  </si>
  <si>
    <t>TEMU4228078</t>
  </si>
  <si>
    <t>TEMU4671342</t>
  </si>
  <si>
    <t>ZIMU1168507</t>
  </si>
  <si>
    <t>ZIMU2956735</t>
  </si>
  <si>
    <t>ZIMUMTL0082878A</t>
  </si>
  <si>
    <t>THLKR</t>
  </si>
  <si>
    <t>ZIMU3010212</t>
  </si>
  <si>
    <t>ZIMUMTL904654</t>
  </si>
  <si>
    <t>TCNU4955842</t>
  </si>
  <si>
    <t>- Other machinery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</si>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</sst>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10409]m/d/yyyy\ h:mm:ss\ AM/PM"/>
    <numFmt numFmtId="165" formatCode="\ mm\/dd\/yyyy"/>
    <numFmt numFmtId="166" formatCode="[$-409]d\-mmm;@"/>
  </numFmts>
  <fonts count="47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iibri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1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rgb="FF1F497D"/>
      <name val="Calibri"/>
      <family val="2"/>
    </font>
    <font>
      <sz val="10"/>
      <color indexed="8"/>
      <name val="ARIAL"/>
      <charset val="1"/>
    </font>
    <font>
      <sz val="7"/>
      <color rgb="FF000000"/>
      <name val="Arial"/>
    </font>
    <font>
      <sz val="11"/>
      <name val="Calibri"/>
    </font>
    <font>
      <sz val="10"/>
      <color theme="1"/>
      <name val="ARIAL"/>
      <charset val="1"/>
    </font>
    <font>
      <sz val="8"/>
      <color rgb="FF000000"/>
      <name val="Open Sans"/>
    </font>
    <font>
      <sz val="8"/>
      <color rgb="FF1B1B1B"/>
      <name val="Verdana"/>
      <family val="2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59999389629810485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70">
    <xf numFmtId="164" fontId="0" fillId="0" borderId="0">
      <alignment vertical="top"/>
    </xf>
    <xf numFmtId="164" fontId="11" fillId="2" borderId="0" applyNumberFormat="0" applyBorder="0" applyAlignment="0" applyProtection="0"/>
    <xf numFmtId="164" fontId="11" fillId="3" borderId="0" applyNumberFormat="0" applyBorder="0" applyAlignment="0" applyProtection="0"/>
    <xf numFmtId="164" fontId="11" fillId="4" borderId="0" applyNumberFormat="0" applyBorder="0" applyAlignment="0" applyProtection="0"/>
    <xf numFmtId="164" fontId="11" fillId="5" borderId="0" applyNumberFormat="0" applyBorder="0" applyAlignment="0" applyProtection="0"/>
    <xf numFmtId="164" fontId="11" fillId="6" borderId="0" applyNumberFormat="0" applyBorder="0" applyAlignment="0" applyProtection="0"/>
    <xf numFmtId="164" fontId="11" fillId="7" borderId="0" applyNumberFormat="0" applyBorder="0" applyAlignment="0" applyProtection="0"/>
    <xf numFmtId="164" fontId="11" fillId="8" borderId="0" applyNumberFormat="0" applyBorder="0" applyAlignment="0" applyProtection="0"/>
    <xf numFmtId="164" fontId="11" fillId="9" borderId="0" applyNumberFormat="0" applyBorder="0" applyAlignment="0" applyProtection="0"/>
    <xf numFmtId="164" fontId="11" fillId="10" borderId="0" applyNumberFormat="0" applyBorder="0" applyAlignment="0" applyProtection="0"/>
    <xf numFmtId="164" fontId="11" fillId="11" borderId="0" applyNumberFormat="0" applyBorder="0" applyAlignment="0" applyProtection="0"/>
    <xf numFmtId="164" fontId="11" fillId="12" borderId="0" applyNumberFormat="0" applyBorder="0" applyAlignment="0" applyProtection="0"/>
    <xf numFmtId="164" fontId="11" fillId="13" borderId="0" applyNumberFormat="0" applyBorder="0" applyAlignment="0" applyProtection="0"/>
    <xf numFmtId="164" fontId="12" fillId="14" borderId="0" applyNumberFormat="0" applyBorder="0" applyAlignment="0" applyProtection="0"/>
    <xf numFmtId="164" fontId="12" fillId="15" borderId="0" applyNumberFormat="0" applyBorder="0" applyAlignment="0" applyProtection="0"/>
    <xf numFmtId="164" fontId="12" fillId="16" borderId="0" applyNumberFormat="0" applyBorder="0" applyAlignment="0" applyProtection="0"/>
    <xf numFmtId="164" fontId="12" fillId="17" borderId="0" applyNumberFormat="0" applyBorder="0" applyAlignment="0" applyProtection="0"/>
    <xf numFmtId="164" fontId="12" fillId="18" borderId="0" applyNumberFormat="0" applyBorder="0" applyAlignment="0" applyProtection="0"/>
    <xf numFmtId="164" fontId="12" fillId="19" borderId="0" applyNumberFormat="0" applyBorder="0" applyAlignment="0" applyProtection="0"/>
    <xf numFmtId="164" fontId="12" fillId="20" borderId="0" applyNumberFormat="0" applyBorder="0" applyAlignment="0" applyProtection="0"/>
    <xf numFmtId="164" fontId="12" fillId="21" borderId="0" applyNumberFormat="0" applyBorder="0" applyAlignment="0" applyProtection="0"/>
    <xf numFmtId="164" fontId="12" fillId="22" borderId="0" applyNumberFormat="0" applyBorder="0" applyAlignment="0" applyProtection="0"/>
    <xf numFmtId="164" fontId="12" fillId="23" borderId="0" applyNumberFormat="0" applyBorder="0" applyAlignment="0" applyProtection="0"/>
    <xf numFmtId="164" fontId="12" fillId="24" borderId="0" applyNumberFormat="0" applyBorder="0" applyAlignment="0" applyProtection="0"/>
    <xf numFmtId="164" fontId="12" fillId="25" borderId="0" applyNumberFormat="0" applyBorder="0" applyAlignment="0" applyProtection="0"/>
    <xf numFmtId="164" fontId="13" fillId="26" borderId="0" applyNumberFormat="0" applyBorder="0" applyAlignment="0" applyProtection="0"/>
    <xf numFmtId="164" fontId="14" fillId="27" borderId="2" applyNumberFormat="0" applyAlignment="0" applyProtection="0"/>
    <xf numFmtId="164" fontId="15" fillId="28" borderId="3" applyNumberFormat="0" applyAlignment="0" applyProtection="0"/>
    <xf numFmtId="43" fontId="6" fillId="0" borderId="0" applyFont="0" applyFill="0" applyBorder="0" applyAlignment="0" applyProtection="0">
      <alignment vertical="top"/>
    </xf>
    <xf numFmtId="164" fontId="16" fillId="0" borderId="0" applyNumberFormat="0" applyFill="0" applyBorder="0" applyAlignment="0" applyProtection="0"/>
    <xf numFmtId="164" fontId="17" fillId="29" borderId="0" applyNumberFormat="0" applyBorder="0" applyAlignment="0" applyProtection="0"/>
    <xf numFmtId="164" fontId="18" fillId="0" borderId="4" applyNumberFormat="0" applyFill="0" applyAlignment="0" applyProtection="0"/>
    <xf numFmtId="164" fontId="19" fillId="0" borderId="5" applyNumberFormat="0" applyFill="0" applyAlignment="0" applyProtection="0"/>
    <xf numFmtId="164" fontId="20" fillId="0" borderId="6" applyNumberFormat="0" applyFill="0" applyAlignment="0" applyProtection="0"/>
    <xf numFmtId="164" fontId="20" fillId="0" borderId="0" applyNumberFormat="0" applyFill="0" applyBorder="0" applyAlignment="0" applyProtection="0"/>
    <xf numFmtId="164" fontId="21" fillId="30" borderId="2" applyNumberFormat="0" applyAlignment="0" applyProtection="0"/>
    <xf numFmtId="164" fontId="22" fillId="0" borderId="7" applyNumberFormat="0" applyFill="0" applyAlignment="0" applyProtection="0"/>
    <xf numFmtId="164" fontId="23" fillId="31" borderId="0" applyNumberFormat="0" applyBorder="0" applyAlignment="0" applyProtection="0"/>
    <xf numFmtId="164" fontId="6" fillId="0" borderId="0">
      <alignment vertical="top"/>
    </xf>
    <xf numFmtId="164" fontId="10" fillId="0" borderId="0" applyNumberFormat="0" applyFont="0" applyFill="0" applyBorder="0" applyAlignment="0" applyProtection="0"/>
    <xf numFmtId="164" fontId="24" fillId="0" borderId="0"/>
    <xf numFmtId="164" fontId="6" fillId="0" borderId="0">
      <alignment vertical="top"/>
    </xf>
    <xf numFmtId="164" fontId="10" fillId="0" borderId="0" applyNumberFormat="0" applyFont="0" applyFill="0" applyBorder="0" applyAlignment="0" applyProtection="0"/>
    <xf numFmtId="164" fontId="11" fillId="0" borderId="0"/>
    <xf numFmtId="164" fontId="24" fillId="0" borderId="0"/>
    <xf numFmtId="164" fontId="25" fillId="27" borderId="9" applyNumberFormat="0" applyAlignment="0" applyProtection="0"/>
    <xf numFmtId="164" fontId="26" fillId="0" borderId="0" applyNumberFormat="0" applyFill="0" applyBorder="0" applyAlignment="0" applyProtection="0"/>
    <xf numFmtId="164" fontId="27" fillId="0" borderId="10" applyNumberFormat="0" applyFill="0" applyAlignment="0" applyProtection="0"/>
    <xf numFmtId="164" fontId="28" fillId="0" borderId="0" applyNumberFormat="0" applyFill="0" applyBorder="0" applyAlignment="0" applyProtection="0"/>
    <xf numFmtId="164" fontId="11" fillId="32" borderId="8" applyNumberFormat="0" applyFont="0" applyAlignment="0" applyProtection="0"/>
    <xf numFmtId="0" fontId="24" fillId="0" borderId="0"/>
    <xf numFmtId="0" fontId="33" fillId="0" borderId="0">
      <alignment vertical="top"/>
    </xf>
    <xf numFmtId="166" fontId="5" fillId="0" borderId="0"/>
    <xf numFmtId="43" fontId="5" fillId="0" borderId="0" applyFont="0" applyFill="0" applyBorder="0" applyAlignment="0" applyProtection="0"/>
    <xf numFmtId="166" fontId="6" fillId="0" borderId="0">
      <alignment vertical="top"/>
    </xf>
    <xf numFmtId="166" fontId="10" fillId="0" borderId="0"/>
    <xf numFmtId="166" fontId="6" fillId="0" borderId="0">
      <alignment vertical="top"/>
    </xf>
    <xf numFmtId="9" fontId="10" fillId="0" borderId="0" applyFont="0" applyFill="0" applyBorder="0" applyAlignment="0" applyProtection="0"/>
    <xf numFmtId="164" fontId="6" fillId="0" borderId="0">
      <alignment vertical="top"/>
    </xf>
    <xf numFmtId="164" fontId="4" fillId="0" borderId="0"/>
    <xf numFmtId="164" fontId="4" fillId="0" borderId="0"/>
    <xf numFmtId="0" fontId="3" fillId="0" borderId="0"/>
    <xf numFmtId="164" fontId="33" fillId="0" borderId="0">
      <alignment vertical="top"/>
    </xf>
    <xf numFmtId="164" fontId="3" fillId="2" borderId="0" applyNumberFormat="0" applyBorder="0" applyAlignment="0" applyProtection="0"/>
    <xf numFmtId="164" fontId="3" fillId="3" borderId="0" applyNumberFormat="0" applyBorder="0" applyAlignment="0" applyProtection="0"/>
    <xf numFmtId="164" fontId="3" fillId="4" borderId="0" applyNumberFormat="0" applyBorder="0" applyAlignment="0" applyProtection="0"/>
    <xf numFmtId="164" fontId="3" fillId="5" borderId="0" applyNumberFormat="0" applyBorder="0" applyAlignment="0" applyProtection="0"/>
    <xf numFmtId="164" fontId="3" fillId="6" borderId="0" applyNumberFormat="0" applyBorder="0" applyAlignment="0" applyProtection="0"/>
    <xf numFmtId="164" fontId="3" fillId="7" borderId="0" applyNumberFormat="0" applyBorder="0" applyAlignment="0" applyProtection="0"/>
    <xf numFmtId="164" fontId="3" fillId="8" borderId="0" applyNumberFormat="0" applyBorder="0" applyAlignment="0" applyProtection="0"/>
    <xf numFmtId="164" fontId="3" fillId="9" borderId="0" applyNumberFormat="0" applyBorder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2" borderId="0" applyNumberFormat="0" applyBorder="0" applyAlignment="0" applyProtection="0"/>
    <xf numFmtId="164" fontId="3" fillId="13" borderId="0" applyNumberFormat="0" applyBorder="0" applyAlignment="0" applyProtection="0"/>
    <xf numFmtId="164" fontId="12" fillId="14" borderId="0" applyNumberFormat="0" applyBorder="0" applyAlignment="0" applyProtection="0"/>
    <xf numFmtId="164" fontId="12" fillId="15" borderId="0" applyNumberFormat="0" applyBorder="0" applyAlignment="0" applyProtection="0"/>
    <xf numFmtId="164" fontId="12" fillId="16" borderId="0" applyNumberFormat="0" applyBorder="0" applyAlignment="0" applyProtection="0"/>
    <xf numFmtId="164" fontId="12" fillId="17" borderId="0" applyNumberFormat="0" applyBorder="0" applyAlignment="0" applyProtection="0"/>
    <xf numFmtId="164" fontId="12" fillId="18" borderId="0" applyNumberFormat="0" applyBorder="0" applyAlignment="0" applyProtection="0"/>
    <xf numFmtId="164" fontId="12" fillId="19" borderId="0" applyNumberFormat="0" applyBorder="0" applyAlignment="0" applyProtection="0"/>
    <xf numFmtId="164" fontId="12" fillId="20" borderId="0" applyNumberFormat="0" applyBorder="0" applyAlignment="0" applyProtection="0"/>
    <xf numFmtId="164" fontId="12" fillId="21" borderId="0" applyNumberFormat="0" applyBorder="0" applyAlignment="0" applyProtection="0"/>
    <xf numFmtId="164" fontId="12" fillId="22" borderId="0" applyNumberFormat="0" applyBorder="0" applyAlignment="0" applyProtection="0"/>
    <xf numFmtId="164" fontId="12" fillId="23" borderId="0" applyNumberFormat="0" applyBorder="0" applyAlignment="0" applyProtection="0"/>
    <xf numFmtId="164" fontId="12" fillId="24" borderId="0" applyNumberFormat="0" applyBorder="0" applyAlignment="0" applyProtection="0"/>
    <xf numFmtId="164" fontId="12" fillId="25" borderId="0" applyNumberFormat="0" applyBorder="0" applyAlignment="0" applyProtection="0"/>
    <xf numFmtId="164" fontId="13" fillId="26" borderId="0" applyNumberFormat="0" applyBorder="0" applyAlignment="0" applyProtection="0"/>
    <xf numFmtId="164" fontId="14" fillId="27" borderId="2" applyNumberFormat="0" applyAlignment="0" applyProtection="0"/>
    <xf numFmtId="164" fontId="15" fillId="28" borderId="3" applyNumberFormat="0" applyAlignment="0" applyProtection="0"/>
    <xf numFmtId="164" fontId="16" fillId="0" borderId="0" applyNumberFormat="0" applyFill="0" applyBorder="0" applyAlignment="0" applyProtection="0"/>
    <xf numFmtId="164" fontId="17" fillId="29" borderId="0" applyNumberFormat="0" applyBorder="0" applyAlignment="0" applyProtection="0"/>
    <xf numFmtId="164" fontId="18" fillId="0" borderId="4" applyNumberFormat="0" applyFill="0" applyAlignment="0" applyProtection="0"/>
    <xf numFmtId="164" fontId="19" fillId="0" borderId="5" applyNumberFormat="0" applyFill="0" applyAlignment="0" applyProtection="0"/>
    <xf numFmtId="164" fontId="20" fillId="0" borderId="6" applyNumberFormat="0" applyFill="0" applyAlignment="0" applyProtection="0"/>
    <xf numFmtId="164" fontId="20" fillId="0" borderId="0" applyNumberFormat="0" applyFill="0" applyBorder="0" applyAlignment="0" applyProtection="0"/>
    <xf numFmtId="164" fontId="21" fillId="30" borderId="2" applyNumberFormat="0" applyAlignment="0" applyProtection="0"/>
    <xf numFmtId="164" fontId="22" fillId="0" borderId="7" applyNumberFormat="0" applyFill="0" applyAlignment="0" applyProtection="0"/>
    <xf numFmtId="164" fontId="23" fillId="31" borderId="0" applyNumberFormat="0" applyBorder="0" applyAlignment="0" applyProtection="0"/>
    <xf numFmtId="164" fontId="3" fillId="0" borderId="0"/>
    <xf numFmtId="164" fontId="25" fillId="27" borderId="9" applyNumberFormat="0" applyAlignment="0" applyProtection="0"/>
    <xf numFmtId="164" fontId="26" fillId="0" borderId="0" applyNumberFormat="0" applyFill="0" applyBorder="0" applyAlignment="0" applyProtection="0"/>
    <xf numFmtId="164" fontId="27" fillId="0" borderId="10" applyNumberFormat="0" applyFill="0" applyAlignment="0" applyProtection="0"/>
    <xf numFmtId="164" fontId="28" fillId="0" borderId="0" applyNumberFormat="0" applyFill="0" applyBorder="0" applyAlignment="0" applyProtection="0"/>
    <xf numFmtId="164" fontId="3" fillId="32" borderId="8" applyNumberFormat="0" applyFont="0" applyAlignment="0" applyProtection="0"/>
    <xf numFmtId="166" fontId="3" fillId="0" borderId="0"/>
    <xf numFmtId="43" fontId="3" fillId="0" borderId="0" applyFont="0" applyFill="0" applyBorder="0" applyAlignment="0" applyProtection="0"/>
    <xf numFmtId="164" fontId="3" fillId="0" borderId="0"/>
    <xf numFmtId="0" fontId="2" fillId="0" borderId="0"/>
    <xf numFmtId="0" fontId="26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17" fillId="29" borderId="0" applyNumberFormat="0" applyBorder="0" applyAlignment="0" applyProtection="0"/>
    <xf numFmtId="0" fontId="13" fillId="26" borderId="0" applyNumberFormat="0" applyBorder="0" applyAlignment="0" applyProtection="0"/>
    <xf numFmtId="0" fontId="23" fillId="31" borderId="0" applyNumberFormat="0" applyBorder="0" applyAlignment="0" applyProtection="0"/>
    <xf numFmtId="0" fontId="21" fillId="30" borderId="2" applyNumberFormat="0" applyAlignment="0" applyProtection="0"/>
    <xf numFmtId="0" fontId="25" fillId="27" borderId="9" applyNumberFormat="0" applyAlignment="0" applyProtection="0"/>
    <xf numFmtId="0" fontId="14" fillId="27" borderId="2" applyNumberFormat="0" applyAlignment="0" applyProtection="0"/>
    <xf numFmtId="0" fontId="22" fillId="0" borderId="7" applyNumberFormat="0" applyFill="0" applyAlignment="0" applyProtection="0"/>
    <xf numFmtId="0" fontId="15" fillId="28" borderId="3" applyNumberFormat="0" applyAlignment="0" applyProtection="0"/>
    <xf numFmtId="0" fontId="28" fillId="0" borderId="0" applyNumberFormat="0" applyFill="0" applyBorder="0" applyAlignment="0" applyProtection="0"/>
    <xf numFmtId="0" fontId="2" fillId="32" borderId="8" applyNumberFormat="0" applyFont="0" applyAlignment="0" applyProtection="0"/>
    <xf numFmtId="0" fontId="16" fillId="0" borderId="0" applyNumberFormat="0" applyFill="0" applyBorder="0" applyAlignment="0" applyProtection="0"/>
    <xf numFmtId="0" fontId="27" fillId="0" borderId="10" applyNumberFormat="0" applyFill="0" applyAlignment="0" applyProtection="0"/>
    <xf numFmtId="0" fontId="12" fillId="20" borderId="0" applyNumberFormat="0" applyBorder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12" fillId="14" borderId="0" applyNumberFormat="0" applyBorder="0" applyAlignment="0" applyProtection="0"/>
    <xf numFmtId="0" fontId="12" fillId="21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12" fillId="15" borderId="0" applyNumberFormat="0" applyBorder="0" applyAlignment="0" applyProtection="0"/>
    <xf numFmtId="0" fontId="12" fillId="22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12" fillId="16" borderId="0" applyNumberFormat="0" applyBorder="0" applyAlignment="0" applyProtection="0"/>
    <xf numFmtId="0" fontId="12" fillId="23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12" fillId="17" borderId="0" applyNumberFormat="0" applyBorder="0" applyAlignment="0" applyProtection="0"/>
    <xf numFmtId="0" fontId="12" fillId="24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12" fillId="18" borderId="0" applyNumberFormat="0" applyBorder="0" applyAlignment="0" applyProtection="0"/>
    <xf numFmtId="0" fontId="12" fillId="25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12" fillId="19" borderId="0" applyNumberFormat="0" applyBorder="0" applyAlignment="0" applyProtection="0"/>
    <xf numFmtId="0" fontId="6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1" fillId="0" borderId="0"/>
    <xf numFmtId="0" fontId="1" fillId="32" borderId="8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41" fillId="0" borderId="0">
      <alignment vertical="top"/>
    </xf>
    <xf numFmtId="0" fontId="41" fillId="0" borderId="0">
      <alignment vertical="top"/>
    </xf>
  </cellStyleXfs>
  <cellXfs count="100">
    <xf numFmtId="164" fontId="0" fillId="0" borderId="0" xfId="0">
      <alignment vertical="top"/>
    </xf>
    <xf numFmtId="164" fontId="29" fillId="0" borderId="0" xfId="0" applyFont="1">
      <alignment vertical="top"/>
    </xf>
    <xf numFmtId="164" fontId="7" fillId="0" borderId="0" xfId="0" applyFont="1">
      <alignment vertical="top"/>
    </xf>
    <xf numFmtId="164" fontId="6" fillId="0" borderId="0" xfId="0" applyFont="1">
      <alignment vertical="top"/>
    </xf>
    <xf numFmtId="164" fontId="0" fillId="0" borderId="0" xfId="0" applyAlignment="1">
      <alignment horizontal="center" vertical="top"/>
    </xf>
    <xf numFmtId="164" fontId="7" fillId="0" borderId="0" xfId="0" applyFont="1" applyAlignment="1">
      <alignment horizontal="center" vertical="top"/>
    </xf>
    <xf numFmtId="164" fontId="29" fillId="0" borderId="0" xfId="0" applyFont="1">
      <alignment vertical="top"/>
    </xf>
    <xf numFmtId="164" fontId="30" fillId="0" borderId="0" xfId="0" applyFont="1">
      <alignment vertical="top"/>
    </xf>
    <xf numFmtId="164" fontId="8" fillId="0" borderId="0" xfId="44" applyFont="1" applyFill="1" applyBorder="1"/>
    <xf numFmtId="164" fontId="9" fillId="0" borderId="0" xfId="44" applyFont="1" applyFill="1" applyBorder="1"/>
    <xf numFmtId="164" fontId="31" fillId="0" borderId="1" xfId="0" applyFont="1" applyBorder="1">
      <alignment vertical="top"/>
    </xf>
    <xf numFmtId="164" fontId="7" fillId="0" borderId="0" xfId="0" applyFont="1" applyAlignment="1">
      <alignment horizontal="left" vertical="top"/>
    </xf>
    <xf numFmtId="164" fontId="29" fillId="0" borderId="0" xfId="0" applyFont="1" applyAlignment="1">
      <alignment vertical="top"/>
    </xf>
    <xf numFmtId="164" fontId="0" fillId="0" borderId="0" xfId="0" applyAlignment="1"/>
    <xf numFmtId="164" fontId="6" fillId="0" borderId="0" xfId="0" applyFont="1" applyAlignment="1">
      <alignment horizontal="left" vertical="top"/>
    </xf>
    <xf numFmtId="3" fontId="29" fillId="0" borderId="0" xfId="0" applyNumberFormat="1" applyFont="1" applyAlignment="1">
      <alignment vertical="top"/>
    </xf>
    <xf numFmtId="3" fontId="0" fillId="0" borderId="0" xfId="0" applyNumberFormat="1" applyAlignment="1">
      <alignment horizontal="center" vertical="top"/>
    </xf>
    <xf numFmtId="3" fontId="7" fillId="0" borderId="0" xfId="0" applyNumberFormat="1" applyFont="1" applyAlignment="1">
      <alignment horizontal="center" vertical="top"/>
    </xf>
    <xf numFmtId="2" fontId="0" fillId="0" borderId="0" xfId="0" applyNumberFormat="1" applyAlignment="1"/>
    <xf numFmtId="4" fontId="0" fillId="0" borderId="0" xfId="0" applyNumberFormat="1">
      <alignment vertical="top"/>
    </xf>
    <xf numFmtId="0" fontId="33" fillId="0" borderId="0" xfId="51">
      <alignment vertical="top"/>
    </xf>
    <xf numFmtId="0" fontId="33" fillId="0" borderId="0" xfId="51" applyFont="1">
      <alignment vertical="top"/>
    </xf>
    <xf numFmtId="2" fontId="15" fillId="33" borderId="11" xfId="0" applyNumberFormat="1" applyFont="1" applyFill="1" applyBorder="1" applyAlignment="1">
      <alignment horizontal="center"/>
    </xf>
    <xf numFmtId="2" fontId="6" fillId="34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 vertical="top"/>
    </xf>
    <xf numFmtId="4" fontId="33" fillId="0" borderId="0" xfId="51" applyNumberFormat="1" applyFont="1">
      <alignment vertical="top"/>
    </xf>
    <xf numFmtId="166" fontId="34" fillId="0" borderId="0" xfId="52" applyFont="1"/>
    <xf numFmtId="166" fontId="28" fillId="0" borderId="0" xfId="52" applyFont="1"/>
    <xf numFmtId="166" fontId="34" fillId="0" borderId="0" xfId="52" applyFont="1" applyAlignment="1">
      <alignment horizontal="center"/>
    </xf>
    <xf numFmtId="43" fontId="34" fillId="0" borderId="0" xfId="53" applyFont="1"/>
    <xf numFmtId="43" fontId="34" fillId="34" borderId="0" xfId="53" applyFont="1" applyFill="1"/>
    <xf numFmtId="166" fontId="34" fillId="34" borderId="0" xfId="52" applyFont="1" applyFill="1"/>
    <xf numFmtId="166" fontId="28" fillId="0" borderId="0" xfId="52" applyNumberFormat="1" applyFont="1"/>
    <xf numFmtId="166" fontId="12" fillId="0" borderId="0" xfId="52" applyFont="1"/>
    <xf numFmtId="166" fontId="12" fillId="0" borderId="0" xfId="52" applyFont="1" applyAlignment="1">
      <alignment horizontal="center" wrapText="1"/>
    </xf>
    <xf numFmtId="166" fontId="12" fillId="0" borderId="0" xfId="52" applyFont="1" applyAlignment="1">
      <alignment wrapText="1"/>
    </xf>
    <xf numFmtId="43" fontId="12" fillId="0" borderId="0" xfId="53" applyFont="1" applyAlignment="1">
      <alignment wrapText="1"/>
    </xf>
    <xf numFmtId="43" fontId="12" fillId="34" borderId="0" xfId="53" applyFont="1" applyFill="1" applyAlignment="1">
      <alignment wrapText="1"/>
    </xf>
    <xf numFmtId="166" fontId="35" fillId="0" borderId="0" xfId="54" applyFont="1" applyFill="1">
      <alignment vertical="top"/>
    </xf>
    <xf numFmtId="166" fontId="35" fillId="0" borderId="0" xfId="54" applyFont="1">
      <alignment vertical="top"/>
    </xf>
    <xf numFmtId="166" fontId="35" fillId="0" borderId="0" xfId="54" applyFont="1" applyAlignment="1">
      <alignment vertical="top" wrapText="1"/>
    </xf>
    <xf numFmtId="166" fontId="32" fillId="0" borderId="0" xfId="54" applyFont="1">
      <alignment vertical="top"/>
    </xf>
    <xf numFmtId="0" fontId="7" fillId="0" borderId="0" xfId="0" applyNumberFormat="1" applyFont="1" applyAlignment="1">
      <alignment horizontal="center" vertical="top"/>
    </xf>
    <xf numFmtId="164" fontId="0" fillId="0" borderId="0" xfId="0" applyAlignment="1">
      <alignment horizontal="center"/>
    </xf>
    <xf numFmtId="166" fontId="36" fillId="35" borderId="11" xfId="54" applyNumberFormat="1" applyFont="1" applyFill="1" applyBorder="1" applyAlignment="1">
      <alignment vertical="top" wrapText="1"/>
    </xf>
    <xf numFmtId="166" fontId="36" fillId="35" borderId="11" xfId="54" applyNumberFormat="1" applyFont="1" applyFill="1" applyBorder="1" applyAlignment="1">
      <alignment vertical="top"/>
    </xf>
    <xf numFmtId="166" fontId="37" fillId="35" borderId="11" xfId="54" applyNumberFormat="1" applyFont="1" applyFill="1" applyBorder="1" applyAlignment="1">
      <alignment vertical="top"/>
    </xf>
    <xf numFmtId="166" fontId="38" fillId="34" borderId="11" xfId="52" applyNumberFormat="1" applyFont="1" applyFill="1" applyBorder="1" applyAlignment="1"/>
    <xf numFmtId="166" fontId="15" fillId="35" borderId="11" xfId="52" applyNumberFormat="1" applyFont="1" applyFill="1" applyBorder="1" applyAlignment="1"/>
    <xf numFmtId="43" fontId="15" fillId="34" borderId="11" xfId="53" applyNumberFormat="1" applyFont="1" applyFill="1" applyBorder="1" applyAlignment="1">
      <alignment wrapText="1"/>
    </xf>
    <xf numFmtId="43" fontId="15" fillId="35" borderId="11" xfId="53" applyNumberFormat="1" applyFont="1" applyFill="1" applyBorder="1" applyAlignment="1">
      <alignment wrapText="1"/>
    </xf>
    <xf numFmtId="166" fontId="15" fillId="35" borderId="11" xfId="52" applyNumberFormat="1" applyFont="1" applyFill="1" applyBorder="1" applyAlignment="1">
      <alignment wrapText="1"/>
    </xf>
    <xf numFmtId="164" fontId="6" fillId="0" borderId="0" xfId="38">
      <alignment vertical="top"/>
    </xf>
    <xf numFmtId="164" fontId="6" fillId="0" borderId="0" xfId="38" applyBorder="1">
      <alignment vertical="top"/>
    </xf>
    <xf numFmtId="164" fontId="4" fillId="0" borderId="0" xfId="59"/>
    <xf numFmtId="164" fontId="6" fillId="0" borderId="0" xfId="38" applyAlignment="1"/>
    <xf numFmtId="164" fontId="30" fillId="0" borderId="0" xfId="38" applyFont="1">
      <alignment vertical="top"/>
    </xf>
    <xf numFmtId="164" fontId="4" fillId="0" borderId="0" xfId="60"/>
    <xf numFmtId="164" fontId="4" fillId="0" borderId="0" xfId="60" applyFont="1"/>
    <xf numFmtId="164" fontId="6" fillId="37" borderId="0" xfId="38" applyFill="1">
      <alignment vertical="top"/>
    </xf>
    <xf numFmtId="164" fontId="6" fillId="37" borderId="0" xfId="38" applyFont="1" applyFill="1">
      <alignment vertical="top"/>
    </xf>
    <xf numFmtId="164" fontId="39" fillId="37" borderId="0" xfId="38" applyFont="1" applyFill="1">
      <alignment vertical="top"/>
    </xf>
    <xf numFmtId="164" fontId="6" fillId="0" borderId="0" xfId="58" applyFont="1" applyBorder="1">
      <alignment vertical="top"/>
    </xf>
    <xf numFmtId="0" fontId="6" fillId="37" borderId="0" xfId="38" applyNumberFormat="1" applyFill="1">
      <alignment vertical="top"/>
    </xf>
    <xf numFmtId="166" fontId="12" fillId="0" borderId="0" xfId="52" applyFont="1" applyAlignment="1">
      <alignment horizontal="center"/>
    </xf>
    <xf numFmtId="3" fontId="29" fillId="0" borderId="0" xfId="0" applyNumberFormat="1" applyFont="1" applyAlignment="1">
      <alignment horizontal="center" vertical="top"/>
    </xf>
    <xf numFmtId="0" fontId="29" fillId="0" borderId="0" xfId="0" applyNumberFormat="1" applyFont="1" applyAlignment="1">
      <alignment vertical="top"/>
    </xf>
    <xf numFmtId="164" fontId="29" fillId="0" borderId="0" xfId="0" applyNumberFormat="1" applyFont="1">
      <alignment vertical="top"/>
    </xf>
    <xf numFmtId="0" fontId="6" fillId="0" borderId="0" xfId="150" applyFont="1">
      <alignment vertical="top"/>
    </xf>
    <xf numFmtId="4" fontId="0" fillId="38" borderId="0" xfId="0" applyNumberFormat="1" applyFill="1">
      <alignment vertical="top"/>
    </xf>
    <xf numFmtId="0" fontId="6" fillId="0" borderId="0" xfId="51" applyFont="1">
      <alignment vertical="top"/>
    </xf>
    <xf numFmtId="2" fontId="0" fillId="0" borderId="0" xfId="0" applyNumberFormat="1">
      <alignment vertical="top"/>
    </xf>
    <xf numFmtId="164" fontId="40" fillId="39" borderId="0" xfId="0" applyFont="1" applyFill="1" applyAlignment="1">
      <alignment vertical="center"/>
    </xf>
    <xf numFmtId="164" fontId="0" fillId="39" borderId="0" xfId="0" applyFill="1">
      <alignment vertical="top"/>
    </xf>
    <xf numFmtId="164" fontId="40" fillId="38" borderId="0" xfId="0" applyFont="1" applyFill="1" applyAlignment="1">
      <alignment vertical="center"/>
    </xf>
    <xf numFmtId="164" fontId="0" fillId="38" borderId="0" xfId="0" applyFill="1">
      <alignment vertical="top"/>
    </xf>
    <xf numFmtId="164" fontId="40" fillId="40" borderId="0" xfId="0" applyFont="1" applyFill="1" applyAlignment="1">
      <alignment vertical="center"/>
    </xf>
    <xf numFmtId="164" fontId="0" fillId="40" borderId="0" xfId="0" applyFill="1">
      <alignment vertical="top"/>
    </xf>
    <xf numFmtId="0" fontId="31" fillId="0" borderId="11" xfId="151" applyNumberFormat="1" applyFont="1" applyBorder="1" applyAlignment="1">
      <alignment vertical="top"/>
    </xf>
    <xf numFmtId="0" fontId="31" fillId="36" borderId="11" xfId="151" applyNumberFormat="1" applyFont="1" applyFill="1" applyBorder="1" applyAlignment="1">
      <alignment vertical="top"/>
    </xf>
    <xf numFmtId="0" fontId="41" fillId="0" borderId="0" xfId="152">
      <alignment vertical="top"/>
    </xf>
    <xf numFmtId="1" fontId="41" fillId="0" borderId="0" xfId="152" applyNumberFormat="1">
      <alignment vertical="top"/>
    </xf>
    <xf numFmtId="165" fontId="41" fillId="0" borderId="0" xfId="152" applyNumberFormat="1">
      <alignment vertical="top"/>
    </xf>
    <xf numFmtId="0" fontId="44" fillId="36" borderId="11" xfId="152" applyNumberFormat="1" applyFont="1" applyFill="1" applyBorder="1" applyAlignment="1">
      <alignment vertical="top"/>
    </xf>
    <xf numFmtId="0" fontId="44" fillId="0" borderId="11" xfId="152" applyNumberFormat="1" applyFont="1" applyBorder="1" applyAlignment="1">
      <alignment vertical="top"/>
    </xf>
    <xf numFmtId="1" fontId="44" fillId="36" borderId="11" xfId="152" applyNumberFormat="1" applyFont="1" applyFill="1" applyBorder="1" applyAlignment="1">
      <alignment vertical="top"/>
    </xf>
    <xf numFmtId="1" fontId="44" fillId="0" borderId="11" xfId="152" applyNumberFormat="1" applyFont="1" applyBorder="1" applyAlignment="1">
      <alignment vertical="top"/>
    </xf>
    <xf numFmtId="0" fontId="41" fillId="0" borderId="0" xfId="153">
      <alignment vertical="top"/>
    </xf>
    <xf numFmtId="164" fontId="45" fillId="0" borderId="0" xfId="0" applyFont="1">
      <alignment vertical="top"/>
    </xf>
    <xf numFmtId="0" fontId="44" fillId="0" borderId="0" xfId="152" applyNumberFormat="1" applyFont="1" applyBorder="1" applyAlignment="1">
      <alignment vertical="top"/>
    </xf>
    <xf numFmtId="164" fontId="46" fillId="0" borderId="0" xfId="0" applyFont="1">
      <alignment vertical="top"/>
    </xf>
    <xf numFmtId="0" fontId="42" fillId="0" borderId="12" xfId="50" applyNumberFormat="1" applyFont="1" applyFill="1" applyBorder="1" applyAlignment="1">
      <alignment horizontal="left" vertical="top" wrapText="1" readingOrder="1"/>
    </xf>
    <xf numFmtId="0" fontId="41" fillId="0" borderId="0" xfId="168">
      <alignment vertical="top"/>
    </xf>
    <xf numFmtId="1" fontId="41" fillId="0" borderId="0" xfId="168" applyNumberFormat="1">
      <alignment vertical="top"/>
    </xf>
    <xf numFmtId="165" fontId="41" fillId="0" borderId="0" xfId="168" applyNumberFormat="1">
      <alignment vertical="top"/>
    </xf>
    <xf numFmtId="0" fontId="41" fillId="0" borderId="0" xfId="169">
      <alignment vertical="top"/>
    </xf>
    <xf numFmtId="0" fontId="42" fillId="0" borderId="12" xfId="50" applyNumberFormat="1" applyFont="1" applyFill="1" applyBorder="1" applyAlignment="1">
      <alignment horizontal="left" vertical="top" wrapText="1" readingOrder="1"/>
    </xf>
    <xf numFmtId="0" fontId="43" fillId="0" borderId="13" xfId="50" applyNumberFormat="1" applyFont="1" applyFill="1" applyBorder="1" applyAlignment="1">
      <alignment vertical="top" wrapText="1"/>
    </xf>
    <xf numFmtId="164" fontId="42" fillId="0" borderId="12" xfId="50" applyNumberFormat="1" applyFont="1" applyFill="1" applyBorder="1" applyAlignment="1">
      <alignment horizontal="left" vertical="top" wrapText="1" readingOrder="1"/>
    </xf>
    <xf numFmtId="4" fontId="0" fillId="38" borderId="0" xfId="0" applyNumberFormat="1" applyFill="1" applyAlignment="1">
      <alignment horizontal="center" vertical="top"/>
    </xf>
  </cellXfs>
  <cellStyles count="170">
    <cellStyle name="20% - Accent1" xfId="1" builtinId="30" customBuiltin="1"/>
    <cellStyle name="20% - Accent1 2" xfId="63"/>
    <cellStyle name="20% - Accent1 3" xfId="127"/>
    <cellStyle name="20% - Accent1 4" xfId="156"/>
    <cellStyle name="20% - Accent2" xfId="2" builtinId="34" customBuiltin="1"/>
    <cellStyle name="20% - Accent2 2" xfId="64"/>
    <cellStyle name="20% - Accent2 3" xfId="131"/>
    <cellStyle name="20% - Accent2 4" xfId="158"/>
    <cellStyle name="20% - Accent3" xfId="3" builtinId="38" customBuiltin="1"/>
    <cellStyle name="20% - Accent3 2" xfId="65"/>
    <cellStyle name="20% - Accent3 3" xfId="135"/>
    <cellStyle name="20% - Accent3 4" xfId="160"/>
    <cellStyle name="20% - Accent4" xfId="4" builtinId="42" customBuiltin="1"/>
    <cellStyle name="20% - Accent4 2" xfId="66"/>
    <cellStyle name="20% - Accent4 3" xfId="139"/>
    <cellStyle name="20% - Accent4 4" xfId="162"/>
    <cellStyle name="20% - Accent5" xfId="5" builtinId="46" customBuiltin="1"/>
    <cellStyle name="20% - Accent5 2" xfId="67"/>
    <cellStyle name="20% - Accent5 3" xfId="143"/>
    <cellStyle name="20% - Accent5 4" xfId="164"/>
    <cellStyle name="20% - Accent6" xfId="6" builtinId="50" customBuiltin="1"/>
    <cellStyle name="20% - Accent6 2" xfId="68"/>
    <cellStyle name="20% - Accent6 3" xfId="147"/>
    <cellStyle name="20% - Accent6 4" xfId="166"/>
    <cellStyle name="40% - Accent1" xfId="7" builtinId="31" customBuiltin="1"/>
    <cellStyle name="40% - Accent1 2" xfId="69"/>
    <cellStyle name="40% - Accent1 3" xfId="128"/>
    <cellStyle name="40% - Accent1 4" xfId="157"/>
    <cellStyle name="40% - Accent2" xfId="8" builtinId="35" customBuiltin="1"/>
    <cellStyle name="40% - Accent2 2" xfId="70"/>
    <cellStyle name="40% - Accent2 3" xfId="132"/>
    <cellStyle name="40% - Accent2 4" xfId="159"/>
    <cellStyle name="40% - Accent3" xfId="9" builtinId="39" customBuiltin="1"/>
    <cellStyle name="40% - Accent3 2" xfId="71"/>
    <cellStyle name="40% - Accent3 3" xfId="136"/>
    <cellStyle name="40% - Accent3 4" xfId="161"/>
    <cellStyle name="40% - Accent4" xfId="10" builtinId="43" customBuiltin="1"/>
    <cellStyle name="40% - Accent4 2" xfId="72"/>
    <cellStyle name="40% - Accent4 3" xfId="140"/>
    <cellStyle name="40% - Accent4 4" xfId="163"/>
    <cellStyle name="40% - Accent5" xfId="11" builtinId="47" customBuiltin="1"/>
    <cellStyle name="40% - Accent5 2" xfId="73"/>
    <cellStyle name="40% - Accent5 3" xfId="144"/>
    <cellStyle name="40% - Accent5 4" xfId="165"/>
    <cellStyle name="40% - Accent6" xfId="12" builtinId="51" customBuiltin="1"/>
    <cellStyle name="40% - Accent6 2" xfId="74"/>
    <cellStyle name="40% - Accent6 3" xfId="148"/>
    <cellStyle name="40% - Accent6 4" xfId="167"/>
    <cellStyle name="60% - Accent1" xfId="13" builtinId="32" customBuiltin="1"/>
    <cellStyle name="60% - Accent1 2" xfId="75"/>
    <cellStyle name="60% - Accent1 3" xfId="129"/>
    <cellStyle name="60% - Accent2" xfId="14" builtinId="36" customBuiltin="1"/>
    <cellStyle name="60% - Accent2 2" xfId="76"/>
    <cellStyle name="60% - Accent2 3" xfId="133"/>
    <cellStyle name="60% - Accent3" xfId="15" builtinId="40" customBuiltin="1"/>
    <cellStyle name="60% - Accent3 2" xfId="77"/>
    <cellStyle name="60% - Accent3 3" xfId="137"/>
    <cellStyle name="60% - Accent4" xfId="16" builtinId="44" customBuiltin="1"/>
    <cellStyle name="60% - Accent4 2" xfId="78"/>
    <cellStyle name="60% - Accent4 3" xfId="141"/>
    <cellStyle name="60% - Accent5" xfId="17" builtinId="48" customBuiltin="1"/>
    <cellStyle name="60% - Accent5 2" xfId="79"/>
    <cellStyle name="60% - Accent5 3" xfId="145"/>
    <cellStyle name="60% - Accent6" xfId="18" builtinId="52" customBuiltin="1"/>
    <cellStyle name="60% - Accent6 2" xfId="80"/>
    <cellStyle name="60% - Accent6 3" xfId="149"/>
    <cellStyle name="Accent1" xfId="19" builtinId="29" customBuiltin="1"/>
    <cellStyle name="Accent1 2" xfId="81"/>
    <cellStyle name="Accent1 3" xfId="126"/>
    <cellStyle name="Accent2" xfId="20" builtinId="33" customBuiltin="1"/>
    <cellStyle name="Accent2 2" xfId="82"/>
    <cellStyle name="Accent2 3" xfId="130"/>
    <cellStyle name="Accent3" xfId="21" builtinId="37" customBuiltin="1"/>
    <cellStyle name="Accent3 2" xfId="83"/>
    <cellStyle name="Accent3 3" xfId="134"/>
    <cellStyle name="Accent4" xfId="22" builtinId="41" customBuiltin="1"/>
    <cellStyle name="Accent4 2" xfId="84"/>
    <cellStyle name="Accent4 3" xfId="138"/>
    <cellStyle name="Accent5" xfId="23" builtinId="45" customBuiltin="1"/>
    <cellStyle name="Accent5 2" xfId="85"/>
    <cellStyle name="Accent5 3" xfId="142"/>
    <cellStyle name="Accent6" xfId="24" builtinId="49" customBuiltin="1"/>
    <cellStyle name="Accent6 2" xfId="86"/>
    <cellStyle name="Accent6 3" xfId="146"/>
    <cellStyle name="Bad" xfId="25" builtinId="27" customBuiltin="1"/>
    <cellStyle name="Bad 2" xfId="87"/>
    <cellStyle name="Bad 3" xfId="115"/>
    <cellStyle name="Calculation" xfId="26" builtinId="22" customBuiltin="1"/>
    <cellStyle name="Calculation 2" xfId="88"/>
    <cellStyle name="Calculation 3" xfId="119"/>
    <cellStyle name="Check Cell" xfId="27" builtinId="23" customBuiltin="1"/>
    <cellStyle name="Check Cell 2" xfId="89"/>
    <cellStyle name="Check Cell 3" xfId="121"/>
    <cellStyle name="Comma 2" xfId="28"/>
    <cellStyle name="Comma 3" xfId="53"/>
    <cellStyle name="Comma 3 2" xfId="106"/>
    <cellStyle name="Explanatory Text" xfId="29" builtinId="53" customBuiltin="1"/>
    <cellStyle name="Explanatory Text 2" xfId="90"/>
    <cellStyle name="Explanatory Text 3" xfId="124"/>
    <cellStyle name="Good" xfId="30" builtinId="26" customBuiltin="1"/>
    <cellStyle name="Good 2" xfId="91"/>
    <cellStyle name="Good 3" xfId="114"/>
    <cellStyle name="Heading 1" xfId="31" builtinId="16" customBuiltin="1"/>
    <cellStyle name="Heading 1 2" xfId="92"/>
    <cellStyle name="Heading 1 3" xfId="110"/>
    <cellStyle name="Heading 2" xfId="32" builtinId="17" customBuiltin="1"/>
    <cellStyle name="Heading 2 2" xfId="93"/>
    <cellStyle name="Heading 2 3" xfId="111"/>
    <cellStyle name="Heading 3" xfId="33" builtinId="18" customBuiltin="1"/>
    <cellStyle name="Heading 3 2" xfId="94"/>
    <cellStyle name="Heading 3 3" xfId="112"/>
    <cellStyle name="Heading 4" xfId="34" builtinId="19" customBuiltin="1"/>
    <cellStyle name="Heading 4 2" xfId="95"/>
    <cellStyle name="Heading 4 3" xfId="113"/>
    <cellStyle name="Input" xfId="35" builtinId="20" customBuiltin="1"/>
    <cellStyle name="Input 2" xfId="96"/>
    <cellStyle name="Input 3" xfId="117"/>
    <cellStyle name="Linked Cell" xfId="36" builtinId="24" customBuiltin="1"/>
    <cellStyle name="Linked Cell 2" xfId="97"/>
    <cellStyle name="Linked Cell 3" xfId="120"/>
    <cellStyle name="Neutral" xfId="37" builtinId="28" customBuiltin="1"/>
    <cellStyle name="Neutral 2" xfId="98"/>
    <cellStyle name="Neutral 3" xfId="116"/>
    <cellStyle name="Normal" xfId="0" builtinId="0"/>
    <cellStyle name="Normal 10" xfId="61"/>
    <cellStyle name="Normal 11" xfId="108"/>
    <cellStyle name="Normal 12" xfId="154"/>
    <cellStyle name="Normal 2" xfId="38"/>
    <cellStyle name="Normal 2 2" xfId="39"/>
    <cellStyle name="Normal 2 3" xfId="55"/>
    <cellStyle name="Normal 3" xfId="40"/>
    <cellStyle name="Normal 4" xfId="41"/>
    <cellStyle name="Normal 4 2" xfId="56"/>
    <cellStyle name="Normal 5" xfId="42"/>
    <cellStyle name="Normal 6" xfId="43"/>
    <cellStyle name="Normal 6 2" xfId="60"/>
    <cellStyle name="Normal 6 2 2" xfId="107"/>
    <cellStyle name="Normal 6 3" xfId="99"/>
    <cellStyle name="Normal 7" xfId="50"/>
    <cellStyle name="Normal 8" xfId="52"/>
    <cellStyle name="Normal 8 2" xfId="105"/>
    <cellStyle name="Normal 9" xfId="62"/>
    <cellStyle name="Normal_04048" xfId="51"/>
    <cellStyle name="Normal_04048_1" xfId="150"/>
    <cellStyle name="Normal_04048_2" xfId="168"/>
    <cellStyle name="Normal_Agent Team" xfId="152"/>
    <cellStyle name="Normal_Agent Team_1" xfId="151"/>
    <cellStyle name="Normal_Discrepancy_vessel" xfId="169"/>
    <cellStyle name="Normal_Discrepancy_vessel_1" xfId="58"/>
    <cellStyle name="Normal_Discrepancy_vessel_2" xfId="153"/>
    <cellStyle name="Normal_GCT" xfId="44"/>
    <cellStyle name="Normal_Sheet1 2" xfId="54"/>
    <cellStyle name="Normal_Sheet1 3" xfId="59"/>
    <cellStyle name="Note 2" xfId="49"/>
    <cellStyle name="Note 2 2" xfId="104"/>
    <cellStyle name="Note 3" xfId="123"/>
    <cellStyle name="Note 4" xfId="155"/>
    <cellStyle name="Output" xfId="45" builtinId="21" customBuiltin="1"/>
    <cellStyle name="Output 2" xfId="100"/>
    <cellStyle name="Output 3" xfId="118"/>
    <cellStyle name="Percent 2" xfId="57"/>
    <cellStyle name="Title" xfId="46" builtinId="15" customBuiltin="1"/>
    <cellStyle name="Title 2" xfId="101"/>
    <cellStyle name="Title 3" xfId="109"/>
    <cellStyle name="Total" xfId="47" builtinId="25" customBuiltin="1"/>
    <cellStyle name="Total 2" xfId="102"/>
    <cellStyle name="Total 3" xfId="125"/>
    <cellStyle name="Warning Text" xfId="48" builtinId="11" customBuiltin="1"/>
    <cellStyle name="Warning Text 2" xfId="103"/>
    <cellStyle name="Warning Text 3" xfId="122"/>
  </cellStyles>
  <dxfs count="19">
    <dxf>
      <alignment horizontal="left" vertical="top" textRotation="0" wrapText="0" indent="0" justifyLastLine="0" shrinkToFit="0" readingOrder="0"/>
    </dxf>
    <dxf>
      <numFmt numFmtId="164" formatCode="[$-10409]m/d/yyyy\ h:mm:ss\ AM/PM"/>
      <alignment horizontal="center" vertical="top" textRotation="0" wrapText="0" indent="0" justifyLastLine="0" shrinkToFit="0" readingOrder="0"/>
    </dxf>
    <dxf>
      <numFmt numFmtId="3" formatCode="#,##0"/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numFmt numFmtId="164" formatCode="[$-10409]m/d/yyyy\ h:mm:ss\ AM/PM"/>
      <alignment horizontal="center" vertical="top" textRotation="0" wrapText="0" indent="0" justifyLastLine="0" shrinkToFit="0" readingOrder="0"/>
    </dxf>
    <dxf>
      <numFmt numFmtId="3" formatCode="#,##0"/>
      <alignment horizontal="center" vertical="top" textRotation="0" wrapText="0" indent="0" justifyLastLine="0" shrinkToFit="0" readingOrder="0"/>
    </dxf>
    <dxf>
      <numFmt numFmtId="164" formatCode="[$-10409]m/d/yyyy\ h:mm:ss\ AM/PM"/>
    </dxf>
    <dxf>
      <font>
        <strike val="0"/>
        <outline val="0"/>
        <shadow val="0"/>
        <u val="none"/>
        <vertAlign val="baseline"/>
        <sz val="11"/>
        <color indexed="8"/>
        <name val="Caiibri"/>
        <scheme val="none"/>
      </font>
    </dxf>
    <dxf>
      <numFmt numFmtId="164" formatCode="[$-10409]m/d/yyyy\ h:mm:ss\ AM/PM"/>
    </dxf>
    <dxf>
      <numFmt numFmtId="0" formatCode="General"/>
    </dxf>
    <dxf>
      <numFmt numFmtId="0" formatCode="General"/>
    </dxf>
    <dxf>
      <numFmt numFmtId="3" formatCode="#,##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166" formatCode="[$-409]d\-mmm;@"/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" displayName="Table13" ref="A1:AC159" totalsRowShown="0" headerRowDxfId="18" dataDxfId="17">
  <autoFilter ref="A1:AC159"/>
  <tableColumns count="29">
    <tableColumn id="1" name="Vessel"/>
    <tableColumn id="2" name="Voyage"/>
    <tableColumn id="3" name="Leg"/>
    <tableColumn id="4" name="Booking _x000a_Reference"/>
    <tableColumn id="5" name="POR"/>
    <tableColumn id="6" name="POL"/>
    <tableColumn id="7" name="VIA"/>
    <tableColumn id="8" name="POD"/>
    <tableColumn id="9" name="DEL"/>
    <tableColumn id="10" name="Shipper"/>
    <tableColumn id="11" name="Freight _x000a_Forwarder "/>
    <tableColumn id="12" name="Cargo _x000a_Type"/>
    <tableColumn id="13" name="Status"/>
    <tableColumn id="14" name="Seg."/>
    <tableColumn id="15" name="Container #"/>
    <tableColumn id="16" name="MM"/>
    <tableColumn id="17" name="Gross _x000a_Weight _x000a_KG"/>
    <tableColumn id="18" name="Cargo _x000a_Weight _x000a_KG"/>
    <tableColumn id="19" name="Commodity _x000a_Description"/>
    <tableColumn id="20" name="HAZ"/>
    <tableColumn id="21" name="OOG _x000a_M"/>
    <tableColumn id="22" name="Temp _x000a_Set. _x000a_C"/>
    <tableColumn id="23" name="Act. _x000a_Code"/>
    <tableColumn id="24" name="Act. _x000a_Date"/>
    <tableColumn id="25" name="LOC"/>
    <tableColumn id="28" name="TP" dataDxfId="16">
      <calculatedColumnFormula>+Table13[[#This Row],[VIA]]</calculatedColumnFormula>
    </tableColumn>
    <tableColumn id="29" name="F P" dataDxfId="15">
      <calculatedColumnFormula>+Table13[[#This Row],[POD]]</calculatedColumnFormula>
    </tableColumn>
    <tableColumn id="26" name="TS" dataDxfId="14">
      <calculatedColumnFormula>+IF(ISBLANK(Table13[[#This Row],[TP]]),Table13[[#This Row],[F P]],Table13[[#This Row],[TP]])</calculatedColumnFormula>
    </tableColumn>
    <tableColumn id="27" name="AT BKG TS CNTR" dataDxfId="13">
      <calculatedColumnFormula>+Table13[[#This Row],[Booking 
Reference]]&amp;Table13[[#This Row],[TS]]&amp;Table13[[#This Row],[Container '#]]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822" totalsRowShown="0" headerRowDxfId="12">
  <autoFilter ref="A1:F822">
    <filterColumn colId="2">
      <filters>
        <filter val="#N/A"/>
      </filters>
    </filterColumn>
  </autoFilter>
  <tableColumns count="6">
    <tableColumn id="1" name="AGT BKG TS CNTR">
      <calculatedColumnFormula>+Table13[[#This Row],[AT BKG TS CNTR]]</calculatedColumnFormula>
    </tableColumn>
    <tableColumn id="2" name="GCT BKG TS CNTR"/>
    <tableColumn id="3" name="At GCT but not on AGT" dataDxfId="11"/>
    <tableColumn id="4" name="BKG" dataDxfId="10"/>
    <tableColumn id="6" name="Cntr n#" dataDxfId="9">
      <calculatedColumnFormula>RIGHT(B2,11)</calculatedColumnFormula>
    </tableColumn>
    <tableColumn id="5" name="Comments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8" name="Table28" displayName="Table28" ref="A1:H822" totalsRowShown="0" headerRowDxfId="7">
  <autoFilter ref="A1:H822">
    <filterColumn colId="2">
      <filters>
        <filter val="#N/A"/>
      </filters>
    </filterColumn>
    <filterColumn colId="3">
      <filters>
        <filter val="DV20"/>
        <filter val="DV40"/>
        <filter val="HC40"/>
      </filters>
    </filterColumn>
    <filterColumn colId="4">
      <filters>
        <filter val="CACAL"/>
        <filter val="CAEDM"/>
        <filter val="CAHFX"/>
        <filter val="CAMTL"/>
        <filter val="CASAK"/>
        <filter val="CATRT"/>
        <filter val="CAYWG"/>
        <filter val="USMIN"/>
      </filters>
    </filterColumn>
    <filterColumn colId="5">
      <filters>
        <filter val="IEXF"/>
        <filter val="OEXF"/>
        <filter val="OUME"/>
      </filters>
    </filterColumn>
  </autoFilter>
  <tableColumns count="8">
    <tableColumn id="1" name="GCT BKG TS CNTR"/>
    <tableColumn id="2" name="AGT BKG TS CNTR" dataDxfId="6">
      <calculatedColumnFormula>+'Agent Team'!AC2</calculatedColumnFormula>
    </tableColumn>
    <tableColumn id="3" name="On AGT but not on GCT" dataDxfId="5">
      <calculatedColumnFormula>MATCH(B2,$A$2:$A$822,0)</calculatedColumnFormula>
    </tableColumn>
    <tableColumn id="4" name="Cargo Type" dataDxfId="4">
      <calculatedColumnFormula>+'Agent Team'!L2</calculatedColumnFormula>
    </tableColumn>
    <tableColumn id="9" name="POD" dataDxfId="3">
      <calculatedColumnFormula>'Agent Team'!E2</calculatedColumnFormula>
    </tableColumn>
    <tableColumn id="5" name="Act. _x000a_Code" dataDxfId="2">
      <calculatedColumnFormula>'Agent Team'!W2</calculatedColumnFormula>
    </tableColumn>
    <tableColumn id="6" name="Bookings" dataDxfId="1">
      <calculatedColumnFormula>'Agent Team'!D2</calculatedColumnFormula>
    </tableColumn>
    <tableColumn id="7" name="Com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9"/>
  <sheetViews>
    <sheetView showGridLines="0" tabSelected="1" topLeftCell="A130" workbookViewId="0">
      <selection activeCell="F147" sqref="F147"/>
    </sheetView>
  </sheetViews>
  <sheetFormatPr defaultRowHeight="15"/>
  <cols>
    <col min="1" max="1" width="6.85546875" style="26" bestFit="1" customWidth="1"/>
    <col min="2" max="2" width="7.85546875" style="26" bestFit="1" customWidth="1"/>
    <col min="3" max="3" width="4.42578125" style="26" bestFit="1" customWidth="1"/>
    <col min="4" max="4" width="17.42578125" style="26" bestFit="1" customWidth="1"/>
    <col min="5" max="5" width="9.7109375" style="26" customWidth="1"/>
    <col min="6" max="7" width="9.140625" style="26" customWidth="1"/>
    <col min="8" max="8" width="7.85546875" style="26" bestFit="1" customWidth="1"/>
    <col min="9" max="9" width="7.5703125" style="26" bestFit="1" customWidth="1"/>
    <col min="10" max="10" width="17.7109375" style="26" bestFit="1" customWidth="1"/>
    <col min="11" max="11" width="18.5703125" style="26" customWidth="1"/>
    <col min="12" max="12" width="9.140625" style="31"/>
    <col min="13" max="13" width="9.140625" style="26"/>
    <col min="14" max="14" width="16.7109375" style="26" customWidth="1"/>
    <col min="15" max="15" width="20.140625" style="26" customWidth="1"/>
    <col min="16" max="16" width="9.140625" style="26"/>
    <col min="17" max="17" width="13.28515625" style="30" bestFit="1" customWidth="1"/>
    <col min="18" max="18" width="10.5703125" style="29" bestFit="1" customWidth="1"/>
    <col min="19" max="19" width="9.140625" style="26"/>
    <col min="20" max="20" width="34.5703125" style="26" bestFit="1" customWidth="1"/>
    <col min="21" max="21" width="17.7109375" style="26" bestFit="1" customWidth="1"/>
    <col min="22" max="22" width="13.140625" style="26" bestFit="1" customWidth="1"/>
    <col min="23" max="23" width="33.140625" style="28" bestFit="1" customWidth="1"/>
    <col min="24" max="24" width="11.28515625" style="28" customWidth="1"/>
    <col min="25" max="25" width="10.5703125" style="28" customWidth="1"/>
    <col min="26" max="28" width="9.140625" style="27"/>
    <col min="29" max="29" width="36.28515625" style="27" bestFit="1" customWidth="1"/>
    <col min="30" max="16384" width="9.140625" style="26"/>
  </cols>
  <sheetData>
    <row r="1" spans="1:29" s="33" customFormat="1" ht="60">
      <c r="A1" s="39" t="s">
        <v>86</v>
      </c>
      <c r="B1" s="40" t="s">
        <v>81</v>
      </c>
      <c r="C1" s="39" t="s">
        <v>82</v>
      </c>
      <c r="D1" s="40" t="s">
        <v>87</v>
      </c>
      <c r="E1" s="41" t="s">
        <v>0</v>
      </c>
      <c r="F1" s="39" t="s">
        <v>83</v>
      </c>
      <c r="G1" s="39" t="s">
        <v>84</v>
      </c>
      <c r="H1" s="39" t="s">
        <v>44</v>
      </c>
      <c r="I1" s="39" t="s">
        <v>88</v>
      </c>
      <c r="J1" s="39" t="s">
        <v>89</v>
      </c>
      <c r="K1" s="40" t="s">
        <v>90</v>
      </c>
      <c r="L1" s="31" t="s">
        <v>91</v>
      </c>
      <c r="M1" s="39" t="s">
        <v>85</v>
      </c>
      <c r="N1" s="39" t="s">
        <v>92</v>
      </c>
      <c r="O1" s="38" t="s">
        <v>93</v>
      </c>
      <c r="P1" s="33" t="s">
        <v>94</v>
      </c>
      <c r="Q1" s="37" t="s">
        <v>95</v>
      </c>
      <c r="R1" s="36" t="s">
        <v>96</v>
      </c>
      <c r="S1" s="35" t="s">
        <v>97</v>
      </c>
      <c r="T1" s="33" t="s">
        <v>2</v>
      </c>
      <c r="U1" s="35" t="s">
        <v>98</v>
      </c>
      <c r="V1" s="35" t="s">
        <v>99</v>
      </c>
      <c r="W1" s="34" t="s">
        <v>100</v>
      </c>
      <c r="X1" s="34" t="s">
        <v>101</v>
      </c>
      <c r="Y1" s="64" t="s">
        <v>102</v>
      </c>
      <c r="Z1" s="27" t="s">
        <v>119</v>
      </c>
      <c r="AA1" s="27" t="s">
        <v>118</v>
      </c>
      <c r="AB1" s="27" t="s">
        <v>66</v>
      </c>
      <c r="AC1" s="27" t="s">
        <v>117</v>
      </c>
    </row>
    <row r="2" spans="1:29">
      <c r="A2" s="80" t="s">
        <v>158</v>
      </c>
      <c r="B2" s="80" t="s">
        <v>472</v>
      </c>
      <c r="C2" s="80" t="s">
        <v>141</v>
      </c>
      <c r="D2" s="80" t="s">
        <v>767</v>
      </c>
      <c r="E2" s="80" t="s">
        <v>768</v>
      </c>
      <c r="F2" s="80" t="s">
        <v>766</v>
      </c>
      <c r="G2" s="80" t="s">
        <v>5</v>
      </c>
      <c r="H2" s="80" t="s">
        <v>160</v>
      </c>
      <c r="I2" s="80"/>
      <c r="J2" s="80" t="s">
        <v>68</v>
      </c>
      <c r="K2" s="80" t="s">
        <v>769</v>
      </c>
      <c r="L2" s="80" t="s">
        <v>7</v>
      </c>
      <c r="M2" s="80" t="s">
        <v>15</v>
      </c>
      <c r="N2" s="80" t="s">
        <v>103</v>
      </c>
      <c r="O2" s="80" t="s">
        <v>770</v>
      </c>
      <c r="P2" s="80" t="s">
        <v>104</v>
      </c>
      <c r="Q2" s="81">
        <v>29931</v>
      </c>
      <c r="R2" s="81">
        <v>26161</v>
      </c>
      <c r="S2" s="80" t="s">
        <v>137</v>
      </c>
      <c r="T2" s="80"/>
      <c r="U2" s="80"/>
      <c r="V2" s="80"/>
      <c r="W2" s="80" t="s">
        <v>105</v>
      </c>
      <c r="X2" s="82">
        <v>43878</v>
      </c>
      <c r="Y2" s="80" t="s">
        <v>766</v>
      </c>
      <c r="Z2" s="32" t="str">
        <f>+Table13[[#This Row],[VIA]]</f>
        <v>KRPUS</v>
      </c>
      <c r="AA2" s="27" t="str">
        <f>+Table13[[#This Row],[POD]]</f>
        <v>CNHUA</v>
      </c>
      <c r="AB2" s="27" t="str">
        <f>+IF(ISBLANK(Table13[[#This Row],[TP]]),Table13[[#This Row],[F P]],Table13[[#This Row],[TP]])</f>
        <v>KRPUS</v>
      </c>
      <c r="AC2" s="27" t="str">
        <f>+Table13[[#This Row],[Booking 
Reference]]&amp;Table13[[#This Row],[TS]]&amp;Table13[[#This Row],[Container '#]]</f>
        <v>ZIMUVAN0080654KRPUSBSIU9702366</v>
      </c>
    </row>
    <row r="3" spans="1:29">
      <c r="A3" s="80" t="s">
        <v>158</v>
      </c>
      <c r="B3" s="80" t="s">
        <v>472</v>
      </c>
      <c r="C3" s="80" t="s">
        <v>141</v>
      </c>
      <c r="D3" s="80" t="s">
        <v>767</v>
      </c>
      <c r="E3" s="80" t="s">
        <v>768</v>
      </c>
      <c r="F3" s="80" t="s">
        <v>766</v>
      </c>
      <c r="G3" s="80" t="s">
        <v>5</v>
      </c>
      <c r="H3" s="80" t="s">
        <v>160</v>
      </c>
      <c r="I3" s="80"/>
      <c r="J3" s="80" t="s">
        <v>68</v>
      </c>
      <c r="K3" s="80" t="s">
        <v>769</v>
      </c>
      <c r="L3" s="80" t="s">
        <v>7</v>
      </c>
      <c r="M3" s="80" t="s">
        <v>15</v>
      </c>
      <c r="N3" s="80" t="s">
        <v>103</v>
      </c>
      <c r="O3" s="80" t="s">
        <v>771</v>
      </c>
      <c r="P3" s="80" t="s">
        <v>104</v>
      </c>
      <c r="Q3" s="81">
        <v>29904</v>
      </c>
      <c r="R3" s="81">
        <v>26134</v>
      </c>
      <c r="S3" s="80" t="s">
        <v>137</v>
      </c>
      <c r="T3" s="80"/>
      <c r="U3" s="80"/>
      <c r="V3" s="80"/>
      <c r="W3" s="80" t="s">
        <v>105</v>
      </c>
      <c r="X3" s="82">
        <v>43878</v>
      </c>
      <c r="Y3" s="80" t="s">
        <v>766</v>
      </c>
      <c r="Z3" s="32" t="str">
        <f>+Table13[[#This Row],[VIA]]</f>
        <v>KRPUS</v>
      </c>
      <c r="AA3" s="27" t="str">
        <f>+Table13[[#This Row],[POD]]</f>
        <v>CNHUA</v>
      </c>
      <c r="AB3" s="27" t="str">
        <f>+IF(ISBLANK(Table13[[#This Row],[TP]]),Table13[[#This Row],[F P]],Table13[[#This Row],[TP]])</f>
        <v>KRPUS</v>
      </c>
      <c r="AC3" s="27" t="str">
        <f>+Table13[[#This Row],[Booking 
Reference]]&amp;Table13[[#This Row],[TS]]&amp;Table13[[#This Row],[Container '#]]</f>
        <v>ZIMUVAN0080654KRPUSBSIU9711408</v>
      </c>
    </row>
    <row r="4" spans="1:29">
      <c r="A4" s="80" t="s">
        <v>158</v>
      </c>
      <c r="B4" s="80" t="s">
        <v>472</v>
      </c>
      <c r="C4" s="80" t="s">
        <v>141</v>
      </c>
      <c r="D4" s="80" t="s">
        <v>767</v>
      </c>
      <c r="E4" s="80" t="s">
        <v>768</v>
      </c>
      <c r="F4" s="80" t="s">
        <v>766</v>
      </c>
      <c r="G4" s="80" t="s">
        <v>5</v>
      </c>
      <c r="H4" s="80" t="s">
        <v>160</v>
      </c>
      <c r="I4" s="80"/>
      <c r="J4" s="80" t="s">
        <v>68</v>
      </c>
      <c r="K4" s="80" t="s">
        <v>769</v>
      </c>
      <c r="L4" s="80" t="s">
        <v>7</v>
      </c>
      <c r="M4" s="80" t="s">
        <v>15</v>
      </c>
      <c r="N4" s="80" t="s">
        <v>103</v>
      </c>
      <c r="O4" s="80" t="s">
        <v>772</v>
      </c>
      <c r="P4" s="80" t="s">
        <v>104</v>
      </c>
      <c r="Q4" s="81">
        <v>30124</v>
      </c>
      <c r="R4" s="81">
        <v>26304</v>
      </c>
      <c r="S4" s="80" t="s">
        <v>137</v>
      </c>
      <c r="T4" s="80"/>
      <c r="U4" s="80"/>
      <c r="V4" s="80"/>
      <c r="W4" s="80" t="s">
        <v>105</v>
      </c>
      <c r="X4" s="82">
        <v>43878</v>
      </c>
      <c r="Y4" s="80" t="s">
        <v>766</v>
      </c>
      <c r="Z4" s="32" t="str">
        <f>+Table13[[#This Row],[VIA]]</f>
        <v>KRPUS</v>
      </c>
      <c r="AA4" s="27" t="str">
        <f>+Table13[[#This Row],[POD]]</f>
        <v>CNHUA</v>
      </c>
      <c r="AB4" s="27" t="str">
        <f>+IF(ISBLANK(Table13[[#This Row],[TP]]),Table13[[#This Row],[F P]],Table13[[#This Row],[TP]])</f>
        <v>KRPUS</v>
      </c>
      <c r="AC4" s="27" t="str">
        <f>+Table13[[#This Row],[Booking 
Reference]]&amp;Table13[[#This Row],[TS]]&amp;Table13[[#This Row],[Container '#]]</f>
        <v>ZIMUVAN0080654KRPUSDRYU9108853</v>
      </c>
    </row>
    <row r="5" spans="1:29">
      <c r="A5" s="80" t="s">
        <v>158</v>
      </c>
      <c r="B5" s="80" t="s">
        <v>472</v>
      </c>
      <c r="C5" s="80" t="s">
        <v>141</v>
      </c>
      <c r="D5" s="80" t="s">
        <v>767</v>
      </c>
      <c r="E5" s="80" t="s">
        <v>768</v>
      </c>
      <c r="F5" s="80" t="s">
        <v>766</v>
      </c>
      <c r="G5" s="80" t="s">
        <v>5</v>
      </c>
      <c r="H5" s="80" t="s">
        <v>160</v>
      </c>
      <c r="I5" s="80"/>
      <c r="J5" s="80" t="s">
        <v>68</v>
      </c>
      <c r="K5" s="80" t="s">
        <v>769</v>
      </c>
      <c r="L5" s="80" t="s">
        <v>7</v>
      </c>
      <c r="M5" s="80" t="s">
        <v>15</v>
      </c>
      <c r="N5" s="80" t="s">
        <v>103</v>
      </c>
      <c r="O5" s="80" t="s">
        <v>773</v>
      </c>
      <c r="P5" s="80" t="s">
        <v>104</v>
      </c>
      <c r="Q5" s="81">
        <v>30051</v>
      </c>
      <c r="R5" s="81">
        <v>26231</v>
      </c>
      <c r="S5" s="80" t="s">
        <v>137</v>
      </c>
      <c r="T5" s="80"/>
      <c r="U5" s="80"/>
      <c r="V5" s="80"/>
      <c r="W5" s="80" t="s">
        <v>105</v>
      </c>
      <c r="X5" s="82">
        <v>43878</v>
      </c>
      <c r="Y5" s="80" t="s">
        <v>766</v>
      </c>
      <c r="Z5" s="32" t="str">
        <f>+Table13[[#This Row],[VIA]]</f>
        <v>KRPUS</v>
      </c>
      <c r="AA5" s="27" t="str">
        <f>+Table13[[#This Row],[POD]]</f>
        <v>CNHUA</v>
      </c>
      <c r="AB5" s="27" t="str">
        <f>+IF(ISBLANK(Table13[[#This Row],[TP]]),Table13[[#This Row],[F P]],Table13[[#This Row],[TP]])</f>
        <v>KRPUS</v>
      </c>
      <c r="AC5" s="27" t="str">
        <f>+Table13[[#This Row],[Booking 
Reference]]&amp;Table13[[#This Row],[TS]]&amp;Table13[[#This Row],[Container '#]]</f>
        <v>ZIMUVAN0080654KRPUSDRYU9113485</v>
      </c>
    </row>
    <row r="6" spans="1:29">
      <c r="A6" s="80" t="s">
        <v>158</v>
      </c>
      <c r="B6" s="80" t="s">
        <v>472</v>
      </c>
      <c r="C6" s="80" t="s">
        <v>141</v>
      </c>
      <c r="D6" s="80" t="s">
        <v>767</v>
      </c>
      <c r="E6" s="80" t="s">
        <v>768</v>
      </c>
      <c r="F6" s="80" t="s">
        <v>766</v>
      </c>
      <c r="G6" s="80" t="s">
        <v>5</v>
      </c>
      <c r="H6" s="80" t="s">
        <v>160</v>
      </c>
      <c r="I6" s="80"/>
      <c r="J6" s="80" t="s">
        <v>68</v>
      </c>
      <c r="K6" s="80" t="s">
        <v>769</v>
      </c>
      <c r="L6" s="80" t="s">
        <v>7</v>
      </c>
      <c r="M6" s="80" t="s">
        <v>15</v>
      </c>
      <c r="N6" s="80" t="s">
        <v>103</v>
      </c>
      <c r="O6" s="80" t="s">
        <v>774</v>
      </c>
      <c r="P6" s="80" t="s">
        <v>104</v>
      </c>
      <c r="Q6" s="81">
        <v>29955</v>
      </c>
      <c r="R6" s="81">
        <v>26135</v>
      </c>
      <c r="S6" s="80" t="s">
        <v>137</v>
      </c>
      <c r="T6" s="80"/>
      <c r="U6" s="80"/>
      <c r="V6" s="80"/>
      <c r="W6" s="80" t="s">
        <v>105</v>
      </c>
      <c r="X6" s="82">
        <v>43878</v>
      </c>
      <c r="Y6" s="80" t="s">
        <v>766</v>
      </c>
      <c r="Z6" s="32" t="str">
        <f>+Table13[[#This Row],[VIA]]</f>
        <v>KRPUS</v>
      </c>
      <c r="AA6" s="27" t="str">
        <f>+Table13[[#This Row],[POD]]</f>
        <v>CNHUA</v>
      </c>
      <c r="AB6" s="27" t="str">
        <f>+IF(ISBLANK(Table13[[#This Row],[TP]]),Table13[[#This Row],[F P]],Table13[[#This Row],[TP]])</f>
        <v>KRPUS</v>
      </c>
      <c r="AC6" s="27" t="str">
        <f>+Table13[[#This Row],[Booking 
Reference]]&amp;Table13[[#This Row],[TS]]&amp;Table13[[#This Row],[Container '#]]</f>
        <v>ZIMUVAN0080654KRPUSDRYU9608967</v>
      </c>
    </row>
    <row r="7" spans="1:29">
      <c r="A7" s="80" t="s">
        <v>158</v>
      </c>
      <c r="B7" s="80" t="s">
        <v>472</v>
      </c>
      <c r="C7" s="80" t="s">
        <v>141</v>
      </c>
      <c r="D7" s="80" t="s">
        <v>767</v>
      </c>
      <c r="E7" s="80" t="s">
        <v>768</v>
      </c>
      <c r="F7" s="80" t="s">
        <v>766</v>
      </c>
      <c r="G7" s="80" t="s">
        <v>5</v>
      </c>
      <c r="H7" s="80" t="s">
        <v>160</v>
      </c>
      <c r="I7" s="80"/>
      <c r="J7" s="80" t="s">
        <v>68</v>
      </c>
      <c r="K7" s="80" t="s">
        <v>769</v>
      </c>
      <c r="L7" s="80" t="s">
        <v>7</v>
      </c>
      <c r="M7" s="80" t="s">
        <v>15</v>
      </c>
      <c r="N7" s="80" t="s">
        <v>103</v>
      </c>
      <c r="O7" s="80" t="s">
        <v>775</v>
      </c>
      <c r="P7" s="80" t="s">
        <v>104</v>
      </c>
      <c r="Q7" s="81">
        <v>30051</v>
      </c>
      <c r="R7" s="81">
        <v>26231</v>
      </c>
      <c r="S7" s="80" t="s">
        <v>137</v>
      </c>
      <c r="T7" s="80"/>
      <c r="U7" s="80"/>
      <c r="V7" s="80"/>
      <c r="W7" s="80" t="s">
        <v>105</v>
      </c>
      <c r="X7" s="82">
        <v>43878</v>
      </c>
      <c r="Y7" s="80" t="s">
        <v>766</v>
      </c>
      <c r="Z7" s="32" t="str">
        <f>+Table13[[#This Row],[VIA]]</f>
        <v>KRPUS</v>
      </c>
      <c r="AA7" s="27" t="str">
        <f>+Table13[[#This Row],[POD]]</f>
        <v>CNHUA</v>
      </c>
      <c r="AB7" s="27" t="str">
        <f>+IF(ISBLANK(Table13[[#This Row],[TP]]),Table13[[#This Row],[F P]],Table13[[#This Row],[TP]])</f>
        <v>KRPUS</v>
      </c>
      <c r="AC7" s="27" t="str">
        <f>+Table13[[#This Row],[Booking 
Reference]]&amp;Table13[[#This Row],[TS]]&amp;Table13[[#This Row],[Container '#]]</f>
        <v>ZIMUVAN0080654KRPUSDRYU9918140</v>
      </c>
    </row>
    <row r="8" spans="1:29">
      <c r="A8" s="80" t="s">
        <v>158</v>
      </c>
      <c r="B8" s="80" t="s">
        <v>472</v>
      </c>
      <c r="C8" s="80" t="s">
        <v>141</v>
      </c>
      <c r="D8" s="80" t="s">
        <v>767</v>
      </c>
      <c r="E8" s="80" t="s">
        <v>768</v>
      </c>
      <c r="F8" s="80" t="s">
        <v>766</v>
      </c>
      <c r="G8" s="80" t="s">
        <v>5</v>
      </c>
      <c r="H8" s="80" t="s">
        <v>160</v>
      </c>
      <c r="I8" s="80"/>
      <c r="J8" s="80" t="s">
        <v>68</v>
      </c>
      <c r="K8" s="80" t="s">
        <v>769</v>
      </c>
      <c r="L8" s="80" t="s">
        <v>7</v>
      </c>
      <c r="M8" s="80" t="s">
        <v>15</v>
      </c>
      <c r="N8" s="80" t="s">
        <v>103</v>
      </c>
      <c r="O8" s="80" t="s">
        <v>776</v>
      </c>
      <c r="P8" s="80" t="s">
        <v>104</v>
      </c>
      <c r="Q8" s="81">
        <v>29965</v>
      </c>
      <c r="R8" s="81">
        <v>26135</v>
      </c>
      <c r="S8" s="80" t="s">
        <v>137</v>
      </c>
      <c r="T8" s="80"/>
      <c r="U8" s="80"/>
      <c r="V8" s="80"/>
      <c r="W8" s="80" t="s">
        <v>105</v>
      </c>
      <c r="X8" s="82">
        <v>43878</v>
      </c>
      <c r="Y8" s="80" t="s">
        <v>766</v>
      </c>
      <c r="Z8" s="32" t="str">
        <f>+Table13[[#This Row],[VIA]]</f>
        <v>KRPUS</v>
      </c>
      <c r="AA8" s="27" t="str">
        <f>+Table13[[#This Row],[POD]]</f>
        <v>CNHUA</v>
      </c>
      <c r="AB8" s="27" t="str">
        <f>+IF(ISBLANK(Table13[[#This Row],[TP]]),Table13[[#This Row],[F P]],Table13[[#This Row],[TP]])</f>
        <v>KRPUS</v>
      </c>
      <c r="AC8" s="27" t="str">
        <f>+Table13[[#This Row],[Booking 
Reference]]&amp;Table13[[#This Row],[TS]]&amp;Table13[[#This Row],[Container '#]]</f>
        <v>ZIMUVAN0080654KRPUSFSCU8093164</v>
      </c>
    </row>
    <row r="9" spans="1:29">
      <c r="A9" s="80" t="s">
        <v>158</v>
      </c>
      <c r="B9" s="80" t="s">
        <v>472</v>
      </c>
      <c r="C9" s="80" t="s">
        <v>141</v>
      </c>
      <c r="D9" s="80" t="s">
        <v>767</v>
      </c>
      <c r="E9" s="80" t="s">
        <v>768</v>
      </c>
      <c r="F9" s="80" t="s">
        <v>766</v>
      </c>
      <c r="G9" s="80" t="s">
        <v>5</v>
      </c>
      <c r="H9" s="80" t="s">
        <v>160</v>
      </c>
      <c r="I9" s="80"/>
      <c r="J9" s="80" t="s">
        <v>68</v>
      </c>
      <c r="K9" s="80" t="s">
        <v>769</v>
      </c>
      <c r="L9" s="80" t="s">
        <v>7</v>
      </c>
      <c r="M9" s="80" t="s">
        <v>15</v>
      </c>
      <c r="N9" s="80" t="s">
        <v>103</v>
      </c>
      <c r="O9" s="80" t="s">
        <v>777</v>
      </c>
      <c r="P9" s="80" t="s">
        <v>104</v>
      </c>
      <c r="Q9" s="81">
        <v>30133</v>
      </c>
      <c r="R9" s="81">
        <v>26303</v>
      </c>
      <c r="S9" s="80" t="s">
        <v>137</v>
      </c>
      <c r="T9" s="80"/>
      <c r="U9" s="80"/>
      <c r="V9" s="80"/>
      <c r="W9" s="80" t="s">
        <v>105</v>
      </c>
      <c r="X9" s="82">
        <v>43878</v>
      </c>
      <c r="Y9" s="80" t="s">
        <v>766</v>
      </c>
      <c r="Z9" s="32" t="str">
        <f>+Table13[[#This Row],[VIA]]</f>
        <v>KRPUS</v>
      </c>
      <c r="AA9" s="27" t="str">
        <f>+Table13[[#This Row],[POD]]</f>
        <v>CNHUA</v>
      </c>
      <c r="AB9" s="27" t="str">
        <f>+IF(ISBLANK(Table13[[#This Row],[TP]]),Table13[[#This Row],[F P]],Table13[[#This Row],[TP]])</f>
        <v>KRPUS</v>
      </c>
      <c r="AC9" s="27" t="str">
        <f>+Table13[[#This Row],[Booking 
Reference]]&amp;Table13[[#This Row],[TS]]&amp;Table13[[#This Row],[Container '#]]</f>
        <v>ZIMUVAN0080654KRPUSFSCU8252965</v>
      </c>
    </row>
    <row r="10" spans="1:29">
      <c r="A10" s="80" t="s">
        <v>158</v>
      </c>
      <c r="B10" s="80" t="s">
        <v>472</v>
      </c>
      <c r="C10" s="80" t="s">
        <v>141</v>
      </c>
      <c r="D10" s="80" t="s">
        <v>767</v>
      </c>
      <c r="E10" s="80" t="s">
        <v>768</v>
      </c>
      <c r="F10" s="80" t="s">
        <v>766</v>
      </c>
      <c r="G10" s="80" t="s">
        <v>5</v>
      </c>
      <c r="H10" s="80" t="s">
        <v>160</v>
      </c>
      <c r="I10" s="80"/>
      <c r="J10" s="80" t="s">
        <v>68</v>
      </c>
      <c r="K10" s="80" t="s">
        <v>769</v>
      </c>
      <c r="L10" s="80" t="s">
        <v>7</v>
      </c>
      <c r="M10" s="80" t="s">
        <v>15</v>
      </c>
      <c r="N10" s="80" t="s">
        <v>103</v>
      </c>
      <c r="O10" s="80" t="s">
        <v>778</v>
      </c>
      <c r="P10" s="80" t="s">
        <v>104</v>
      </c>
      <c r="Q10" s="81">
        <v>29835</v>
      </c>
      <c r="R10" s="81">
        <v>26135</v>
      </c>
      <c r="S10" s="80" t="s">
        <v>137</v>
      </c>
      <c r="T10" s="80"/>
      <c r="U10" s="80"/>
      <c r="V10" s="80"/>
      <c r="W10" s="80" t="s">
        <v>105</v>
      </c>
      <c r="X10" s="82">
        <v>43878</v>
      </c>
      <c r="Y10" s="80" t="s">
        <v>766</v>
      </c>
      <c r="Z10" s="32" t="str">
        <f>+Table13[[#This Row],[VIA]]</f>
        <v>KRPUS</v>
      </c>
      <c r="AA10" s="27" t="str">
        <f>+Table13[[#This Row],[POD]]</f>
        <v>CNHUA</v>
      </c>
      <c r="AB10" s="27" t="str">
        <f>+IF(ISBLANK(Table13[[#This Row],[TP]]),Table13[[#This Row],[F P]],Table13[[#This Row],[TP]])</f>
        <v>KRPUS</v>
      </c>
      <c r="AC10" s="27" t="str">
        <f>+Table13[[#This Row],[Booking 
Reference]]&amp;Table13[[#This Row],[TS]]&amp;Table13[[#This Row],[Container '#]]</f>
        <v>ZIMUVAN0080654KRPUSGCXU5007802</v>
      </c>
    </row>
    <row r="11" spans="1:29">
      <c r="A11" s="80" t="s">
        <v>158</v>
      </c>
      <c r="B11" s="80" t="s">
        <v>472</v>
      </c>
      <c r="C11" s="80" t="s">
        <v>141</v>
      </c>
      <c r="D11" s="80" t="s">
        <v>767</v>
      </c>
      <c r="E11" s="80" t="s">
        <v>768</v>
      </c>
      <c r="F11" s="80" t="s">
        <v>766</v>
      </c>
      <c r="G11" s="80" t="s">
        <v>5</v>
      </c>
      <c r="H11" s="80" t="s">
        <v>160</v>
      </c>
      <c r="I11" s="80"/>
      <c r="J11" s="80" t="s">
        <v>68</v>
      </c>
      <c r="K11" s="80" t="s">
        <v>769</v>
      </c>
      <c r="L11" s="80" t="s">
        <v>7</v>
      </c>
      <c r="M11" s="80" t="s">
        <v>15</v>
      </c>
      <c r="N11" s="80" t="s">
        <v>103</v>
      </c>
      <c r="O11" s="80" t="s">
        <v>779</v>
      </c>
      <c r="P11" s="80" t="s">
        <v>104</v>
      </c>
      <c r="Q11" s="81">
        <v>30003</v>
      </c>
      <c r="R11" s="81">
        <v>26163</v>
      </c>
      <c r="S11" s="80" t="s">
        <v>137</v>
      </c>
      <c r="T11" s="80"/>
      <c r="U11" s="80"/>
      <c r="V11" s="80"/>
      <c r="W11" s="80" t="s">
        <v>105</v>
      </c>
      <c r="X11" s="82">
        <v>43878</v>
      </c>
      <c r="Y11" s="80" t="s">
        <v>766</v>
      </c>
      <c r="Z11" s="32" t="str">
        <f>+Table13[[#This Row],[VIA]]</f>
        <v>KRPUS</v>
      </c>
      <c r="AA11" s="27" t="str">
        <f>+Table13[[#This Row],[POD]]</f>
        <v>CNHUA</v>
      </c>
      <c r="AB11" s="27" t="str">
        <f>+IF(ISBLANK(Table13[[#This Row],[TP]]),Table13[[#This Row],[F P]],Table13[[#This Row],[TP]])</f>
        <v>KRPUS</v>
      </c>
      <c r="AC11" s="27" t="str">
        <f>+Table13[[#This Row],[Booking 
Reference]]&amp;Table13[[#This Row],[TS]]&amp;Table13[[#This Row],[Container '#]]</f>
        <v>ZIMUVAN0080654KRPUSTCNU4860860</v>
      </c>
    </row>
    <row r="12" spans="1:29">
      <c r="A12" s="80" t="s">
        <v>158</v>
      </c>
      <c r="B12" s="80" t="s">
        <v>472</v>
      </c>
      <c r="C12" s="80" t="s">
        <v>141</v>
      </c>
      <c r="D12" s="80" t="s">
        <v>767</v>
      </c>
      <c r="E12" s="80" t="s">
        <v>768</v>
      </c>
      <c r="F12" s="80" t="s">
        <v>766</v>
      </c>
      <c r="G12" s="80" t="s">
        <v>5</v>
      </c>
      <c r="H12" s="80" t="s">
        <v>160</v>
      </c>
      <c r="I12" s="80"/>
      <c r="J12" s="80" t="s">
        <v>68</v>
      </c>
      <c r="K12" s="80" t="s">
        <v>769</v>
      </c>
      <c r="L12" s="80" t="s">
        <v>7</v>
      </c>
      <c r="M12" s="80" t="s">
        <v>15</v>
      </c>
      <c r="N12" s="80" t="s">
        <v>103</v>
      </c>
      <c r="O12" s="80" t="s">
        <v>780</v>
      </c>
      <c r="P12" s="80" t="s">
        <v>104</v>
      </c>
      <c r="Q12" s="81">
        <v>29945</v>
      </c>
      <c r="R12" s="81">
        <v>26135</v>
      </c>
      <c r="S12" s="80" t="s">
        <v>137</v>
      </c>
      <c r="T12" s="80"/>
      <c r="U12" s="80"/>
      <c r="V12" s="80"/>
      <c r="W12" s="80" t="s">
        <v>105</v>
      </c>
      <c r="X12" s="82">
        <v>43878</v>
      </c>
      <c r="Y12" s="80" t="s">
        <v>766</v>
      </c>
      <c r="Z12" s="32" t="str">
        <f>+Table13[[#This Row],[VIA]]</f>
        <v>KRPUS</v>
      </c>
      <c r="AA12" s="27" t="str">
        <f>+Table13[[#This Row],[POD]]</f>
        <v>CNHUA</v>
      </c>
      <c r="AB12" s="27" t="str">
        <f>+IF(ISBLANK(Table13[[#This Row],[TP]]),Table13[[#This Row],[F P]],Table13[[#This Row],[TP]])</f>
        <v>KRPUS</v>
      </c>
      <c r="AC12" s="27" t="str">
        <f>+Table13[[#This Row],[Booking 
Reference]]&amp;Table13[[#This Row],[TS]]&amp;Table13[[#This Row],[Container '#]]</f>
        <v>ZIMUVAN0080654KRPUSTCNU5501572</v>
      </c>
    </row>
    <row r="13" spans="1:29">
      <c r="A13" s="80" t="s">
        <v>158</v>
      </c>
      <c r="B13" s="80" t="s">
        <v>472</v>
      </c>
      <c r="C13" s="80" t="s">
        <v>141</v>
      </c>
      <c r="D13" s="80" t="s">
        <v>767</v>
      </c>
      <c r="E13" s="80" t="s">
        <v>768</v>
      </c>
      <c r="F13" s="80" t="s">
        <v>766</v>
      </c>
      <c r="G13" s="80" t="s">
        <v>5</v>
      </c>
      <c r="H13" s="80" t="s">
        <v>160</v>
      </c>
      <c r="I13" s="80"/>
      <c r="J13" s="80" t="s">
        <v>68</v>
      </c>
      <c r="K13" s="80" t="s">
        <v>769</v>
      </c>
      <c r="L13" s="80" t="s">
        <v>7</v>
      </c>
      <c r="M13" s="80" t="s">
        <v>15</v>
      </c>
      <c r="N13" s="80" t="s">
        <v>103</v>
      </c>
      <c r="O13" s="80" t="s">
        <v>781</v>
      </c>
      <c r="P13" s="80" t="s">
        <v>104</v>
      </c>
      <c r="Q13" s="81">
        <v>30003</v>
      </c>
      <c r="R13" s="81">
        <v>26163</v>
      </c>
      <c r="S13" s="80" t="s">
        <v>137</v>
      </c>
      <c r="T13" s="80"/>
      <c r="U13" s="80"/>
      <c r="V13" s="80"/>
      <c r="W13" s="80" t="s">
        <v>105</v>
      </c>
      <c r="X13" s="82">
        <v>43878</v>
      </c>
      <c r="Y13" s="80" t="s">
        <v>766</v>
      </c>
      <c r="Z13" s="32" t="str">
        <f>+Table13[[#This Row],[VIA]]</f>
        <v>KRPUS</v>
      </c>
      <c r="AA13" s="27" t="str">
        <f>+Table13[[#This Row],[POD]]</f>
        <v>CNHUA</v>
      </c>
      <c r="AB13" s="27" t="str">
        <f>+IF(ISBLANK(Table13[[#This Row],[TP]]),Table13[[#This Row],[F P]],Table13[[#This Row],[TP]])</f>
        <v>KRPUS</v>
      </c>
      <c r="AC13" s="27" t="str">
        <f>+Table13[[#This Row],[Booking 
Reference]]&amp;Table13[[#This Row],[TS]]&amp;Table13[[#This Row],[Container '#]]</f>
        <v>ZIMUVAN0080654KRPUSTCNU5938583</v>
      </c>
    </row>
    <row r="14" spans="1:29">
      <c r="A14" s="80" t="s">
        <v>158</v>
      </c>
      <c r="B14" s="80" t="s">
        <v>472</v>
      </c>
      <c r="C14" s="80" t="s">
        <v>141</v>
      </c>
      <c r="D14" s="80" t="s">
        <v>767</v>
      </c>
      <c r="E14" s="80" t="s">
        <v>768</v>
      </c>
      <c r="F14" s="80" t="s">
        <v>766</v>
      </c>
      <c r="G14" s="80" t="s">
        <v>5</v>
      </c>
      <c r="H14" s="80" t="s">
        <v>160</v>
      </c>
      <c r="I14" s="80"/>
      <c r="J14" s="80" t="s">
        <v>68</v>
      </c>
      <c r="K14" s="80" t="s">
        <v>769</v>
      </c>
      <c r="L14" s="80" t="s">
        <v>7</v>
      </c>
      <c r="M14" s="80" t="s">
        <v>15</v>
      </c>
      <c r="N14" s="80" t="s">
        <v>103</v>
      </c>
      <c r="O14" s="80" t="s">
        <v>782</v>
      </c>
      <c r="P14" s="80" t="s">
        <v>104</v>
      </c>
      <c r="Q14" s="81">
        <v>30000</v>
      </c>
      <c r="R14" s="81">
        <v>26110</v>
      </c>
      <c r="S14" s="80" t="s">
        <v>137</v>
      </c>
      <c r="T14" s="80"/>
      <c r="U14" s="80"/>
      <c r="V14" s="80"/>
      <c r="W14" s="80" t="s">
        <v>105</v>
      </c>
      <c r="X14" s="82">
        <v>43878</v>
      </c>
      <c r="Y14" s="80" t="s">
        <v>766</v>
      </c>
      <c r="Z14" s="32" t="str">
        <f>+Table13[[#This Row],[VIA]]</f>
        <v>KRPUS</v>
      </c>
      <c r="AA14" s="27" t="str">
        <f>+Table13[[#This Row],[POD]]</f>
        <v>CNHUA</v>
      </c>
      <c r="AB14" s="27" t="str">
        <f>+IF(ISBLANK(Table13[[#This Row],[TP]]),Table13[[#This Row],[F P]],Table13[[#This Row],[TP]])</f>
        <v>KRPUS</v>
      </c>
      <c r="AC14" s="27" t="str">
        <f>+Table13[[#This Row],[Booking 
Reference]]&amp;Table13[[#This Row],[TS]]&amp;Table13[[#This Row],[Container '#]]</f>
        <v>ZIMUVAN0080654KRPUSTEMU6775515</v>
      </c>
    </row>
    <row r="15" spans="1:29">
      <c r="A15" s="80" t="s">
        <v>158</v>
      </c>
      <c r="B15" s="80" t="s">
        <v>472</v>
      </c>
      <c r="C15" s="80" t="s">
        <v>141</v>
      </c>
      <c r="D15" s="80" t="s">
        <v>767</v>
      </c>
      <c r="E15" s="80" t="s">
        <v>768</v>
      </c>
      <c r="F15" s="80" t="s">
        <v>766</v>
      </c>
      <c r="G15" s="80" t="s">
        <v>5</v>
      </c>
      <c r="H15" s="80" t="s">
        <v>160</v>
      </c>
      <c r="I15" s="80"/>
      <c r="J15" s="80" t="s">
        <v>68</v>
      </c>
      <c r="K15" s="80" t="s">
        <v>769</v>
      </c>
      <c r="L15" s="80" t="s">
        <v>7</v>
      </c>
      <c r="M15" s="80" t="s">
        <v>15</v>
      </c>
      <c r="N15" s="80" t="s">
        <v>103</v>
      </c>
      <c r="O15" s="80" t="s">
        <v>783</v>
      </c>
      <c r="P15" s="80" t="s">
        <v>104</v>
      </c>
      <c r="Q15" s="81">
        <v>29863</v>
      </c>
      <c r="R15" s="81">
        <v>26163</v>
      </c>
      <c r="S15" s="80" t="s">
        <v>137</v>
      </c>
      <c r="T15" s="80"/>
      <c r="U15" s="80"/>
      <c r="V15" s="80"/>
      <c r="W15" s="80" t="s">
        <v>105</v>
      </c>
      <c r="X15" s="82">
        <v>43878</v>
      </c>
      <c r="Y15" s="80" t="s">
        <v>766</v>
      </c>
      <c r="Z15" s="32" t="str">
        <f>+Table13[[#This Row],[VIA]]</f>
        <v>KRPUS</v>
      </c>
      <c r="AA15" s="27" t="str">
        <f>+Table13[[#This Row],[POD]]</f>
        <v>CNHUA</v>
      </c>
      <c r="AB15" s="27" t="str">
        <f>+IF(ISBLANK(Table13[[#This Row],[TP]]),Table13[[#This Row],[F P]],Table13[[#This Row],[TP]])</f>
        <v>KRPUS</v>
      </c>
      <c r="AC15" s="27" t="str">
        <f>+Table13[[#This Row],[Booking 
Reference]]&amp;Table13[[#This Row],[TS]]&amp;Table13[[#This Row],[Container '#]]</f>
        <v>ZIMUVAN0080654KRPUSTLLU4595623</v>
      </c>
    </row>
    <row r="16" spans="1:29">
      <c r="A16" s="80" t="s">
        <v>158</v>
      </c>
      <c r="B16" s="80" t="s">
        <v>472</v>
      </c>
      <c r="C16" s="80" t="s">
        <v>141</v>
      </c>
      <c r="D16" s="80" t="s">
        <v>767</v>
      </c>
      <c r="E16" s="80" t="s">
        <v>768</v>
      </c>
      <c r="F16" s="80" t="s">
        <v>766</v>
      </c>
      <c r="G16" s="80" t="s">
        <v>5</v>
      </c>
      <c r="H16" s="80" t="s">
        <v>160</v>
      </c>
      <c r="I16" s="80"/>
      <c r="J16" s="80" t="s">
        <v>68</v>
      </c>
      <c r="K16" s="80" t="s">
        <v>769</v>
      </c>
      <c r="L16" s="80" t="s">
        <v>7</v>
      </c>
      <c r="M16" s="80" t="s">
        <v>15</v>
      </c>
      <c r="N16" s="80" t="s">
        <v>103</v>
      </c>
      <c r="O16" s="80" t="s">
        <v>784</v>
      </c>
      <c r="P16" s="80" t="s">
        <v>104</v>
      </c>
      <c r="Q16" s="81">
        <v>30033</v>
      </c>
      <c r="R16" s="81">
        <v>26303</v>
      </c>
      <c r="S16" s="80" t="s">
        <v>137</v>
      </c>
      <c r="T16" s="80"/>
      <c r="U16" s="80"/>
      <c r="V16" s="80"/>
      <c r="W16" s="80" t="s">
        <v>105</v>
      </c>
      <c r="X16" s="82">
        <v>43878</v>
      </c>
      <c r="Y16" s="80" t="s">
        <v>766</v>
      </c>
      <c r="Z16" s="32" t="str">
        <f>+Table13[[#This Row],[VIA]]</f>
        <v>KRPUS</v>
      </c>
      <c r="AA16" s="27" t="str">
        <f>+Table13[[#This Row],[POD]]</f>
        <v>CNHUA</v>
      </c>
      <c r="AB16" s="27" t="str">
        <f>+IF(ISBLANK(Table13[[#This Row],[TP]]),Table13[[#This Row],[F P]],Table13[[#This Row],[TP]])</f>
        <v>KRPUS</v>
      </c>
      <c r="AC16" s="27" t="str">
        <f>+Table13[[#This Row],[Booking 
Reference]]&amp;Table13[[#This Row],[TS]]&amp;Table13[[#This Row],[Container '#]]</f>
        <v>ZIMUVAN0080654KRPUSZCSU6549678</v>
      </c>
    </row>
    <row r="17" spans="1:29">
      <c r="A17" s="80" t="s">
        <v>158</v>
      </c>
      <c r="B17" s="80" t="s">
        <v>472</v>
      </c>
      <c r="C17" s="80" t="s">
        <v>141</v>
      </c>
      <c r="D17" s="80" t="s">
        <v>767</v>
      </c>
      <c r="E17" s="80" t="s">
        <v>768</v>
      </c>
      <c r="F17" s="80" t="s">
        <v>766</v>
      </c>
      <c r="G17" s="80" t="s">
        <v>5</v>
      </c>
      <c r="H17" s="80" t="s">
        <v>160</v>
      </c>
      <c r="I17" s="80"/>
      <c r="J17" s="80" t="s">
        <v>68</v>
      </c>
      <c r="K17" s="80" t="s">
        <v>769</v>
      </c>
      <c r="L17" s="80" t="s">
        <v>7</v>
      </c>
      <c r="M17" s="80" t="s">
        <v>15</v>
      </c>
      <c r="N17" s="80" t="s">
        <v>103</v>
      </c>
      <c r="O17" s="80" t="s">
        <v>785</v>
      </c>
      <c r="P17" s="80" t="s">
        <v>104</v>
      </c>
      <c r="Q17" s="81">
        <v>30203</v>
      </c>
      <c r="R17" s="81">
        <v>26303</v>
      </c>
      <c r="S17" s="80" t="s">
        <v>137</v>
      </c>
      <c r="T17" s="80"/>
      <c r="U17" s="80"/>
      <c r="V17" s="80"/>
      <c r="W17" s="80" t="s">
        <v>105</v>
      </c>
      <c r="X17" s="82">
        <v>43878</v>
      </c>
      <c r="Y17" s="80" t="s">
        <v>766</v>
      </c>
      <c r="Z17" s="32" t="str">
        <f>+Table13[[#This Row],[VIA]]</f>
        <v>KRPUS</v>
      </c>
      <c r="AA17" s="27" t="str">
        <f>+Table13[[#This Row],[POD]]</f>
        <v>CNHUA</v>
      </c>
      <c r="AB17" s="27" t="str">
        <f>+IF(ISBLANK(Table13[[#This Row],[TP]]),Table13[[#This Row],[F P]],Table13[[#This Row],[TP]])</f>
        <v>KRPUS</v>
      </c>
      <c r="AC17" s="27" t="str">
        <f>+Table13[[#This Row],[Booking 
Reference]]&amp;Table13[[#This Row],[TS]]&amp;Table13[[#This Row],[Container '#]]</f>
        <v>ZIMUVAN0080654KRPUSZCSU7030408</v>
      </c>
    </row>
    <row r="18" spans="1:29">
      <c r="A18" s="80" t="s">
        <v>158</v>
      </c>
      <c r="B18" s="80" t="s">
        <v>472</v>
      </c>
      <c r="C18" s="80" t="s">
        <v>141</v>
      </c>
      <c r="D18" s="80" t="s">
        <v>767</v>
      </c>
      <c r="E18" s="80" t="s">
        <v>768</v>
      </c>
      <c r="F18" s="80" t="s">
        <v>766</v>
      </c>
      <c r="G18" s="80" t="s">
        <v>5</v>
      </c>
      <c r="H18" s="80" t="s">
        <v>160</v>
      </c>
      <c r="I18" s="80"/>
      <c r="J18" s="80" t="s">
        <v>68</v>
      </c>
      <c r="K18" s="80" t="s">
        <v>769</v>
      </c>
      <c r="L18" s="80" t="s">
        <v>7</v>
      </c>
      <c r="M18" s="80" t="s">
        <v>15</v>
      </c>
      <c r="N18" s="80" t="s">
        <v>103</v>
      </c>
      <c r="O18" s="80" t="s">
        <v>786</v>
      </c>
      <c r="P18" s="80" t="s">
        <v>104</v>
      </c>
      <c r="Q18" s="81">
        <v>30010</v>
      </c>
      <c r="R18" s="81">
        <v>26110</v>
      </c>
      <c r="S18" s="80" t="s">
        <v>137</v>
      </c>
      <c r="T18" s="80"/>
      <c r="U18" s="80"/>
      <c r="V18" s="80"/>
      <c r="W18" s="80" t="s">
        <v>105</v>
      </c>
      <c r="X18" s="82">
        <v>43878</v>
      </c>
      <c r="Y18" s="80" t="s">
        <v>766</v>
      </c>
      <c r="Z18" s="32" t="str">
        <f>+Table13[[#This Row],[VIA]]</f>
        <v>KRPUS</v>
      </c>
      <c r="AA18" s="27" t="str">
        <f>+Table13[[#This Row],[POD]]</f>
        <v>CNHUA</v>
      </c>
      <c r="AB18" s="27" t="str">
        <f>+IF(ISBLANK(Table13[[#This Row],[TP]]),Table13[[#This Row],[F P]],Table13[[#This Row],[TP]])</f>
        <v>KRPUS</v>
      </c>
      <c r="AC18" s="27" t="str">
        <f>+Table13[[#This Row],[Booking 
Reference]]&amp;Table13[[#This Row],[TS]]&amp;Table13[[#This Row],[Container '#]]</f>
        <v>ZIMUVAN0080654KRPUSZCSU7040366</v>
      </c>
    </row>
    <row r="19" spans="1:29">
      <c r="A19" s="80" t="s">
        <v>158</v>
      </c>
      <c r="B19" s="80" t="s">
        <v>472</v>
      </c>
      <c r="C19" s="80" t="s">
        <v>141</v>
      </c>
      <c r="D19" s="80" t="s">
        <v>767</v>
      </c>
      <c r="E19" s="80" t="s">
        <v>768</v>
      </c>
      <c r="F19" s="80" t="s">
        <v>766</v>
      </c>
      <c r="G19" s="80" t="s">
        <v>5</v>
      </c>
      <c r="H19" s="80" t="s">
        <v>160</v>
      </c>
      <c r="I19" s="80"/>
      <c r="J19" s="80" t="s">
        <v>68</v>
      </c>
      <c r="K19" s="80" t="s">
        <v>769</v>
      </c>
      <c r="L19" s="80" t="s">
        <v>7</v>
      </c>
      <c r="M19" s="80" t="s">
        <v>15</v>
      </c>
      <c r="N19" s="80" t="s">
        <v>103</v>
      </c>
      <c r="O19" s="80" t="s">
        <v>787</v>
      </c>
      <c r="P19" s="80" t="s">
        <v>104</v>
      </c>
      <c r="Q19" s="81">
        <v>30203</v>
      </c>
      <c r="R19" s="81">
        <v>26303</v>
      </c>
      <c r="S19" s="80" t="s">
        <v>137</v>
      </c>
      <c r="T19" s="80"/>
      <c r="U19" s="80"/>
      <c r="V19" s="80"/>
      <c r="W19" s="80" t="s">
        <v>105</v>
      </c>
      <c r="X19" s="82">
        <v>43878</v>
      </c>
      <c r="Y19" s="80" t="s">
        <v>766</v>
      </c>
      <c r="Z19" s="32" t="str">
        <f>+Table13[[#This Row],[VIA]]</f>
        <v>KRPUS</v>
      </c>
      <c r="AA19" s="27" t="str">
        <f>+Table13[[#This Row],[POD]]</f>
        <v>CNHUA</v>
      </c>
      <c r="AB19" s="27" t="str">
        <f>+IF(ISBLANK(Table13[[#This Row],[TP]]),Table13[[#This Row],[F P]],Table13[[#This Row],[TP]])</f>
        <v>KRPUS</v>
      </c>
      <c r="AC19" s="27" t="str">
        <f>+Table13[[#This Row],[Booking 
Reference]]&amp;Table13[[#This Row],[TS]]&amp;Table13[[#This Row],[Container '#]]</f>
        <v>ZIMUVAN0080654KRPUSZCSU7074540</v>
      </c>
    </row>
    <row r="20" spans="1:29">
      <c r="A20" s="80" t="s">
        <v>158</v>
      </c>
      <c r="B20" s="80" t="s">
        <v>472</v>
      </c>
      <c r="C20" s="80" t="s">
        <v>141</v>
      </c>
      <c r="D20" s="80" t="s">
        <v>767</v>
      </c>
      <c r="E20" s="80" t="s">
        <v>768</v>
      </c>
      <c r="F20" s="80" t="s">
        <v>766</v>
      </c>
      <c r="G20" s="80" t="s">
        <v>5</v>
      </c>
      <c r="H20" s="80" t="s">
        <v>160</v>
      </c>
      <c r="I20" s="80"/>
      <c r="J20" s="80" t="s">
        <v>68</v>
      </c>
      <c r="K20" s="80" t="s">
        <v>769</v>
      </c>
      <c r="L20" s="80" t="s">
        <v>7</v>
      </c>
      <c r="M20" s="80" t="s">
        <v>15</v>
      </c>
      <c r="N20" s="80" t="s">
        <v>103</v>
      </c>
      <c r="O20" s="80" t="s">
        <v>788</v>
      </c>
      <c r="P20" s="80" t="s">
        <v>104</v>
      </c>
      <c r="Q20" s="81">
        <v>30131</v>
      </c>
      <c r="R20" s="81">
        <v>26231</v>
      </c>
      <c r="S20" s="80" t="s">
        <v>137</v>
      </c>
      <c r="T20" s="80"/>
      <c r="U20" s="80"/>
      <c r="V20" s="80"/>
      <c r="W20" s="80" t="s">
        <v>105</v>
      </c>
      <c r="X20" s="82">
        <v>43878</v>
      </c>
      <c r="Y20" s="80" t="s">
        <v>766</v>
      </c>
      <c r="Z20" s="32" t="str">
        <f>+Table13[[#This Row],[VIA]]</f>
        <v>KRPUS</v>
      </c>
      <c r="AA20" s="27" t="str">
        <f>+Table13[[#This Row],[POD]]</f>
        <v>CNHUA</v>
      </c>
      <c r="AB20" s="27" t="str">
        <f>+IF(ISBLANK(Table13[[#This Row],[TP]]),Table13[[#This Row],[F P]],Table13[[#This Row],[TP]])</f>
        <v>KRPUS</v>
      </c>
      <c r="AC20" s="27" t="str">
        <f>+Table13[[#This Row],[Booking 
Reference]]&amp;Table13[[#This Row],[TS]]&amp;Table13[[#This Row],[Container '#]]</f>
        <v>ZIMUVAN0080654KRPUSZCSU8783160</v>
      </c>
    </row>
    <row r="21" spans="1:29">
      <c r="A21" s="80" t="s">
        <v>158</v>
      </c>
      <c r="B21" s="80" t="s">
        <v>472</v>
      </c>
      <c r="C21" s="80" t="s">
        <v>141</v>
      </c>
      <c r="D21" s="80" t="s">
        <v>767</v>
      </c>
      <c r="E21" s="80" t="s">
        <v>768</v>
      </c>
      <c r="F21" s="80" t="s">
        <v>766</v>
      </c>
      <c r="G21" s="80" t="s">
        <v>5</v>
      </c>
      <c r="H21" s="80" t="s">
        <v>160</v>
      </c>
      <c r="I21" s="80"/>
      <c r="J21" s="80" t="s">
        <v>68</v>
      </c>
      <c r="K21" s="80" t="s">
        <v>769</v>
      </c>
      <c r="L21" s="80" t="s">
        <v>7</v>
      </c>
      <c r="M21" s="80" t="s">
        <v>15</v>
      </c>
      <c r="N21" s="80" t="s">
        <v>103</v>
      </c>
      <c r="O21" s="80" t="s">
        <v>789</v>
      </c>
      <c r="P21" s="80" t="s">
        <v>104</v>
      </c>
      <c r="Q21" s="81">
        <v>30063</v>
      </c>
      <c r="R21" s="81">
        <v>26163</v>
      </c>
      <c r="S21" s="80" t="s">
        <v>137</v>
      </c>
      <c r="T21" s="80"/>
      <c r="U21" s="80"/>
      <c r="V21" s="80"/>
      <c r="W21" s="80" t="s">
        <v>105</v>
      </c>
      <c r="X21" s="82">
        <v>43878</v>
      </c>
      <c r="Y21" s="80" t="s">
        <v>766</v>
      </c>
      <c r="Z21" s="32" t="str">
        <f>+Table13[[#This Row],[VIA]]</f>
        <v>KRPUS</v>
      </c>
      <c r="AA21" s="27" t="str">
        <f>+Table13[[#This Row],[POD]]</f>
        <v>CNHUA</v>
      </c>
      <c r="AB21" s="27" t="str">
        <f>+IF(ISBLANK(Table13[[#This Row],[TP]]),Table13[[#This Row],[F P]],Table13[[#This Row],[TP]])</f>
        <v>KRPUS</v>
      </c>
      <c r="AC21" s="27" t="str">
        <f>+Table13[[#This Row],[Booking 
Reference]]&amp;Table13[[#This Row],[TS]]&amp;Table13[[#This Row],[Container '#]]</f>
        <v>ZIMUVAN0080654KRPUSZCSU8813650</v>
      </c>
    </row>
    <row r="22" spans="1:29">
      <c r="A22" s="80" t="s">
        <v>158</v>
      </c>
      <c r="B22" s="80" t="s">
        <v>472</v>
      </c>
      <c r="C22" s="80" t="s">
        <v>141</v>
      </c>
      <c r="D22" s="80" t="s">
        <v>767</v>
      </c>
      <c r="E22" s="80" t="s">
        <v>768</v>
      </c>
      <c r="F22" s="80" t="s">
        <v>766</v>
      </c>
      <c r="G22" s="80" t="s">
        <v>5</v>
      </c>
      <c r="H22" s="80" t="s">
        <v>160</v>
      </c>
      <c r="I22" s="80"/>
      <c r="J22" s="80" t="s">
        <v>68</v>
      </c>
      <c r="K22" s="80" t="s">
        <v>769</v>
      </c>
      <c r="L22" s="80" t="s">
        <v>7</v>
      </c>
      <c r="M22" s="80" t="s">
        <v>15</v>
      </c>
      <c r="N22" s="80" t="s">
        <v>103</v>
      </c>
      <c r="O22" s="80" t="s">
        <v>790</v>
      </c>
      <c r="P22" s="80" t="s">
        <v>104</v>
      </c>
      <c r="Q22" s="81">
        <v>30131</v>
      </c>
      <c r="R22" s="81">
        <v>26231</v>
      </c>
      <c r="S22" s="80" t="s">
        <v>137</v>
      </c>
      <c r="T22" s="80"/>
      <c r="U22" s="80"/>
      <c r="V22" s="80"/>
      <c r="W22" s="80" t="s">
        <v>105</v>
      </c>
      <c r="X22" s="82">
        <v>43878</v>
      </c>
      <c r="Y22" s="80" t="s">
        <v>766</v>
      </c>
      <c r="Z22" s="32" t="str">
        <f>+Table13[[#This Row],[VIA]]</f>
        <v>KRPUS</v>
      </c>
      <c r="AA22" s="27" t="str">
        <f>+Table13[[#This Row],[POD]]</f>
        <v>CNHUA</v>
      </c>
      <c r="AB22" s="27" t="str">
        <f>+IF(ISBLANK(Table13[[#This Row],[TP]]),Table13[[#This Row],[F P]],Table13[[#This Row],[TP]])</f>
        <v>KRPUS</v>
      </c>
      <c r="AC22" s="27" t="str">
        <f>+Table13[[#This Row],[Booking 
Reference]]&amp;Table13[[#This Row],[TS]]&amp;Table13[[#This Row],[Container '#]]</f>
        <v>ZIMUVAN0080654KRPUSZCSU8829364</v>
      </c>
    </row>
    <row r="23" spans="1:29">
      <c r="A23" s="80" t="s">
        <v>158</v>
      </c>
      <c r="B23" s="80" t="s">
        <v>472</v>
      </c>
      <c r="C23" s="80" t="s">
        <v>141</v>
      </c>
      <c r="D23" s="80" t="s">
        <v>791</v>
      </c>
      <c r="E23" s="80" t="s">
        <v>143</v>
      </c>
      <c r="F23" s="80" t="s">
        <v>766</v>
      </c>
      <c r="G23" s="80" t="s">
        <v>5</v>
      </c>
      <c r="H23" s="80" t="s">
        <v>18</v>
      </c>
      <c r="I23" s="80"/>
      <c r="J23" s="80" t="s">
        <v>68</v>
      </c>
      <c r="K23" s="80" t="s">
        <v>769</v>
      </c>
      <c r="L23" s="80" t="s">
        <v>7</v>
      </c>
      <c r="M23" s="80" t="s">
        <v>15</v>
      </c>
      <c r="N23" s="80" t="s">
        <v>103</v>
      </c>
      <c r="O23" s="80" t="s">
        <v>792</v>
      </c>
      <c r="P23" s="80" t="s">
        <v>104</v>
      </c>
      <c r="Q23" s="81">
        <v>28031</v>
      </c>
      <c r="R23" s="81">
        <v>24171</v>
      </c>
      <c r="S23" s="80" t="s">
        <v>137</v>
      </c>
      <c r="T23" s="80"/>
      <c r="U23" s="80"/>
      <c r="V23" s="80"/>
      <c r="W23" s="80" t="s">
        <v>105</v>
      </c>
      <c r="X23" s="82">
        <v>43878</v>
      </c>
      <c r="Y23" s="80" t="s">
        <v>766</v>
      </c>
      <c r="Z23" s="32" t="str">
        <f>+Table13[[#This Row],[VIA]]</f>
        <v>KRPUS</v>
      </c>
      <c r="AA23" s="27" t="str">
        <f>+Table13[[#This Row],[POD]]</f>
        <v>CNQIN</v>
      </c>
      <c r="AB23" s="27" t="str">
        <f>+IF(ISBLANK(Table13[[#This Row],[TP]]),Table13[[#This Row],[F P]],Table13[[#This Row],[TP]])</f>
        <v>KRPUS</v>
      </c>
      <c r="AC23" s="27" t="str">
        <f>+Table13[[#This Row],[Booking 
Reference]]&amp;Table13[[#This Row],[TS]]&amp;Table13[[#This Row],[Container '#]]</f>
        <v>ZIMUVAN0081258AKRPUSBMOU4058002</v>
      </c>
    </row>
    <row r="24" spans="1:29">
      <c r="A24" s="80" t="s">
        <v>158</v>
      </c>
      <c r="B24" s="80" t="s">
        <v>472</v>
      </c>
      <c r="C24" s="80" t="s">
        <v>141</v>
      </c>
      <c r="D24" s="80" t="s">
        <v>791</v>
      </c>
      <c r="E24" s="80" t="s">
        <v>143</v>
      </c>
      <c r="F24" s="80" t="s">
        <v>766</v>
      </c>
      <c r="G24" s="80" t="s">
        <v>5</v>
      </c>
      <c r="H24" s="80" t="s">
        <v>18</v>
      </c>
      <c r="I24" s="80"/>
      <c r="J24" s="80" t="s">
        <v>68</v>
      </c>
      <c r="K24" s="80" t="s">
        <v>769</v>
      </c>
      <c r="L24" s="80" t="s">
        <v>7</v>
      </c>
      <c r="M24" s="80" t="s">
        <v>15</v>
      </c>
      <c r="N24" s="80" t="s">
        <v>103</v>
      </c>
      <c r="O24" s="80" t="s">
        <v>793</v>
      </c>
      <c r="P24" s="80" t="s">
        <v>104</v>
      </c>
      <c r="Q24" s="81">
        <v>27726</v>
      </c>
      <c r="R24" s="81">
        <v>23926</v>
      </c>
      <c r="S24" s="80" t="s">
        <v>137</v>
      </c>
      <c r="T24" s="80"/>
      <c r="U24" s="80"/>
      <c r="V24" s="80"/>
      <c r="W24" s="80" t="s">
        <v>105</v>
      </c>
      <c r="X24" s="82">
        <v>43878</v>
      </c>
      <c r="Y24" s="80" t="s">
        <v>766</v>
      </c>
      <c r="Z24" s="32" t="str">
        <f>+Table13[[#This Row],[VIA]]</f>
        <v>KRPUS</v>
      </c>
      <c r="AA24" s="27" t="str">
        <f>+Table13[[#This Row],[POD]]</f>
        <v>CNQIN</v>
      </c>
      <c r="AB24" s="27" t="str">
        <f>+IF(ISBLANK(Table13[[#This Row],[TP]]),Table13[[#This Row],[F P]],Table13[[#This Row],[TP]])</f>
        <v>KRPUS</v>
      </c>
      <c r="AC24" s="27" t="str">
        <f>+Table13[[#This Row],[Booking 
Reference]]&amp;Table13[[#This Row],[TS]]&amp;Table13[[#This Row],[Container '#]]</f>
        <v>ZIMUVAN0081258AKRPUSDFSU6303965</v>
      </c>
    </row>
    <row r="25" spans="1:29">
      <c r="A25" s="80" t="s">
        <v>158</v>
      </c>
      <c r="B25" s="80" t="s">
        <v>472</v>
      </c>
      <c r="C25" s="80" t="s">
        <v>141</v>
      </c>
      <c r="D25" s="80" t="s">
        <v>791</v>
      </c>
      <c r="E25" s="80" t="s">
        <v>143</v>
      </c>
      <c r="F25" s="80" t="s">
        <v>766</v>
      </c>
      <c r="G25" s="80" t="s">
        <v>5</v>
      </c>
      <c r="H25" s="80" t="s">
        <v>18</v>
      </c>
      <c r="I25" s="80"/>
      <c r="J25" s="80" t="s">
        <v>68</v>
      </c>
      <c r="K25" s="80" t="s">
        <v>769</v>
      </c>
      <c r="L25" s="80" t="s">
        <v>7</v>
      </c>
      <c r="M25" s="80" t="s">
        <v>15</v>
      </c>
      <c r="N25" s="80" t="s">
        <v>103</v>
      </c>
      <c r="O25" s="80" t="s">
        <v>794</v>
      </c>
      <c r="P25" s="80" t="s">
        <v>104</v>
      </c>
      <c r="Q25" s="81">
        <v>27527</v>
      </c>
      <c r="R25" s="81">
        <v>23707</v>
      </c>
      <c r="S25" s="80" t="s">
        <v>137</v>
      </c>
      <c r="T25" s="80"/>
      <c r="U25" s="80"/>
      <c r="V25" s="80"/>
      <c r="W25" s="80" t="s">
        <v>105</v>
      </c>
      <c r="X25" s="82">
        <v>43878</v>
      </c>
      <c r="Y25" s="80" t="s">
        <v>766</v>
      </c>
      <c r="Z25" s="32" t="str">
        <f>+Table13[[#This Row],[VIA]]</f>
        <v>KRPUS</v>
      </c>
      <c r="AA25" s="27" t="str">
        <f>+Table13[[#This Row],[POD]]</f>
        <v>CNQIN</v>
      </c>
      <c r="AB25" s="27" t="str">
        <f>+IF(ISBLANK(Table13[[#This Row],[TP]]),Table13[[#This Row],[F P]],Table13[[#This Row],[TP]])</f>
        <v>KRPUS</v>
      </c>
      <c r="AC25" s="27" t="str">
        <f>+Table13[[#This Row],[Booking 
Reference]]&amp;Table13[[#This Row],[TS]]&amp;Table13[[#This Row],[Container '#]]</f>
        <v>ZIMUVAN0081258AKRPUSDRYU9135083</v>
      </c>
    </row>
    <row r="26" spans="1:29">
      <c r="A26" s="80" t="s">
        <v>158</v>
      </c>
      <c r="B26" s="80" t="s">
        <v>472</v>
      </c>
      <c r="C26" s="80" t="s">
        <v>141</v>
      </c>
      <c r="D26" s="80" t="s">
        <v>791</v>
      </c>
      <c r="E26" s="80" t="s">
        <v>143</v>
      </c>
      <c r="F26" s="80" t="s">
        <v>766</v>
      </c>
      <c r="G26" s="80" t="s">
        <v>5</v>
      </c>
      <c r="H26" s="80" t="s">
        <v>18</v>
      </c>
      <c r="I26" s="80"/>
      <c r="J26" s="80" t="s">
        <v>68</v>
      </c>
      <c r="K26" s="80" t="s">
        <v>769</v>
      </c>
      <c r="L26" s="80" t="s">
        <v>7</v>
      </c>
      <c r="M26" s="80" t="s">
        <v>15</v>
      </c>
      <c r="N26" s="80" t="s">
        <v>103</v>
      </c>
      <c r="O26" s="80" t="s">
        <v>795</v>
      </c>
      <c r="P26" s="80" t="s">
        <v>104</v>
      </c>
      <c r="Q26" s="81">
        <v>27948</v>
      </c>
      <c r="R26" s="81">
        <v>24118</v>
      </c>
      <c r="S26" s="80" t="s">
        <v>137</v>
      </c>
      <c r="T26" s="80"/>
      <c r="U26" s="80"/>
      <c r="V26" s="80"/>
      <c r="W26" s="80" t="s">
        <v>105</v>
      </c>
      <c r="X26" s="82">
        <v>43878</v>
      </c>
      <c r="Y26" s="80" t="s">
        <v>766</v>
      </c>
      <c r="Z26" s="32" t="str">
        <f>+Table13[[#This Row],[VIA]]</f>
        <v>KRPUS</v>
      </c>
      <c r="AA26" s="27" t="str">
        <f>+Table13[[#This Row],[POD]]</f>
        <v>CNQIN</v>
      </c>
      <c r="AB26" s="27" t="str">
        <f>+IF(ISBLANK(Table13[[#This Row],[TP]]),Table13[[#This Row],[F P]],Table13[[#This Row],[TP]])</f>
        <v>KRPUS</v>
      </c>
      <c r="AC26" s="27" t="str">
        <f>+Table13[[#This Row],[Booking 
Reference]]&amp;Table13[[#This Row],[TS]]&amp;Table13[[#This Row],[Container '#]]</f>
        <v>ZIMUVAN0081258AKRPUSFCIU9058066</v>
      </c>
    </row>
    <row r="27" spans="1:29">
      <c r="A27" s="80" t="s">
        <v>158</v>
      </c>
      <c r="B27" s="80" t="s">
        <v>472</v>
      </c>
      <c r="C27" s="80" t="s">
        <v>141</v>
      </c>
      <c r="D27" s="80" t="s">
        <v>791</v>
      </c>
      <c r="E27" s="80" t="s">
        <v>143</v>
      </c>
      <c r="F27" s="80" t="s">
        <v>766</v>
      </c>
      <c r="G27" s="80" t="s">
        <v>5</v>
      </c>
      <c r="H27" s="80" t="s">
        <v>18</v>
      </c>
      <c r="I27" s="80"/>
      <c r="J27" s="80" t="s">
        <v>68</v>
      </c>
      <c r="K27" s="80" t="s">
        <v>769</v>
      </c>
      <c r="L27" s="80" t="s">
        <v>7</v>
      </c>
      <c r="M27" s="80" t="s">
        <v>15</v>
      </c>
      <c r="N27" s="80" t="s">
        <v>103</v>
      </c>
      <c r="O27" s="80" t="s">
        <v>796</v>
      </c>
      <c r="P27" s="80" t="s">
        <v>104</v>
      </c>
      <c r="Q27" s="81">
        <v>28659</v>
      </c>
      <c r="R27" s="81">
        <v>24829</v>
      </c>
      <c r="S27" s="80" t="s">
        <v>137</v>
      </c>
      <c r="T27" s="80"/>
      <c r="U27" s="80"/>
      <c r="V27" s="80"/>
      <c r="W27" s="80" t="s">
        <v>105</v>
      </c>
      <c r="X27" s="82">
        <v>43878</v>
      </c>
      <c r="Y27" s="80" t="s">
        <v>766</v>
      </c>
      <c r="Z27" s="32" t="str">
        <f>+Table13[[#This Row],[VIA]]</f>
        <v>KRPUS</v>
      </c>
      <c r="AA27" s="27" t="str">
        <f>+Table13[[#This Row],[POD]]</f>
        <v>CNQIN</v>
      </c>
      <c r="AB27" s="27" t="str">
        <f>+IF(ISBLANK(Table13[[#This Row],[TP]]),Table13[[#This Row],[F P]],Table13[[#This Row],[TP]])</f>
        <v>KRPUS</v>
      </c>
      <c r="AC27" s="27" t="str">
        <f>+Table13[[#This Row],[Booking 
Reference]]&amp;Table13[[#This Row],[TS]]&amp;Table13[[#This Row],[Container '#]]</f>
        <v>ZIMUVAN0081258AKRPUSFSCU8149983</v>
      </c>
    </row>
    <row r="28" spans="1:29">
      <c r="A28" s="80" t="s">
        <v>158</v>
      </c>
      <c r="B28" s="80" t="s">
        <v>472</v>
      </c>
      <c r="C28" s="80" t="s">
        <v>141</v>
      </c>
      <c r="D28" s="80" t="s">
        <v>791</v>
      </c>
      <c r="E28" s="80" t="s">
        <v>143</v>
      </c>
      <c r="F28" s="80" t="s">
        <v>766</v>
      </c>
      <c r="G28" s="80" t="s">
        <v>5</v>
      </c>
      <c r="H28" s="80" t="s">
        <v>18</v>
      </c>
      <c r="I28" s="80"/>
      <c r="J28" s="80" t="s">
        <v>68</v>
      </c>
      <c r="K28" s="80" t="s">
        <v>769</v>
      </c>
      <c r="L28" s="80" t="s">
        <v>7</v>
      </c>
      <c r="M28" s="80" t="s">
        <v>15</v>
      </c>
      <c r="N28" s="80" t="s">
        <v>103</v>
      </c>
      <c r="O28" s="80" t="s">
        <v>797</v>
      </c>
      <c r="P28" s="80" t="s">
        <v>104</v>
      </c>
      <c r="Q28" s="81">
        <v>27677</v>
      </c>
      <c r="R28" s="81">
        <v>23977</v>
      </c>
      <c r="S28" s="80" t="s">
        <v>137</v>
      </c>
      <c r="T28" s="80"/>
      <c r="U28" s="80"/>
      <c r="V28" s="80"/>
      <c r="W28" s="80" t="s">
        <v>105</v>
      </c>
      <c r="X28" s="82">
        <v>43878</v>
      </c>
      <c r="Y28" s="80" t="s">
        <v>766</v>
      </c>
      <c r="Z28" s="32"/>
      <c r="AA28" s="27" t="str">
        <f>+Table13[[#This Row],[POD]]</f>
        <v>CNQIN</v>
      </c>
      <c r="AB28" s="27" t="str">
        <f>+IF(ISBLANK(Table13[[#This Row],[TP]]),Table13[[#This Row],[F P]],Table13[[#This Row],[TP]])</f>
        <v>CNQIN</v>
      </c>
      <c r="AC28" s="27" t="str">
        <f>+Table13[[#This Row],[Booking 
Reference]]&amp;Table13[[#This Row],[TS]]&amp;Table13[[#This Row],[Container '#]]</f>
        <v>ZIMUVAN0081258ACNQINGAOU6094538</v>
      </c>
    </row>
    <row r="29" spans="1:29">
      <c r="A29" s="80" t="s">
        <v>158</v>
      </c>
      <c r="B29" s="80" t="s">
        <v>472</v>
      </c>
      <c r="C29" s="80" t="s">
        <v>141</v>
      </c>
      <c r="D29" s="80" t="s">
        <v>791</v>
      </c>
      <c r="E29" s="80" t="s">
        <v>143</v>
      </c>
      <c r="F29" s="80" t="s">
        <v>766</v>
      </c>
      <c r="G29" s="80" t="s">
        <v>5</v>
      </c>
      <c r="H29" s="80" t="s">
        <v>18</v>
      </c>
      <c r="I29" s="80"/>
      <c r="J29" s="80" t="s">
        <v>68</v>
      </c>
      <c r="K29" s="80" t="s">
        <v>769</v>
      </c>
      <c r="L29" s="80" t="s">
        <v>7</v>
      </c>
      <c r="M29" s="80" t="s">
        <v>15</v>
      </c>
      <c r="N29" s="80" t="s">
        <v>103</v>
      </c>
      <c r="O29" s="80" t="s">
        <v>798</v>
      </c>
      <c r="P29" s="80" t="s">
        <v>104</v>
      </c>
      <c r="Q29" s="81">
        <v>27487</v>
      </c>
      <c r="R29" s="81">
        <v>23707</v>
      </c>
      <c r="S29" s="80" t="s">
        <v>137</v>
      </c>
      <c r="T29" s="80"/>
      <c r="U29" s="80"/>
      <c r="V29" s="80"/>
      <c r="W29" s="80" t="s">
        <v>105</v>
      </c>
      <c r="X29" s="82">
        <v>43878</v>
      </c>
      <c r="Y29" s="80" t="s">
        <v>766</v>
      </c>
      <c r="Z29" s="32"/>
      <c r="AA29" s="27" t="str">
        <f>+Table13[[#This Row],[POD]]</f>
        <v>CNQIN</v>
      </c>
      <c r="AB29" s="27" t="str">
        <f>+IF(ISBLANK(Table13[[#This Row],[TP]]),Table13[[#This Row],[F P]],Table13[[#This Row],[TP]])</f>
        <v>CNQIN</v>
      </c>
      <c r="AC29" s="27" t="str">
        <f>+Table13[[#This Row],[Booking 
Reference]]&amp;Table13[[#This Row],[TS]]&amp;Table13[[#This Row],[Container '#]]</f>
        <v>ZIMUVAN0081258ACNQINGLDU7403375</v>
      </c>
    </row>
    <row r="30" spans="1:29">
      <c r="A30" s="80" t="s">
        <v>158</v>
      </c>
      <c r="B30" s="80" t="s">
        <v>472</v>
      </c>
      <c r="C30" s="80" t="s">
        <v>141</v>
      </c>
      <c r="D30" s="80" t="s">
        <v>791</v>
      </c>
      <c r="E30" s="80" t="s">
        <v>143</v>
      </c>
      <c r="F30" s="80" t="s">
        <v>766</v>
      </c>
      <c r="G30" s="80" t="s">
        <v>5</v>
      </c>
      <c r="H30" s="80" t="s">
        <v>18</v>
      </c>
      <c r="I30" s="80"/>
      <c r="J30" s="80" t="s">
        <v>68</v>
      </c>
      <c r="K30" s="80" t="s">
        <v>769</v>
      </c>
      <c r="L30" s="80" t="s">
        <v>7</v>
      </c>
      <c r="M30" s="80" t="s">
        <v>15</v>
      </c>
      <c r="N30" s="80" t="s">
        <v>103</v>
      </c>
      <c r="O30" s="80" t="s">
        <v>799</v>
      </c>
      <c r="P30" s="80" t="s">
        <v>104</v>
      </c>
      <c r="Q30" s="81">
        <v>28056</v>
      </c>
      <c r="R30" s="81">
        <v>24156</v>
      </c>
      <c r="S30" s="80" t="s">
        <v>137</v>
      </c>
      <c r="T30" s="80"/>
      <c r="U30" s="80"/>
      <c r="V30" s="80"/>
      <c r="W30" s="80" t="s">
        <v>105</v>
      </c>
      <c r="X30" s="82">
        <v>43878</v>
      </c>
      <c r="Y30" s="80" t="s">
        <v>766</v>
      </c>
      <c r="Z30" s="32"/>
      <c r="AA30" s="27" t="str">
        <f>+Table13[[#This Row],[POD]]</f>
        <v>CNQIN</v>
      </c>
      <c r="AB30" s="27" t="str">
        <f>+IF(ISBLANK(Table13[[#This Row],[TP]]),Table13[[#This Row],[F P]],Table13[[#This Row],[TP]])</f>
        <v>CNQIN</v>
      </c>
      <c r="AC30" s="27" t="str">
        <f>+Table13[[#This Row],[Booking 
Reference]]&amp;Table13[[#This Row],[TS]]&amp;Table13[[#This Row],[Container '#]]</f>
        <v>ZIMUVAN0081258ACNQINJXLU7031894</v>
      </c>
    </row>
    <row r="31" spans="1:29">
      <c r="A31" s="80" t="s">
        <v>158</v>
      </c>
      <c r="B31" s="80" t="s">
        <v>472</v>
      </c>
      <c r="C31" s="80" t="s">
        <v>141</v>
      </c>
      <c r="D31" s="80" t="s">
        <v>791</v>
      </c>
      <c r="E31" s="80" t="s">
        <v>143</v>
      </c>
      <c r="F31" s="80" t="s">
        <v>766</v>
      </c>
      <c r="G31" s="80" t="s">
        <v>5</v>
      </c>
      <c r="H31" s="80" t="s">
        <v>18</v>
      </c>
      <c r="I31" s="80"/>
      <c r="J31" s="80" t="s">
        <v>68</v>
      </c>
      <c r="K31" s="80" t="s">
        <v>769</v>
      </c>
      <c r="L31" s="80" t="s">
        <v>7</v>
      </c>
      <c r="M31" s="80" t="s">
        <v>15</v>
      </c>
      <c r="N31" s="80" t="s">
        <v>103</v>
      </c>
      <c r="O31" s="80" t="s">
        <v>800</v>
      </c>
      <c r="P31" s="80" t="s">
        <v>104</v>
      </c>
      <c r="Q31" s="81">
        <v>27818</v>
      </c>
      <c r="R31" s="81">
        <v>24118</v>
      </c>
      <c r="S31" s="80" t="s">
        <v>137</v>
      </c>
      <c r="T31" s="80"/>
      <c r="U31" s="80"/>
      <c r="V31" s="80"/>
      <c r="W31" s="80" t="s">
        <v>105</v>
      </c>
      <c r="X31" s="82">
        <v>43878</v>
      </c>
      <c r="Y31" s="80" t="s">
        <v>766</v>
      </c>
      <c r="Z31" s="32"/>
      <c r="AA31" s="27" t="str">
        <f>+Table13[[#This Row],[POD]]</f>
        <v>CNQIN</v>
      </c>
      <c r="AB31" s="27" t="str">
        <f>+IF(ISBLANK(Table13[[#This Row],[TP]]),Table13[[#This Row],[F P]],Table13[[#This Row],[TP]])</f>
        <v>CNQIN</v>
      </c>
      <c r="AC31" s="27" t="str">
        <f>+Table13[[#This Row],[Booking 
Reference]]&amp;Table13[[#This Row],[TS]]&amp;Table13[[#This Row],[Container '#]]</f>
        <v>ZIMUVAN0081258ACNQINTCNU2299642</v>
      </c>
    </row>
    <row r="32" spans="1:29">
      <c r="A32" s="80" t="s">
        <v>158</v>
      </c>
      <c r="B32" s="80" t="s">
        <v>472</v>
      </c>
      <c r="C32" s="80" t="s">
        <v>141</v>
      </c>
      <c r="D32" s="80" t="s">
        <v>791</v>
      </c>
      <c r="E32" s="80" t="s">
        <v>143</v>
      </c>
      <c r="F32" s="80" t="s">
        <v>766</v>
      </c>
      <c r="G32" s="80" t="s">
        <v>5</v>
      </c>
      <c r="H32" s="80" t="s">
        <v>18</v>
      </c>
      <c r="I32" s="80"/>
      <c r="J32" s="80" t="s">
        <v>68</v>
      </c>
      <c r="K32" s="80" t="s">
        <v>769</v>
      </c>
      <c r="L32" s="80" t="s">
        <v>7</v>
      </c>
      <c r="M32" s="80" t="s">
        <v>15</v>
      </c>
      <c r="N32" s="80" t="s">
        <v>103</v>
      </c>
      <c r="O32" s="80" t="s">
        <v>801</v>
      </c>
      <c r="P32" s="80" t="s">
        <v>104</v>
      </c>
      <c r="Q32" s="81">
        <v>28374</v>
      </c>
      <c r="R32" s="81">
        <v>24674</v>
      </c>
      <c r="S32" s="80" t="s">
        <v>137</v>
      </c>
      <c r="T32" s="80"/>
      <c r="U32" s="80"/>
      <c r="V32" s="80"/>
      <c r="W32" s="80" t="s">
        <v>105</v>
      </c>
      <c r="X32" s="82">
        <v>43878</v>
      </c>
      <c r="Y32" s="80" t="s">
        <v>766</v>
      </c>
      <c r="Z32" s="32"/>
      <c r="AA32" s="27" t="str">
        <f>+Table13[[#This Row],[POD]]</f>
        <v>CNQIN</v>
      </c>
      <c r="AB32" s="27" t="str">
        <f>+IF(ISBLANK(Table13[[#This Row],[TP]]),Table13[[#This Row],[F P]],Table13[[#This Row],[TP]])</f>
        <v>CNQIN</v>
      </c>
      <c r="AC32" s="27" t="str">
        <f>+Table13[[#This Row],[Booking 
Reference]]&amp;Table13[[#This Row],[TS]]&amp;Table13[[#This Row],[Container '#]]</f>
        <v>ZIMUVAN0081258ACNQINTCNU2300044</v>
      </c>
    </row>
    <row r="33" spans="1:29">
      <c r="A33" s="80" t="s">
        <v>158</v>
      </c>
      <c r="B33" s="80" t="s">
        <v>472</v>
      </c>
      <c r="C33" s="80" t="s">
        <v>141</v>
      </c>
      <c r="D33" s="80" t="s">
        <v>791</v>
      </c>
      <c r="E33" s="80" t="s">
        <v>143</v>
      </c>
      <c r="F33" s="80" t="s">
        <v>766</v>
      </c>
      <c r="G33" s="80" t="s">
        <v>5</v>
      </c>
      <c r="H33" s="80" t="s">
        <v>18</v>
      </c>
      <c r="I33" s="80"/>
      <c r="J33" s="80" t="s">
        <v>68</v>
      </c>
      <c r="K33" s="80" t="s">
        <v>769</v>
      </c>
      <c r="L33" s="80" t="s">
        <v>7</v>
      </c>
      <c r="M33" s="80" t="s">
        <v>15</v>
      </c>
      <c r="N33" s="80" t="s">
        <v>103</v>
      </c>
      <c r="O33" s="80" t="s">
        <v>802</v>
      </c>
      <c r="P33" s="80" t="s">
        <v>104</v>
      </c>
      <c r="Q33" s="81">
        <v>27820</v>
      </c>
      <c r="R33" s="81">
        <v>23920</v>
      </c>
      <c r="S33" s="80" t="s">
        <v>137</v>
      </c>
      <c r="T33" s="80"/>
      <c r="U33" s="80"/>
      <c r="V33" s="80"/>
      <c r="W33" s="80" t="s">
        <v>105</v>
      </c>
      <c r="X33" s="82">
        <v>43878</v>
      </c>
      <c r="Y33" s="80" t="s">
        <v>766</v>
      </c>
      <c r="Z33" s="32"/>
      <c r="AA33" s="27" t="str">
        <f>+Table13[[#This Row],[POD]]</f>
        <v>CNQIN</v>
      </c>
      <c r="AB33" s="27" t="str">
        <f>+IF(ISBLANK(Table13[[#This Row],[TP]]),Table13[[#This Row],[F P]],Table13[[#This Row],[TP]])</f>
        <v>CNQIN</v>
      </c>
      <c r="AC33" s="27" t="str">
        <f>+Table13[[#This Row],[Booking 
Reference]]&amp;Table13[[#This Row],[TS]]&amp;Table13[[#This Row],[Container '#]]</f>
        <v>ZIMUVAN0081258ACNQINTCNU5645815</v>
      </c>
    </row>
    <row r="34" spans="1:29">
      <c r="A34" s="80" t="s">
        <v>158</v>
      </c>
      <c r="B34" s="80" t="s">
        <v>472</v>
      </c>
      <c r="C34" s="80" t="s">
        <v>141</v>
      </c>
      <c r="D34" s="80" t="s">
        <v>791</v>
      </c>
      <c r="E34" s="80" t="s">
        <v>143</v>
      </c>
      <c r="F34" s="80" t="s">
        <v>766</v>
      </c>
      <c r="G34" s="80" t="s">
        <v>5</v>
      </c>
      <c r="H34" s="80" t="s">
        <v>18</v>
      </c>
      <c r="I34" s="80"/>
      <c r="J34" s="80" t="s">
        <v>68</v>
      </c>
      <c r="K34" s="80" t="s">
        <v>769</v>
      </c>
      <c r="L34" s="80" t="s">
        <v>7</v>
      </c>
      <c r="M34" s="80" t="s">
        <v>15</v>
      </c>
      <c r="N34" s="80" t="s">
        <v>103</v>
      </c>
      <c r="O34" s="80" t="s">
        <v>803</v>
      </c>
      <c r="P34" s="80" t="s">
        <v>104</v>
      </c>
      <c r="Q34" s="81">
        <v>28514</v>
      </c>
      <c r="R34" s="81">
        <v>24674</v>
      </c>
      <c r="S34" s="80" t="s">
        <v>137</v>
      </c>
      <c r="T34" s="80"/>
      <c r="U34" s="80"/>
      <c r="V34" s="80"/>
      <c r="W34" s="80" t="s">
        <v>105</v>
      </c>
      <c r="X34" s="82">
        <v>43878</v>
      </c>
      <c r="Y34" s="80" t="s">
        <v>766</v>
      </c>
      <c r="Z34" s="32"/>
      <c r="AA34" s="27" t="str">
        <f>+Table13[[#This Row],[POD]]</f>
        <v>CNQIN</v>
      </c>
      <c r="AB34" s="27" t="str">
        <f>+IF(ISBLANK(Table13[[#This Row],[TP]]),Table13[[#This Row],[F P]],Table13[[#This Row],[TP]])</f>
        <v>CNQIN</v>
      </c>
      <c r="AC34" s="27" t="str">
        <f>+Table13[[#This Row],[Booking 
Reference]]&amp;Table13[[#This Row],[TS]]&amp;Table13[[#This Row],[Container '#]]</f>
        <v>ZIMUVAN0081258ACNQINTCNU5780477</v>
      </c>
    </row>
    <row r="35" spans="1:29">
      <c r="A35" s="80" t="s">
        <v>158</v>
      </c>
      <c r="B35" s="80" t="s">
        <v>472</v>
      </c>
      <c r="C35" s="80" t="s">
        <v>141</v>
      </c>
      <c r="D35" s="80" t="s">
        <v>791</v>
      </c>
      <c r="E35" s="80" t="s">
        <v>143</v>
      </c>
      <c r="F35" s="80" t="s">
        <v>766</v>
      </c>
      <c r="G35" s="80" t="s">
        <v>5</v>
      </c>
      <c r="H35" s="80" t="s">
        <v>18</v>
      </c>
      <c r="I35" s="80"/>
      <c r="J35" s="80" t="s">
        <v>68</v>
      </c>
      <c r="K35" s="80" t="s">
        <v>769</v>
      </c>
      <c r="L35" s="80" t="s">
        <v>7</v>
      </c>
      <c r="M35" s="80" t="s">
        <v>15</v>
      </c>
      <c r="N35" s="80" t="s">
        <v>103</v>
      </c>
      <c r="O35" s="80" t="s">
        <v>804</v>
      </c>
      <c r="P35" s="80" t="s">
        <v>104</v>
      </c>
      <c r="Q35" s="81">
        <v>27797</v>
      </c>
      <c r="R35" s="81">
        <v>23897</v>
      </c>
      <c r="S35" s="80" t="s">
        <v>137</v>
      </c>
      <c r="T35" s="80"/>
      <c r="U35" s="80"/>
      <c r="V35" s="80"/>
      <c r="W35" s="80" t="s">
        <v>105</v>
      </c>
      <c r="X35" s="82">
        <v>43878</v>
      </c>
      <c r="Y35" s="80" t="s">
        <v>766</v>
      </c>
      <c r="Z35" s="32"/>
      <c r="AA35" s="27" t="str">
        <f>+Table13[[#This Row],[POD]]</f>
        <v>CNQIN</v>
      </c>
      <c r="AB35" s="27" t="str">
        <f>+IF(ISBLANK(Table13[[#This Row],[TP]]),Table13[[#This Row],[F P]],Table13[[#This Row],[TP]])</f>
        <v>CNQIN</v>
      </c>
      <c r="AC35" s="27" t="str">
        <f>+Table13[[#This Row],[Booking 
Reference]]&amp;Table13[[#This Row],[TS]]&amp;Table13[[#This Row],[Container '#]]</f>
        <v>ZIMUVAN0081258ACNQINTCNU8609658</v>
      </c>
    </row>
    <row r="36" spans="1:29">
      <c r="A36" s="80" t="s">
        <v>158</v>
      </c>
      <c r="B36" s="80" t="s">
        <v>472</v>
      </c>
      <c r="C36" s="80" t="s">
        <v>141</v>
      </c>
      <c r="D36" s="80" t="s">
        <v>791</v>
      </c>
      <c r="E36" s="80" t="s">
        <v>143</v>
      </c>
      <c r="F36" s="80" t="s">
        <v>766</v>
      </c>
      <c r="G36" s="80" t="s">
        <v>5</v>
      </c>
      <c r="H36" s="80" t="s">
        <v>18</v>
      </c>
      <c r="I36" s="80"/>
      <c r="J36" s="80" t="s">
        <v>68</v>
      </c>
      <c r="K36" s="80" t="s">
        <v>769</v>
      </c>
      <c r="L36" s="80" t="s">
        <v>7</v>
      </c>
      <c r="M36" s="80" t="s">
        <v>15</v>
      </c>
      <c r="N36" s="80" t="s">
        <v>103</v>
      </c>
      <c r="O36" s="80" t="s">
        <v>805</v>
      </c>
      <c r="P36" s="80" t="s">
        <v>104</v>
      </c>
      <c r="Q36" s="81">
        <v>27895</v>
      </c>
      <c r="R36" s="81">
        <v>24005</v>
      </c>
      <c r="S36" s="80" t="s">
        <v>137</v>
      </c>
      <c r="T36" s="80"/>
      <c r="U36" s="80"/>
      <c r="V36" s="80"/>
      <c r="W36" s="80" t="s">
        <v>105</v>
      </c>
      <c r="X36" s="82">
        <v>43878</v>
      </c>
      <c r="Y36" s="80" t="s">
        <v>766</v>
      </c>
      <c r="Z36" s="32"/>
      <c r="AA36" s="27" t="str">
        <f>+Table13[[#This Row],[POD]]</f>
        <v>CNQIN</v>
      </c>
      <c r="AB36" s="27" t="str">
        <f>+IF(ISBLANK(Table13[[#This Row],[TP]]),Table13[[#This Row],[F P]],Table13[[#This Row],[TP]])</f>
        <v>CNQIN</v>
      </c>
      <c r="AC36" s="27" t="str">
        <f>+Table13[[#This Row],[Booking 
Reference]]&amp;Table13[[#This Row],[TS]]&amp;Table13[[#This Row],[Container '#]]</f>
        <v>ZIMUVAN0081258ACNQINTEMU6796483</v>
      </c>
    </row>
    <row r="37" spans="1:29">
      <c r="A37" s="80" t="s">
        <v>158</v>
      </c>
      <c r="B37" s="80" t="s">
        <v>472</v>
      </c>
      <c r="C37" s="80" t="s">
        <v>141</v>
      </c>
      <c r="D37" s="80" t="s">
        <v>791</v>
      </c>
      <c r="E37" s="80" t="s">
        <v>143</v>
      </c>
      <c r="F37" s="80" t="s">
        <v>766</v>
      </c>
      <c r="G37" s="80" t="s">
        <v>5</v>
      </c>
      <c r="H37" s="80" t="s">
        <v>18</v>
      </c>
      <c r="I37" s="80"/>
      <c r="J37" s="80" t="s">
        <v>68</v>
      </c>
      <c r="K37" s="80" t="s">
        <v>769</v>
      </c>
      <c r="L37" s="80" t="s">
        <v>7</v>
      </c>
      <c r="M37" s="80" t="s">
        <v>15</v>
      </c>
      <c r="N37" s="80" t="s">
        <v>103</v>
      </c>
      <c r="O37" s="80" t="s">
        <v>806</v>
      </c>
      <c r="P37" s="80" t="s">
        <v>104</v>
      </c>
      <c r="Q37" s="81">
        <v>27816</v>
      </c>
      <c r="R37" s="81">
        <v>23926</v>
      </c>
      <c r="S37" s="80" t="s">
        <v>137</v>
      </c>
      <c r="T37" s="80"/>
      <c r="U37" s="80"/>
      <c r="V37" s="80"/>
      <c r="W37" s="80" t="s">
        <v>105</v>
      </c>
      <c r="X37" s="82">
        <v>43878</v>
      </c>
      <c r="Y37" s="80" t="s">
        <v>766</v>
      </c>
      <c r="Z37" s="32"/>
      <c r="AA37" s="27" t="str">
        <f>+Table13[[#This Row],[POD]]</f>
        <v>CNQIN</v>
      </c>
      <c r="AB37" s="27" t="str">
        <f>+IF(ISBLANK(Table13[[#This Row],[TP]]),Table13[[#This Row],[F P]],Table13[[#This Row],[TP]])</f>
        <v>CNQIN</v>
      </c>
      <c r="AC37" s="27" t="str">
        <f>+Table13[[#This Row],[Booking 
Reference]]&amp;Table13[[#This Row],[TS]]&amp;Table13[[#This Row],[Container '#]]</f>
        <v>ZIMUVAN0081258ACNQINTEMU6799749</v>
      </c>
    </row>
    <row r="38" spans="1:29">
      <c r="A38" s="80" t="s">
        <v>158</v>
      </c>
      <c r="B38" s="80" t="s">
        <v>472</v>
      </c>
      <c r="C38" s="80" t="s">
        <v>141</v>
      </c>
      <c r="D38" s="80" t="s">
        <v>791</v>
      </c>
      <c r="E38" s="80" t="s">
        <v>143</v>
      </c>
      <c r="F38" s="80" t="s">
        <v>766</v>
      </c>
      <c r="G38" s="80" t="s">
        <v>5</v>
      </c>
      <c r="H38" s="80" t="s">
        <v>18</v>
      </c>
      <c r="I38" s="80"/>
      <c r="J38" s="80" t="s">
        <v>68</v>
      </c>
      <c r="K38" s="80" t="s">
        <v>769</v>
      </c>
      <c r="L38" s="80" t="s">
        <v>7</v>
      </c>
      <c r="M38" s="80" t="s">
        <v>15</v>
      </c>
      <c r="N38" s="80" t="s">
        <v>103</v>
      </c>
      <c r="O38" s="80" t="s">
        <v>807</v>
      </c>
      <c r="P38" s="80" t="s">
        <v>104</v>
      </c>
      <c r="Q38" s="81">
        <v>28529</v>
      </c>
      <c r="R38" s="81">
        <v>24829</v>
      </c>
      <c r="S38" s="80" t="s">
        <v>137</v>
      </c>
      <c r="T38" s="80"/>
      <c r="U38" s="80"/>
      <c r="V38" s="80"/>
      <c r="W38" s="80" t="s">
        <v>105</v>
      </c>
      <c r="X38" s="82">
        <v>43878</v>
      </c>
      <c r="Y38" s="80" t="s">
        <v>766</v>
      </c>
      <c r="Z38" s="32"/>
      <c r="AA38" s="27" t="str">
        <f>+Table13[[#This Row],[POD]]</f>
        <v>CNQIN</v>
      </c>
      <c r="AB38" s="27" t="str">
        <f>+IF(ISBLANK(Table13[[#This Row],[TP]]),Table13[[#This Row],[F P]],Table13[[#This Row],[TP]])</f>
        <v>CNQIN</v>
      </c>
      <c r="AC38" s="27" t="str">
        <f>+Table13[[#This Row],[Booking 
Reference]]&amp;Table13[[#This Row],[TS]]&amp;Table13[[#This Row],[Container '#]]</f>
        <v>ZIMUVAN0081258ACNQINTGBU7231413</v>
      </c>
    </row>
    <row r="39" spans="1:29">
      <c r="A39" s="80" t="s">
        <v>158</v>
      </c>
      <c r="B39" s="80" t="s">
        <v>472</v>
      </c>
      <c r="C39" s="80" t="s">
        <v>141</v>
      </c>
      <c r="D39" s="80" t="s">
        <v>791</v>
      </c>
      <c r="E39" s="80" t="s">
        <v>143</v>
      </c>
      <c r="F39" s="80" t="s">
        <v>766</v>
      </c>
      <c r="G39" s="80" t="s">
        <v>5</v>
      </c>
      <c r="H39" s="80" t="s">
        <v>18</v>
      </c>
      <c r="I39" s="80"/>
      <c r="J39" s="80" t="s">
        <v>68</v>
      </c>
      <c r="K39" s="80" t="s">
        <v>769</v>
      </c>
      <c r="L39" s="80" t="s">
        <v>7</v>
      </c>
      <c r="M39" s="80" t="s">
        <v>15</v>
      </c>
      <c r="N39" s="80" t="s">
        <v>103</v>
      </c>
      <c r="O39" s="80" t="s">
        <v>808</v>
      </c>
      <c r="P39" s="80" t="s">
        <v>104</v>
      </c>
      <c r="Q39" s="81">
        <v>27477</v>
      </c>
      <c r="R39" s="81">
        <v>23707</v>
      </c>
      <c r="S39" s="80" t="s">
        <v>137</v>
      </c>
      <c r="T39" s="80"/>
      <c r="U39" s="80"/>
      <c r="V39" s="80"/>
      <c r="W39" s="80" t="s">
        <v>105</v>
      </c>
      <c r="X39" s="82">
        <v>43878</v>
      </c>
      <c r="Y39" s="80" t="s">
        <v>766</v>
      </c>
      <c r="Z39" s="32"/>
      <c r="AA39" s="27" t="str">
        <f>+Table13[[#This Row],[POD]]</f>
        <v>CNQIN</v>
      </c>
      <c r="AB39" s="27" t="str">
        <f>+IF(ISBLANK(Table13[[#This Row],[TP]]),Table13[[#This Row],[F P]],Table13[[#This Row],[TP]])</f>
        <v>CNQIN</v>
      </c>
      <c r="AC39" s="27" t="str">
        <f>+Table13[[#This Row],[Booking 
Reference]]&amp;Table13[[#This Row],[TS]]&amp;Table13[[#This Row],[Container '#]]</f>
        <v>ZIMUVAN0081258ACNQINTGCU5076190</v>
      </c>
    </row>
    <row r="40" spans="1:29">
      <c r="A40" s="80" t="s">
        <v>158</v>
      </c>
      <c r="B40" s="80" t="s">
        <v>472</v>
      </c>
      <c r="C40" s="80" t="s">
        <v>141</v>
      </c>
      <c r="D40" s="80" t="s">
        <v>791</v>
      </c>
      <c r="E40" s="80" t="s">
        <v>143</v>
      </c>
      <c r="F40" s="80" t="s">
        <v>766</v>
      </c>
      <c r="G40" s="80" t="s">
        <v>5</v>
      </c>
      <c r="H40" s="80" t="s">
        <v>18</v>
      </c>
      <c r="I40" s="80"/>
      <c r="J40" s="80" t="s">
        <v>68</v>
      </c>
      <c r="K40" s="80" t="s">
        <v>769</v>
      </c>
      <c r="L40" s="80" t="s">
        <v>13</v>
      </c>
      <c r="M40" s="80" t="s">
        <v>15</v>
      </c>
      <c r="N40" s="80" t="s">
        <v>103</v>
      </c>
      <c r="O40" s="80" t="s">
        <v>809</v>
      </c>
      <c r="P40" s="80" t="s">
        <v>104</v>
      </c>
      <c r="Q40" s="81">
        <v>28394</v>
      </c>
      <c r="R40" s="81">
        <v>24674</v>
      </c>
      <c r="S40" s="80" t="s">
        <v>137</v>
      </c>
      <c r="T40" s="80"/>
      <c r="U40" s="80"/>
      <c r="V40" s="80"/>
      <c r="W40" s="80" t="s">
        <v>105</v>
      </c>
      <c r="X40" s="82">
        <v>43878</v>
      </c>
      <c r="Y40" s="80" t="s">
        <v>766</v>
      </c>
      <c r="Z40" s="32"/>
      <c r="AA40" s="27" t="str">
        <f>+Table13[[#This Row],[POD]]</f>
        <v>CNQIN</v>
      </c>
      <c r="AB40" s="27" t="str">
        <f>+IF(ISBLANK(Table13[[#This Row],[TP]]),Table13[[#This Row],[F P]],Table13[[#This Row],[TP]])</f>
        <v>CNQIN</v>
      </c>
      <c r="AC40" s="27" t="str">
        <f>+Table13[[#This Row],[Booking 
Reference]]&amp;Table13[[#This Row],[TS]]&amp;Table13[[#This Row],[Container '#]]</f>
        <v>ZIMUVAN0081258ACNQINZCSU2682430</v>
      </c>
    </row>
    <row r="41" spans="1:29">
      <c r="A41" s="80" t="s">
        <v>158</v>
      </c>
      <c r="B41" s="80" t="s">
        <v>472</v>
      </c>
      <c r="C41" s="80" t="s">
        <v>141</v>
      </c>
      <c r="D41" s="80" t="s">
        <v>791</v>
      </c>
      <c r="E41" s="80" t="s">
        <v>143</v>
      </c>
      <c r="F41" s="80" t="s">
        <v>766</v>
      </c>
      <c r="G41" s="80" t="s">
        <v>5</v>
      </c>
      <c r="H41" s="80" t="s">
        <v>18</v>
      </c>
      <c r="I41" s="80"/>
      <c r="J41" s="80" t="s">
        <v>68</v>
      </c>
      <c r="K41" s="80" t="s">
        <v>769</v>
      </c>
      <c r="L41" s="80" t="s">
        <v>7</v>
      </c>
      <c r="M41" s="80" t="s">
        <v>15</v>
      </c>
      <c r="N41" s="80" t="s">
        <v>103</v>
      </c>
      <c r="O41" s="80" t="s">
        <v>810</v>
      </c>
      <c r="P41" s="80" t="s">
        <v>104</v>
      </c>
      <c r="Q41" s="81">
        <v>27581</v>
      </c>
      <c r="R41" s="81">
        <v>23851</v>
      </c>
      <c r="S41" s="80" t="s">
        <v>137</v>
      </c>
      <c r="T41" s="80"/>
      <c r="U41" s="80"/>
      <c r="V41" s="80"/>
      <c r="W41" s="80" t="s">
        <v>105</v>
      </c>
      <c r="X41" s="82">
        <v>43878</v>
      </c>
      <c r="Y41" s="80" t="s">
        <v>766</v>
      </c>
      <c r="Z41" s="32"/>
      <c r="AA41" s="27" t="str">
        <f>+Table13[[#This Row],[POD]]</f>
        <v>CNQIN</v>
      </c>
      <c r="AB41" s="27" t="str">
        <f>+IF(ISBLANK(Table13[[#This Row],[TP]]),Table13[[#This Row],[F P]],Table13[[#This Row],[TP]])</f>
        <v>CNQIN</v>
      </c>
      <c r="AC41" s="27" t="str">
        <f>+Table13[[#This Row],[Booking 
Reference]]&amp;Table13[[#This Row],[TS]]&amp;Table13[[#This Row],[Container '#]]</f>
        <v>ZIMUVAN0081258ACNQINZCSU6542190</v>
      </c>
    </row>
    <row r="42" spans="1:29">
      <c r="A42" s="80" t="s">
        <v>158</v>
      </c>
      <c r="B42" s="80" t="s">
        <v>472</v>
      </c>
      <c r="C42" s="80" t="s">
        <v>141</v>
      </c>
      <c r="D42" s="80" t="s">
        <v>791</v>
      </c>
      <c r="E42" s="80" t="s">
        <v>143</v>
      </c>
      <c r="F42" s="80" t="s">
        <v>766</v>
      </c>
      <c r="G42" s="80" t="s">
        <v>5</v>
      </c>
      <c r="H42" s="80" t="s">
        <v>18</v>
      </c>
      <c r="I42" s="80"/>
      <c r="J42" s="80" t="s">
        <v>68</v>
      </c>
      <c r="K42" s="80" t="s">
        <v>769</v>
      </c>
      <c r="L42" s="80" t="s">
        <v>7</v>
      </c>
      <c r="M42" s="80" t="s">
        <v>15</v>
      </c>
      <c r="N42" s="80" t="s">
        <v>103</v>
      </c>
      <c r="O42" s="80" t="s">
        <v>811</v>
      </c>
      <c r="P42" s="80" t="s">
        <v>104</v>
      </c>
      <c r="Q42" s="81">
        <v>28729</v>
      </c>
      <c r="R42" s="81">
        <v>24829</v>
      </c>
      <c r="S42" s="80" t="s">
        <v>137</v>
      </c>
      <c r="T42" s="80"/>
      <c r="U42" s="80"/>
      <c r="V42" s="80"/>
      <c r="W42" s="80" t="s">
        <v>105</v>
      </c>
      <c r="X42" s="82">
        <v>43878</v>
      </c>
      <c r="Y42" s="80" t="s">
        <v>766</v>
      </c>
      <c r="Z42" s="32"/>
      <c r="AA42" s="27" t="str">
        <f>+Table13[[#This Row],[POD]]</f>
        <v>CNQIN</v>
      </c>
      <c r="AB42" s="27" t="str">
        <f>+IF(ISBLANK(Table13[[#This Row],[TP]]),Table13[[#This Row],[F P]],Table13[[#This Row],[TP]])</f>
        <v>CNQIN</v>
      </c>
      <c r="AC42" s="27" t="str">
        <f>+Table13[[#This Row],[Booking 
Reference]]&amp;Table13[[#This Row],[TS]]&amp;Table13[[#This Row],[Container '#]]</f>
        <v>ZIMUVAN0081258ACNQINZCSU7010000</v>
      </c>
    </row>
    <row r="43" spans="1:29">
      <c r="A43" s="80" t="s">
        <v>158</v>
      </c>
      <c r="B43" s="80" t="s">
        <v>472</v>
      </c>
      <c r="C43" s="80" t="s">
        <v>141</v>
      </c>
      <c r="D43" s="80" t="s">
        <v>791</v>
      </c>
      <c r="E43" s="80" t="s">
        <v>143</v>
      </c>
      <c r="F43" s="80" t="s">
        <v>766</v>
      </c>
      <c r="G43" s="80" t="s">
        <v>5</v>
      </c>
      <c r="H43" s="80" t="s">
        <v>18</v>
      </c>
      <c r="I43" s="80"/>
      <c r="J43" s="80" t="s">
        <v>68</v>
      </c>
      <c r="K43" s="80" t="s">
        <v>769</v>
      </c>
      <c r="L43" s="80" t="s">
        <v>7</v>
      </c>
      <c r="M43" s="80" t="s">
        <v>15</v>
      </c>
      <c r="N43" s="80" t="s">
        <v>103</v>
      </c>
      <c r="O43" s="80" t="s">
        <v>812</v>
      </c>
      <c r="P43" s="80" t="s">
        <v>104</v>
      </c>
      <c r="Q43" s="81">
        <v>27867</v>
      </c>
      <c r="R43" s="81">
        <v>23977</v>
      </c>
      <c r="S43" s="80" t="s">
        <v>137</v>
      </c>
      <c r="T43" s="80"/>
      <c r="U43" s="80"/>
      <c r="V43" s="80"/>
      <c r="W43" s="80" t="s">
        <v>105</v>
      </c>
      <c r="X43" s="82">
        <v>43878</v>
      </c>
      <c r="Y43" s="80" t="s">
        <v>766</v>
      </c>
      <c r="Z43" s="32"/>
      <c r="AA43" s="27" t="str">
        <f>+Table13[[#This Row],[POD]]</f>
        <v>CNQIN</v>
      </c>
      <c r="AB43" s="27" t="str">
        <f>+IF(ISBLANK(Table13[[#This Row],[TP]]),Table13[[#This Row],[F P]],Table13[[#This Row],[TP]])</f>
        <v>CNQIN</v>
      </c>
      <c r="AC43" s="27" t="str">
        <f>+Table13[[#This Row],[Booking 
Reference]]&amp;Table13[[#This Row],[TS]]&amp;Table13[[#This Row],[Container '#]]</f>
        <v>ZIMUVAN0081258ACNQINZCSU8245036</v>
      </c>
    </row>
    <row r="44" spans="1:29">
      <c r="A44" s="80" t="s">
        <v>158</v>
      </c>
      <c r="B44" s="80" t="s">
        <v>472</v>
      </c>
      <c r="C44" s="80" t="s">
        <v>141</v>
      </c>
      <c r="D44" s="80" t="s">
        <v>791</v>
      </c>
      <c r="E44" s="80" t="s">
        <v>143</v>
      </c>
      <c r="F44" s="80" t="s">
        <v>766</v>
      </c>
      <c r="G44" s="80" t="s">
        <v>5</v>
      </c>
      <c r="H44" s="80" t="s">
        <v>18</v>
      </c>
      <c r="I44" s="80"/>
      <c r="J44" s="80" t="s">
        <v>68</v>
      </c>
      <c r="K44" s="80" t="s">
        <v>769</v>
      </c>
      <c r="L44" s="80" t="s">
        <v>7</v>
      </c>
      <c r="M44" s="80" t="s">
        <v>15</v>
      </c>
      <c r="N44" s="80" t="s">
        <v>103</v>
      </c>
      <c r="O44" s="80" t="s">
        <v>813</v>
      </c>
      <c r="P44" s="80" t="s">
        <v>104</v>
      </c>
      <c r="Q44" s="81">
        <v>27867</v>
      </c>
      <c r="R44" s="81">
        <v>23977</v>
      </c>
      <c r="S44" s="80" t="s">
        <v>137</v>
      </c>
      <c r="T44" s="80"/>
      <c r="U44" s="80"/>
      <c r="V44" s="80"/>
      <c r="W44" s="80" t="s">
        <v>105</v>
      </c>
      <c r="X44" s="82">
        <v>43878</v>
      </c>
      <c r="Y44" s="80" t="s">
        <v>766</v>
      </c>
      <c r="Z44" s="32"/>
      <c r="AA44" s="27" t="str">
        <f>+Table13[[#This Row],[POD]]</f>
        <v>CNQIN</v>
      </c>
      <c r="AB44" s="27" t="str">
        <f>+IF(ISBLANK(Table13[[#This Row],[TP]]),Table13[[#This Row],[F P]],Table13[[#This Row],[TP]])</f>
        <v>CNQIN</v>
      </c>
      <c r="AC44" s="27" t="str">
        <f>+Table13[[#This Row],[Booking 
Reference]]&amp;Table13[[#This Row],[TS]]&amp;Table13[[#This Row],[Container '#]]</f>
        <v>ZIMUVAN0081258ACNQINZCSU8252396</v>
      </c>
    </row>
    <row r="45" spans="1:29">
      <c r="A45" s="80" t="s">
        <v>158</v>
      </c>
      <c r="B45" s="80" t="s">
        <v>472</v>
      </c>
      <c r="C45" s="80" t="s">
        <v>141</v>
      </c>
      <c r="D45" s="80" t="s">
        <v>791</v>
      </c>
      <c r="E45" s="80" t="s">
        <v>143</v>
      </c>
      <c r="F45" s="80" t="s">
        <v>766</v>
      </c>
      <c r="G45" s="80" t="s">
        <v>5</v>
      </c>
      <c r="H45" s="80" t="s">
        <v>18</v>
      </c>
      <c r="I45" s="80"/>
      <c r="J45" s="80" t="s">
        <v>68</v>
      </c>
      <c r="K45" s="80" t="s">
        <v>769</v>
      </c>
      <c r="L45" s="80" t="s">
        <v>7</v>
      </c>
      <c r="M45" s="80" t="s">
        <v>15</v>
      </c>
      <c r="N45" s="80" t="s">
        <v>103</v>
      </c>
      <c r="O45" s="80" t="s">
        <v>814</v>
      </c>
      <c r="P45" s="80" t="s">
        <v>104</v>
      </c>
      <c r="Q45" s="81">
        <v>27820</v>
      </c>
      <c r="R45" s="81">
        <v>23920</v>
      </c>
      <c r="S45" s="80" t="s">
        <v>137</v>
      </c>
      <c r="T45" s="80"/>
      <c r="U45" s="80"/>
      <c r="V45" s="80"/>
      <c r="W45" s="80" t="s">
        <v>105</v>
      </c>
      <c r="X45" s="82">
        <v>43878</v>
      </c>
      <c r="Y45" s="80" t="s">
        <v>766</v>
      </c>
      <c r="Z45" s="32"/>
      <c r="AA45" s="27" t="str">
        <f>+Table13[[#This Row],[POD]]</f>
        <v>CNQIN</v>
      </c>
      <c r="AB45" s="27" t="str">
        <f>+IF(ISBLANK(Table13[[#This Row],[TP]]),Table13[[#This Row],[F P]],Table13[[#This Row],[TP]])</f>
        <v>CNQIN</v>
      </c>
      <c r="AC45" s="27" t="str">
        <f>+Table13[[#This Row],[Booking 
Reference]]&amp;Table13[[#This Row],[TS]]&amp;Table13[[#This Row],[Container '#]]</f>
        <v>ZIMUVAN0081258ACNQINZCSU8767302</v>
      </c>
    </row>
    <row r="46" spans="1:29">
      <c r="A46" s="80" t="s">
        <v>158</v>
      </c>
      <c r="B46" s="80" t="s">
        <v>472</v>
      </c>
      <c r="C46" s="80" t="s">
        <v>141</v>
      </c>
      <c r="D46" s="80" t="s">
        <v>791</v>
      </c>
      <c r="E46" s="80" t="s">
        <v>143</v>
      </c>
      <c r="F46" s="80" t="s">
        <v>766</v>
      </c>
      <c r="G46" s="80" t="s">
        <v>5</v>
      </c>
      <c r="H46" s="80" t="s">
        <v>18</v>
      </c>
      <c r="I46" s="80"/>
      <c r="J46" s="80" t="s">
        <v>68</v>
      </c>
      <c r="K46" s="80" t="s">
        <v>769</v>
      </c>
      <c r="L46" s="80" t="s">
        <v>7</v>
      </c>
      <c r="M46" s="80" t="s">
        <v>15</v>
      </c>
      <c r="N46" s="80" t="s">
        <v>103</v>
      </c>
      <c r="O46" s="80" t="s">
        <v>815</v>
      </c>
      <c r="P46" s="80" t="s">
        <v>104</v>
      </c>
      <c r="Q46" s="81">
        <v>28275</v>
      </c>
      <c r="R46" s="81">
        <v>24375</v>
      </c>
      <c r="S46" s="80" t="s">
        <v>137</v>
      </c>
      <c r="T46" s="80"/>
      <c r="U46" s="80"/>
      <c r="V46" s="80"/>
      <c r="W46" s="80" t="s">
        <v>105</v>
      </c>
      <c r="X46" s="82">
        <v>43878</v>
      </c>
      <c r="Y46" s="80" t="s">
        <v>766</v>
      </c>
      <c r="Z46" s="32"/>
      <c r="AA46" s="27" t="str">
        <f>+Table13[[#This Row],[POD]]</f>
        <v>CNQIN</v>
      </c>
      <c r="AB46" s="27" t="str">
        <f>+IF(ISBLANK(Table13[[#This Row],[TP]]),Table13[[#This Row],[F P]],Table13[[#This Row],[TP]])</f>
        <v>CNQIN</v>
      </c>
      <c r="AC46" s="27" t="str">
        <f>+Table13[[#This Row],[Booking 
Reference]]&amp;Table13[[#This Row],[TS]]&amp;Table13[[#This Row],[Container '#]]</f>
        <v>ZIMUVAN0081258ACNQINZCSU8832537</v>
      </c>
    </row>
    <row r="47" spans="1:29">
      <c r="A47" s="80" t="s">
        <v>158</v>
      </c>
      <c r="B47" s="80" t="s">
        <v>472</v>
      </c>
      <c r="C47" s="80" t="s">
        <v>141</v>
      </c>
      <c r="D47" s="80" t="s">
        <v>791</v>
      </c>
      <c r="E47" s="80" t="s">
        <v>143</v>
      </c>
      <c r="F47" s="80" t="s">
        <v>766</v>
      </c>
      <c r="G47" s="80" t="s">
        <v>5</v>
      </c>
      <c r="H47" s="80" t="s">
        <v>18</v>
      </c>
      <c r="I47" s="80"/>
      <c r="J47" s="80" t="s">
        <v>68</v>
      </c>
      <c r="K47" s="80" t="s">
        <v>769</v>
      </c>
      <c r="L47" s="80" t="s">
        <v>7</v>
      </c>
      <c r="M47" s="80" t="s">
        <v>15</v>
      </c>
      <c r="N47" s="80" t="s">
        <v>103</v>
      </c>
      <c r="O47" s="80" t="s">
        <v>816</v>
      </c>
      <c r="P47" s="80" t="s">
        <v>104</v>
      </c>
      <c r="Q47" s="81">
        <v>28000</v>
      </c>
      <c r="R47" s="81">
        <v>24140</v>
      </c>
      <c r="S47" s="80" t="s">
        <v>137</v>
      </c>
      <c r="T47" s="80"/>
      <c r="U47" s="80"/>
      <c r="V47" s="80"/>
      <c r="W47" s="80" t="s">
        <v>105</v>
      </c>
      <c r="X47" s="82">
        <v>43878</v>
      </c>
      <c r="Y47" s="80" t="s">
        <v>766</v>
      </c>
      <c r="Z47" s="32"/>
      <c r="AA47" s="27" t="str">
        <f>+Table13[[#This Row],[POD]]</f>
        <v>CNQIN</v>
      </c>
      <c r="AB47" s="27" t="str">
        <f>+IF(ISBLANK(Table13[[#This Row],[TP]]),Table13[[#This Row],[F P]],Table13[[#This Row],[TP]])</f>
        <v>CNQIN</v>
      </c>
      <c r="AC47" s="27" t="str">
        <f>+Table13[[#This Row],[Booking 
Reference]]&amp;Table13[[#This Row],[TS]]&amp;Table13[[#This Row],[Container '#]]</f>
        <v>ZIMUVAN0081258ACNQINZCSU8862450</v>
      </c>
    </row>
    <row r="48" spans="1:29">
      <c r="A48" s="80" t="s">
        <v>158</v>
      </c>
      <c r="B48" s="80" t="s">
        <v>472</v>
      </c>
      <c r="C48" s="80" t="s">
        <v>141</v>
      </c>
      <c r="D48" s="80" t="s">
        <v>791</v>
      </c>
      <c r="E48" s="80" t="s">
        <v>143</v>
      </c>
      <c r="F48" s="80" t="s">
        <v>766</v>
      </c>
      <c r="G48" s="80" t="s">
        <v>5</v>
      </c>
      <c r="H48" s="80" t="s">
        <v>18</v>
      </c>
      <c r="I48" s="80"/>
      <c r="J48" s="80" t="s">
        <v>68</v>
      </c>
      <c r="K48" s="80" t="s">
        <v>769</v>
      </c>
      <c r="L48" s="80" t="s">
        <v>7</v>
      </c>
      <c r="M48" s="80" t="s">
        <v>15</v>
      </c>
      <c r="N48" s="80" t="s">
        <v>103</v>
      </c>
      <c r="O48" s="80" t="s">
        <v>817</v>
      </c>
      <c r="P48" s="80" t="s">
        <v>104</v>
      </c>
      <c r="Q48" s="81">
        <v>27787</v>
      </c>
      <c r="R48" s="81">
        <v>23887</v>
      </c>
      <c r="S48" s="80" t="s">
        <v>137</v>
      </c>
      <c r="T48" s="80"/>
      <c r="U48" s="80"/>
      <c r="V48" s="80"/>
      <c r="W48" s="80" t="s">
        <v>105</v>
      </c>
      <c r="X48" s="82">
        <v>43878</v>
      </c>
      <c r="Y48" s="80" t="s">
        <v>766</v>
      </c>
      <c r="Z48" s="32"/>
      <c r="AA48" s="27" t="str">
        <f>+Table13[[#This Row],[POD]]</f>
        <v>CNQIN</v>
      </c>
      <c r="AB48" s="27" t="str">
        <f>+IF(ISBLANK(Table13[[#This Row],[TP]]),Table13[[#This Row],[F P]],Table13[[#This Row],[TP]])</f>
        <v>CNQIN</v>
      </c>
      <c r="AC48" s="27" t="str">
        <f>+Table13[[#This Row],[Booking 
Reference]]&amp;Table13[[#This Row],[TS]]&amp;Table13[[#This Row],[Container '#]]</f>
        <v>ZIMUVAN0081258ACNQINZCSU8975604</v>
      </c>
    </row>
    <row r="49" spans="1:29">
      <c r="A49" s="80" t="s">
        <v>158</v>
      </c>
      <c r="B49" s="80" t="s">
        <v>472</v>
      </c>
      <c r="C49" s="80" t="s">
        <v>141</v>
      </c>
      <c r="D49" s="80" t="s">
        <v>818</v>
      </c>
      <c r="E49" s="80" t="s">
        <v>143</v>
      </c>
      <c r="F49" s="80" t="s">
        <v>766</v>
      </c>
      <c r="G49" s="80" t="s">
        <v>5</v>
      </c>
      <c r="H49" s="80" t="s">
        <v>18</v>
      </c>
      <c r="I49" s="80"/>
      <c r="J49" s="80" t="s">
        <v>819</v>
      </c>
      <c r="K49" s="80"/>
      <c r="L49" s="80" t="s">
        <v>7</v>
      </c>
      <c r="M49" s="80" t="s">
        <v>820</v>
      </c>
      <c r="N49" s="80" t="s">
        <v>103</v>
      </c>
      <c r="O49" s="80" t="s">
        <v>821</v>
      </c>
      <c r="P49" s="80" t="s">
        <v>104</v>
      </c>
      <c r="Q49" s="81">
        <v>37557.20768</v>
      </c>
      <c r="R49" s="81">
        <v>33857.20768</v>
      </c>
      <c r="S49" s="80" t="s">
        <v>137</v>
      </c>
      <c r="T49" s="80"/>
      <c r="U49" s="80"/>
      <c r="V49" s="80"/>
      <c r="W49" s="80" t="s">
        <v>105</v>
      </c>
      <c r="X49" s="82">
        <v>43878</v>
      </c>
      <c r="Y49" s="80" t="s">
        <v>766</v>
      </c>
      <c r="Z49" s="32"/>
      <c r="AA49" s="27" t="str">
        <f>+Table13[[#This Row],[POD]]</f>
        <v>CNQIN</v>
      </c>
      <c r="AB49" s="27" t="str">
        <f>+IF(ISBLANK(Table13[[#This Row],[TP]]),Table13[[#This Row],[F P]],Table13[[#This Row],[TP]])</f>
        <v>CNQIN</v>
      </c>
      <c r="AC49" s="27" t="str">
        <f>+Table13[[#This Row],[Booking 
Reference]]&amp;Table13[[#This Row],[TS]]&amp;Table13[[#This Row],[Container '#]]</f>
        <v>ZIMUVAN0081328ACNQINCAAU5242520</v>
      </c>
    </row>
    <row r="50" spans="1:29">
      <c r="A50" s="80" t="s">
        <v>158</v>
      </c>
      <c r="B50" s="80" t="s">
        <v>472</v>
      </c>
      <c r="C50" s="80" t="s">
        <v>141</v>
      </c>
      <c r="D50" s="80" t="s">
        <v>818</v>
      </c>
      <c r="E50" s="80" t="s">
        <v>143</v>
      </c>
      <c r="F50" s="80" t="s">
        <v>766</v>
      </c>
      <c r="G50" s="80" t="s">
        <v>5</v>
      </c>
      <c r="H50" s="80" t="s">
        <v>18</v>
      </c>
      <c r="I50" s="80"/>
      <c r="J50" s="80" t="s">
        <v>819</v>
      </c>
      <c r="K50" s="80"/>
      <c r="L50" s="80" t="s">
        <v>7</v>
      </c>
      <c r="M50" s="80" t="s">
        <v>820</v>
      </c>
      <c r="N50" s="80" t="s">
        <v>103</v>
      </c>
      <c r="O50" s="80" t="s">
        <v>822</v>
      </c>
      <c r="P50" s="80" t="s">
        <v>104</v>
      </c>
      <c r="Q50" s="81">
        <v>37687.20768</v>
      </c>
      <c r="R50" s="81">
        <v>33857.20768</v>
      </c>
      <c r="S50" s="80" t="s">
        <v>137</v>
      </c>
      <c r="T50" s="80"/>
      <c r="U50" s="80"/>
      <c r="V50" s="80"/>
      <c r="W50" s="80" t="s">
        <v>105</v>
      </c>
      <c r="X50" s="82">
        <v>43880</v>
      </c>
      <c r="Y50" s="80" t="s">
        <v>766</v>
      </c>
      <c r="Z50" s="32"/>
      <c r="AA50" s="27" t="str">
        <f>+Table13[[#This Row],[POD]]</f>
        <v>CNQIN</v>
      </c>
      <c r="AB50" s="27" t="str">
        <f>+IF(ISBLANK(Table13[[#This Row],[TP]]),Table13[[#This Row],[F P]],Table13[[#This Row],[TP]])</f>
        <v>CNQIN</v>
      </c>
      <c r="AC50" s="27" t="str">
        <f>+Table13[[#This Row],[Booking 
Reference]]&amp;Table13[[#This Row],[TS]]&amp;Table13[[#This Row],[Container '#]]</f>
        <v>ZIMUVAN0081328ACNQINFSCU8253940</v>
      </c>
    </row>
    <row r="51" spans="1:29">
      <c r="A51" s="80" t="s">
        <v>158</v>
      </c>
      <c r="B51" s="80" t="s">
        <v>472</v>
      </c>
      <c r="C51" s="80" t="s">
        <v>141</v>
      </c>
      <c r="D51" s="80" t="s">
        <v>818</v>
      </c>
      <c r="E51" s="80" t="s">
        <v>143</v>
      </c>
      <c r="F51" s="80" t="s">
        <v>766</v>
      </c>
      <c r="G51" s="80" t="s">
        <v>5</v>
      </c>
      <c r="H51" s="80" t="s">
        <v>18</v>
      </c>
      <c r="I51" s="80"/>
      <c r="J51" s="80" t="s">
        <v>819</v>
      </c>
      <c r="K51" s="80"/>
      <c r="L51" s="80" t="s">
        <v>13</v>
      </c>
      <c r="M51" s="80" t="s">
        <v>820</v>
      </c>
      <c r="N51" s="80" t="s">
        <v>103</v>
      </c>
      <c r="O51" s="80" t="s">
        <v>823</v>
      </c>
      <c r="P51" s="80" t="s">
        <v>104</v>
      </c>
      <c r="Q51" s="81">
        <v>37957.20768</v>
      </c>
      <c r="R51" s="81">
        <v>33857.20768</v>
      </c>
      <c r="S51" s="80" t="s">
        <v>137</v>
      </c>
      <c r="T51" s="80"/>
      <c r="U51" s="80"/>
      <c r="V51" s="80"/>
      <c r="W51" s="80" t="s">
        <v>105</v>
      </c>
      <c r="X51" s="82">
        <v>43878</v>
      </c>
      <c r="Y51" s="80" t="s">
        <v>766</v>
      </c>
      <c r="Z51" s="32"/>
      <c r="AA51" s="27" t="str">
        <f>+Table13[[#This Row],[POD]]</f>
        <v>CNQIN</v>
      </c>
      <c r="AB51" s="27" t="str">
        <f>+IF(ISBLANK(Table13[[#This Row],[TP]]),Table13[[#This Row],[F P]],Table13[[#This Row],[TP]])</f>
        <v>CNQIN</v>
      </c>
      <c r="AC51" s="27" t="str">
        <f>+Table13[[#This Row],[Booking 
Reference]]&amp;Table13[[#This Row],[TS]]&amp;Table13[[#This Row],[Container '#]]</f>
        <v>ZIMUVAN0081328ACNQINZCSU2568432</v>
      </c>
    </row>
    <row r="52" spans="1:29">
      <c r="A52" s="80" t="s">
        <v>158</v>
      </c>
      <c r="B52" s="80" t="s">
        <v>472</v>
      </c>
      <c r="C52" s="80" t="s">
        <v>141</v>
      </c>
      <c r="D52" s="80" t="s">
        <v>818</v>
      </c>
      <c r="E52" s="80" t="s">
        <v>143</v>
      </c>
      <c r="F52" s="80" t="s">
        <v>766</v>
      </c>
      <c r="G52" s="80" t="s">
        <v>5</v>
      </c>
      <c r="H52" s="80" t="s">
        <v>18</v>
      </c>
      <c r="I52" s="80"/>
      <c r="J52" s="80" t="s">
        <v>819</v>
      </c>
      <c r="K52" s="80"/>
      <c r="L52" s="80" t="s">
        <v>7</v>
      </c>
      <c r="M52" s="80" t="s">
        <v>820</v>
      </c>
      <c r="N52" s="80" t="s">
        <v>103</v>
      </c>
      <c r="O52" s="80" t="s">
        <v>824</v>
      </c>
      <c r="P52" s="80" t="s">
        <v>104</v>
      </c>
      <c r="Q52" s="81">
        <v>37757.20768</v>
      </c>
      <c r="R52" s="81">
        <v>33857.20768</v>
      </c>
      <c r="S52" s="80" t="s">
        <v>137</v>
      </c>
      <c r="T52" s="80"/>
      <c r="U52" s="80"/>
      <c r="V52" s="80"/>
      <c r="W52" s="80" t="s">
        <v>105</v>
      </c>
      <c r="X52" s="82">
        <v>43878</v>
      </c>
      <c r="Y52" s="80" t="s">
        <v>766</v>
      </c>
      <c r="Z52" s="32"/>
      <c r="AA52" s="27" t="str">
        <f>+Table13[[#This Row],[POD]]</f>
        <v>CNQIN</v>
      </c>
      <c r="AB52" s="27" t="str">
        <f>+IF(ISBLANK(Table13[[#This Row],[TP]]),Table13[[#This Row],[F P]],Table13[[#This Row],[TP]])</f>
        <v>CNQIN</v>
      </c>
      <c r="AC52" s="27" t="str">
        <f>+Table13[[#This Row],[Booking 
Reference]]&amp;Table13[[#This Row],[TS]]&amp;Table13[[#This Row],[Container '#]]</f>
        <v>ZIMUVAN0081328ACNQINZCSU8366260</v>
      </c>
    </row>
    <row r="53" spans="1:29">
      <c r="A53" s="80" t="s">
        <v>158</v>
      </c>
      <c r="B53" s="80" t="s">
        <v>472</v>
      </c>
      <c r="C53" s="80" t="s">
        <v>141</v>
      </c>
      <c r="D53" s="80" t="s">
        <v>825</v>
      </c>
      <c r="E53" s="80" t="s">
        <v>12</v>
      </c>
      <c r="F53" s="80" t="s">
        <v>766</v>
      </c>
      <c r="G53" s="80"/>
      <c r="H53" s="80" t="s">
        <v>8</v>
      </c>
      <c r="I53" s="80"/>
      <c r="J53" s="80" t="s">
        <v>678</v>
      </c>
      <c r="K53" s="80" t="s">
        <v>678</v>
      </c>
      <c r="L53" s="80" t="s">
        <v>7</v>
      </c>
      <c r="M53" s="80" t="s">
        <v>15</v>
      </c>
      <c r="N53" s="80" t="s">
        <v>103</v>
      </c>
      <c r="O53" s="80" t="s">
        <v>826</v>
      </c>
      <c r="P53" s="80" t="s">
        <v>104</v>
      </c>
      <c r="Q53" s="81">
        <v>8579</v>
      </c>
      <c r="R53" s="81">
        <v>4879</v>
      </c>
      <c r="S53" s="80" t="s">
        <v>827</v>
      </c>
      <c r="T53" s="80"/>
      <c r="U53" s="80"/>
      <c r="V53" s="80"/>
      <c r="W53" s="80" t="s">
        <v>105</v>
      </c>
      <c r="X53" s="82">
        <v>43877</v>
      </c>
      <c r="Y53" s="80" t="s">
        <v>766</v>
      </c>
      <c r="Z53" s="32"/>
      <c r="AA53" s="27" t="str">
        <f>+Table13[[#This Row],[POD]]</f>
        <v>CNSNH</v>
      </c>
      <c r="AB53" s="27" t="str">
        <f>+IF(ISBLANK(Table13[[#This Row],[TP]]),Table13[[#This Row],[F P]],Table13[[#This Row],[TP]])</f>
        <v>CNSNH</v>
      </c>
      <c r="AC53" s="27" t="str">
        <f>+Table13[[#This Row],[Booking 
Reference]]&amp;Table13[[#This Row],[TS]]&amp;Table13[[#This Row],[Container '#]]</f>
        <v>ZIMUMTL0083596CNSNHCAAU5290447</v>
      </c>
    </row>
    <row r="54" spans="1:29">
      <c r="A54" s="80" t="s">
        <v>158</v>
      </c>
      <c r="B54" s="80" t="s">
        <v>472</v>
      </c>
      <c r="C54" s="80" t="s">
        <v>141</v>
      </c>
      <c r="D54" s="80" t="s">
        <v>828</v>
      </c>
      <c r="E54" s="80" t="s">
        <v>12</v>
      </c>
      <c r="F54" s="80" t="s">
        <v>766</v>
      </c>
      <c r="G54" s="80"/>
      <c r="H54" s="80" t="s">
        <v>8</v>
      </c>
      <c r="I54" s="80"/>
      <c r="J54" s="80" t="s">
        <v>678</v>
      </c>
      <c r="K54" s="80" t="s">
        <v>678</v>
      </c>
      <c r="L54" s="80" t="s">
        <v>7</v>
      </c>
      <c r="M54" s="80" t="s">
        <v>15</v>
      </c>
      <c r="N54" s="80" t="s">
        <v>103</v>
      </c>
      <c r="O54" s="80" t="s">
        <v>829</v>
      </c>
      <c r="P54" s="80" t="s">
        <v>104</v>
      </c>
      <c r="Q54" s="81">
        <v>8579</v>
      </c>
      <c r="R54" s="81">
        <v>4879</v>
      </c>
      <c r="S54" s="80" t="s">
        <v>827</v>
      </c>
      <c r="T54" s="80"/>
      <c r="U54" s="80"/>
      <c r="V54" s="80"/>
      <c r="W54" s="80" t="s">
        <v>105</v>
      </c>
      <c r="X54" s="82">
        <v>43877</v>
      </c>
      <c r="Y54" s="80" t="s">
        <v>766</v>
      </c>
      <c r="Z54" s="32"/>
      <c r="AA54" s="27" t="str">
        <f>+Table13[[#This Row],[POD]]</f>
        <v>CNSNH</v>
      </c>
      <c r="AB54" s="27" t="str">
        <f>+IF(ISBLANK(Table13[[#This Row],[TP]]),Table13[[#This Row],[F P]],Table13[[#This Row],[TP]])</f>
        <v>CNSNH</v>
      </c>
      <c r="AC54" s="27" t="str">
        <f>+Table13[[#This Row],[Booking 
Reference]]&amp;Table13[[#This Row],[TS]]&amp;Table13[[#This Row],[Container '#]]</f>
        <v>ZIMUMTL0083597CNSNHTLLU5884169</v>
      </c>
    </row>
    <row r="55" spans="1:29">
      <c r="A55" s="80" t="s">
        <v>158</v>
      </c>
      <c r="B55" s="80" t="s">
        <v>472</v>
      </c>
      <c r="C55" s="80" t="s">
        <v>141</v>
      </c>
      <c r="D55" s="80" t="s">
        <v>830</v>
      </c>
      <c r="E55" s="80" t="s">
        <v>12</v>
      </c>
      <c r="F55" s="80" t="s">
        <v>766</v>
      </c>
      <c r="G55" s="80"/>
      <c r="H55" s="80" t="s">
        <v>8</v>
      </c>
      <c r="I55" s="80"/>
      <c r="J55" s="80" t="s">
        <v>678</v>
      </c>
      <c r="K55" s="80" t="s">
        <v>678</v>
      </c>
      <c r="L55" s="80" t="s">
        <v>7</v>
      </c>
      <c r="M55" s="80" t="s">
        <v>15</v>
      </c>
      <c r="N55" s="80" t="s">
        <v>103</v>
      </c>
      <c r="O55" s="80" t="s">
        <v>831</v>
      </c>
      <c r="P55" s="80" t="s">
        <v>104</v>
      </c>
      <c r="Q55" s="81">
        <v>8609</v>
      </c>
      <c r="R55" s="81">
        <v>4879</v>
      </c>
      <c r="S55" s="80" t="s">
        <v>827</v>
      </c>
      <c r="T55" s="80"/>
      <c r="U55" s="80"/>
      <c r="V55" s="80"/>
      <c r="W55" s="80" t="s">
        <v>105</v>
      </c>
      <c r="X55" s="82">
        <v>43877</v>
      </c>
      <c r="Y55" s="80" t="s">
        <v>766</v>
      </c>
      <c r="Z55" s="32"/>
      <c r="AA55" s="27" t="str">
        <f>+Table13[[#This Row],[POD]]</f>
        <v>CNSNH</v>
      </c>
      <c r="AB55" s="27" t="str">
        <f>+IF(ISBLANK(Table13[[#This Row],[TP]]),Table13[[#This Row],[F P]],Table13[[#This Row],[TP]])</f>
        <v>CNSNH</v>
      </c>
      <c r="AC55" s="27" t="str">
        <f>+Table13[[#This Row],[Booking 
Reference]]&amp;Table13[[#This Row],[TS]]&amp;Table13[[#This Row],[Container '#]]</f>
        <v>ZIMUMTL0083598CNSNHGAOU6354949</v>
      </c>
    </row>
    <row r="56" spans="1:29">
      <c r="A56" s="80" t="s">
        <v>158</v>
      </c>
      <c r="B56" s="80" t="s">
        <v>472</v>
      </c>
      <c r="C56" s="80" t="s">
        <v>141</v>
      </c>
      <c r="D56" s="80" t="s">
        <v>832</v>
      </c>
      <c r="E56" s="80" t="s">
        <v>12</v>
      </c>
      <c r="F56" s="80" t="s">
        <v>766</v>
      </c>
      <c r="G56" s="80"/>
      <c r="H56" s="80" t="s">
        <v>8</v>
      </c>
      <c r="I56" s="80"/>
      <c r="J56" s="80" t="s">
        <v>678</v>
      </c>
      <c r="K56" s="80" t="s">
        <v>678</v>
      </c>
      <c r="L56" s="80" t="s">
        <v>7</v>
      </c>
      <c r="M56" s="80" t="s">
        <v>15</v>
      </c>
      <c r="N56" s="80" t="s">
        <v>103</v>
      </c>
      <c r="O56" s="80" t="s">
        <v>833</v>
      </c>
      <c r="P56" s="80" t="s">
        <v>104</v>
      </c>
      <c r="Q56" s="81">
        <v>8579</v>
      </c>
      <c r="R56" s="81">
        <v>4879</v>
      </c>
      <c r="S56" s="80" t="s">
        <v>834</v>
      </c>
      <c r="T56" s="80"/>
      <c r="U56" s="80"/>
      <c r="V56" s="80"/>
      <c r="W56" s="80" t="s">
        <v>105</v>
      </c>
      <c r="X56" s="82">
        <v>43877</v>
      </c>
      <c r="Y56" s="80" t="s">
        <v>766</v>
      </c>
      <c r="Z56" s="32"/>
      <c r="AA56" s="27" t="str">
        <f>+Table13[[#This Row],[POD]]</f>
        <v>CNSNH</v>
      </c>
      <c r="AB56" s="27" t="str">
        <f>+IF(ISBLANK(Table13[[#This Row],[TP]]),Table13[[#This Row],[F P]],Table13[[#This Row],[TP]])</f>
        <v>CNSNH</v>
      </c>
      <c r="AC56" s="27" t="str">
        <f>+Table13[[#This Row],[Booking 
Reference]]&amp;Table13[[#This Row],[TS]]&amp;Table13[[#This Row],[Container '#]]</f>
        <v>ZIMUMTL0083599CNSNHTGBU7062890</v>
      </c>
    </row>
    <row r="57" spans="1:29">
      <c r="A57" s="80" t="s">
        <v>158</v>
      </c>
      <c r="B57" s="80" t="s">
        <v>472</v>
      </c>
      <c r="C57" s="80" t="s">
        <v>141</v>
      </c>
      <c r="D57" s="80" t="s">
        <v>835</v>
      </c>
      <c r="E57" s="80" t="s">
        <v>12</v>
      </c>
      <c r="F57" s="80" t="s">
        <v>766</v>
      </c>
      <c r="G57" s="80"/>
      <c r="H57" s="80" t="s">
        <v>8</v>
      </c>
      <c r="I57" s="80"/>
      <c r="J57" s="80" t="s">
        <v>678</v>
      </c>
      <c r="K57" s="80" t="s">
        <v>678</v>
      </c>
      <c r="L57" s="80" t="s">
        <v>7</v>
      </c>
      <c r="M57" s="80" t="s">
        <v>15</v>
      </c>
      <c r="N57" s="80" t="s">
        <v>103</v>
      </c>
      <c r="O57" s="80" t="s">
        <v>836</v>
      </c>
      <c r="P57" s="80" t="s">
        <v>104</v>
      </c>
      <c r="Q57" s="81">
        <v>8738.66</v>
      </c>
      <c r="R57" s="81">
        <v>4879</v>
      </c>
      <c r="S57" s="80" t="s">
        <v>834</v>
      </c>
      <c r="T57" s="80"/>
      <c r="U57" s="80"/>
      <c r="V57" s="80"/>
      <c r="W57" s="80" t="s">
        <v>105</v>
      </c>
      <c r="X57" s="82">
        <v>43877</v>
      </c>
      <c r="Y57" s="80" t="s">
        <v>766</v>
      </c>
      <c r="Z57" s="32"/>
      <c r="AA57" s="27" t="str">
        <f>+Table13[[#This Row],[POD]]</f>
        <v>CNSNH</v>
      </c>
      <c r="AB57" s="27" t="str">
        <f>+IF(ISBLANK(Table13[[#This Row],[TP]]),Table13[[#This Row],[F P]],Table13[[#This Row],[TP]])</f>
        <v>CNSNH</v>
      </c>
      <c r="AC57" s="27" t="str">
        <f>+Table13[[#This Row],[Booking 
Reference]]&amp;Table13[[#This Row],[TS]]&amp;Table13[[#This Row],[Container '#]]</f>
        <v>ZIMUMTL0083600CNSNHBMOU4062105</v>
      </c>
    </row>
    <row r="58" spans="1:29">
      <c r="A58" s="80" t="s">
        <v>158</v>
      </c>
      <c r="B58" s="80" t="s">
        <v>472</v>
      </c>
      <c r="C58" s="80" t="s">
        <v>141</v>
      </c>
      <c r="D58" s="80" t="s">
        <v>837</v>
      </c>
      <c r="E58" s="80" t="s">
        <v>12</v>
      </c>
      <c r="F58" s="80" t="s">
        <v>766</v>
      </c>
      <c r="G58" s="80"/>
      <c r="H58" s="80" t="s">
        <v>8</v>
      </c>
      <c r="I58" s="80"/>
      <c r="J58" s="80" t="s">
        <v>838</v>
      </c>
      <c r="K58" s="80" t="s">
        <v>839</v>
      </c>
      <c r="L58" s="80" t="s">
        <v>3</v>
      </c>
      <c r="M58" s="80" t="s">
        <v>15</v>
      </c>
      <c r="N58" s="80" t="s">
        <v>106</v>
      </c>
      <c r="O58" s="80" t="s">
        <v>840</v>
      </c>
      <c r="P58" s="80" t="s">
        <v>104</v>
      </c>
      <c r="Q58" s="81">
        <v>17875</v>
      </c>
      <c r="R58" s="81">
        <v>15615</v>
      </c>
      <c r="S58" s="80" t="s">
        <v>841</v>
      </c>
      <c r="T58" s="80"/>
      <c r="U58" s="80"/>
      <c r="V58" s="80"/>
      <c r="W58" s="80" t="s">
        <v>105</v>
      </c>
      <c r="X58" s="82">
        <v>43877</v>
      </c>
      <c r="Y58" s="80" t="s">
        <v>766</v>
      </c>
      <c r="Z58" s="32"/>
      <c r="AA58" s="27" t="str">
        <f>+Table13[[#This Row],[POD]]</f>
        <v>CNSNH</v>
      </c>
      <c r="AB58" s="27" t="str">
        <f>+IF(ISBLANK(Table13[[#This Row],[TP]]),Table13[[#This Row],[F P]],Table13[[#This Row],[TP]])</f>
        <v>CNSNH</v>
      </c>
      <c r="AC58" s="27" t="str">
        <f>+Table13[[#This Row],[Booking 
Reference]]&amp;Table13[[#This Row],[TS]]&amp;Table13[[#This Row],[Container '#]]</f>
        <v>ZIMUTRT0106806CNSNHZIMU1031129</v>
      </c>
    </row>
    <row r="59" spans="1:29">
      <c r="A59" s="80" t="s">
        <v>158</v>
      </c>
      <c r="B59" s="80" t="s">
        <v>472</v>
      </c>
      <c r="C59" s="80" t="s">
        <v>141</v>
      </c>
      <c r="D59" s="80" t="s">
        <v>842</v>
      </c>
      <c r="E59" s="80" t="s">
        <v>12</v>
      </c>
      <c r="F59" s="80" t="s">
        <v>766</v>
      </c>
      <c r="G59" s="80"/>
      <c r="H59" s="80" t="s">
        <v>8</v>
      </c>
      <c r="I59" s="80"/>
      <c r="J59" s="80" t="s">
        <v>678</v>
      </c>
      <c r="K59" s="80" t="s">
        <v>678</v>
      </c>
      <c r="L59" s="80" t="s">
        <v>7</v>
      </c>
      <c r="M59" s="80" t="s">
        <v>15</v>
      </c>
      <c r="N59" s="80" t="s">
        <v>103</v>
      </c>
      <c r="O59" s="80" t="s">
        <v>843</v>
      </c>
      <c r="P59" s="80" t="s">
        <v>104</v>
      </c>
      <c r="Q59" s="81">
        <v>8036</v>
      </c>
      <c r="R59" s="81">
        <v>4336</v>
      </c>
      <c r="S59" s="80" t="s">
        <v>834</v>
      </c>
      <c r="T59" s="80"/>
      <c r="U59" s="80"/>
      <c r="V59" s="80"/>
      <c r="W59" s="80" t="s">
        <v>105</v>
      </c>
      <c r="X59" s="82">
        <v>43877</v>
      </c>
      <c r="Y59" s="80" t="s">
        <v>766</v>
      </c>
      <c r="Z59" s="32"/>
      <c r="AA59" s="27" t="str">
        <f>+Table13[[#This Row],[POD]]</f>
        <v>CNSNH</v>
      </c>
      <c r="AB59" s="27" t="str">
        <f>+IF(ISBLANK(Table13[[#This Row],[TP]]),Table13[[#This Row],[F P]],Table13[[#This Row],[TP]])</f>
        <v>CNSNH</v>
      </c>
      <c r="AC59" s="27" t="str">
        <f>+Table13[[#This Row],[Booking 
Reference]]&amp;Table13[[#This Row],[TS]]&amp;Table13[[#This Row],[Container '#]]</f>
        <v>ZIMUTRT0106876CNSNHBEAU5340021</v>
      </c>
    </row>
    <row r="60" spans="1:29">
      <c r="A60" s="80" t="s">
        <v>158</v>
      </c>
      <c r="B60" s="80" t="s">
        <v>472</v>
      </c>
      <c r="C60" s="80" t="s">
        <v>141</v>
      </c>
      <c r="D60" s="80" t="s">
        <v>844</v>
      </c>
      <c r="E60" s="80" t="s">
        <v>143</v>
      </c>
      <c r="F60" s="80" t="s">
        <v>766</v>
      </c>
      <c r="G60" s="80"/>
      <c r="H60" s="80" t="s">
        <v>8</v>
      </c>
      <c r="I60" s="80"/>
      <c r="J60" s="80" t="s">
        <v>845</v>
      </c>
      <c r="K60" s="80" t="s">
        <v>162</v>
      </c>
      <c r="L60" s="80" t="s">
        <v>7</v>
      </c>
      <c r="M60" s="80" t="s">
        <v>15</v>
      </c>
      <c r="N60" s="80" t="s">
        <v>103</v>
      </c>
      <c r="O60" s="80" t="s">
        <v>846</v>
      </c>
      <c r="P60" s="80" t="s">
        <v>104</v>
      </c>
      <c r="Q60" s="81">
        <v>28898</v>
      </c>
      <c r="R60" s="81">
        <v>25198</v>
      </c>
      <c r="S60" s="80" t="s">
        <v>847</v>
      </c>
      <c r="T60" s="80"/>
      <c r="U60" s="80"/>
      <c r="V60" s="80"/>
      <c r="W60" s="80" t="s">
        <v>105</v>
      </c>
      <c r="X60" s="82">
        <v>43878</v>
      </c>
      <c r="Y60" s="80" t="s">
        <v>766</v>
      </c>
      <c r="Z60" s="32"/>
      <c r="AA60" s="27" t="str">
        <f>+Table13[[#This Row],[POD]]</f>
        <v>CNSNH</v>
      </c>
      <c r="AB60" s="27" t="str">
        <f>+IF(ISBLANK(Table13[[#This Row],[TP]]),Table13[[#This Row],[F P]],Table13[[#This Row],[TP]])</f>
        <v>CNSNH</v>
      </c>
      <c r="AC60" s="27" t="str">
        <f>+Table13[[#This Row],[Booking 
Reference]]&amp;Table13[[#This Row],[TS]]&amp;Table13[[#This Row],[Container '#]]</f>
        <v>ZIMUVAN0081362ACNSNHTCNU2478714</v>
      </c>
    </row>
    <row r="61" spans="1:29">
      <c r="A61" s="80" t="s">
        <v>158</v>
      </c>
      <c r="B61" s="80" t="s">
        <v>472</v>
      </c>
      <c r="C61" s="80" t="s">
        <v>141</v>
      </c>
      <c r="D61" s="80" t="s">
        <v>844</v>
      </c>
      <c r="E61" s="80" t="s">
        <v>143</v>
      </c>
      <c r="F61" s="80" t="s">
        <v>766</v>
      </c>
      <c r="G61" s="80"/>
      <c r="H61" s="80" t="s">
        <v>8</v>
      </c>
      <c r="I61" s="80"/>
      <c r="J61" s="80" t="s">
        <v>845</v>
      </c>
      <c r="K61" s="80" t="s">
        <v>162</v>
      </c>
      <c r="L61" s="80" t="s">
        <v>7</v>
      </c>
      <c r="M61" s="80" t="s">
        <v>15</v>
      </c>
      <c r="N61" s="80" t="s">
        <v>103</v>
      </c>
      <c r="O61" s="80" t="s">
        <v>848</v>
      </c>
      <c r="P61" s="80" t="s">
        <v>104</v>
      </c>
      <c r="Q61" s="81">
        <v>28751</v>
      </c>
      <c r="R61" s="81">
        <v>24851</v>
      </c>
      <c r="S61" s="80" t="s">
        <v>847</v>
      </c>
      <c r="T61" s="80"/>
      <c r="U61" s="80"/>
      <c r="V61" s="80"/>
      <c r="W61" s="80" t="s">
        <v>105</v>
      </c>
      <c r="X61" s="82">
        <v>43878</v>
      </c>
      <c r="Y61" s="80" t="s">
        <v>766</v>
      </c>
      <c r="Z61" s="32"/>
      <c r="AA61" s="27" t="str">
        <f>+Table13[[#This Row],[POD]]</f>
        <v>CNSNH</v>
      </c>
      <c r="AB61" s="27" t="str">
        <f>+IF(ISBLANK(Table13[[#This Row],[TP]]),Table13[[#This Row],[F P]],Table13[[#This Row],[TP]])</f>
        <v>CNSNH</v>
      </c>
      <c r="AC61" s="27" t="str">
        <f>+Table13[[#This Row],[Booking 
Reference]]&amp;Table13[[#This Row],[TS]]&amp;Table13[[#This Row],[Container '#]]</f>
        <v>ZIMUVAN0081362ACNSNHTCNU8672769</v>
      </c>
    </row>
    <row r="62" spans="1:29">
      <c r="A62" s="80" t="s">
        <v>158</v>
      </c>
      <c r="B62" s="80" t="s">
        <v>472</v>
      </c>
      <c r="C62" s="80" t="s">
        <v>141</v>
      </c>
      <c r="D62" s="80" t="s">
        <v>844</v>
      </c>
      <c r="E62" s="80" t="s">
        <v>143</v>
      </c>
      <c r="F62" s="80" t="s">
        <v>766</v>
      </c>
      <c r="G62" s="80"/>
      <c r="H62" s="80" t="s">
        <v>8</v>
      </c>
      <c r="I62" s="80"/>
      <c r="J62" s="80" t="s">
        <v>845</v>
      </c>
      <c r="K62" s="80" t="s">
        <v>162</v>
      </c>
      <c r="L62" s="80" t="s">
        <v>7</v>
      </c>
      <c r="M62" s="80" t="s">
        <v>15</v>
      </c>
      <c r="N62" s="80" t="s">
        <v>103</v>
      </c>
      <c r="O62" s="80" t="s">
        <v>849</v>
      </c>
      <c r="P62" s="80" t="s">
        <v>104</v>
      </c>
      <c r="Q62" s="81">
        <v>28805</v>
      </c>
      <c r="R62" s="81">
        <v>25105</v>
      </c>
      <c r="S62" s="80" t="s">
        <v>847</v>
      </c>
      <c r="T62" s="80"/>
      <c r="U62" s="80"/>
      <c r="V62" s="80"/>
      <c r="W62" s="80" t="s">
        <v>105</v>
      </c>
      <c r="X62" s="82">
        <v>43878</v>
      </c>
      <c r="Y62" s="80" t="s">
        <v>766</v>
      </c>
      <c r="Z62" s="32"/>
      <c r="AA62" s="27" t="str">
        <f>+Table13[[#This Row],[POD]]</f>
        <v>CNSNH</v>
      </c>
      <c r="AB62" s="27" t="str">
        <f>+IF(ISBLANK(Table13[[#This Row],[TP]]),Table13[[#This Row],[F P]],Table13[[#This Row],[TP]])</f>
        <v>CNSNH</v>
      </c>
      <c r="AC62" s="27" t="str">
        <f>+Table13[[#This Row],[Booking 
Reference]]&amp;Table13[[#This Row],[TS]]&amp;Table13[[#This Row],[Container '#]]</f>
        <v>ZIMUVAN0081362ACNSNHTGBU7219300</v>
      </c>
    </row>
    <row r="63" spans="1:29">
      <c r="A63" s="80" t="s">
        <v>158</v>
      </c>
      <c r="B63" s="80" t="s">
        <v>472</v>
      </c>
      <c r="C63" s="80" t="s">
        <v>141</v>
      </c>
      <c r="D63" s="80" t="s">
        <v>844</v>
      </c>
      <c r="E63" s="80" t="s">
        <v>143</v>
      </c>
      <c r="F63" s="80" t="s">
        <v>766</v>
      </c>
      <c r="G63" s="80"/>
      <c r="H63" s="80" t="s">
        <v>8</v>
      </c>
      <c r="I63" s="80"/>
      <c r="J63" s="80" t="s">
        <v>845</v>
      </c>
      <c r="K63" s="80" t="s">
        <v>162</v>
      </c>
      <c r="L63" s="80" t="s">
        <v>7</v>
      </c>
      <c r="M63" s="80" t="s">
        <v>15</v>
      </c>
      <c r="N63" s="80" t="s">
        <v>103</v>
      </c>
      <c r="O63" s="80" t="s">
        <v>850</v>
      </c>
      <c r="P63" s="80" t="s">
        <v>104</v>
      </c>
      <c r="Q63" s="81">
        <v>28089</v>
      </c>
      <c r="R63" s="81">
        <v>24389</v>
      </c>
      <c r="S63" s="80" t="s">
        <v>847</v>
      </c>
      <c r="T63" s="80"/>
      <c r="U63" s="80"/>
      <c r="V63" s="80"/>
      <c r="W63" s="80" t="s">
        <v>105</v>
      </c>
      <c r="X63" s="82">
        <v>43878</v>
      </c>
      <c r="Y63" s="80" t="s">
        <v>766</v>
      </c>
      <c r="Z63" s="32"/>
      <c r="AA63" s="27" t="str">
        <f>+Table13[[#This Row],[POD]]</f>
        <v>CNSNH</v>
      </c>
      <c r="AB63" s="27" t="str">
        <f>+IF(ISBLANK(Table13[[#This Row],[TP]]),Table13[[#This Row],[F P]],Table13[[#This Row],[TP]])</f>
        <v>CNSNH</v>
      </c>
      <c r="AC63" s="27" t="str">
        <f>+Table13[[#This Row],[Booking 
Reference]]&amp;Table13[[#This Row],[TS]]&amp;Table13[[#This Row],[Container '#]]</f>
        <v>ZIMUVAN0081362ACNSNHZCSU6528000</v>
      </c>
    </row>
    <row r="64" spans="1:29">
      <c r="A64" s="80" t="s">
        <v>158</v>
      </c>
      <c r="B64" s="80" t="s">
        <v>472</v>
      </c>
      <c r="C64" s="80" t="s">
        <v>141</v>
      </c>
      <c r="D64" s="80" t="s">
        <v>844</v>
      </c>
      <c r="E64" s="80" t="s">
        <v>143</v>
      </c>
      <c r="F64" s="80" t="s">
        <v>766</v>
      </c>
      <c r="G64" s="80"/>
      <c r="H64" s="80" t="s">
        <v>8</v>
      </c>
      <c r="I64" s="80"/>
      <c r="J64" s="80" t="s">
        <v>845</v>
      </c>
      <c r="K64" s="80" t="s">
        <v>162</v>
      </c>
      <c r="L64" s="80" t="s">
        <v>7</v>
      </c>
      <c r="M64" s="80" t="s">
        <v>15</v>
      </c>
      <c r="N64" s="80" t="s">
        <v>103</v>
      </c>
      <c r="O64" s="80" t="s">
        <v>851</v>
      </c>
      <c r="P64" s="80" t="s">
        <v>104</v>
      </c>
      <c r="Q64" s="81">
        <v>28895</v>
      </c>
      <c r="R64" s="81">
        <v>24995</v>
      </c>
      <c r="S64" s="80" t="s">
        <v>847</v>
      </c>
      <c r="T64" s="80"/>
      <c r="U64" s="80"/>
      <c r="V64" s="80"/>
      <c r="W64" s="80" t="s">
        <v>105</v>
      </c>
      <c r="X64" s="82">
        <v>43878</v>
      </c>
      <c r="Y64" s="80" t="s">
        <v>766</v>
      </c>
      <c r="Z64" s="32"/>
      <c r="AA64" s="27" t="str">
        <f>+Table13[[#This Row],[POD]]</f>
        <v>CNSNH</v>
      </c>
      <c r="AB64" s="27" t="str">
        <f>+IF(ISBLANK(Table13[[#This Row],[TP]]),Table13[[#This Row],[F P]],Table13[[#This Row],[TP]])</f>
        <v>CNSNH</v>
      </c>
      <c r="AC64" s="27" t="str">
        <f>+Table13[[#This Row],[Booking 
Reference]]&amp;Table13[[#This Row],[TS]]&amp;Table13[[#This Row],[Container '#]]</f>
        <v>ZIMUVAN0081362ACNSNHZCSU8982054</v>
      </c>
    </row>
    <row r="65" spans="1:29">
      <c r="A65" s="80" t="s">
        <v>158</v>
      </c>
      <c r="B65" s="80" t="s">
        <v>472</v>
      </c>
      <c r="C65" s="80" t="s">
        <v>141</v>
      </c>
      <c r="D65" s="80" t="s">
        <v>852</v>
      </c>
      <c r="E65" s="80" t="s">
        <v>12</v>
      </c>
      <c r="F65" s="80" t="s">
        <v>766</v>
      </c>
      <c r="G65" s="80" t="s">
        <v>5</v>
      </c>
      <c r="H65" s="80" t="s">
        <v>21</v>
      </c>
      <c r="I65" s="80"/>
      <c r="J65" s="80" t="s">
        <v>853</v>
      </c>
      <c r="K65" s="80" t="s">
        <v>853</v>
      </c>
      <c r="L65" s="80" t="s">
        <v>3</v>
      </c>
      <c r="M65" s="80" t="s">
        <v>15</v>
      </c>
      <c r="N65" s="80" t="s">
        <v>106</v>
      </c>
      <c r="O65" s="80" t="s">
        <v>854</v>
      </c>
      <c r="P65" s="80" t="s">
        <v>104</v>
      </c>
      <c r="Q65" s="81">
        <v>22740</v>
      </c>
      <c r="R65" s="81">
        <v>20480</v>
      </c>
      <c r="S65" s="80" t="s">
        <v>19</v>
      </c>
      <c r="T65" s="80"/>
      <c r="U65" s="80"/>
      <c r="V65" s="80"/>
      <c r="W65" s="80" t="s">
        <v>105</v>
      </c>
      <c r="X65" s="82">
        <v>43877</v>
      </c>
      <c r="Y65" s="80" t="s">
        <v>766</v>
      </c>
      <c r="Z65" s="32"/>
      <c r="AA65" s="27" t="str">
        <f>+Table13[[#This Row],[POD]]</f>
        <v>CNXNG</v>
      </c>
      <c r="AB65" s="27" t="str">
        <f>+IF(ISBLANK(Table13[[#This Row],[TP]]),Table13[[#This Row],[F P]],Table13[[#This Row],[TP]])</f>
        <v>CNXNG</v>
      </c>
      <c r="AC65" s="27" t="str">
        <f>+Table13[[#This Row],[Booking 
Reference]]&amp;Table13[[#This Row],[TS]]&amp;Table13[[#This Row],[Container '#]]</f>
        <v>SSPHTRT0106338CNXNGZIMU1146745</v>
      </c>
    </row>
    <row r="66" spans="1:29">
      <c r="A66" s="80" t="s">
        <v>158</v>
      </c>
      <c r="B66" s="80" t="s">
        <v>472</v>
      </c>
      <c r="C66" s="80" t="s">
        <v>141</v>
      </c>
      <c r="D66" s="80" t="s">
        <v>855</v>
      </c>
      <c r="E66" s="80" t="s">
        <v>20</v>
      </c>
      <c r="F66" s="80" t="s">
        <v>766</v>
      </c>
      <c r="G66" s="80" t="s">
        <v>5</v>
      </c>
      <c r="H66" s="80" t="s">
        <v>21</v>
      </c>
      <c r="I66" s="80"/>
      <c r="J66" s="80" t="s">
        <v>856</v>
      </c>
      <c r="K66" s="80" t="s">
        <v>857</v>
      </c>
      <c r="L66" s="80" t="s">
        <v>7</v>
      </c>
      <c r="M66" s="80" t="s">
        <v>15</v>
      </c>
      <c r="N66" s="80" t="s">
        <v>103</v>
      </c>
      <c r="O66" s="80" t="s">
        <v>858</v>
      </c>
      <c r="P66" s="80" t="s">
        <v>104</v>
      </c>
      <c r="Q66" s="81">
        <v>28900</v>
      </c>
      <c r="R66" s="81">
        <v>25000</v>
      </c>
      <c r="S66" s="80" t="s">
        <v>685</v>
      </c>
      <c r="T66" s="80"/>
      <c r="U66" s="80"/>
      <c r="V66" s="80"/>
      <c r="W66" s="80" t="s">
        <v>105</v>
      </c>
      <c r="X66" s="82">
        <v>43875</v>
      </c>
      <c r="Y66" s="80" t="s">
        <v>766</v>
      </c>
      <c r="Z66" s="32"/>
      <c r="AA66" s="27" t="str">
        <f>+Table13[[#This Row],[POD]]</f>
        <v>CNXNG</v>
      </c>
      <c r="AB66" s="27" t="str">
        <f>+IF(ISBLANK(Table13[[#This Row],[TP]]),Table13[[#This Row],[F P]],Table13[[#This Row],[TP]])</f>
        <v>CNXNG</v>
      </c>
      <c r="AC66" s="27" t="str">
        <f>+Table13[[#This Row],[Booking 
Reference]]&amp;Table13[[#This Row],[TS]]&amp;Table13[[#This Row],[Container '#]]</f>
        <v>ZIMUMTL0081827ACNXNGZCSU8723958</v>
      </c>
    </row>
    <row r="67" spans="1:29">
      <c r="A67" s="80" t="s">
        <v>158</v>
      </c>
      <c r="B67" s="80" t="s">
        <v>472</v>
      </c>
      <c r="C67" s="80" t="s">
        <v>141</v>
      </c>
      <c r="D67" s="80" t="s">
        <v>859</v>
      </c>
      <c r="E67" s="80" t="s">
        <v>20</v>
      </c>
      <c r="F67" s="80" t="s">
        <v>766</v>
      </c>
      <c r="G67" s="80" t="s">
        <v>5</v>
      </c>
      <c r="H67" s="80" t="s">
        <v>21</v>
      </c>
      <c r="I67" s="80"/>
      <c r="J67" s="80" t="s">
        <v>860</v>
      </c>
      <c r="K67" s="80" t="s">
        <v>684</v>
      </c>
      <c r="L67" s="80" t="s">
        <v>7</v>
      </c>
      <c r="M67" s="80" t="s">
        <v>15</v>
      </c>
      <c r="N67" s="80" t="s">
        <v>103</v>
      </c>
      <c r="O67" s="80" t="s">
        <v>861</v>
      </c>
      <c r="P67" s="80" t="s">
        <v>104</v>
      </c>
      <c r="Q67" s="81">
        <v>28910</v>
      </c>
      <c r="R67" s="81">
        <v>25010</v>
      </c>
      <c r="S67" s="80" t="s">
        <v>685</v>
      </c>
      <c r="T67" s="80"/>
      <c r="U67" s="80"/>
      <c r="V67" s="80"/>
      <c r="W67" s="80" t="s">
        <v>105</v>
      </c>
      <c r="X67" s="82">
        <v>43879</v>
      </c>
      <c r="Y67" s="80" t="s">
        <v>766</v>
      </c>
      <c r="Z67" s="32"/>
      <c r="AA67" s="27" t="str">
        <f>+Table13[[#This Row],[POD]]</f>
        <v>CNXNG</v>
      </c>
      <c r="AB67" s="27" t="str">
        <f>+IF(ISBLANK(Table13[[#This Row],[TP]]),Table13[[#This Row],[F P]],Table13[[#This Row],[TP]])</f>
        <v>CNXNG</v>
      </c>
      <c r="AC67" s="27" t="str">
        <f>+Table13[[#This Row],[Booking 
Reference]]&amp;Table13[[#This Row],[TS]]&amp;Table13[[#This Row],[Container '#]]</f>
        <v>ZIMUMTL0083195CNXNGZCSU7044377</v>
      </c>
    </row>
    <row r="68" spans="1:29">
      <c r="A68" s="80" t="s">
        <v>158</v>
      </c>
      <c r="B68" s="80" t="s">
        <v>472</v>
      </c>
      <c r="C68" s="80" t="s">
        <v>141</v>
      </c>
      <c r="D68" s="80" t="s">
        <v>859</v>
      </c>
      <c r="E68" s="80" t="s">
        <v>20</v>
      </c>
      <c r="F68" s="80" t="s">
        <v>766</v>
      </c>
      <c r="G68" s="80" t="s">
        <v>5</v>
      </c>
      <c r="H68" s="80" t="s">
        <v>21</v>
      </c>
      <c r="I68" s="80"/>
      <c r="J68" s="80" t="s">
        <v>860</v>
      </c>
      <c r="K68" s="80" t="s">
        <v>684</v>
      </c>
      <c r="L68" s="80" t="s">
        <v>7</v>
      </c>
      <c r="M68" s="80" t="s">
        <v>15</v>
      </c>
      <c r="N68" s="80" t="s">
        <v>103</v>
      </c>
      <c r="O68" s="80" t="s">
        <v>862</v>
      </c>
      <c r="P68" s="80" t="s">
        <v>104</v>
      </c>
      <c r="Q68" s="81">
        <v>28910</v>
      </c>
      <c r="R68" s="81">
        <v>25010</v>
      </c>
      <c r="S68" s="80" t="s">
        <v>685</v>
      </c>
      <c r="T68" s="80"/>
      <c r="U68" s="80"/>
      <c r="V68" s="80"/>
      <c r="W68" s="80" t="s">
        <v>105</v>
      </c>
      <c r="X68" s="82">
        <v>43879</v>
      </c>
      <c r="Y68" s="80" t="s">
        <v>766</v>
      </c>
      <c r="Z68" s="32"/>
      <c r="AA68" s="27" t="str">
        <f>+Table13[[#This Row],[POD]]</f>
        <v>CNXNG</v>
      </c>
      <c r="AB68" s="27" t="str">
        <f>+IF(ISBLANK(Table13[[#This Row],[TP]]),Table13[[#This Row],[F P]],Table13[[#This Row],[TP]])</f>
        <v>CNXNG</v>
      </c>
      <c r="AC68" s="27" t="str">
        <f>+Table13[[#This Row],[Booking 
Reference]]&amp;Table13[[#This Row],[TS]]&amp;Table13[[#This Row],[Container '#]]</f>
        <v>ZIMUMTL0083195CNXNGZCSU8601815</v>
      </c>
    </row>
    <row r="69" spans="1:29">
      <c r="A69" s="80" t="s">
        <v>158</v>
      </c>
      <c r="B69" s="80" t="s">
        <v>472</v>
      </c>
      <c r="C69" s="80" t="s">
        <v>141</v>
      </c>
      <c r="D69" s="80" t="s">
        <v>859</v>
      </c>
      <c r="E69" s="80" t="s">
        <v>20</v>
      </c>
      <c r="F69" s="80" t="s">
        <v>766</v>
      </c>
      <c r="G69" s="80" t="s">
        <v>5</v>
      </c>
      <c r="H69" s="80" t="s">
        <v>21</v>
      </c>
      <c r="I69" s="80"/>
      <c r="J69" s="80" t="s">
        <v>860</v>
      </c>
      <c r="K69" s="80" t="s">
        <v>684</v>
      </c>
      <c r="L69" s="80" t="s">
        <v>7</v>
      </c>
      <c r="M69" s="80" t="s">
        <v>15</v>
      </c>
      <c r="N69" s="80" t="s">
        <v>103</v>
      </c>
      <c r="O69" s="80" t="s">
        <v>863</v>
      </c>
      <c r="P69" s="80" t="s">
        <v>104</v>
      </c>
      <c r="Q69" s="81">
        <v>28870</v>
      </c>
      <c r="R69" s="81">
        <v>25010</v>
      </c>
      <c r="S69" s="80" t="s">
        <v>685</v>
      </c>
      <c r="T69" s="80"/>
      <c r="U69" s="80"/>
      <c r="V69" s="80"/>
      <c r="W69" s="80" t="s">
        <v>105</v>
      </c>
      <c r="X69" s="82">
        <v>43879</v>
      </c>
      <c r="Y69" s="80" t="s">
        <v>766</v>
      </c>
      <c r="Z69" s="32"/>
      <c r="AA69" s="27" t="str">
        <f>+Table13[[#This Row],[POD]]</f>
        <v>CNXNG</v>
      </c>
      <c r="AB69" s="27" t="str">
        <f>+IF(ISBLANK(Table13[[#This Row],[TP]]),Table13[[#This Row],[F P]],Table13[[#This Row],[TP]])</f>
        <v>CNXNG</v>
      </c>
      <c r="AC69" s="27" t="str">
        <f>+Table13[[#This Row],[Booking 
Reference]]&amp;Table13[[#This Row],[TS]]&amp;Table13[[#This Row],[Container '#]]</f>
        <v>ZIMUMTL0083195CNXNGZCSU8866624</v>
      </c>
    </row>
    <row r="70" spans="1:29">
      <c r="A70" s="80" t="s">
        <v>158</v>
      </c>
      <c r="B70" s="80" t="s">
        <v>472</v>
      </c>
      <c r="C70" s="80" t="s">
        <v>141</v>
      </c>
      <c r="D70" s="80" t="s">
        <v>864</v>
      </c>
      <c r="E70" s="80" t="s">
        <v>20</v>
      </c>
      <c r="F70" s="80" t="s">
        <v>766</v>
      </c>
      <c r="G70" s="80" t="s">
        <v>5</v>
      </c>
      <c r="H70" s="80" t="s">
        <v>21</v>
      </c>
      <c r="I70" s="80"/>
      <c r="J70" s="80" t="s">
        <v>865</v>
      </c>
      <c r="K70" s="80" t="s">
        <v>857</v>
      </c>
      <c r="L70" s="80" t="s">
        <v>7</v>
      </c>
      <c r="M70" s="80" t="s">
        <v>15</v>
      </c>
      <c r="N70" s="80" t="s">
        <v>103</v>
      </c>
      <c r="O70" s="80" t="s">
        <v>866</v>
      </c>
      <c r="P70" s="80" t="s">
        <v>104</v>
      </c>
      <c r="Q70" s="81">
        <v>28710</v>
      </c>
      <c r="R70" s="81">
        <v>25010</v>
      </c>
      <c r="S70" s="80" t="s">
        <v>685</v>
      </c>
      <c r="T70" s="80"/>
      <c r="U70" s="80"/>
      <c r="V70" s="80"/>
      <c r="W70" s="80" t="s">
        <v>105</v>
      </c>
      <c r="X70" s="82">
        <v>43879</v>
      </c>
      <c r="Y70" s="80" t="s">
        <v>766</v>
      </c>
      <c r="Z70" s="32"/>
      <c r="AA70" s="27" t="str">
        <f>+Table13[[#This Row],[POD]]</f>
        <v>CNXNG</v>
      </c>
      <c r="AB70" s="27" t="str">
        <f>+IF(ISBLANK(Table13[[#This Row],[TP]]),Table13[[#This Row],[F P]],Table13[[#This Row],[TP]])</f>
        <v>CNXNG</v>
      </c>
      <c r="AC70" s="27" t="str">
        <f>+Table13[[#This Row],[Booking 
Reference]]&amp;Table13[[#This Row],[TS]]&amp;Table13[[#This Row],[Container '#]]</f>
        <v>ZIMUMTL0083196CNXNGGAOU6086229</v>
      </c>
    </row>
    <row r="71" spans="1:29">
      <c r="A71" s="80" t="s">
        <v>158</v>
      </c>
      <c r="B71" s="80" t="s">
        <v>472</v>
      </c>
      <c r="C71" s="80" t="s">
        <v>141</v>
      </c>
      <c r="D71" s="80" t="s">
        <v>864</v>
      </c>
      <c r="E71" s="80" t="s">
        <v>20</v>
      </c>
      <c r="F71" s="80" t="s">
        <v>766</v>
      </c>
      <c r="G71" s="80" t="s">
        <v>5</v>
      </c>
      <c r="H71" s="80" t="s">
        <v>21</v>
      </c>
      <c r="I71" s="80"/>
      <c r="J71" s="80" t="s">
        <v>865</v>
      </c>
      <c r="K71" s="80" t="s">
        <v>857</v>
      </c>
      <c r="L71" s="80" t="s">
        <v>7</v>
      </c>
      <c r="M71" s="80" t="s">
        <v>15</v>
      </c>
      <c r="N71" s="80" t="s">
        <v>103</v>
      </c>
      <c r="O71" s="80" t="s">
        <v>867</v>
      </c>
      <c r="P71" s="80" t="s">
        <v>104</v>
      </c>
      <c r="Q71" s="81">
        <v>28710</v>
      </c>
      <c r="R71" s="81">
        <v>25010</v>
      </c>
      <c r="S71" s="80" t="s">
        <v>685</v>
      </c>
      <c r="T71" s="80"/>
      <c r="U71" s="80"/>
      <c r="V71" s="80"/>
      <c r="W71" s="80" t="s">
        <v>105</v>
      </c>
      <c r="X71" s="82">
        <v>43878</v>
      </c>
      <c r="Y71" s="80" t="s">
        <v>766</v>
      </c>
      <c r="Z71" s="32"/>
      <c r="AA71" s="27" t="str">
        <f>+Table13[[#This Row],[POD]]</f>
        <v>CNXNG</v>
      </c>
      <c r="AB71" s="27" t="str">
        <f>+IF(ISBLANK(Table13[[#This Row],[TP]]),Table13[[#This Row],[F P]],Table13[[#This Row],[TP]])</f>
        <v>CNXNG</v>
      </c>
      <c r="AC71" s="27" t="str">
        <f>+Table13[[#This Row],[Booking 
Reference]]&amp;Table13[[#This Row],[TS]]&amp;Table13[[#This Row],[Container '#]]</f>
        <v>ZIMUMTL0083196CNXNGTGBU5477666</v>
      </c>
    </row>
    <row r="72" spans="1:29">
      <c r="A72" s="80" t="s">
        <v>158</v>
      </c>
      <c r="B72" s="80" t="s">
        <v>472</v>
      </c>
      <c r="C72" s="80" t="s">
        <v>141</v>
      </c>
      <c r="D72" s="80" t="s">
        <v>868</v>
      </c>
      <c r="E72" s="80" t="s">
        <v>20</v>
      </c>
      <c r="F72" s="80" t="s">
        <v>766</v>
      </c>
      <c r="G72" s="80" t="s">
        <v>5</v>
      </c>
      <c r="H72" s="80" t="s">
        <v>21</v>
      </c>
      <c r="I72" s="80"/>
      <c r="J72" s="80" t="s">
        <v>865</v>
      </c>
      <c r="K72" s="80" t="s">
        <v>583</v>
      </c>
      <c r="L72" s="80" t="s">
        <v>7</v>
      </c>
      <c r="M72" s="80" t="s">
        <v>15</v>
      </c>
      <c r="N72" s="80" t="s">
        <v>103</v>
      </c>
      <c r="O72" s="80" t="s">
        <v>869</v>
      </c>
      <c r="P72" s="80" t="s">
        <v>104</v>
      </c>
      <c r="Q72" s="81">
        <v>28760</v>
      </c>
      <c r="R72" s="81">
        <v>25010</v>
      </c>
      <c r="S72" s="80" t="s">
        <v>685</v>
      </c>
      <c r="T72" s="80"/>
      <c r="U72" s="80"/>
      <c r="V72" s="80"/>
      <c r="W72" s="80" t="s">
        <v>105</v>
      </c>
      <c r="X72" s="82">
        <v>43879</v>
      </c>
      <c r="Y72" s="80" t="s">
        <v>766</v>
      </c>
      <c r="Z72" s="32"/>
      <c r="AA72" s="27" t="str">
        <f>+Table13[[#This Row],[POD]]</f>
        <v>CNXNG</v>
      </c>
      <c r="AB72" s="27" t="str">
        <f>+IF(ISBLANK(Table13[[#This Row],[TP]]),Table13[[#This Row],[F P]],Table13[[#This Row],[TP]])</f>
        <v>CNXNG</v>
      </c>
      <c r="AC72" s="27" t="str">
        <f>+Table13[[#This Row],[Booking 
Reference]]&amp;Table13[[#This Row],[TS]]&amp;Table13[[#This Row],[Container '#]]</f>
        <v>ZIMUMTL0083197CNXNGCAIU4338106</v>
      </c>
    </row>
    <row r="73" spans="1:29">
      <c r="A73" s="80" t="s">
        <v>158</v>
      </c>
      <c r="B73" s="80" t="s">
        <v>472</v>
      </c>
      <c r="C73" s="80" t="s">
        <v>141</v>
      </c>
      <c r="D73" s="80" t="s">
        <v>868</v>
      </c>
      <c r="E73" s="80" t="s">
        <v>20</v>
      </c>
      <c r="F73" s="80" t="s">
        <v>766</v>
      </c>
      <c r="G73" s="80" t="s">
        <v>5</v>
      </c>
      <c r="H73" s="80" t="s">
        <v>21</v>
      </c>
      <c r="I73" s="80"/>
      <c r="J73" s="80" t="s">
        <v>865</v>
      </c>
      <c r="K73" s="80" t="s">
        <v>583</v>
      </c>
      <c r="L73" s="80" t="s">
        <v>7</v>
      </c>
      <c r="M73" s="80" t="s">
        <v>15</v>
      </c>
      <c r="N73" s="80" t="s">
        <v>103</v>
      </c>
      <c r="O73" s="80" t="s">
        <v>870</v>
      </c>
      <c r="P73" s="80" t="s">
        <v>104</v>
      </c>
      <c r="Q73" s="81">
        <v>28710</v>
      </c>
      <c r="R73" s="81">
        <v>25010</v>
      </c>
      <c r="S73" s="80" t="s">
        <v>685</v>
      </c>
      <c r="T73" s="80"/>
      <c r="U73" s="80"/>
      <c r="V73" s="80"/>
      <c r="W73" s="80" t="s">
        <v>105</v>
      </c>
      <c r="X73" s="82">
        <v>43879</v>
      </c>
      <c r="Y73" s="80" t="s">
        <v>766</v>
      </c>
      <c r="Z73" s="32"/>
      <c r="AA73" s="27" t="str">
        <f>+Table13[[#This Row],[POD]]</f>
        <v>CNXNG</v>
      </c>
      <c r="AB73" s="27" t="str">
        <f>+IF(ISBLANK(Table13[[#This Row],[TP]]),Table13[[#This Row],[F P]],Table13[[#This Row],[TP]])</f>
        <v>CNXNG</v>
      </c>
      <c r="AC73" s="27" t="str">
        <f>+Table13[[#This Row],[Booking 
Reference]]&amp;Table13[[#This Row],[TS]]&amp;Table13[[#This Row],[Container '#]]</f>
        <v>ZIMUMTL0083197CNXNGZCSU6538101</v>
      </c>
    </row>
    <row r="74" spans="1:29">
      <c r="A74" s="80" t="s">
        <v>158</v>
      </c>
      <c r="B74" s="80" t="s">
        <v>472</v>
      </c>
      <c r="C74" s="80" t="s">
        <v>141</v>
      </c>
      <c r="D74" s="80" t="s">
        <v>868</v>
      </c>
      <c r="E74" s="80" t="s">
        <v>20</v>
      </c>
      <c r="F74" s="80" t="s">
        <v>766</v>
      </c>
      <c r="G74" s="80" t="s">
        <v>5</v>
      </c>
      <c r="H74" s="80" t="s">
        <v>21</v>
      </c>
      <c r="I74" s="80"/>
      <c r="J74" s="80" t="s">
        <v>865</v>
      </c>
      <c r="K74" s="80" t="s">
        <v>583</v>
      </c>
      <c r="L74" s="80" t="s">
        <v>7</v>
      </c>
      <c r="M74" s="80" t="s">
        <v>15</v>
      </c>
      <c r="N74" s="80" t="s">
        <v>103</v>
      </c>
      <c r="O74" s="80" t="s">
        <v>871</v>
      </c>
      <c r="P74" s="80" t="s">
        <v>104</v>
      </c>
      <c r="Q74" s="81">
        <v>28910</v>
      </c>
      <c r="R74" s="81">
        <v>25010</v>
      </c>
      <c r="S74" s="80" t="s">
        <v>685</v>
      </c>
      <c r="T74" s="80"/>
      <c r="U74" s="80"/>
      <c r="V74" s="80"/>
      <c r="W74" s="80" t="s">
        <v>105</v>
      </c>
      <c r="X74" s="82">
        <v>43879</v>
      </c>
      <c r="Y74" s="80" t="s">
        <v>766</v>
      </c>
      <c r="Z74" s="32"/>
      <c r="AA74" s="27" t="str">
        <f>+Table13[[#This Row],[POD]]</f>
        <v>CNXNG</v>
      </c>
      <c r="AB74" s="27" t="str">
        <f>+IF(ISBLANK(Table13[[#This Row],[TP]]),Table13[[#This Row],[F P]],Table13[[#This Row],[TP]])</f>
        <v>CNXNG</v>
      </c>
      <c r="AC74" s="27" t="str">
        <f>+Table13[[#This Row],[Booking 
Reference]]&amp;Table13[[#This Row],[TS]]&amp;Table13[[#This Row],[Container '#]]</f>
        <v>ZIMUMTL0083197CNXNGZCSU8776562</v>
      </c>
    </row>
    <row r="75" spans="1:29">
      <c r="A75" s="80" t="s">
        <v>158</v>
      </c>
      <c r="B75" s="80" t="s">
        <v>472</v>
      </c>
      <c r="C75" s="80" t="s">
        <v>141</v>
      </c>
      <c r="D75" s="80" t="s">
        <v>872</v>
      </c>
      <c r="E75" s="80" t="s">
        <v>20</v>
      </c>
      <c r="F75" s="80" t="s">
        <v>766</v>
      </c>
      <c r="G75" s="80" t="s">
        <v>5</v>
      </c>
      <c r="H75" s="80" t="s">
        <v>21</v>
      </c>
      <c r="I75" s="80"/>
      <c r="J75" s="80" t="s">
        <v>856</v>
      </c>
      <c r="K75" s="80" t="s">
        <v>684</v>
      </c>
      <c r="L75" s="80" t="s">
        <v>7</v>
      </c>
      <c r="M75" s="80" t="s">
        <v>15</v>
      </c>
      <c r="N75" s="80" t="s">
        <v>103</v>
      </c>
      <c r="O75" s="80" t="s">
        <v>873</v>
      </c>
      <c r="P75" s="80" t="s">
        <v>104</v>
      </c>
      <c r="Q75" s="81">
        <v>28830</v>
      </c>
      <c r="R75" s="81">
        <v>25000</v>
      </c>
      <c r="S75" s="80" t="s">
        <v>19</v>
      </c>
      <c r="T75" s="80"/>
      <c r="U75" s="80"/>
      <c r="V75" s="80"/>
      <c r="W75" s="80" t="s">
        <v>105</v>
      </c>
      <c r="X75" s="82">
        <v>43879</v>
      </c>
      <c r="Y75" s="80" t="s">
        <v>766</v>
      </c>
      <c r="Z75" s="32"/>
      <c r="AA75" s="27" t="str">
        <f>+Table13[[#This Row],[POD]]</f>
        <v>CNXNG</v>
      </c>
      <c r="AB75" s="27" t="str">
        <f>+IF(ISBLANK(Table13[[#This Row],[TP]]),Table13[[#This Row],[F P]],Table13[[#This Row],[TP]])</f>
        <v>CNXNG</v>
      </c>
      <c r="AC75" s="27" t="str">
        <f>+Table13[[#This Row],[Booking 
Reference]]&amp;Table13[[#This Row],[TS]]&amp;Table13[[#This Row],[Container '#]]</f>
        <v>ZIMUMTL0083235CNXNGFCIU8924823</v>
      </c>
    </row>
    <row r="76" spans="1:29">
      <c r="A76" s="80" t="s">
        <v>158</v>
      </c>
      <c r="B76" s="80" t="s">
        <v>472</v>
      </c>
      <c r="C76" s="80" t="s">
        <v>141</v>
      </c>
      <c r="D76" s="80" t="s">
        <v>872</v>
      </c>
      <c r="E76" s="80" t="s">
        <v>20</v>
      </c>
      <c r="F76" s="80" t="s">
        <v>766</v>
      </c>
      <c r="G76" s="80" t="s">
        <v>5</v>
      </c>
      <c r="H76" s="80" t="s">
        <v>21</v>
      </c>
      <c r="I76" s="80"/>
      <c r="J76" s="80" t="s">
        <v>856</v>
      </c>
      <c r="K76" s="80" t="s">
        <v>684</v>
      </c>
      <c r="L76" s="80" t="s">
        <v>7</v>
      </c>
      <c r="M76" s="80" t="s">
        <v>15</v>
      </c>
      <c r="N76" s="80" t="s">
        <v>103</v>
      </c>
      <c r="O76" s="80" t="s">
        <v>874</v>
      </c>
      <c r="P76" s="80" t="s">
        <v>104</v>
      </c>
      <c r="Q76" s="81">
        <v>28700</v>
      </c>
      <c r="R76" s="81">
        <v>25000</v>
      </c>
      <c r="S76" s="80" t="s">
        <v>19</v>
      </c>
      <c r="T76" s="80"/>
      <c r="U76" s="80"/>
      <c r="V76" s="80"/>
      <c r="W76" s="80" t="s">
        <v>105</v>
      </c>
      <c r="X76" s="82">
        <v>43878</v>
      </c>
      <c r="Y76" s="80" t="s">
        <v>766</v>
      </c>
      <c r="Z76" s="32"/>
      <c r="AA76" s="27" t="str">
        <f>+Table13[[#This Row],[POD]]</f>
        <v>CNXNG</v>
      </c>
      <c r="AB76" s="27" t="str">
        <f>+IF(ISBLANK(Table13[[#This Row],[TP]]),Table13[[#This Row],[F P]],Table13[[#This Row],[TP]])</f>
        <v>CNXNG</v>
      </c>
      <c r="AC76" s="27" t="str">
        <f>+Table13[[#This Row],[Booking 
Reference]]&amp;Table13[[#This Row],[TS]]&amp;Table13[[#This Row],[Container '#]]</f>
        <v>ZIMUMTL0083235CNXNGGAOU6141542</v>
      </c>
    </row>
    <row r="77" spans="1:29">
      <c r="A77" s="80" t="s">
        <v>158</v>
      </c>
      <c r="B77" s="80" t="s">
        <v>472</v>
      </c>
      <c r="C77" s="80" t="s">
        <v>141</v>
      </c>
      <c r="D77" s="80" t="s">
        <v>872</v>
      </c>
      <c r="E77" s="80" t="s">
        <v>20</v>
      </c>
      <c r="F77" s="80" t="s">
        <v>766</v>
      </c>
      <c r="G77" s="80" t="s">
        <v>5</v>
      </c>
      <c r="H77" s="80" t="s">
        <v>21</v>
      </c>
      <c r="I77" s="80"/>
      <c r="J77" s="80" t="s">
        <v>856</v>
      </c>
      <c r="K77" s="80" t="s">
        <v>684</v>
      </c>
      <c r="L77" s="80" t="s">
        <v>7</v>
      </c>
      <c r="M77" s="80" t="s">
        <v>15</v>
      </c>
      <c r="N77" s="80" t="s">
        <v>103</v>
      </c>
      <c r="O77" s="80" t="s">
        <v>875</v>
      </c>
      <c r="P77" s="80" t="s">
        <v>104</v>
      </c>
      <c r="Q77" s="81">
        <v>28840</v>
      </c>
      <c r="R77" s="81">
        <v>25000</v>
      </c>
      <c r="S77" s="80" t="s">
        <v>19</v>
      </c>
      <c r="T77" s="80"/>
      <c r="U77" s="80"/>
      <c r="V77" s="80"/>
      <c r="W77" s="80" t="s">
        <v>105</v>
      </c>
      <c r="X77" s="82">
        <v>43878</v>
      </c>
      <c r="Y77" s="80" t="s">
        <v>766</v>
      </c>
      <c r="Z77" s="32"/>
      <c r="AA77" s="27" t="str">
        <f>+Table13[[#This Row],[POD]]</f>
        <v>CNXNG</v>
      </c>
      <c r="AB77" s="27" t="str">
        <f>+IF(ISBLANK(Table13[[#This Row],[TP]]),Table13[[#This Row],[F P]],Table13[[#This Row],[TP]])</f>
        <v>CNXNG</v>
      </c>
      <c r="AC77" s="27" t="str">
        <f>+Table13[[#This Row],[Booking 
Reference]]&amp;Table13[[#This Row],[TS]]&amp;Table13[[#This Row],[Container '#]]</f>
        <v>ZIMUMTL0083235CNXNGTCNU5408599</v>
      </c>
    </row>
    <row r="78" spans="1:29">
      <c r="A78" s="80" t="s">
        <v>158</v>
      </c>
      <c r="B78" s="80" t="s">
        <v>472</v>
      </c>
      <c r="C78" s="80" t="s">
        <v>141</v>
      </c>
      <c r="D78" s="80" t="s">
        <v>872</v>
      </c>
      <c r="E78" s="80" t="s">
        <v>20</v>
      </c>
      <c r="F78" s="80" t="s">
        <v>766</v>
      </c>
      <c r="G78" s="80" t="s">
        <v>5</v>
      </c>
      <c r="H78" s="80" t="s">
        <v>21</v>
      </c>
      <c r="I78" s="80"/>
      <c r="J78" s="80" t="s">
        <v>856</v>
      </c>
      <c r="K78" s="80" t="s">
        <v>684</v>
      </c>
      <c r="L78" s="80" t="s">
        <v>7</v>
      </c>
      <c r="M78" s="80" t="s">
        <v>15</v>
      </c>
      <c r="N78" s="80" t="s">
        <v>103</v>
      </c>
      <c r="O78" s="80" t="s">
        <v>876</v>
      </c>
      <c r="P78" s="80" t="s">
        <v>104</v>
      </c>
      <c r="Q78" s="81">
        <v>28810</v>
      </c>
      <c r="R78" s="81">
        <v>25000</v>
      </c>
      <c r="S78" s="80" t="s">
        <v>19</v>
      </c>
      <c r="T78" s="80"/>
      <c r="U78" s="80"/>
      <c r="V78" s="80"/>
      <c r="W78" s="80" t="s">
        <v>105</v>
      </c>
      <c r="X78" s="82">
        <v>43879</v>
      </c>
      <c r="Y78" s="80" t="s">
        <v>766</v>
      </c>
      <c r="Z78" s="32"/>
      <c r="AA78" s="27" t="str">
        <f>+Table13[[#This Row],[POD]]</f>
        <v>CNXNG</v>
      </c>
      <c r="AB78" s="27" t="str">
        <f>+IF(ISBLANK(Table13[[#This Row],[TP]]),Table13[[#This Row],[F P]],Table13[[#This Row],[TP]])</f>
        <v>CNXNG</v>
      </c>
      <c r="AC78" s="27" t="str">
        <f>+Table13[[#This Row],[Booking 
Reference]]&amp;Table13[[#This Row],[TS]]&amp;Table13[[#This Row],[Container '#]]</f>
        <v>ZIMUMTL0083235CNXNGTCNU8779612</v>
      </c>
    </row>
    <row r="79" spans="1:29">
      <c r="A79" s="80" t="s">
        <v>158</v>
      </c>
      <c r="B79" s="80" t="s">
        <v>472</v>
      </c>
      <c r="C79" s="80" t="s">
        <v>141</v>
      </c>
      <c r="D79" s="80" t="s">
        <v>872</v>
      </c>
      <c r="E79" s="80" t="s">
        <v>20</v>
      </c>
      <c r="F79" s="80" t="s">
        <v>766</v>
      </c>
      <c r="G79" s="80" t="s">
        <v>5</v>
      </c>
      <c r="H79" s="80" t="s">
        <v>21</v>
      </c>
      <c r="I79" s="80"/>
      <c r="J79" s="80" t="s">
        <v>856</v>
      </c>
      <c r="K79" s="80" t="s">
        <v>684</v>
      </c>
      <c r="L79" s="80" t="s">
        <v>7</v>
      </c>
      <c r="M79" s="80" t="s">
        <v>15</v>
      </c>
      <c r="N79" s="80" t="s">
        <v>103</v>
      </c>
      <c r="O79" s="80" t="s">
        <v>877</v>
      </c>
      <c r="P79" s="80" t="s">
        <v>104</v>
      </c>
      <c r="Q79" s="81">
        <v>28700</v>
      </c>
      <c r="R79" s="81">
        <v>25000</v>
      </c>
      <c r="S79" s="80" t="s">
        <v>19</v>
      </c>
      <c r="T79" s="80"/>
      <c r="U79" s="80"/>
      <c r="V79" s="80"/>
      <c r="W79" s="80" t="s">
        <v>105</v>
      </c>
      <c r="X79" s="82">
        <v>43879</v>
      </c>
      <c r="Y79" s="80" t="s">
        <v>766</v>
      </c>
      <c r="Z79" s="32"/>
      <c r="AA79" s="27" t="str">
        <f>+Table13[[#This Row],[POD]]</f>
        <v>CNXNG</v>
      </c>
      <c r="AB79" s="27" t="str">
        <f>+IF(ISBLANK(Table13[[#This Row],[TP]]),Table13[[#This Row],[F P]],Table13[[#This Row],[TP]])</f>
        <v>CNXNG</v>
      </c>
      <c r="AC79" s="27" t="str">
        <f>+Table13[[#This Row],[Booking 
Reference]]&amp;Table13[[#This Row],[TS]]&amp;Table13[[#This Row],[Container '#]]</f>
        <v>ZIMUMTL0083235CNXNGTLLU4579582</v>
      </c>
    </row>
    <row r="80" spans="1:29">
      <c r="A80" s="80" t="s">
        <v>158</v>
      </c>
      <c r="B80" s="80" t="s">
        <v>472</v>
      </c>
      <c r="C80" s="80" t="s">
        <v>141</v>
      </c>
      <c r="D80" s="80" t="s">
        <v>872</v>
      </c>
      <c r="E80" s="80" t="s">
        <v>20</v>
      </c>
      <c r="F80" s="80" t="s">
        <v>766</v>
      </c>
      <c r="G80" s="80" t="s">
        <v>5</v>
      </c>
      <c r="H80" s="80" t="s">
        <v>21</v>
      </c>
      <c r="I80" s="80"/>
      <c r="J80" s="80" t="s">
        <v>856</v>
      </c>
      <c r="K80" s="80" t="s">
        <v>684</v>
      </c>
      <c r="L80" s="80" t="s">
        <v>7</v>
      </c>
      <c r="M80" s="80" t="s">
        <v>15</v>
      </c>
      <c r="N80" s="80" t="s">
        <v>103</v>
      </c>
      <c r="O80" s="80" t="s">
        <v>878</v>
      </c>
      <c r="P80" s="80" t="s">
        <v>104</v>
      </c>
      <c r="Q80" s="81">
        <v>28730</v>
      </c>
      <c r="R80" s="81">
        <v>25000</v>
      </c>
      <c r="S80" s="80" t="s">
        <v>19</v>
      </c>
      <c r="T80" s="80"/>
      <c r="U80" s="80"/>
      <c r="V80" s="80"/>
      <c r="W80" s="80" t="s">
        <v>105</v>
      </c>
      <c r="X80" s="82">
        <v>43879</v>
      </c>
      <c r="Y80" s="80" t="s">
        <v>766</v>
      </c>
      <c r="Z80" s="32"/>
      <c r="AA80" s="27" t="str">
        <f>+Table13[[#This Row],[POD]]</f>
        <v>CNXNG</v>
      </c>
      <c r="AB80" s="27" t="str">
        <f>+IF(ISBLANK(Table13[[#This Row],[TP]]),Table13[[#This Row],[F P]],Table13[[#This Row],[TP]])</f>
        <v>CNXNG</v>
      </c>
      <c r="AC80" s="27" t="str">
        <f>+Table13[[#This Row],[Booking 
Reference]]&amp;Table13[[#This Row],[TS]]&amp;Table13[[#This Row],[Container '#]]</f>
        <v>ZIMUMTL0083235CNXNGZCSU6553549</v>
      </c>
    </row>
    <row r="81" spans="1:29">
      <c r="A81" s="80" t="s">
        <v>158</v>
      </c>
      <c r="B81" s="80" t="s">
        <v>472</v>
      </c>
      <c r="C81" s="80" t="s">
        <v>141</v>
      </c>
      <c r="D81" s="80" t="s">
        <v>879</v>
      </c>
      <c r="E81" s="80" t="s">
        <v>20</v>
      </c>
      <c r="F81" s="80" t="s">
        <v>766</v>
      </c>
      <c r="G81" s="80" t="s">
        <v>5</v>
      </c>
      <c r="H81" s="80" t="s">
        <v>21</v>
      </c>
      <c r="I81" s="80"/>
      <c r="J81" s="80" t="s">
        <v>880</v>
      </c>
      <c r="K81" s="80" t="s">
        <v>166</v>
      </c>
      <c r="L81" s="80" t="s">
        <v>3</v>
      </c>
      <c r="M81" s="80" t="s">
        <v>15</v>
      </c>
      <c r="N81" s="80" t="s">
        <v>106</v>
      </c>
      <c r="O81" s="80" t="s">
        <v>881</v>
      </c>
      <c r="P81" s="80" t="s">
        <v>104</v>
      </c>
      <c r="Q81" s="81">
        <v>23421</v>
      </c>
      <c r="R81" s="81">
        <v>21321</v>
      </c>
      <c r="S81" s="80" t="s">
        <v>690</v>
      </c>
      <c r="T81" s="80"/>
      <c r="U81" s="80"/>
      <c r="V81" s="80"/>
      <c r="W81" s="80" t="s">
        <v>105</v>
      </c>
      <c r="X81" s="82">
        <v>43882</v>
      </c>
      <c r="Y81" s="80" t="s">
        <v>766</v>
      </c>
      <c r="Z81" s="32"/>
      <c r="AA81" s="27" t="str">
        <f>+Table13[[#This Row],[POD]]</f>
        <v>CNXNG</v>
      </c>
      <c r="AB81" s="27" t="str">
        <f>+IF(ISBLANK(Table13[[#This Row],[TP]]),Table13[[#This Row],[F P]],Table13[[#This Row],[TP]])</f>
        <v>CNXNG</v>
      </c>
      <c r="AC81" s="27" t="str">
        <f>+Table13[[#This Row],[Booking 
Reference]]&amp;Table13[[#This Row],[TS]]&amp;Table13[[#This Row],[Container '#]]</f>
        <v>ZIMUMTL0083357ACNXNGTGBU2599790</v>
      </c>
    </row>
    <row r="82" spans="1:29">
      <c r="A82" s="80" t="s">
        <v>158</v>
      </c>
      <c r="B82" s="80" t="s">
        <v>472</v>
      </c>
      <c r="C82" s="80" t="s">
        <v>141</v>
      </c>
      <c r="D82" s="80" t="s">
        <v>879</v>
      </c>
      <c r="E82" s="80" t="s">
        <v>20</v>
      </c>
      <c r="F82" s="80" t="s">
        <v>766</v>
      </c>
      <c r="G82" s="80" t="s">
        <v>5</v>
      </c>
      <c r="H82" s="80" t="s">
        <v>21</v>
      </c>
      <c r="I82" s="80"/>
      <c r="J82" s="80" t="s">
        <v>880</v>
      </c>
      <c r="K82" s="80" t="s">
        <v>166</v>
      </c>
      <c r="L82" s="80" t="s">
        <v>3</v>
      </c>
      <c r="M82" s="80" t="s">
        <v>15</v>
      </c>
      <c r="N82" s="80" t="s">
        <v>106</v>
      </c>
      <c r="O82" s="80" t="s">
        <v>882</v>
      </c>
      <c r="P82" s="80" t="s">
        <v>104</v>
      </c>
      <c r="Q82" s="81">
        <v>23581</v>
      </c>
      <c r="R82" s="81">
        <v>21321</v>
      </c>
      <c r="S82" s="80" t="s">
        <v>690</v>
      </c>
      <c r="T82" s="80"/>
      <c r="U82" s="80"/>
      <c r="V82" s="80"/>
      <c r="W82" s="80" t="s">
        <v>105</v>
      </c>
      <c r="X82" s="82">
        <v>43882</v>
      </c>
      <c r="Y82" s="80" t="s">
        <v>766</v>
      </c>
      <c r="Z82" s="32"/>
      <c r="AA82" s="27" t="str">
        <f>+Table13[[#This Row],[POD]]</f>
        <v>CNXNG</v>
      </c>
      <c r="AB82" s="27" t="str">
        <f>+IF(ISBLANK(Table13[[#This Row],[TP]]),Table13[[#This Row],[F P]],Table13[[#This Row],[TP]])</f>
        <v>CNXNG</v>
      </c>
      <c r="AC82" s="27" t="str">
        <f>+Table13[[#This Row],[Booking 
Reference]]&amp;Table13[[#This Row],[TS]]&amp;Table13[[#This Row],[Container '#]]</f>
        <v>ZIMUMTL0083357ACNXNGZIMU1182568</v>
      </c>
    </row>
    <row r="83" spans="1:29">
      <c r="A83" s="80" t="s">
        <v>158</v>
      </c>
      <c r="B83" s="80" t="s">
        <v>472</v>
      </c>
      <c r="C83" s="80" t="s">
        <v>141</v>
      </c>
      <c r="D83" s="80" t="s">
        <v>883</v>
      </c>
      <c r="E83" s="80" t="s">
        <v>143</v>
      </c>
      <c r="F83" s="80" t="s">
        <v>766</v>
      </c>
      <c r="G83" s="80" t="s">
        <v>5</v>
      </c>
      <c r="H83" s="80" t="s">
        <v>21</v>
      </c>
      <c r="I83" s="80"/>
      <c r="J83" s="80" t="s">
        <v>884</v>
      </c>
      <c r="K83" s="80" t="s">
        <v>684</v>
      </c>
      <c r="L83" s="80" t="s">
        <v>7</v>
      </c>
      <c r="M83" s="80" t="s">
        <v>15</v>
      </c>
      <c r="N83" s="80" t="s">
        <v>103</v>
      </c>
      <c r="O83" s="80" t="s">
        <v>885</v>
      </c>
      <c r="P83" s="80" t="s">
        <v>104</v>
      </c>
      <c r="Q83" s="81">
        <v>23667.200000000001</v>
      </c>
      <c r="R83" s="81">
        <v>19967.2</v>
      </c>
      <c r="S83" s="80" t="s">
        <v>886</v>
      </c>
      <c r="T83" s="80"/>
      <c r="U83" s="80"/>
      <c r="V83" s="80"/>
      <c r="W83" s="80" t="s">
        <v>105</v>
      </c>
      <c r="X83" s="82">
        <v>43878</v>
      </c>
      <c r="Y83" s="80" t="s">
        <v>766</v>
      </c>
      <c r="Z83" s="32"/>
      <c r="AA83" s="27" t="str">
        <f>+Table13[[#This Row],[POD]]</f>
        <v>CNXNG</v>
      </c>
      <c r="AB83" s="27" t="str">
        <f>+IF(ISBLANK(Table13[[#This Row],[TP]]),Table13[[#This Row],[F P]],Table13[[#This Row],[TP]])</f>
        <v>CNXNG</v>
      </c>
      <c r="AC83" s="27" t="str">
        <f>+Table13[[#This Row],[Booking 
Reference]]&amp;Table13[[#This Row],[TS]]&amp;Table13[[#This Row],[Container '#]]</f>
        <v>ZIMUMTL0083544CNXNGTCNU2503735</v>
      </c>
    </row>
    <row r="84" spans="1:29">
      <c r="A84" s="80" t="s">
        <v>158</v>
      </c>
      <c r="B84" s="80" t="s">
        <v>472</v>
      </c>
      <c r="C84" s="80" t="s">
        <v>141</v>
      </c>
      <c r="D84" s="80" t="s">
        <v>883</v>
      </c>
      <c r="E84" s="80" t="s">
        <v>143</v>
      </c>
      <c r="F84" s="80" t="s">
        <v>766</v>
      </c>
      <c r="G84" s="80" t="s">
        <v>5</v>
      </c>
      <c r="H84" s="80" t="s">
        <v>21</v>
      </c>
      <c r="I84" s="80"/>
      <c r="J84" s="80" t="s">
        <v>884</v>
      </c>
      <c r="K84" s="80" t="s">
        <v>684</v>
      </c>
      <c r="L84" s="80" t="s">
        <v>7</v>
      </c>
      <c r="M84" s="80" t="s">
        <v>15</v>
      </c>
      <c r="N84" s="80" t="s">
        <v>103</v>
      </c>
      <c r="O84" s="80" t="s">
        <v>887</v>
      </c>
      <c r="P84" s="80" t="s">
        <v>104</v>
      </c>
      <c r="Q84" s="81">
        <v>23667.200000000001</v>
      </c>
      <c r="R84" s="81">
        <v>19967.2</v>
      </c>
      <c r="S84" s="80" t="s">
        <v>886</v>
      </c>
      <c r="T84" s="80"/>
      <c r="U84" s="80"/>
      <c r="V84" s="80"/>
      <c r="W84" s="80" t="s">
        <v>105</v>
      </c>
      <c r="X84" s="82">
        <v>43878</v>
      </c>
      <c r="Y84" s="80" t="s">
        <v>766</v>
      </c>
      <c r="Z84" s="32"/>
      <c r="AA84" s="27" t="str">
        <f>+Table13[[#This Row],[POD]]</f>
        <v>CNXNG</v>
      </c>
      <c r="AB84" s="27" t="str">
        <f>+IF(ISBLANK(Table13[[#This Row],[TP]]),Table13[[#This Row],[F P]],Table13[[#This Row],[TP]])</f>
        <v>CNXNG</v>
      </c>
      <c r="AC84" s="27" t="str">
        <f>+Table13[[#This Row],[Booking 
Reference]]&amp;Table13[[#This Row],[TS]]&amp;Table13[[#This Row],[Container '#]]</f>
        <v>ZIMUMTL0083544CNXNGTGBU5778850</v>
      </c>
    </row>
    <row r="85" spans="1:29">
      <c r="A85" s="80" t="s">
        <v>158</v>
      </c>
      <c r="B85" s="80" t="s">
        <v>472</v>
      </c>
      <c r="C85" s="80" t="s">
        <v>141</v>
      </c>
      <c r="D85" s="80" t="s">
        <v>888</v>
      </c>
      <c r="E85" s="80" t="s">
        <v>599</v>
      </c>
      <c r="F85" s="80" t="s">
        <v>766</v>
      </c>
      <c r="G85" s="80" t="s">
        <v>5</v>
      </c>
      <c r="H85" s="80" t="s">
        <v>21</v>
      </c>
      <c r="I85" s="80"/>
      <c r="J85" s="80" t="s">
        <v>889</v>
      </c>
      <c r="K85" s="80" t="s">
        <v>583</v>
      </c>
      <c r="L85" s="80" t="s">
        <v>7</v>
      </c>
      <c r="M85" s="80" t="s">
        <v>15</v>
      </c>
      <c r="N85" s="80" t="s">
        <v>103</v>
      </c>
      <c r="O85" s="80" t="s">
        <v>890</v>
      </c>
      <c r="P85" s="80" t="s">
        <v>104</v>
      </c>
      <c r="Q85" s="81">
        <v>30340</v>
      </c>
      <c r="R85" s="81">
        <v>26500</v>
      </c>
      <c r="S85" s="80" t="s">
        <v>685</v>
      </c>
      <c r="T85" s="80"/>
      <c r="U85" s="80"/>
      <c r="V85" s="80"/>
      <c r="W85" s="80" t="s">
        <v>108</v>
      </c>
      <c r="X85" s="82">
        <v>43887</v>
      </c>
      <c r="Y85" s="80" t="s">
        <v>599</v>
      </c>
      <c r="Z85" s="32"/>
      <c r="AA85" s="27" t="str">
        <f>+Table13[[#This Row],[POD]]</f>
        <v>CNXNG</v>
      </c>
      <c r="AB85" s="27" t="str">
        <f>+IF(ISBLANK(Table13[[#This Row],[TP]]),Table13[[#This Row],[F P]],Table13[[#This Row],[TP]])</f>
        <v>CNXNG</v>
      </c>
      <c r="AC85" s="27" t="str">
        <f>+Table13[[#This Row],[Booking 
Reference]]&amp;Table13[[#This Row],[TS]]&amp;Table13[[#This Row],[Container '#]]</f>
        <v>ZIMUMTL0083758CNXNGTCNU4869620</v>
      </c>
    </row>
    <row r="86" spans="1:29">
      <c r="A86" s="80" t="s">
        <v>158</v>
      </c>
      <c r="B86" s="80" t="s">
        <v>472</v>
      </c>
      <c r="C86" s="80" t="s">
        <v>141</v>
      </c>
      <c r="D86" s="80" t="s">
        <v>888</v>
      </c>
      <c r="E86" s="80" t="s">
        <v>599</v>
      </c>
      <c r="F86" s="80" t="s">
        <v>766</v>
      </c>
      <c r="G86" s="80" t="s">
        <v>5</v>
      </c>
      <c r="H86" s="80" t="s">
        <v>21</v>
      </c>
      <c r="I86" s="80"/>
      <c r="J86" s="80" t="s">
        <v>889</v>
      </c>
      <c r="K86" s="80" t="s">
        <v>583</v>
      </c>
      <c r="L86" s="80" t="s">
        <v>7</v>
      </c>
      <c r="M86" s="80" t="s">
        <v>15</v>
      </c>
      <c r="N86" s="80" t="s">
        <v>103</v>
      </c>
      <c r="O86" s="80" t="s">
        <v>891</v>
      </c>
      <c r="P86" s="80" t="s">
        <v>104</v>
      </c>
      <c r="Q86" s="81">
        <v>30400</v>
      </c>
      <c r="R86" s="81">
        <v>26500</v>
      </c>
      <c r="S86" s="80" t="s">
        <v>685</v>
      </c>
      <c r="T86" s="80"/>
      <c r="U86" s="80"/>
      <c r="V86" s="80"/>
      <c r="W86" s="80" t="s">
        <v>108</v>
      </c>
      <c r="X86" s="82">
        <v>43887</v>
      </c>
      <c r="Y86" s="80" t="s">
        <v>599</v>
      </c>
      <c r="Z86" s="32"/>
      <c r="AA86" s="27" t="str">
        <f>+Table13[[#This Row],[POD]]</f>
        <v>CNXNG</v>
      </c>
      <c r="AB86" s="27" t="str">
        <f>+IF(ISBLANK(Table13[[#This Row],[TP]]),Table13[[#This Row],[F P]],Table13[[#This Row],[TP]])</f>
        <v>CNXNG</v>
      </c>
      <c r="AC86" s="27" t="str">
        <f>+Table13[[#This Row],[Booking 
Reference]]&amp;Table13[[#This Row],[TS]]&amp;Table13[[#This Row],[Container '#]]</f>
        <v>ZIMUMTL0083758CNXNGTCNU8936877</v>
      </c>
    </row>
    <row r="87" spans="1:29">
      <c r="A87" s="80" t="s">
        <v>158</v>
      </c>
      <c r="B87" s="80" t="s">
        <v>472</v>
      </c>
      <c r="C87" s="80" t="s">
        <v>141</v>
      </c>
      <c r="D87" s="80" t="s">
        <v>888</v>
      </c>
      <c r="E87" s="80" t="s">
        <v>599</v>
      </c>
      <c r="F87" s="80" t="s">
        <v>766</v>
      </c>
      <c r="G87" s="80" t="s">
        <v>5</v>
      </c>
      <c r="H87" s="80" t="s">
        <v>21</v>
      </c>
      <c r="I87" s="80"/>
      <c r="J87" s="80" t="s">
        <v>889</v>
      </c>
      <c r="K87" s="80" t="s">
        <v>583</v>
      </c>
      <c r="L87" s="80" t="s">
        <v>7</v>
      </c>
      <c r="M87" s="80" t="s">
        <v>15</v>
      </c>
      <c r="N87" s="80" t="s">
        <v>103</v>
      </c>
      <c r="O87" s="80" t="s">
        <v>892</v>
      </c>
      <c r="P87" s="80" t="s">
        <v>104</v>
      </c>
      <c r="Q87" s="81">
        <v>30400</v>
      </c>
      <c r="R87" s="81">
        <v>26500</v>
      </c>
      <c r="S87" s="80" t="s">
        <v>685</v>
      </c>
      <c r="T87" s="80"/>
      <c r="U87" s="80"/>
      <c r="V87" s="80"/>
      <c r="W87" s="80" t="s">
        <v>105</v>
      </c>
      <c r="X87" s="82">
        <v>43885</v>
      </c>
      <c r="Y87" s="80" t="s">
        <v>766</v>
      </c>
      <c r="Z87" s="32"/>
      <c r="AA87" s="27" t="str">
        <f>+Table13[[#This Row],[POD]]</f>
        <v>CNXNG</v>
      </c>
      <c r="AB87" s="27" t="str">
        <f>+IF(ISBLANK(Table13[[#This Row],[TP]]),Table13[[#This Row],[F P]],Table13[[#This Row],[TP]])</f>
        <v>CNXNG</v>
      </c>
      <c r="AC87" s="27" t="str">
        <f>+Table13[[#This Row],[Booking 
Reference]]&amp;Table13[[#This Row],[TS]]&amp;Table13[[#This Row],[Container '#]]</f>
        <v>ZIMUMTL0083758CNXNGZCSU7063084</v>
      </c>
    </row>
    <row r="88" spans="1:29">
      <c r="A88" s="80" t="s">
        <v>158</v>
      </c>
      <c r="B88" s="80" t="s">
        <v>472</v>
      </c>
      <c r="C88" s="80" t="s">
        <v>141</v>
      </c>
      <c r="D88" s="80" t="s">
        <v>888</v>
      </c>
      <c r="E88" s="80" t="s">
        <v>599</v>
      </c>
      <c r="F88" s="80" t="s">
        <v>766</v>
      </c>
      <c r="G88" s="80" t="s">
        <v>5</v>
      </c>
      <c r="H88" s="80" t="s">
        <v>21</v>
      </c>
      <c r="I88" s="80"/>
      <c r="J88" s="80" t="s">
        <v>889</v>
      </c>
      <c r="K88" s="80" t="s">
        <v>583</v>
      </c>
      <c r="L88" s="80" t="s">
        <v>7</v>
      </c>
      <c r="M88" s="80" t="s">
        <v>15</v>
      </c>
      <c r="N88" s="80" t="s">
        <v>103</v>
      </c>
      <c r="O88" s="80" t="s">
        <v>893</v>
      </c>
      <c r="P88" s="80" t="s">
        <v>104</v>
      </c>
      <c r="Q88" s="81">
        <v>30400</v>
      </c>
      <c r="R88" s="81">
        <v>26500</v>
      </c>
      <c r="S88" s="80" t="s">
        <v>685</v>
      </c>
      <c r="T88" s="80"/>
      <c r="U88" s="80"/>
      <c r="V88" s="80"/>
      <c r="W88" s="80" t="s">
        <v>108</v>
      </c>
      <c r="X88" s="82">
        <v>43887</v>
      </c>
      <c r="Y88" s="80" t="s">
        <v>599</v>
      </c>
      <c r="Z88" s="32"/>
      <c r="AA88" s="27" t="str">
        <f>+Table13[[#This Row],[POD]]</f>
        <v>CNXNG</v>
      </c>
      <c r="AB88" s="27" t="str">
        <f>+IF(ISBLANK(Table13[[#This Row],[TP]]),Table13[[#This Row],[F P]],Table13[[#This Row],[TP]])</f>
        <v>CNXNG</v>
      </c>
      <c r="AC88" s="27" t="str">
        <f>+Table13[[#This Row],[Booking 
Reference]]&amp;Table13[[#This Row],[TS]]&amp;Table13[[#This Row],[Container '#]]</f>
        <v>ZIMUMTL0083758CNXNGZCSU8984000</v>
      </c>
    </row>
    <row r="89" spans="1:29">
      <c r="A89" s="80" t="s">
        <v>158</v>
      </c>
      <c r="B89" s="80" t="s">
        <v>472</v>
      </c>
      <c r="C89" s="80" t="s">
        <v>141</v>
      </c>
      <c r="D89" s="80" t="s">
        <v>894</v>
      </c>
      <c r="E89" s="80" t="s">
        <v>20</v>
      </c>
      <c r="F89" s="80" t="s">
        <v>766</v>
      </c>
      <c r="G89" s="80" t="s">
        <v>5</v>
      </c>
      <c r="H89" s="80" t="s">
        <v>21</v>
      </c>
      <c r="I89" s="80"/>
      <c r="J89" s="80" t="s">
        <v>153</v>
      </c>
      <c r="K89" s="80" t="s">
        <v>687</v>
      </c>
      <c r="L89" s="80" t="s">
        <v>7</v>
      </c>
      <c r="M89" s="80" t="s">
        <v>15</v>
      </c>
      <c r="N89" s="80" t="s">
        <v>103</v>
      </c>
      <c r="O89" s="80" t="s">
        <v>895</v>
      </c>
      <c r="P89" s="80" t="s">
        <v>104</v>
      </c>
      <c r="Q89" s="81">
        <v>29290</v>
      </c>
      <c r="R89" s="81">
        <v>25460</v>
      </c>
      <c r="S89" s="80" t="s">
        <v>685</v>
      </c>
      <c r="T89" s="80"/>
      <c r="U89" s="80"/>
      <c r="V89" s="80"/>
      <c r="W89" s="80" t="s">
        <v>105</v>
      </c>
      <c r="X89" s="82">
        <v>43879</v>
      </c>
      <c r="Y89" s="80" t="s">
        <v>766</v>
      </c>
      <c r="Z89" s="32"/>
      <c r="AA89" s="27" t="str">
        <f>+Table13[[#This Row],[POD]]</f>
        <v>CNXNG</v>
      </c>
      <c r="AB89" s="27" t="str">
        <f>+IF(ISBLANK(Table13[[#This Row],[TP]]),Table13[[#This Row],[F P]],Table13[[#This Row],[TP]])</f>
        <v>CNXNG</v>
      </c>
      <c r="AC89" s="27" t="str">
        <f>+Table13[[#This Row],[Booking 
Reference]]&amp;Table13[[#This Row],[TS]]&amp;Table13[[#This Row],[Container '#]]</f>
        <v>ZIMUMTL904611CNXNGFSCU8155353</v>
      </c>
    </row>
    <row r="90" spans="1:29">
      <c r="A90" s="80" t="s">
        <v>158</v>
      </c>
      <c r="B90" s="80" t="s">
        <v>472</v>
      </c>
      <c r="C90" s="80" t="s">
        <v>141</v>
      </c>
      <c r="D90" s="80" t="s">
        <v>894</v>
      </c>
      <c r="E90" s="80" t="s">
        <v>20</v>
      </c>
      <c r="F90" s="80" t="s">
        <v>766</v>
      </c>
      <c r="G90" s="80" t="s">
        <v>5</v>
      </c>
      <c r="H90" s="80" t="s">
        <v>21</v>
      </c>
      <c r="I90" s="80"/>
      <c r="J90" s="80" t="s">
        <v>153</v>
      </c>
      <c r="K90" s="80" t="s">
        <v>687</v>
      </c>
      <c r="L90" s="80" t="s">
        <v>7</v>
      </c>
      <c r="M90" s="80" t="s">
        <v>15</v>
      </c>
      <c r="N90" s="80" t="s">
        <v>103</v>
      </c>
      <c r="O90" s="80" t="s">
        <v>896</v>
      </c>
      <c r="P90" s="80" t="s">
        <v>104</v>
      </c>
      <c r="Q90" s="81">
        <v>29430</v>
      </c>
      <c r="R90" s="81">
        <v>25530</v>
      </c>
      <c r="S90" s="80" t="s">
        <v>685</v>
      </c>
      <c r="T90" s="80"/>
      <c r="U90" s="80"/>
      <c r="V90" s="80"/>
      <c r="W90" s="80" t="s">
        <v>105</v>
      </c>
      <c r="X90" s="82">
        <v>43879</v>
      </c>
      <c r="Y90" s="80" t="s">
        <v>766</v>
      </c>
      <c r="Z90" s="32"/>
      <c r="AA90" s="27" t="str">
        <f>+Table13[[#This Row],[POD]]</f>
        <v>CNXNG</v>
      </c>
      <c r="AB90" s="27" t="str">
        <f>+IF(ISBLANK(Table13[[#This Row],[TP]]),Table13[[#This Row],[F P]],Table13[[#This Row],[TP]])</f>
        <v>CNXNG</v>
      </c>
      <c r="AC90" s="27" t="str">
        <f>+Table13[[#This Row],[Booking 
Reference]]&amp;Table13[[#This Row],[TS]]&amp;Table13[[#This Row],[Container '#]]</f>
        <v>ZIMUMTL904611CNXNGTCNU5388316</v>
      </c>
    </row>
    <row r="91" spans="1:29">
      <c r="A91" s="80" t="s">
        <v>158</v>
      </c>
      <c r="B91" s="80" t="s">
        <v>472</v>
      </c>
      <c r="C91" s="80" t="s">
        <v>141</v>
      </c>
      <c r="D91" s="80" t="s">
        <v>894</v>
      </c>
      <c r="E91" s="80" t="s">
        <v>20</v>
      </c>
      <c r="F91" s="80" t="s">
        <v>766</v>
      </c>
      <c r="G91" s="80" t="s">
        <v>5</v>
      </c>
      <c r="H91" s="80" t="s">
        <v>21</v>
      </c>
      <c r="I91" s="80"/>
      <c r="J91" s="80" t="s">
        <v>153</v>
      </c>
      <c r="K91" s="80" t="s">
        <v>687</v>
      </c>
      <c r="L91" s="80" t="s">
        <v>7</v>
      </c>
      <c r="M91" s="80" t="s">
        <v>15</v>
      </c>
      <c r="N91" s="80" t="s">
        <v>103</v>
      </c>
      <c r="O91" s="80" t="s">
        <v>897</v>
      </c>
      <c r="P91" s="80" t="s">
        <v>104</v>
      </c>
      <c r="Q91" s="81">
        <v>29270</v>
      </c>
      <c r="R91" s="81">
        <v>25370</v>
      </c>
      <c r="S91" s="80" t="s">
        <v>685</v>
      </c>
      <c r="T91" s="80"/>
      <c r="U91" s="80"/>
      <c r="V91" s="80"/>
      <c r="W91" s="80" t="s">
        <v>105</v>
      </c>
      <c r="X91" s="82">
        <v>43879</v>
      </c>
      <c r="Y91" s="80" t="s">
        <v>766</v>
      </c>
      <c r="Z91" s="32"/>
      <c r="AA91" s="27" t="str">
        <f>+Table13[[#This Row],[POD]]</f>
        <v>CNXNG</v>
      </c>
      <c r="AB91" s="27" t="str">
        <f>+IF(ISBLANK(Table13[[#This Row],[TP]]),Table13[[#This Row],[F P]],Table13[[#This Row],[TP]])</f>
        <v>CNXNG</v>
      </c>
      <c r="AC91" s="27" t="str">
        <f>+Table13[[#This Row],[Booking 
Reference]]&amp;Table13[[#This Row],[TS]]&amp;Table13[[#This Row],[Container '#]]</f>
        <v>ZIMUMTL904611CNXNGZCSU7018418</v>
      </c>
    </row>
    <row r="92" spans="1:29">
      <c r="A92" s="80" t="s">
        <v>158</v>
      </c>
      <c r="B92" s="80" t="s">
        <v>472</v>
      </c>
      <c r="C92" s="80" t="s">
        <v>141</v>
      </c>
      <c r="D92" s="80" t="s">
        <v>894</v>
      </c>
      <c r="E92" s="80" t="s">
        <v>20</v>
      </c>
      <c r="F92" s="80" t="s">
        <v>766</v>
      </c>
      <c r="G92" s="80" t="s">
        <v>5</v>
      </c>
      <c r="H92" s="80" t="s">
        <v>21</v>
      </c>
      <c r="I92" s="80"/>
      <c r="J92" s="80" t="s">
        <v>153</v>
      </c>
      <c r="K92" s="80" t="s">
        <v>687</v>
      </c>
      <c r="L92" s="80" t="s">
        <v>7</v>
      </c>
      <c r="M92" s="80" t="s">
        <v>15</v>
      </c>
      <c r="N92" s="80" t="s">
        <v>103</v>
      </c>
      <c r="O92" s="80" t="s">
        <v>898</v>
      </c>
      <c r="P92" s="80" t="s">
        <v>104</v>
      </c>
      <c r="Q92" s="81">
        <v>29340</v>
      </c>
      <c r="R92" s="81">
        <v>25440</v>
      </c>
      <c r="S92" s="80" t="s">
        <v>685</v>
      </c>
      <c r="T92" s="80"/>
      <c r="U92" s="80"/>
      <c r="V92" s="80"/>
      <c r="W92" s="80" t="s">
        <v>105</v>
      </c>
      <c r="X92" s="82">
        <v>43879</v>
      </c>
      <c r="Y92" s="80" t="s">
        <v>766</v>
      </c>
      <c r="Z92" s="32"/>
      <c r="AA92" s="27" t="str">
        <f>+Table13[[#This Row],[POD]]</f>
        <v>CNXNG</v>
      </c>
      <c r="AB92" s="27" t="str">
        <f>+IF(ISBLANK(Table13[[#This Row],[TP]]),Table13[[#This Row],[F P]],Table13[[#This Row],[TP]])</f>
        <v>CNXNG</v>
      </c>
      <c r="AC92" s="27" t="str">
        <f>+Table13[[#This Row],[Booking 
Reference]]&amp;Table13[[#This Row],[TS]]&amp;Table13[[#This Row],[Container '#]]</f>
        <v>ZIMUMTL904611CNXNGZCSU7030590</v>
      </c>
    </row>
    <row r="93" spans="1:29">
      <c r="A93" s="80" t="s">
        <v>158</v>
      </c>
      <c r="B93" s="80" t="s">
        <v>472</v>
      </c>
      <c r="C93" s="80" t="s">
        <v>141</v>
      </c>
      <c r="D93" s="80" t="s">
        <v>899</v>
      </c>
      <c r="E93" s="80" t="s">
        <v>6</v>
      </c>
      <c r="F93" s="80" t="s">
        <v>766</v>
      </c>
      <c r="G93" s="80" t="s">
        <v>5</v>
      </c>
      <c r="H93" s="80" t="s">
        <v>21</v>
      </c>
      <c r="I93" s="80"/>
      <c r="J93" s="80" t="s">
        <v>164</v>
      </c>
      <c r="K93" s="80" t="s">
        <v>163</v>
      </c>
      <c r="L93" s="80" t="s">
        <v>3</v>
      </c>
      <c r="M93" s="80" t="s">
        <v>15</v>
      </c>
      <c r="N93" s="80" t="s">
        <v>106</v>
      </c>
      <c r="O93" s="80" t="s">
        <v>900</v>
      </c>
      <c r="P93" s="80" t="s">
        <v>104</v>
      </c>
      <c r="Q93" s="81">
        <v>23520.98</v>
      </c>
      <c r="R93" s="81">
        <v>21336</v>
      </c>
      <c r="S93" s="80" t="s">
        <v>165</v>
      </c>
      <c r="T93" s="80"/>
      <c r="U93" s="80"/>
      <c r="V93" s="80"/>
      <c r="W93" s="80" t="s">
        <v>105</v>
      </c>
      <c r="X93" s="82">
        <v>43877</v>
      </c>
      <c r="Y93" s="80" t="s">
        <v>766</v>
      </c>
      <c r="Z93" s="32"/>
      <c r="AA93" s="27" t="str">
        <f>+Table13[[#This Row],[POD]]</f>
        <v>CNXNG</v>
      </c>
      <c r="AB93" s="27" t="str">
        <f>+IF(ISBLANK(Table13[[#This Row],[TP]]),Table13[[#This Row],[F P]],Table13[[#This Row],[TP]])</f>
        <v>CNXNG</v>
      </c>
      <c r="AC93" s="27" t="str">
        <f>+Table13[[#This Row],[Booking 
Reference]]&amp;Table13[[#This Row],[TS]]&amp;Table13[[#This Row],[Container '#]]</f>
        <v>ZIMUTRT0105536ACNXNGBSIU2407796</v>
      </c>
    </row>
    <row r="94" spans="1:29">
      <c r="A94" s="80" t="s">
        <v>158</v>
      </c>
      <c r="B94" s="80" t="s">
        <v>472</v>
      </c>
      <c r="C94" s="80" t="s">
        <v>141</v>
      </c>
      <c r="D94" s="80" t="s">
        <v>901</v>
      </c>
      <c r="E94" s="80" t="s">
        <v>902</v>
      </c>
      <c r="F94" s="80" t="s">
        <v>766</v>
      </c>
      <c r="G94" s="80" t="s">
        <v>8</v>
      </c>
      <c r="H94" s="80" t="s">
        <v>152</v>
      </c>
      <c r="I94" s="80"/>
      <c r="J94" s="80" t="s">
        <v>903</v>
      </c>
      <c r="K94" s="80" t="s">
        <v>903</v>
      </c>
      <c r="L94" s="80" t="s">
        <v>7</v>
      </c>
      <c r="M94" s="80" t="s">
        <v>15</v>
      </c>
      <c r="N94" s="80" t="s">
        <v>103</v>
      </c>
      <c r="O94" s="80" t="s">
        <v>904</v>
      </c>
      <c r="P94" s="80" t="s">
        <v>109</v>
      </c>
      <c r="Q94" s="81">
        <v>22388</v>
      </c>
      <c r="R94" s="81">
        <v>18688</v>
      </c>
      <c r="S94" s="80" t="s">
        <v>905</v>
      </c>
      <c r="T94" s="80"/>
      <c r="U94" s="80"/>
      <c r="V94" s="80"/>
      <c r="W94" s="80" t="s">
        <v>105</v>
      </c>
      <c r="X94" s="82">
        <v>43876</v>
      </c>
      <c r="Y94" s="80" t="s">
        <v>766</v>
      </c>
      <c r="Z94" s="32"/>
      <c r="AA94" s="27" t="str">
        <f>+Table13[[#This Row],[POD]]</f>
        <v>HKHKG</v>
      </c>
      <c r="AB94" s="27" t="str">
        <f>+IF(ISBLANK(Table13[[#This Row],[TP]]),Table13[[#This Row],[F P]],Table13[[#This Row],[TP]])</f>
        <v>HKHKG</v>
      </c>
      <c r="AC94" s="27" t="str">
        <f>+Table13[[#This Row],[Booking 
Reference]]&amp;Table13[[#This Row],[TS]]&amp;Table13[[#This Row],[Container '#]]</f>
        <v>ZIMUORF0957055AHKHKGCAAU5470120</v>
      </c>
    </row>
    <row r="95" spans="1:29">
      <c r="A95" s="80" t="s">
        <v>158</v>
      </c>
      <c r="B95" s="80" t="s">
        <v>472</v>
      </c>
      <c r="C95" s="80" t="s">
        <v>141</v>
      </c>
      <c r="D95" s="80" t="s">
        <v>906</v>
      </c>
      <c r="E95" s="80" t="s">
        <v>12</v>
      </c>
      <c r="F95" s="80" t="s">
        <v>766</v>
      </c>
      <c r="G95" s="80" t="s">
        <v>8</v>
      </c>
      <c r="H95" s="80" t="s">
        <v>152</v>
      </c>
      <c r="I95" s="80"/>
      <c r="J95" s="80" t="s">
        <v>907</v>
      </c>
      <c r="K95" s="80" t="s">
        <v>908</v>
      </c>
      <c r="L95" s="80" t="s">
        <v>3</v>
      </c>
      <c r="M95" s="80" t="s">
        <v>15</v>
      </c>
      <c r="N95" s="80" t="s">
        <v>106</v>
      </c>
      <c r="O95" s="80" t="s">
        <v>909</v>
      </c>
      <c r="P95" s="80" t="s">
        <v>104</v>
      </c>
      <c r="Q95" s="81">
        <v>22620</v>
      </c>
      <c r="R95" s="81">
        <v>20400</v>
      </c>
      <c r="S95" s="80" t="s">
        <v>155</v>
      </c>
      <c r="T95" s="80"/>
      <c r="U95" s="80"/>
      <c r="V95" s="80"/>
      <c r="W95" s="80" t="s">
        <v>105</v>
      </c>
      <c r="X95" s="82">
        <v>43877</v>
      </c>
      <c r="Y95" s="80" t="s">
        <v>766</v>
      </c>
      <c r="Z95" s="32"/>
      <c r="AA95" s="27" t="str">
        <f>+Table13[[#This Row],[POD]]</f>
        <v>HKHKG</v>
      </c>
      <c r="AB95" s="27" t="str">
        <f>+IF(ISBLANK(Table13[[#This Row],[TP]]),Table13[[#This Row],[F P]],Table13[[#This Row],[TP]])</f>
        <v>HKHKG</v>
      </c>
      <c r="AC95" s="27" t="str">
        <f>+Table13[[#This Row],[Booking 
Reference]]&amp;Table13[[#This Row],[TS]]&amp;Table13[[#This Row],[Container '#]]</f>
        <v>ZIMUTRT0106217HKHKGGSLU2042450</v>
      </c>
    </row>
    <row r="96" spans="1:29">
      <c r="A96" s="80" t="s">
        <v>158</v>
      </c>
      <c r="B96" s="80" t="s">
        <v>472</v>
      </c>
      <c r="C96" s="80" t="s">
        <v>141</v>
      </c>
      <c r="D96" s="80" t="s">
        <v>906</v>
      </c>
      <c r="E96" s="80" t="s">
        <v>12</v>
      </c>
      <c r="F96" s="80" t="s">
        <v>766</v>
      </c>
      <c r="G96" s="80" t="s">
        <v>8</v>
      </c>
      <c r="H96" s="80" t="s">
        <v>152</v>
      </c>
      <c r="I96" s="80"/>
      <c r="J96" s="80" t="s">
        <v>907</v>
      </c>
      <c r="K96" s="80" t="s">
        <v>908</v>
      </c>
      <c r="L96" s="80" t="s">
        <v>3</v>
      </c>
      <c r="M96" s="80" t="s">
        <v>15</v>
      </c>
      <c r="N96" s="80" t="s">
        <v>106</v>
      </c>
      <c r="O96" s="80" t="s">
        <v>910</v>
      </c>
      <c r="P96" s="80" t="s">
        <v>104</v>
      </c>
      <c r="Q96" s="81">
        <v>22580</v>
      </c>
      <c r="R96" s="81">
        <v>20400</v>
      </c>
      <c r="S96" s="80" t="s">
        <v>155</v>
      </c>
      <c r="T96" s="80"/>
      <c r="U96" s="80"/>
      <c r="V96" s="80"/>
      <c r="W96" s="80" t="s">
        <v>105</v>
      </c>
      <c r="X96" s="82">
        <v>43877</v>
      </c>
      <c r="Y96" s="80" t="s">
        <v>766</v>
      </c>
      <c r="Z96" s="32"/>
      <c r="AA96" s="27" t="str">
        <f>+Table13[[#This Row],[POD]]</f>
        <v>HKHKG</v>
      </c>
      <c r="AB96" s="27" t="str">
        <f>+IF(ISBLANK(Table13[[#This Row],[TP]]),Table13[[#This Row],[F P]],Table13[[#This Row],[TP]])</f>
        <v>HKHKG</v>
      </c>
      <c r="AC96" s="27" t="str">
        <f>+Table13[[#This Row],[Booking 
Reference]]&amp;Table13[[#This Row],[TS]]&amp;Table13[[#This Row],[Container '#]]</f>
        <v>ZIMUTRT0106217HKHKGZIMU3018553</v>
      </c>
    </row>
    <row r="97" spans="1:29">
      <c r="A97" s="80" t="s">
        <v>158</v>
      </c>
      <c r="B97" s="80" t="s">
        <v>472</v>
      </c>
      <c r="C97" s="80" t="s">
        <v>141</v>
      </c>
      <c r="D97" s="80" t="s">
        <v>911</v>
      </c>
      <c r="E97" s="80" t="s">
        <v>132</v>
      </c>
      <c r="F97" s="80" t="s">
        <v>766</v>
      </c>
      <c r="G97" s="80" t="s">
        <v>8</v>
      </c>
      <c r="H97" s="80" t="s">
        <v>152</v>
      </c>
      <c r="I97" s="80"/>
      <c r="J97" s="80" t="s">
        <v>912</v>
      </c>
      <c r="K97" s="80" t="s">
        <v>913</v>
      </c>
      <c r="L97" s="80" t="s">
        <v>3</v>
      </c>
      <c r="M97" s="80" t="s">
        <v>15</v>
      </c>
      <c r="N97" s="80" t="s">
        <v>106</v>
      </c>
      <c r="O97" s="80" t="s">
        <v>914</v>
      </c>
      <c r="P97" s="80" t="s">
        <v>104</v>
      </c>
      <c r="Q97" s="81">
        <v>23292</v>
      </c>
      <c r="R97" s="81">
        <v>21092</v>
      </c>
      <c r="S97" s="80" t="s">
        <v>19</v>
      </c>
      <c r="T97" s="80"/>
      <c r="U97" s="80"/>
      <c r="V97" s="80"/>
      <c r="W97" s="80" t="s">
        <v>105</v>
      </c>
      <c r="X97" s="82">
        <v>43879</v>
      </c>
      <c r="Y97" s="80" t="s">
        <v>766</v>
      </c>
      <c r="Z97" s="32"/>
      <c r="AA97" s="27" t="str">
        <f>+Table13[[#This Row],[POD]]</f>
        <v>HKHKG</v>
      </c>
      <c r="AB97" s="27" t="str">
        <f>+IF(ISBLANK(Table13[[#This Row],[TP]]),Table13[[#This Row],[F P]],Table13[[#This Row],[TP]])</f>
        <v>HKHKG</v>
      </c>
      <c r="AC97" s="27" t="str">
        <f>+Table13[[#This Row],[Booking 
Reference]]&amp;Table13[[#This Row],[TS]]&amp;Table13[[#This Row],[Container '#]]</f>
        <v>ZIMUVAN0081326HKHKGTEMU4803768</v>
      </c>
    </row>
    <row r="98" spans="1:29">
      <c r="A98" s="80" t="s">
        <v>158</v>
      </c>
      <c r="B98" s="80" t="s">
        <v>472</v>
      </c>
      <c r="C98" s="80" t="s">
        <v>141</v>
      </c>
      <c r="D98" s="80" t="s">
        <v>915</v>
      </c>
      <c r="E98" s="80" t="s">
        <v>12</v>
      </c>
      <c r="F98" s="80" t="s">
        <v>766</v>
      </c>
      <c r="G98" s="80" t="s">
        <v>5</v>
      </c>
      <c r="H98" s="80" t="s">
        <v>157</v>
      </c>
      <c r="I98" s="80"/>
      <c r="J98" s="80" t="s">
        <v>720</v>
      </c>
      <c r="K98" s="80" t="s">
        <v>163</v>
      </c>
      <c r="L98" s="80" t="s">
        <v>3</v>
      </c>
      <c r="M98" s="80" t="s">
        <v>15</v>
      </c>
      <c r="N98" s="80" t="s">
        <v>106</v>
      </c>
      <c r="O98" s="80" t="s">
        <v>916</v>
      </c>
      <c r="P98" s="80" t="s">
        <v>104</v>
      </c>
      <c r="Q98" s="81">
        <v>22256.5</v>
      </c>
      <c r="R98" s="81">
        <v>20136.5</v>
      </c>
      <c r="S98" s="80" t="s">
        <v>155</v>
      </c>
      <c r="T98" s="80"/>
      <c r="U98" s="80"/>
      <c r="V98" s="80"/>
      <c r="W98" s="80" t="s">
        <v>105</v>
      </c>
      <c r="X98" s="82">
        <v>43877</v>
      </c>
      <c r="Y98" s="80" t="s">
        <v>766</v>
      </c>
      <c r="Z98" s="32"/>
      <c r="AA98" s="27" t="str">
        <f>+Table13[[#This Row],[POD]]</f>
        <v>JPHAK</v>
      </c>
      <c r="AB98" s="27" t="str">
        <f>+IF(ISBLANK(Table13[[#This Row],[TP]]),Table13[[#This Row],[F P]],Table13[[#This Row],[TP]])</f>
        <v>JPHAK</v>
      </c>
      <c r="AC98" s="27" t="str">
        <f>+Table13[[#This Row],[Booking 
Reference]]&amp;Table13[[#This Row],[TS]]&amp;Table13[[#This Row],[Container '#]]</f>
        <v>ZIMUTRT0106826JPHAKTEMU1720042</v>
      </c>
    </row>
    <row r="99" spans="1:29">
      <c r="A99" s="80" t="s">
        <v>158</v>
      </c>
      <c r="B99" s="80" t="s">
        <v>472</v>
      </c>
      <c r="C99" s="80" t="s">
        <v>141</v>
      </c>
      <c r="D99" s="80" t="s">
        <v>915</v>
      </c>
      <c r="E99" s="80" t="s">
        <v>12</v>
      </c>
      <c r="F99" s="80" t="s">
        <v>766</v>
      </c>
      <c r="G99" s="80" t="s">
        <v>5</v>
      </c>
      <c r="H99" s="80" t="s">
        <v>157</v>
      </c>
      <c r="I99" s="80"/>
      <c r="J99" s="80" t="s">
        <v>720</v>
      </c>
      <c r="K99" s="80" t="s">
        <v>163</v>
      </c>
      <c r="L99" s="80" t="s">
        <v>3</v>
      </c>
      <c r="M99" s="80" t="s">
        <v>15</v>
      </c>
      <c r="N99" s="80" t="s">
        <v>106</v>
      </c>
      <c r="O99" s="80" t="s">
        <v>917</v>
      </c>
      <c r="P99" s="80" t="s">
        <v>104</v>
      </c>
      <c r="Q99" s="81">
        <v>22316.5</v>
      </c>
      <c r="R99" s="81">
        <v>20136.5</v>
      </c>
      <c r="S99" s="80" t="s">
        <v>155</v>
      </c>
      <c r="T99" s="80"/>
      <c r="U99" s="80"/>
      <c r="V99" s="80"/>
      <c r="W99" s="80" t="s">
        <v>105</v>
      </c>
      <c r="X99" s="82">
        <v>43877</v>
      </c>
      <c r="Y99" s="80" t="s">
        <v>766</v>
      </c>
      <c r="Z99" s="32"/>
      <c r="AA99" s="27" t="str">
        <f>+Table13[[#This Row],[POD]]</f>
        <v>JPHAK</v>
      </c>
      <c r="AB99" s="27" t="str">
        <f>+IF(ISBLANK(Table13[[#This Row],[TP]]),Table13[[#This Row],[F P]],Table13[[#This Row],[TP]])</f>
        <v>JPHAK</v>
      </c>
      <c r="AC99" s="27" t="str">
        <f>+Table13[[#This Row],[Booking 
Reference]]&amp;Table13[[#This Row],[TS]]&amp;Table13[[#This Row],[Container '#]]</f>
        <v>ZIMUTRT0106826JPHAKTRHU3373373</v>
      </c>
    </row>
    <row r="100" spans="1:29">
      <c r="A100" s="80" t="s">
        <v>158</v>
      </c>
      <c r="B100" s="80" t="s">
        <v>472</v>
      </c>
      <c r="C100" s="80" t="s">
        <v>141</v>
      </c>
      <c r="D100" s="80" t="s">
        <v>918</v>
      </c>
      <c r="E100" s="80" t="s">
        <v>143</v>
      </c>
      <c r="F100" s="80" t="s">
        <v>766</v>
      </c>
      <c r="G100" s="80" t="s">
        <v>8</v>
      </c>
      <c r="H100" s="80" t="s">
        <v>919</v>
      </c>
      <c r="I100" s="80"/>
      <c r="J100" s="80" t="s">
        <v>626</v>
      </c>
      <c r="K100" s="80" t="s">
        <v>163</v>
      </c>
      <c r="L100" s="80" t="s">
        <v>3</v>
      </c>
      <c r="M100" s="80" t="s">
        <v>15</v>
      </c>
      <c r="N100" s="80" t="s">
        <v>106</v>
      </c>
      <c r="O100" s="80" t="s">
        <v>920</v>
      </c>
      <c r="P100" s="80" t="s">
        <v>104</v>
      </c>
      <c r="Q100" s="81">
        <v>21138</v>
      </c>
      <c r="R100" s="81">
        <v>19008</v>
      </c>
      <c r="S100" s="80" t="s">
        <v>921</v>
      </c>
      <c r="T100" s="80"/>
      <c r="U100" s="80"/>
      <c r="V100" s="80"/>
      <c r="W100" s="80" t="s">
        <v>105</v>
      </c>
      <c r="X100" s="82">
        <v>43878</v>
      </c>
      <c r="Y100" s="80" t="s">
        <v>766</v>
      </c>
      <c r="Z100" s="32"/>
      <c r="AA100" s="27" t="str">
        <f>+Table13[[#This Row],[POD]]</f>
        <v>JPOSA</v>
      </c>
      <c r="AB100" s="27" t="str">
        <f>+IF(ISBLANK(Table13[[#This Row],[TP]]),Table13[[#This Row],[F P]],Table13[[#This Row],[TP]])</f>
        <v>JPOSA</v>
      </c>
      <c r="AC100" s="27" t="str">
        <f>+Table13[[#This Row],[Booking 
Reference]]&amp;Table13[[#This Row],[TS]]&amp;Table13[[#This Row],[Container '#]]</f>
        <v>ZIMUTRT0106775JPOSABSIU2790616</v>
      </c>
    </row>
    <row r="101" spans="1:29">
      <c r="A101" s="80" t="s">
        <v>158</v>
      </c>
      <c r="B101" s="80" t="s">
        <v>472</v>
      </c>
      <c r="C101" s="80" t="s">
        <v>141</v>
      </c>
      <c r="D101" s="80" t="s">
        <v>922</v>
      </c>
      <c r="E101" s="80" t="s">
        <v>504</v>
      </c>
      <c r="F101" s="80" t="s">
        <v>766</v>
      </c>
      <c r="G101" s="80"/>
      <c r="H101" s="80" t="s">
        <v>5</v>
      </c>
      <c r="I101" s="80"/>
      <c r="J101" s="80" t="s">
        <v>923</v>
      </c>
      <c r="K101" s="80" t="s">
        <v>923</v>
      </c>
      <c r="L101" s="80" t="s">
        <v>13</v>
      </c>
      <c r="M101" s="80" t="s">
        <v>15</v>
      </c>
      <c r="N101" s="80" t="s">
        <v>103</v>
      </c>
      <c r="O101" s="80" t="s">
        <v>924</v>
      </c>
      <c r="P101" s="80" t="s">
        <v>104</v>
      </c>
      <c r="Q101" s="81">
        <v>28672</v>
      </c>
      <c r="R101" s="81">
        <v>24902</v>
      </c>
      <c r="S101" s="80" t="s">
        <v>155</v>
      </c>
      <c r="T101" s="80"/>
      <c r="U101" s="80"/>
      <c r="V101" s="80"/>
      <c r="W101" s="80" t="s">
        <v>105</v>
      </c>
      <c r="X101" s="82">
        <v>43876</v>
      </c>
      <c r="Y101" s="80" t="s">
        <v>766</v>
      </c>
      <c r="Z101" s="32"/>
      <c r="AA101" s="27" t="str">
        <f>+Table13[[#This Row],[POD]]</f>
        <v>KRPUS</v>
      </c>
      <c r="AB101" s="27" t="str">
        <f>+IF(ISBLANK(Table13[[#This Row],[TP]]),Table13[[#This Row],[F P]],Table13[[#This Row],[TP]])</f>
        <v>KRPUS</v>
      </c>
      <c r="AC101" s="27" t="str">
        <f>+Table13[[#This Row],[Booking 
Reference]]&amp;Table13[[#This Row],[TS]]&amp;Table13[[#This Row],[Container '#]]</f>
        <v>ZIMUCHI902794BKRPUSZCSU2553999</v>
      </c>
    </row>
    <row r="102" spans="1:29">
      <c r="A102" s="80" t="s">
        <v>158</v>
      </c>
      <c r="B102" s="80" t="s">
        <v>472</v>
      </c>
      <c r="C102" s="80" t="s">
        <v>141</v>
      </c>
      <c r="D102" s="80" t="s">
        <v>925</v>
      </c>
      <c r="E102" s="80" t="s">
        <v>504</v>
      </c>
      <c r="F102" s="80" t="s">
        <v>766</v>
      </c>
      <c r="G102" s="80"/>
      <c r="H102" s="80" t="s">
        <v>5</v>
      </c>
      <c r="I102" s="80"/>
      <c r="J102" s="80" t="s">
        <v>923</v>
      </c>
      <c r="K102" s="80"/>
      <c r="L102" s="80" t="s">
        <v>7</v>
      </c>
      <c r="M102" s="80" t="s">
        <v>15</v>
      </c>
      <c r="N102" s="80" t="s">
        <v>107</v>
      </c>
      <c r="O102" s="80" t="s">
        <v>926</v>
      </c>
      <c r="P102" s="80" t="s">
        <v>104</v>
      </c>
      <c r="Q102" s="81">
        <v>28778</v>
      </c>
      <c r="R102" s="81">
        <v>24948</v>
      </c>
      <c r="S102" s="80" t="s">
        <v>155</v>
      </c>
      <c r="T102" s="80"/>
      <c r="U102" s="80"/>
      <c r="V102" s="80"/>
      <c r="W102" s="80" t="s">
        <v>105</v>
      </c>
      <c r="X102" s="82">
        <v>43876</v>
      </c>
      <c r="Y102" s="80" t="s">
        <v>766</v>
      </c>
      <c r="Z102" s="32"/>
      <c r="AA102" s="27" t="str">
        <f>+Table13[[#This Row],[POD]]</f>
        <v>KRPUS</v>
      </c>
      <c r="AB102" s="27" t="str">
        <f>+IF(ISBLANK(Table13[[#This Row],[TP]]),Table13[[#This Row],[F P]],Table13[[#This Row],[TP]])</f>
        <v>KRPUS</v>
      </c>
      <c r="AC102" s="27" t="str">
        <f>+Table13[[#This Row],[Booking 
Reference]]&amp;Table13[[#This Row],[TS]]&amp;Table13[[#This Row],[Container '#]]</f>
        <v>ZIMUCHI902797AKRPUSFSCU8093586</v>
      </c>
    </row>
    <row r="103" spans="1:29">
      <c r="A103" s="80" t="s">
        <v>158</v>
      </c>
      <c r="B103" s="80" t="s">
        <v>472</v>
      </c>
      <c r="C103" s="80" t="s">
        <v>141</v>
      </c>
      <c r="D103" s="80" t="s">
        <v>925</v>
      </c>
      <c r="E103" s="80" t="s">
        <v>504</v>
      </c>
      <c r="F103" s="80" t="s">
        <v>766</v>
      </c>
      <c r="G103" s="80"/>
      <c r="H103" s="80" t="s">
        <v>5</v>
      </c>
      <c r="I103" s="80"/>
      <c r="J103" s="80" t="s">
        <v>923</v>
      </c>
      <c r="K103" s="80"/>
      <c r="L103" s="80" t="s">
        <v>7</v>
      </c>
      <c r="M103" s="80" t="s">
        <v>15</v>
      </c>
      <c r="N103" s="80" t="s">
        <v>107</v>
      </c>
      <c r="O103" s="80" t="s">
        <v>927</v>
      </c>
      <c r="P103" s="80" t="s">
        <v>104</v>
      </c>
      <c r="Q103" s="81">
        <v>28620</v>
      </c>
      <c r="R103" s="81">
        <v>24920</v>
      </c>
      <c r="S103" s="80" t="s">
        <v>155</v>
      </c>
      <c r="T103" s="80"/>
      <c r="U103" s="80"/>
      <c r="V103" s="80"/>
      <c r="W103" s="80" t="s">
        <v>105</v>
      </c>
      <c r="X103" s="82">
        <v>43876</v>
      </c>
      <c r="Y103" s="80" t="s">
        <v>766</v>
      </c>
      <c r="Z103" s="32"/>
      <c r="AA103" s="27" t="str">
        <f>+Table13[[#This Row],[POD]]</f>
        <v>KRPUS</v>
      </c>
      <c r="AB103" s="27" t="str">
        <f>+IF(ISBLANK(Table13[[#This Row],[TP]]),Table13[[#This Row],[F P]],Table13[[#This Row],[TP]])</f>
        <v>KRPUS</v>
      </c>
      <c r="AC103" s="27" t="str">
        <f>+Table13[[#This Row],[Booking 
Reference]]&amp;Table13[[#This Row],[TS]]&amp;Table13[[#This Row],[Container '#]]</f>
        <v>ZIMUCHI902797AKRPUSTCNU1755413</v>
      </c>
    </row>
    <row r="104" spans="1:29">
      <c r="A104" s="80" t="s">
        <v>158</v>
      </c>
      <c r="B104" s="80" t="s">
        <v>472</v>
      </c>
      <c r="C104" s="80" t="s">
        <v>141</v>
      </c>
      <c r="D104" s="80" t="s">
        <v>925</v>
      </c>
      <c r="E104" s="80" t="s">
        <v>504</v>
      </c>
      <c r="F104" s="80" t="s">
        <v>766</v>
      </c>
      <c r="G104" s="80"/>
      <c r="H104" s="80" t="s">
        <v>5</v>
      </c>
      <c r="I104" s="80"/>
      <c r="J104" s="80" t="s">
        <v>923</v>
      </c>
      <c r="K104" s="80"/>
      <c r="L104" s="80" t="s">
        <v>7</v>
      </c>
      <c r="M104" s="80" t="s">
        <v>15</v>
      </c>
      <c r="N104" s="80" t="s">
        <v>107</v>
      </c>
      <c r="O104" s="80" t="s">
        <v>928</v>
      </c>
      <c r="P104" s="80" t="s">
        <v>104</v>
      </c>
      <c r="Q104" s="81">
        <v>28811</v>
      </c>
      <c r="R104" s="81">
        <v>24911</v>
      </c>
      <c r="S104" s="80" t="s">
        <v>155</v>
      </c>
      <c r="T104" s="80"/>
      <c r="U104" s="80"/>
      <c r="V104" s="80"/>
      <c r="W104" s="80" t="s">
        <v>105</v>
      </c>
      <c r="X104" s="82">
        <v>43876</v>
      </c>
      <c r="Y104" s="80" t="s">
        <v>766</v>
      </c>
      <c r="Z104" s="32"/>
      <c r="AA104" s="27" t="str">
        <f>+Table13[[#This Row],[POD]]</f>
        <v>KRPUS</v>
      </c>
      <c r="AB104" s="27" t="str">
        <f>+IF(ISBLANK(Table13[[#This Row],[TP]]),Table13[[#This Row],[F P]],Table13[[#This Row],[TP]])</f>
        <v>KRPUS</v>
      </c>
      <c r="AC104" s="27" t="str">
        <f>+Table13[[#This Row],[Booking 
Reference]]&amp;Table13[[#This Row],[TS]]&amp;Table13[[#This Row],[Container '#]]</f>
        <v>ZIMUCHI902797AKRPUSTCNU8546919</v>
      </c>
    </row>
    <row r="105" spans="1:29">
      <c r="A105" s="80" t="s">
        <v>158</v>
      </c>
      <c r="B105" s="80" t="s">
        <v>472</v>
      </c>
      <c r="C105" s="80" t="s">
        <v>141</v>
      </c>
      <c r="D105" s="80" t="s">
        <v>925</v>
      </c>
      <c r="E105" s="80" t="s">
        <v>504</v>
      </c>
      <c r="F105" s="80" t="s">
        <v>766</v>
      </c>
      <c r="G105" s="80"/>
      <c r="H105" s="80" t="s">
        <v>5</v>
      </c>
      <c r="I105" s="80"/>
      <c r="J105" s="80" t="s">
        <v>923</v>
      </c>
      <c r="K105" s="80"/>
      <c r="L105" s="80" t="s">
        <v>7</v>
      </c>
      <c r="M105" s="80" t="s">
        <v>15</v>
      </c>
      <c r="N105" s="80" t="s">
        <v>107</v>
      </c>
      <c r="O105" s="80" t="s">
        <v>929</v>
      </c>
      <c r="P105" s="80" t="s">
        <v>104</v>
      </c>
      <c r="Q105" s="81">
        <v>28629</v>
      </c>
      <c r="R105" s="81">
        <v>24929</v>
      </c>
      <c r="S105" s="80" t="s">
        <v>155</v>
      </c>
      <c r="T105" s="80"/>
      <c r="U105" s="80"/>
      <c r="V105" s="80"/>
      <c r="W105" s="80" t="s">
        <v>105</v>
      </c>
      <c r="X105" s="82">
        <v>43876</v>
      </c>
      <c r="Y105" s="80" t="s">
        <v>766</v>
      </c>
      <c r="Z105" s="32"/>
      <c r="AA105" s="27" t="str">
        <f>+Table13[[#This Row],[POD]]</f>
        <v>KRPUS</v>
      </c>
      <c r="AB105" s="27" t="str">
        <f>+IF(ISBLANK(Table13[[#This Row],[TP]]),Table13[[#This Row],[F P]],Table13[[#This Row],[TP]])</f>
        <v>KRPUS</v>
      </c>
      <c r="AC105" s="27" t="str">
        <f>+Table13[[#This Row],[Booking 
Reference]]&amp;Table13[[#This Row],[TS]]&amp;Table13[[#This Row],[Container '#]]</f>
        <v>ZIMUCHI902797AKRPUSTGBU7177082</v>
      </c>
    </row>
    <row r="106" spans="1:29">
      <c r="A106" s="80" t="s">
        <v>158</v>
      </c>
      <c r="B106" s="80" t="s">
        <v>472</v>
      </c>
      <c r="C106" s="80" t="s">
        <v>141</v>
      </c>
      <c r="D106" s="80" t="s">
        <v>925</v>
      </c>
      <c r="E106" s="80" t="s">
        <v>504</v>
      </c>
      <c r="F106" s="80" t="s">
        <v>766</v>
      </c>
      <c r="G106" s="80"/>
      <c r="H106" s="80" t="s">
        <v>5</v>
      </c>
      <c r="I106" s="80"/>
      <c r="J106" s="80" t="s">
        <v>923</v>
      </c>
      <c r="K106" s="80"/>
      <c r="L106" s="80" t="s">
        <v>7</v>
      </c>
      <c r="M106" s="80" t="s">
        <v>15</v>
      </c>
      <c r="N106" s="80" t="s">
        <v>107</v>
      </c>
      <c r="O106" s="80" t="s">
        <v>930</v>
      </c>
      <c r="P106" s="80" t="s">
        <v>104</v>
      </c>
      <c r="Q106" s="81">
        <v>28611</v>
      </c>
      <c r="R106" s="81">
        <v>24911</v>
      </c>
      <c r="S106" s="80" t="s">
        <v>155</v>
      </c>
      <c r="T106" s="80"/>
      <c r="U106" s="80"/>
      <c r="V106" s="80"/>
      <c r="W106" s="80" t="s">
        <v>105</v>
      </c>
      <c r="X106" s="82">
        <v>43876</v>
      </c>
      <c r="Y106" s="80" t="s">
        <v>766</v>
      </c>
      <c r="Z106" s="32"/>
      <c r="AA106" s="27" t="str">
        <f>+Table13[[#This Row],[POD]]</f>
        <v>KRPUS</v>
      </c>
      <c r="AB106" s="27" t="str">
        <f>+IF(ISBLANK(Table13[[#This Row],[TP]]),Table13[[#This Row],[F P]],Table13[[#This Row],[TP]])</f>
        <v>KRPUS</v>
      </c>
      <c r="AC106" s="27" t="str">
        <f>+Table13[[#This Row],[Booking 
Reference]]&amp;Table13[[#This Row],[TS]]&amp;Table13[[#This Row],[Container '#]]</f>
        <v>ZIMUCHI902797AKRPUSTLLU5860399</v>
      </c>
    </row>
    <row r="107" spans="1:29">
      <c r="A107" s="80" t="s">
        <v>158</v>
      </c>
      <c r="B107" s="80" t="s">
        <v>472</v>
      </c>
      <c r="C107" s="80" t="s">
        <v>141</v>
      </c>
      <c r="D107" s="80" t="s">
        <v>925</v>
      </c>
      <c r="E107" s="80" t="s">
        <v>504</v>
      </c>
      <c r="F107" s="80" t="s">
        <v>766</v>
      </c>
      <c r="G107" s="80"/>
      <c r="H107" s="80" t="s">
        <v>5</v>
      </c>
      <c r="I107" s="80"/>
      <c r="J107" s="80" t="s">
        <v>923</v>
      </c>
      <c r="K107" s="80"/>
      <c r="L107" s="80" t="s">
        <v>13</v>
      </c>
      <c r="M107" s="80" t="s">
        <v>15</v>
      </c>
      <c r="N107" s="80" t="s">
        <v>107</v>
      </c>
      <c r="O107" s="80" t="s">
        <v>931</v>
      </c>
      <c r="P107" s="80" t="s">
        <v>104</v>
      </c>
      <c r="Q107" s="81">
        <v>28640</v>
      </c>
      <c r="R107" s="81">
        <v>24920</v>
      </c>
      <c r="S107" s="80" t="s">
        <v>155</v>
      </c>
      <c r="T107" s="80"/>
      <c r="U107" s="80"/>
      <c r="V107" s="80"/>
      <c r="W107" s="80" t="s">
        <v>105</v>
      </c>
      <c r="X107" s="82">
        <v>43876</v>
      </c>
      <c r="Y107" s="80" t="s">
        <v>766</v>
      </c>
      <c r="Z107" s="32"/>
      <c r="AA107" s="27" t="str">
        <f>+Table13[[#This Row],[POD]]</f>
        <v>KRPUS</v>
      </c>
      <c r="AB107" s="27" t="str">
        <f>+IF(ISBLANK(Table13[[#This Row],[TP]]),Table13[[#This Row],[F P]],Table13[[#This Row],[TP]])</f>
        <v>KRPUS</v>
      </c>
      <c r="AC107" s="27" t="str">
        <f>+Table13[[#This Row],[Booking 
Reference]]&amp;Table13[[#This Row],[TS]]&amp;Table13[[#This Row],[Container '#]]</f>
        <v>ZIMUCHI902797AKRPUSZCSU2586328</v>
      </c>
    </row>
    <row r="108" spans="1:29">
      <c r="A108" s="80" t="s">
        <v>158</v>
      </c>
      <c r="B108" s="80" t="s">
        <v>472</v>
      </c>
      <c r="C108" s="80" t="s">
        <v>141</v>
      </c>
      <c r="D108" s="80" t="s">
        <v>925</v>
      </c>
      <c r="E108" s="80" t="s">
        <v>504</v>
      </c>
      <c r="F108" s="80" t="s">
        <v>766</v>
      </c>
      <c r="G108" s="80"/>
      <c r="H108" s="80" t="s">
        <v>5</v>
      </c>
      <c r="I108" s="80"/>
      <c r="J108" s="80" t="s">
        <v>923</v>
      </c>
      <c r="K108" s="80"/>
      <c r="L108" s="80" t="s">
        <v>13</v>
      </c>
      <c r="M108" s="80" t="s">
        <v>15</v>
      </c>
      <c r="N108" s="80" t="s">
        <v>107</v>
      </c>
      <c r="O108" s="80" t="s">
        <v>932</v>
      </c>
      <c r="P108" s="80" t="s">
        <v>104</v>
      </c>
      <c r="Q108" s="81">
        <v>28669</v>
      </c>
      <c r="R108" s="81">
        <v>24929</v>
      </c>
      <c r="S108" s="80" t="s">
        <v>155</v>
      </c>
      <c r="T108" s="80"/>
      <c r="U108" s="80"/>
      <c r="V108" s="80"/>
      <c r="W108" s="80" t="s">
        <v>105</v>
      </c>
      <c r="X108" s="82">
        <v>43876</v>
      </c>
      <c r="Y108" s="80" t="s">
        <v>766</v>
      </c>
      <c r="Z108" s="32"/>
      <c r="AA108" s="27" t="str">
        <f>+Table13[[#This Row],[POD]]</f>
        <v>KRPUS</v>
      </c>
      <c r="AB108" s="27" t="str">
        <f>+IF(ISBLANK(Table13[[#This Row],[TP]]),Table13[[#This Row],[F P]],Table13[[#This Row],[TP]])</f>
        <v>KRPUS</v>
      </c>
      <c r="AC108" s="27" t="str">
        <f>+Table13[[#This Row],[Booking 
Reference]]&amp;Table13[[#This Row],[TS]]&amp;Table13[[#This Row],[Container '#]]</f>
        <v>ZIMUCHI902797AKRPUSZCSU2592742</v>
      </c>
    </row>
    <row r="109" spans="1:29">
      <c r="A109" s="80" t="s">
        <v>158</v>
      </c>
      <c r="B109" s="80" t="s">
        <v>472</v>
      </c>
      <c r="C109" s="80" t="s">
        <v>141</v>
      </c>
      <c r="D109" s="80" t="s">
        <v>925</v>
      </c>
      <c r="E109" s="80" t="s">
        <v>504</v>
      </c>
      <c r="F109" s="80" t="s">
        <v>766</v>
      </c>
      <c r="G109" s="80"/>
      <c r="H109" s="80" t="s">
        <v>5</v>
      </c>
      <c r="I109" s="80"/>
      <c r="J109" s="80" t="s">
        <v>923</v>
      </c>
      <c r="K109" s="80"/>
      <c r="L109" s="80" t="s">
        <v>13</v>
      </c>
      <c r="M109" s="80" t="s">
        <v>15</v>
      </c>
      <c r="N109" s="80" t="s">
        <v>107</v>
      </c>
      <c r="O109" s="80" t="s">
        <v>933</v>
      </c>
      <c r="P109" s="80" t="s">
        <v>104</v>
      </c>
      <c r="Q109" s="81">
        <v>28622</v>
      </c>
      <c r="R109" s="81">
        <v>24902</v>
      </c>
      <c r="S109" s="80" t="s">
        <v>155</v>
      </c>
      <c r="T109" s="80"/>
      <c r="U109" s="80"/>
      <c r="V109" s="80"/>
      <c r="W109" s="80" t="s">
        <v>105</v>
      </c>
      <c r="X109" s="82">
        <v>43876</v>
      </c>
      <c r="Y109" s="80" t="s">
        <v>766</v>
      </c>
      <c r="Z109" s="32"/>
      <c r="AA109" s="27" t="str">
        <f>+Table13[[#This Row],[POD]]</f>
        <v>KRPUS</v>
      </c>
      <c r="AB109" s="27" t="str">
        <f>+IF(ISBLANK(Table13[[#This Row],[TP]]),Table13[[#This Row],[F P]],Table13[[#This Row],[TP]])</f>
        <v>KRPUS</v>
      </c>
      <c r="AC109" s="27" t="str">
        <f>+Table13[[#This Row],[Booking 
Reference]]&amp;Table13[[#This Row],[TS]]&amp;Table13[[#This Row],[Container '#]]</f>
        <v>ZIMUCHI902797AKRPUSZCSU2691302</v>
      </c>
    </row>
    <row r="110" spans="1:29">
      <c r="A110" s="80" t="s">
        <v>158</v>
      </c>
      <c r="B110" s="80" t="s">
        <v>472</v>
      </c>
      <c r="C110" s="80" t="s">
        <v>141</v>
      </c>
      <c r="D110" s="80" t="s">
        <v>925</v>
      </c>
      <c r="E110" s="80" t="s">
        <v>504</v>
      </c>
      <c r="F110" s="80" t="s">
        <v>766</v>
      </c>
      <c r="G110" s="80"/>
      <c r="H110" s="80" t="s">
        <v>5</v>
      </c>
      <c r="I110" s="80"/>
      <c r="J110" s="80" t="s">
        <v>923</v>
      </c>
      <c r="K110" s="80"/>
      <c r="L110" s="80" t="s">
        <v>13</v>
      </c>
      <c r="M110" s="80" t="s">
        <v>15</v>
      </c>
      <c r="N110" s="80" t="s">
        <v>107</v>
      </c>
      <c r="O110" s="80" t="s">
        <v>934</v>
      </c>
      <c r="P110" s="80" t="s">
        <v>104</v>
      </c>
      <c r="Q110" s="81">
        <v>28640</v>
      </c>
      <c r="R110" s="81">
        <v>24920</v>
      </c>
      <c r="S110" s="80" t="s">
        <v>155</v>
      </c>
      <c r="T110" s="80"/>
      <c r="U110" s="80"/>
      <c r="V110" s="80"/>
      <c r="W110" s="80" t="s">
        <v>105</v>
      </c>
      <c r="X110" s="82">
        <v>43876</v>
      </c>
      <c r="Y110" s="80" t="s">
        <v>766</v>
      </c>
      <c r="Z110" s="32"/>
      <c r="AA110" s="27" t="str">
        <f>+Table13[[#This Row],[POD]]</f>
        <v>KRPUS</v>
      </c>
      <c r="AB110" s="27" t="str">
        <f>+IF(ISBLANK(Table13[[#This Row],[TP]]),Table13[[#This Row],[F P]],Table13[[#This Row],[TP]])</f>
        <v>KRPUS</v>
      </c>
      <c r="AC110" s="27" t="str">
        <f>+Table13[[#This Row],[Booking 
Reference]]&amp;Table13[[#This Row],[TS]]&amp;Table13[[#This Row],[Container '#]]</f>
        <v>ZIMUCHI902797AKRPUSZCSU2797362</v>
      </c>
    </row>
    <row r="111" spans="1:29">
      <c r="A111" s="80" t="s">
        <v>158</v>
      </c>
      <c r="B111" s="80" t="s">
        <v>472</v>
      </c>
      <c r="C111" s="80" t="s">
        <v>141</v>
      </c>
      <c r="D111" s="80" t="s">
        <v>925</v>
      </c>
      <c r="E111" s="80" t="s">
        <v>504</v>
      </c>
      <c r="F111" s="80" t="s">
        <v>766</v>
      </c>
      <c r="G111" s="80"/>
      <c r="H111" s="80" t="s">
        <v>5</v>
      </c>
      <c r="I111" s="80"/>
      <c r="J111" s="80" t="s">
        <v>923</v>
      </c>
      <c r="K111" s="80"/>
      <c r="L111" s="80" t="s">
        <v>7</v>
      </c>
      <c r="M111" s="80" t="s">
        <v>15</v>
      </c>
      <c r="N111" s="80" t="s">
        <v>107</v>
      </c>
      <c r="O111" s="80" t="s">
        <v>935</v>
      </c>
      <c r="P111" s="80" t="s">
        <v>104</v>
      </c>
      <c r="Q111" s="81">
        <v>28739</v>
      </c>
      <c r="R111" s="81">
        <v>24839</v>
      </c>
      <c r="S111" s="80" t="s">
        <v>155</v>
      </c>
      <c r="T111" s="80"/>
      <c r="U111" s="80"/>
      <c r="V111" s="80"/>
      <c r="W111" s="80" t="s">
        <v>105</v>
      </c>
      <c r="X111" s="82">
        <v>43876</v>
      </c>
      <c r="Y111" s="80" t="s">
        <v>766</v>
      </c>
      <c r="Z111" s="32"/>
      <c r="AA111" s="27" t="str">
        <f>+Table13[[#This Row],[POD]]</f>
        <v>KRPUS</v>
      </c>
      <c r="AB111" s="27" t="str">
        <f>+IF(ISBLANK(Table13[[#This Row],[TP]]),Table13[[#This Row],[F P]],Table13[[#This Row],[TP]])</f>
        <v>KRPUS</v>
      </c>
      <c r="AC111" s="27" t="str">
        <f>+Table13[[#This Row],[Booking 
Reference]]&amp;Table13[[#This Row],[TS]]&amp;Table13[[#This Row],[Container '#]]</f>
        <v>ZIMUCHI902797AKRPUSZCSU7023604</v>
      </c>
    </row>
    <row r="112" spans="1:29">
      <c r="A112" s="80" t="s">
        <v>158</v>
      </c>
      <c r="B112" s="80" t="s">
        <v>472</v>
      </c>
      <c r="C112" s="80" t="s">
        <v>141</v>
      </c>
      <c r="D112" s="80" t="s">
        <v>925</v>
      </c>
      <c r="E112" s="80" t="s">
        <v>504</v>
      </c>
      <c r="F112" s="80" t="s">
        <v>766</v>
      </c>
      <c r="G112" s="80"/>
      <c r="H112" s="80" t="s">
        <v>5</v>
      </c>
      <c r="I112" s="80"/>
      <c r="J112" s="80" t="s">
        <v>923</v>
      </c>
      <c r="K112" s="80"/>
      <c r="L112" s="80" t="s">
        <v>7</v>
      </c>
      <c r="M112" s="80" t="s">
        <v>15</v>
      </c>
      <c r="N112" s="80" t="s">
        <v>107</v>
      </c>
      <c r="O112" s="80" t="s">
        <v>936</v>
      </c>
      <c r="P112" s="80" t="s">
        <v>104</v>
      </c>
      <c r="Q112" s="81">
        <v>28793</v>
      </c>
      <c r="R112" s="81">
        <v>24893</v>
      </c>
      <c r="S112" s="80" t="s">
        <v>155</v>
      </c>
      <c r="T112" s="80"/>
      <c r="U112" s="80"/>
      <c r="V112" s="80"/>
      <c r="W112" s="80" t="s">
        <v>105</v>
      </c>
      <c r="X112" s="82">
        <v>43876</v>
      </c>
      <c r="Y112" s="80" t="s">
        <v>766</v>
      </c>
      <c r="Z112" s="32"/>
      <c r="AA112" s="27" t="str">
        <f>+Table13[[#This Row],[POD]]</f>
        <v>KRPUS</v>
      </c>
      <c r="AB112" s="27" t="str">
        <f>+IF(ISBLANK(Table13[[#This Row],[TP]]),Table13[[#This Row],[F P]],Table13[[#This Row],[TP]])</f>
        <v>KRPUS</v>
      </c>
      <c r="AC112" s="27" t="str">
        <f>+Table13[[#This Row],[Booking 
Reference]]&amp;Table13[[#This Row],[TS]]&amp;Table13[[#This Row],[Container '#]]</f>
        <v>ZIMUCHI902797AKRPUSZCSU8662322</v>
      </c>
    </row>
    <row r="113" spans="1:29">
      <c r="A113" s="80" t="s">
        <v>158</v>
      </c>
      <c r="B113" s="80" t="s">
        <v>472</v>
      </c>
      <c r="C113" s="80" t="s">
        <v>141</v>
      </c>
      <c r="D113" s="80" t="s">
        <v>937</v>
      </c>
      <c r="E113" s="80" t="s">
        <v>504</v>
      </c>
      <c r="F113" s="80" t="s">
        <v>766</v>
      </c>
      <c r="G113" s="80"/>
      <c r="H113" s="80" t="s">
        <v>5</v>
      </c>
      <c r="I113" s="80"/>
      <c r="J113" s="80" t="s">
        <v>923</v>
      </c>
      <c r="K113" s="80"/>
      <c r="L113" s="80" t="s">
        <v>7</v>
      </c>
      <c r="M113" s="80" t="s">
        <v>15</v>
      </c>
      <c r="N113" s="80" t="s">
        <v>107</v>
      </c>
      <c r="O113" s="80" t="s">
        <v>938</v>
      </c>
      <c r="P113" s="80" t="s">
        <v>104</v>
      </c>
      <c r="Q113" s="81">
        <v>28709</v>
      </c>
      <c r="R113" s="81">
        <v>24939</v>
      </c>
      <c r="S113" s="80" t="s">
        <v>155</v>
      </c>
      <c r="T113" s="80"/>
      <c r="U113" s="80"/>
      <c r="V113" s="80"/>
      <c r="W113" s="80" t="s">
        <v>105</v>
      </c>
      <c r="X113" s="82">
        <v>43876</v>
      </c>
      <c r="Y113" s="80" t="s">
        <v>766</v>
      </c>
      <c r="Z113" s="32"/>
      <c r="AA113" s="27" t="str">
        <f>+Table13[[#This Row],[POD]]</f>
        <v>KRPUS</v>
      </c>
      <c r="AB113" s="27" t="str">
        <f>+IF(ISBLANK(Table13[[#This Row],[TP]]),Table13[[#This Row],[F P]],Table13[[#This Row],[TP]])</f>
        <v>KRPUS</v>
      </c>
      <c r="AC113" s="27" t="str">
        <f>+Table13[[#This Row],[Booking 
Reference]]&amp;Table13[[#This Row],[TS]]&amp;Table13[[#This Row],[Container '#]]</f>
        <v>ZIMUCHI902798AKRPUSBSIU9700635</v>
      </c>
    </row>
    <row r="114" spans="1:29">
      <c r="A114" s="80" t="s">
        <v>158</v>
      </c>
      <c r="B114" s="80" t="s">
        <v>472</v>
      </c>
      <c r="C114" s="80" t="s">
        <v>141</v>
      </c>
      <c r="D114" s="80" t="s">
        <v>937</v>
      </c>
      <c r="E114" s="80" t="s">
        <v>504</v>
      </c>
      <c r="F114" s="80" t="s">
        <v>766</v>
      </c>
      <c r="G114" s="80"/>
      <c r="H114" s="80" t="s">
        <v>5</v>
      </c>
      <c r="I114" s="80"/>
      <c r="J114" s="80" t="s">
        <v>923</v>
      </c>
      <c r="K114" s="80"/>
      <c r="L114" s="80" t="s">
        <v>7</v>
      </c>
      <c r="M114" s="80" t="s">
        <v>15</v>
      </c>
      <c r="N114" s="80" t="s">
        <v>107</v>
      </c>
      <c r="O114" s="80" t="s">
        <v>939</v>
      </c>
      <c r="P114" s="80" t="s">
        <v>104</v>
      </c>
      <c r="Q114" s="81">
        <v>28714</v>
      </c>
      <c r="R114" s="81">
        <v>24884</v>
      </c>
      <c r="S114" s="80" t="s">
        <v>155</v>
      </c>
      <c r="T114" s="80"/>
      <c r="U114" s="80"/>
      <c r="V114" s="80"/>
      <c r="W114" s="80" t="s">
        <v>105</v>
      </c>
      <c r="X114" s="82">
        <v>43876</v>
      </c>
      <c r="Y114" s="80" t="s">
        <v>766</v>
      </c>
      <c r="Z114" s="32"/>
      <c r="AA114" s="27" t="str">
        <f>+Table13[[#This Row],[POD]]</f>
        <v>KRPUS</v>
      </c>
      <c r="AB114" s="27" t="str">
        <f>+IF(ISBLANK(Table13[[#This Row],[TP]]),Table13[[#This Row],[F P]],Table13[[#This Row],[TP]])</f>
        <v>KRPUS</v>
      </c>
      <c r="AC114" s="27" t="str">
        <f>+Table13[[#This Row],[Booking 
Reference]]&amp;Table13[[#This Row],[TS]]&amp;Table13[[#This Row],[Container '#]]</f>
        <v>ZIMUCHI902798AKRPUSFSCU8153160</v>
      </c>
    </row>
    <row r="115" spans="1:29">
      <c r="A115" s="80" t="s">
        <v>158</v>
      </c>
      <c r="B115" s="80" t="s">
        <v>472</v>
      </c>
      <c r="C115" s="80" t="s">
        <v>141</v>
      </c>
      <c r="D115" s="80" t="s">
        <v>937</v>
      </c>
      <c r="E115" s="80" t="s">
        <v>504</v>
      </c>
      <c r="F115" s="80" t="s">
        <v>766</v>
      </c>
      <c r="G115" s="80"/>
      <c r="H115" s="80" t="s">
        <v>5</v>
      </c>
      <c r="I115" s="80"/>
      <c r="J115" s="80" t="s">
        <v>923</v>
      </c>
      <c r="K115" s="80"/>
      <c r="L115" s="80" t="s">
        <v>7</v>
      </c>
      <c r="M115" s="80" t="s">
        <v>15</v>
      </c>
      <c r="N115" s="80" t="s">
        <v>107</v>
      </c>
      <c r="O115" s="80" t="s">
        <v>940</v>
      </c>
      <c r="P115" s="80" t="s">
        <v>104</v>
      </c>
      <c r="Q115" s="81">
        <v>28620</v>
      </c>
      <c r="R115" s="81">
        <v>24920</v>
      </c>
      <c r="S115" s="80" t="s">
        <v>155</v>
      </c>
      <c r="T115" s="80"/>
      <c r="U115" s="80"/>
      <c r="V115" s="80"/>
      <c r="W115" s="80" t="s">
        <v>105</v>
      </c>
      <c r="X115" s="82">
        <v>43876</v>
      </c>
      <c r="Y115" s="80" t="s">
        <v>766</v>
      </c>
      <c r="Z115" s="32"/>
      <c r="AA115" s="27" t="str">
        <f>+Table13[[#This Row],[POD]]</f>
        <v>KRPUS</v>
      </c>
      <c r="AB115" s="27" t="str">
        <f>+IF(ISBLANK(Table13[[#This Row],[TP]]),Table13[[#This Row],[F P]],Table13[[#This Row],[TP]])</f>
        <v>KRPUS</v>
      </c>
      <c r="AC115" s="27" t="str">
        <f>+Table13[[#This Row],[Booking 
Reference]]&amp;Table13[[#This Row],[TS]]&amp;Table13[[#This Row],[Container '#]]</f>
        <v>ZIMUCHI902798AKRPUSGCXU5005184</v>
      </c>
    </row>
    <row r="116" spans="1:29">
      <c r="A116" s="80" t="s">
        <v>158</v>
      </c>
      <c r="B116" s="80" t="s">
        <v>472</v>
      </c>
      <c r="C116" s="80" t="s">
        <v>141</v>
      </c>
      <c r="D116" s="80" t="s">
        <v>937</v>
      </c>
      <c r="E116" s="80" t="s">
        <v>504</v>
      </c>
      <c r="F116" s="80" t="s">
        <v>766</v>
      </c>
      <c r="G116" s="80"/>
      <c r="H116" s="80" t="s">
        <v>5</v>
      </c>
      <c r="I116" s="80"/>
      <c r="J116" s="80" t="s">
        <v>923</v>
      </c>
      <c r="K116" s="80"/>
      <c r="L116" s="80" t="s">
        <v>7</v>
      </c>
      <c r="M116" s="80" t="s">
        <v>15</v>
      </c>
      <c r="N116" s="80" t="s">
        <v>107</v>
      </c>
      <c r="O116" s="80" t="s">
        <v>941</v>
      </c>
      <c r="P116" s="80" t="s">
        <v>104</v>
      </c>
      <c r="Q116" s="81">
        <v>28779</v>
      </c>
      <c r="R116" s="81">
        <v>24939</v>
      </c>
      <c r="S116" s="80" t="s">
        <v>155</v>
      </c>
      <c r="T116" s="80"/>
      <c r="U116" s="80"/>
      <c r="V116" s="80"/>
      <c r="W116" s="80" t="s">
        <v>105</v>
      </c>
      <c r="X116" s="82">
        <v>43876</v>
      </c>
      <c r="Y116" s="80" t="s">
        <v>766</v>
      </c>
      <c r="Z116" s="32"/>
      <c r="AA116" s="27" t="str">
        <f>+Table13[[#This Row],[POD]]</f>
        <v>KRPUS</v>
      </c>
      <c r="AB116" s="27" t="str">
        <f>+IF(ISBLANK(Table13[[#This Row],[TP]]),Table13[[#This Row],[F P]],Table13[[#This Row],[TP]])</f>
        <v>KRPUS</v>
      </c>
      <c r="AC116" s="27" t="str">
        <f>+Table13[[#This Row],[Booking 
Reference]]&amp;Table13[[#This Row],[TS]]&amp;Table13[[#This Row],[Container '#]]</f>
        <v>ZIMUCHI902798AKRPUSTCNU5408705</v>
      </c>
    </row>
    <row r="117" spans="1:29">
      <c r="A117" s="80" t="s">
        <v>158</v>
      </c>
      <c r="B117" s="80" t="s">
        <v>472</v>
      </c>
      <c r="C117" s="80" t="s">
        <v>141</v>
      </c>
      <c r="D117" s="80" t="s">
        <v>937</v>
      </c>
      <c r="E117" s="80" t="s">
        <v>504</v>
      </c>
      <c r="F117" s="80" t="s">
        <v>766</v>
      </c>
      <c r="G117" s="80"/>
      <c r="H117" s="80" t="s">
        <v>5</v>
      </c>
      <c r="I117" s="80"/>
      <c r="J117" s="80" t="s">
        <v>923</v>
      </c>
      <c r="K117" s="80"/>
      <c r="L117" s="80" t="s">
        <v>7</v>
      </c>
      <c r="M117" s="80" t="s">
        <v>15</v>
      </c>
      <c r="N117" s="80" t="s">
        <v>107</v>
      </c>
      <c r="O117" s="80" t="s">
        <v>942</v>
      </c>
      <c r="P117" s="80" t="s">
        <v>104</v>
      </c>
      <c r="Q117" s="81">
        <v>28810</v>
      </c>
      <c r="R117" s="81">
        <v>24920</v>
      </c>
      <c r="S117" s="80" t="s">
        <v>155</v>
      </c>
      <c r="T117" s="80"/>
      <c r="U117" s="80"/>
      <c r="V117" s="80"/>
      <c r="W117" s="80" t="s">
        <v>105</v>
      </c>
      <c r="X117" s="82">
        <v>43876</v>
      </c>
      <c r="Y117" s="80" t="s">
        <v>766</v>
      </c>
      <c r="Z117" s="32"/>
      <c r="AA117" s="27" t="str">
        <f>+Table13[[#This Row],[POD]]</f>
        <v>KRPUS</v>
      </c>
      <c r="AB117" s="27" t="str">
        <f>+IF(ISBLANK(Table13[[#This Row],[TP]]),Table13[[#This Row],[F P]],Table13[[#This Row],[TP]])</f>
        <v>KRPUS</v>
      </c>
      <c r="AC117" s="27" t="str">
        <f>+Table13[[#This Row],[Booking 
Reference]]&amp;Table13[[#This Row],[TS]]&amp;Table13[[#This Row],[Container '#]]</f>
        <v>ZIMUCHI902798AKRPUSTEMU6768521</v>
      </c>
    </row>
    <row r="118" spans="1:29">
      <c r="A118" s="80" t="s">
        <v>158</v>
      </c>
      <c r="B118" s="80" t="s">
        <v>472</v>
      </c>
      <c r="C118" s="80" t="s">
        <v>141</v>
      </c>
      <c r="D118" s="80" t="s">
        <v>937</v>
      </c>
      <c r="E118" s="80" t="s">
        <v>504</v>
      </c>
      <c r="F118" s="80" t="s">
        <v>766</v>
      </c>
      <c r="G118" s="80"/>
      <c r="H118" s="80" t="s">
        <v>5</v>
      </c>
      <c r="I118" s="80"/>
      <c r="J118" s="80" t="s">
        <v>923</v>
      </c>
      <c r="K118" s="80"/>
      <c r="L118" s="80" t="s">
        <v>7</v>
      </c>
      <c r="M118" s="80" t="s">
        <v>15</v>
      </c>
      <c r="N118" s="80" t="s">
        <v>107</v>
      </c>
      <c r="O118" s="80" t="s">
        <v>943</v>
      </c>
      <c r="P118" s="80" t="s">
        <v>104</v>
      </c>
      <c r="Q118" s="81">
        <v>28611</v>
      </c>
      <c r="R118" s="81">
        <v>24911</v>
      </c>
      <c r="S118" s="80" t="s">
        <v>155</v>
      </c>
      <c r="T118" s="80"/>
      <c r="U118" s="80"/>
      <c r="V118" s="80"/>
      <c r="W118" s="80" t="s">
        <v>105</v>
      </c>
      <c r="X118" s="82">
        <v>43876</v>
      </c>
      <c r="Y118" s="80" t="s">
        <v>766</v>
      </c>
      <c r="Z118" s="32"/>
      <c r="AA118" s="27" t="str">
        <f>+Table13[[#This Row],[POD]]</f>
        <v>KRPUS</v>
      </c>
      <c r="AB118" s="27" t="str">
        <f>+IF(ISBLANK(Table13[[#This Row],[TP]]),Table13[[#This Row],[F P]],Table13[[#This Row],[TP]])</f>
        <v>KRPUS</v>
      </c>
      <c r="AC118" s="27" t="str">
        <f>+Table13[[#This Row],[Booking 
Reference]]&amp;Table13[[#This Row],[TS]]&amp;Table13[[#This Row],[Container '#]]</f>
        <v>ZIMUCHI902798AKRPUSTGBU7166426</v>
      </c>
    </row>
    <row r="119" spans="1:29">
      <c r="A119" s="80" t="s">
        <v>158</v>
      </c>
      <c r="B119" s="80" t="s">
        <v>472</v>
      </c>
      <c r="C119" s="80" t="s">
        <v>141</v>
      </c>
      <c r="D119" s="80" t="s">
        <v>937</v>
      </c>
      <c r="E119" s="80" t="s">
        <v>504</v>
      </c>
      <c r="F119" s="80" t="s">
        <v>766</v>
      </c>
      <c r="G119" s="80"/>
      <c r="H119" s="80" t="s">
        <v>5</v>
      </c>
      <c r="I119" s="80"/>
      <c r="J119" s="80" t="s">
        <v>923</v>
      </c>
      <c r="K119" s="80"/>
      <c r="L119" s="80" t="s">
        <v>7</v>
      </c>
      <c r="M119" s="80" t="s">
        <v>15</v>
      </c>
      <c r="N119" s="80" t="s">
        <v>107</v>
      </c>
      <c r="O119" s="80" t="s">
        <v>944</v>
      </c>
      <c r="P119" s="80" t="s">
        <v>104</v>
      </c>
      <c r="Q119" s="81">
        <v>28629</v>
      </c>
      <c r="R119" s="81">
        <v>24929</v>
      </c>
      <c r="S119" s="80" t="s">
        <v>155</v>
      </c>
      <c r="T119" s="80"/>
      <c r="U119" s="80"/>
      <c r="V119" s="80"/>
      <c r="W119" s="80" t="s">
        <v>105</v>
      </c>
      <c r="X119" s="82">
        <v>43876</v>
      </c>
      <c r="Y119" s="80" t="s">
        <v>766</v>
      </c>
      <c r="Z119" s="32"/>
      <c r="AA119" s="27" t="str">
        <f>+Table13[[#This Row],[POD]]</f>
        <v>KRPUS</v>
      </c>
      <c r="AB119" s="27" t="str">
        <f>+IF(ISBLANK(Table13[[#This Row],[TP]]),Table13[[#This Row],[F P]],Table13[[#This Row],[TP]])</f>
        <v>KRPUS</v>
      </c>
      <c r="AC119" s="27" t="str">
        <f>+Table13[[#This Row],[Booking 
Reference]]&amp;Table13[[#This Row],[TS]]&amp;Table13[[#This Row],[Container '#]]</f>
        <v>ZIMUCHI902798AKRPUSTLLU5929387</v>
      </c>
    </row>
    <row r="120" spans="1:29">
      <c r="A120" s="80" t="s">
        <v>158</v>
      </c>
      <c r="B120" s="80" t="s">
        <v>472</v>
      </c>
      <c r="C120" s="80" t="s">
        <v>141</v>
      </c>
      <c r="D120" s="80" t="s">
        <v>937</v>
      </c>
      <c r="E120" s="80" t="s">
        <v>504</v>
      </c>
      <c r="F120" s="80" t="s">
        <v>766</v>
      </c>
      <c r="G120" s="80"/>
      <c r="H120" s="80" t="s">
        <v>5</v>
      </c>
      <c r="I120" s="80"/>
      <c r="J120" s="80" t="s">
        <v>923</v>
      </c>
      <c r="K120" s="80"/>
      <c r="L120" s="80" t="s">
        <v>13</v>
      </c>
      <c r="M120" s="80" t="s">
        <v>15</v>
      </c>
      <c r="N120" s="80" t="s">
        <v>107</v>
      </c>
      <c r="O120" s="80" t="s">
        <v>945</v>
      </c>
      <c r="P120" s="80" t="s">
        <v>104</v>
      </c>
      <c r="Q120" s="81">
        <v>28668</v>
      </c>
      <c r="R120" s="81">
        <v>24948</v>
      </c>
      <c r="S120" s="80" t="s">
        <v>155</v>
      </c>
      <c r="T120" s="80"/>
      <c r="U120" s="80"/>
      <c r="V120" s="80"/>
      <c r="W120" s="80" t="s">
        <v>105</v>
      </c>
      <c r="X120" s="82">
        <v>43876</v>
      </c>
      <c r="Y120" s="80" t="s">
        <v>766</v>
      </c>
      <c r="Z120" s="32"/>
      <c r="AA120" s="27" t="str">
        <f>+Table13[[#This Row],[POD]]</f>
        <v>KRPUS</v>
      </c>
      <c r="AB120" s="27" t="str">
        <f>+IF(ISBLANK(Table13[[#This Row],[TP]]),Table13[[#This Row],[F P]],Table13[[#This Row],[TP]])</f>
        <v>KRPUS</v>
      </c>
      <c r="AC120" s="27" t="str">
        <f>+Table13[[#This Row],[Booking 
Reference]]&amp;Table13[[#This Row],[TS]]&amp;Table13[[#This Row],[Container '#]]</f>
        <v>ZIMUCHI902798AKRPUSZCSU2670423</v>
      </c>
    </row>
    <row r="121" spans="1:29">
      <c r="A121" s="80" t="s">
        <v>158</v>
      </c>
      <c r="B121" s="80" t="s">
        <v>472</v>
      </c>
      <c r="C121" s="80" t="s">
        <v>141</v>
      </c>
      <c r="D121" s="80" t="s">
        <v>937</v>
      </c>
      <c r="E121" s="80" t="s">
        <v>504</v>
      </c>
      <c r="F121" s="80" t="s">
        <v>766</v>
      </c>
      <c r="G121" s="80"/>
      <c r="H121" s="80" t="s">
        <v>5</v>
      </c>
      <c r="I121" s="80"/>
      <c r="J121" s="80" t="s">
        <v>923</v>
      </c>
      <c r="K121" s="80"/>
      <c r="L121" s="80" t="s">
        <v>13</v>
      </c>
      <c r="M121" s="80" t="s">
        <v>15</v>
      </c>
      <c r="N121" s="80" t="s">
        <v>107</v>
      </c>
      <c r="O121" s="80" t="s">
        <v>946</v>
      </c>
      <c r="P121" s="80" t="s">
        <v>104</v>
      </c>
      <c r="Q121" s="81">
        <v>28668</v>
      </c>
      <c r="R121" s="81">
        <v>24948</v>
      </c>
      <c r="S121" s="80" t="s">
        <v>155</v>
      </c>
      <c r="T121" s="80"/>
      <c r="U121" s="80"/>
      <c r="V121" s="80"/>
      <c r="W121" s="80" t="s">
        <v>105</v>
      </c>
      <c r="X121" s="82">
        <v>43876</v>
      </c>
      <c r="Y121" s="80" t="s">
        <v>766</v>
      </c>
      <c r="Z121" s="32"/>
      <c r="AA121" s="27" t="str">
        <f>+Table13[[#This Row],[POD]]</f>
        <v>KRPUS</v>
      </c>
      <c r="AB121" s="27" t="str">
        <f>+IF(ISBLANK(Table13[[#This Row],[TP]]),Table13[[#This Row],[F P]],Table13[[#This Row],[TP]])</f>
        <v>KRPUS</v>
      </c>
      <c r="AC121" s="27" t="str">
        <f>+Table13[[#This Row],[Booking 
Reference]]&amp;Table13[[#This Row],[TS]]&amp;Table13[[#This Row],[Container '#]]</f>
        <v>ZIMUCHI902798AKRPUSZCSU2750160</v>
      </c>
    </row>
    <row r="122" spans="1:29">
      <c r="A122" s="80" t="s">
        <v>158</v>
      </c>
      <c r="B122" s="80" t="s">
        <v>472</v>
      </c>
      <c r="C122" s="80" t="s">
        <v>141</v>
      </c>
      <c r="D122" s="80" t="s">
        <v>937</v>
      </c>
      <c r="E122" s="80" t="s">
        <v>504</v>
      </c>
      <c r="F122" s="80" t="s">
        <v>766</v>
      </c>
      <c r="G122" s="80"/>
      <c r="H122" s="80" t="s">
        <v>5</v>
      </c>
      <c r="I122" s="80"/>
      <c r="J122" s="80" t="s">
        <v>923</v>
      </c>
      <c r="K122" s="80"/>
      <c r="L122" s="80" t="s">
        <v>7</v>
      </c>
      <c r="M122" s="80" t="s">
        <v>15</v>
      </c>
      <c r="N122" s="80" t="s">
        <v>107</v>
      </c>
      <c r="O122" s="80" t="s">
        <v>947</v>
      </c>
      <c r="P122" s="80" t="s">
        <v>104</v>
      </c>
      <c r="Q122" s="81">
        <v>28748</v>
      </c>
      <c r="R122" s="81">
        <v>24848</v>
      </c>
      <c r="S122" s="80" t="s">
        <v>155</v>
      </c>
      <c r="T122" s="80"/>
      <c r="U122" s="80"/>
      <c r="V122" s="80"/>
      <c r="W122" s="80" t="s">
        <v>105</v>
      </c>
      <c r="X122" s="82">
        <v>43876</v>
      </c>
      <c r="Y122" s="80" t="s">
        <v>766</v>
      </c>
      <c r="Z122" s="32"/>
      <c r="AA122" s="27" t="str">
        <f>+Table13[[#This Row],[POD]]</f>
        <v>KRPUS</v>
      </c>
      <c r="AB122" s="27" t="str">
        <f>+IF(ISBLANK(Table13[[#This Row],[TP]]),Table13[[#This Row],[F P]],Table13[[#This Row],[TP]])</f>
        <v>KRPUS</v>
      </c>
      <c r="AC122" s="27" t="str">
        <f>+Table13[[#This Row],[Booking 
Reference]]&amp;Table13[[#This Row],[TS]]&amp;Table13[[#This Row],[Container '#]]</f>
        <v>ZIMUCHI902798AKRPUSZCSU7029834</v>
      </c>
    </row>
    <row r="123" spans="1:29">
      <c r="A123" s="80" t="s">
        <v>158</v>
      </c>
      <c r="B123" s="80" t="s">
        <v>472</v>
      </c>
      <c r="C123" s="80" t="s">
        <v>141</v>
      </c>
      <c r="D123" s="80" t="s">
        <v>937</v>
      </c>
      <c r="E123" s="80" t="s">
        <v>504</v>
      </c>
      <c r="F123" s="80" t="s">
        <v>766</v>
      </c>
      <c r="G123" s="80"/>
      <c r="H123" s="80" t="s">
        <v>5</v>
      </c>
      <c r="I123" s="80"/>
      <c r="J123" s="80" t="s">
        <v>923</v>
      </c>
      <c r="K123" s="80"/>
      <c r="L123" s="80" t="s">
        <v>7</v>
      </c>
      <c r="M123" s="80" t="s">
        <v>15</v>
      </c>
      <c r="N123" s="80" t="s">
        <v>107</v>
      </c>
      <c r="O123" s="80" t="s">
        <v>948</v>
      </c>
      <c r="P123" s="80" t="s">
        <v>104</v>
      </c>
      <c r="Q123" s="81">
        <v>28666</v>
      </c>
      <c r="R123" s="81">
        <v>24766</v>
      </c>
      <c r="S123" s="80" t="s">
        <v>155</v>
      </c>
      <c r="T123" s="80"/>
      <c r="U123" s="80"/>
      <c r="V123" s="80"/>
      <c r="W123" s="80" t="s">
        <v>105</v>
      </c>
      <c r="X123" s="82">
        <v>43876</v>
      </c>
      <c r="Y123" s="80" t="s">
        <v>766</v>
      </c>
      <c r="Z123" s="32"/>
      <c r="AA123" s="27" t="str">
        <f>+Table13[[#This Row],[POD]]</f>
        <v>KRPUS</v>
      </c>
      <c r="AB123" s="27" t="str">
        <f>+IF(ISBLANK(Table13[[#This Row],[TP]]),Table13[[#This Row],[F P]],Table13[[#This Row],[TP]])</f>
        <v>KRPUS</v>
      </c>
      <c r="AC123" s="27" t="str">
        <f>+Table13[[#This Row],[Booking 
Reference]]&amp;Table13[[#This Row],[TS]]&amp;Table13[[#This Row],[Container '#]]</f>
        <v>ZIMUCHI902798AKRPUSZCSU8746070</v>
      </c>
    </row>
    <row r="124" spans="1:29">
      <c r="A124" s="80" t="s">
        <v>158</v>
      </c>
      <c r="B124" s="80" t="s">
        <v>472</v>
      </c>
      <c r="C124" s="80" t="s">
        <v>141</v>
      </c>
      <c r="D124" s="80" t="s">
        <v>949</v>
      </c>
      <c r="E124" s="80" t="s">
        <v>132</v>
      </c>
      <c r="F124" s="80" t="s">
        <v>766</v>
      </c>
      <c r="G124" s="80"/>
      <c r="H124" s="80" t="s">
        <v>5</v>
      </c>
      <c r="I124" s="80"/>
      <c r="J124" s="80" t="s">
        <v>950</v>
      </c>
      <c r="K124" s="80" t="s">
        <v>951</v>
      </c>
      <c r="L124" s="80" t="s">
        <v>7</v>
      </c>
      <c r="M124" s="80" t="s">
        <v>15</v>
      </c>
      <c r="N124" s="80" t="s">
        <v>107</v>
      </c>
      <c r="O124" s="80" t="s">
        <v>952</v>
      </c>
      <c r="P124" s="80" t="s">
        <v>104</v>
      </c>
      <c r="Q124" s="81">
        <v>28570.11</v>
      </c>
      <c r="R124" s="81">
        <v>24710</v>
      </c>
      <c r="S124" s="80" t="s">
        <v>19</v>
      </c>
      <c r="T124" s="80"/>
      <c r="U124" s="80"/>
      <c r="V124" s="80"/>
      <c r="W124" s="80" t="s">
        <v>105</v>
      </c>
      <c r="X124" s="82">
        <v>43875</v>
      </c>
      <c r="Y124" s="80" t="s">
        <v>766</v>
      </c>
      <c r="Z124" s="32"/>
      <c r="AA124" s="27" t="str">
        <f>+Table13[[#This Row],[POD]]</f>
        <v>KRPUS</v>
      </c>
      <c r="AB124" s="27" t="str">
        <f>+IF(ISBLANK(Table13[[#This Row],[TP]]),Table13[[#This Row],[F P]],Table13[[#This Row],[TP]])</f>
        <v>KRPUS</v>
      </c>
      <c r="AC124" s="27" t="str">
        <f>+Table13[[#This Row],[Booking 
Reference]]&amp;Table13[[#This Row],[TS]]&amp;Table13[[#This Row],[Container '#]]</f>
        <v>ZIMUMTL0083314AKRPUSBMOU4263516</v>
      </c>
    </row>
    <row r="125" spans="1:29">
      <c r="A125" s="80" t="s">
        <v>158</v>
      </c>
      <c r="B125" s="80" t="s">
        <v>472</v>
      </c>
      <c r="C125" s="80" t="s">
        <v>141</v>
      </c>
      <c r="D125" s="80" t="s">
        <v>949</v>
      </c>
      <c r="E125" s="80" t="s">
        <v>132</v>
      </c>
      <c r="F125" s="80" t="s">
        <v>766</v>
      </c>
      <c r="G125" s="80"/>
      <c r="H125" s="80" t="s">
        <v>5</v>
      </c>
      <c r="I125" s="80"/>
      <c r="J125" s="80" t="s">
        <v>950</v>
      </c>
      <c r="K125" s="80" t="s">
        <v>951</v>
      </c>
      <c r="L125" s="80" t="s">
        <v>7</v>
      </c>
      <c r="M125" s="80" t="s">
        <v>15</v>
      </c>
      <c r="N125" s="80" t="s">
        <v>107</v>
      </c>
      <c r="O125" s="80" t="s">
        <v>953</v>
      </c>
      <c r="P125" s="80" t="s">
        <v>104</v>
      </c>
      <c r="Q125" s="81">
        <v>28430</v>
      </c>
      <c r="R125" s="81">
        <v>24680</v>
      </c>
      <c r="S125" s="80" t="s">
        <v>19</v>
      </c>
      <c r="T125" s="80"/>
      <c r="U125" s="80"/>
      <c r="V125" s="80"/>
      <c r="W125" s="80" t="s">
        <v>105</v>
      </c>
      <c r="X125" s="82">
        <v>43875</v>
      </c>
      <c r="Y125" s="80" t="s">
        <v>766</v>
      </c>
      <c r="Z125" s="32"/>
      <c r="AA125" s="27" t="str">
        <f>+Table13[[#This Row],[POD]]</f>
        <v>KRPUS</v>
      </c>
      <c r="AB125" s="27" t="str">
        <f>+IF(ISBLANK(Table13[[#This Row],[TP]]),Table13[[#This Row],[F P]],Table13[[#This Row],[TP]])</f>
        <v>KRPUS</v>
      </c>
      <c r="AC125" s="27" t="str">
        <f>+Table13[[#This Row],[Booking 
Reference]]&amp;Table13[[#This Row],[TS]]&amp;Table13[[#This Row],[Container '#]]</f>
        <v>ZIMUMTL0083314AKRPUSCAIU4341558</v>
      </c>
    </row>
    <row r="126" spans="1:29">
      <c r="A126" s="80" t="s">
        <v>158</v>
      </c>
      <c r="B126" s="80" t="s">
        <v>472</v>
      </c>
      <c r="C126" s="80" t="s">
        <v>141</v>
      </c>
      <c r="D126" s="80" t="s">
        <v>954</v>
      </c>
      <c r="E126" s="80" t="s">
        <v>955</v>
      </c>
      <c r="F126" s="80" t="s">
        <v>766</v>
      </c>
      <c r="G126" s="80"/>
      <c r="H126" s="80" t="s">
        <v>5</v>
      </c>
      <c r="I126" s="80" t="s">
        <v>611</v>
      </c>
      <c r="J126" s="80" t="s">
        <v>956</v>
      </c>
      <c r="K126" s="80"/>
      <c r="L126" s="80" t="s">
        <v>7</v>
      </c>
      <c r="M126" s="80" t="s">
        <v>15</v>
      </c>
      <c r="N126" s="80" t="s">
        <v>107</v>
      </c>
      <c r="O126" s="80" t="s">
        <v>957</v>
      </c>
      <c r="P126" s="80" t="s">
        <v>110</v>
      </c>
      <c r="Q126" s="81">
        <v>27168</v>
      </c>
      <c r="R126" s="81">
        <v>23378</v>
      </c>
      <c r="S126" s="80" t="s">
        <v>155</v>
      </c>
      <c r="T126" s="80"/>
      <c r="U126" s="80"/>
      <c r="V126" s="80"/>
      <c r="W126" s="80" t="s">
        <v>105</v>
      </c>
      <c r="X126" s="82">
        <v>43879</v>
      </c>
      <c r="Y126" s="80" t="s">
        <v>766</v>
      </c>
      <c r="Z126" s="32"/>
      <c r="AA126" s="27" t="str">
        <f>+Table13[[#This Row],[POD]]</f>
        <v>KRPUS</v>
      </c>
      <c r="AB126" s="27" t="str">
        <f>+IF(ISBLANK(Table13[[#This Row],[TP]]),Table13[[#This Row],[F P]],Table13[[#This Row],[TP]])</f>
        <v>KRPUS</v>
      </c>
      <c r="AC126" s="27" t="str">
        <f>+Table13[[#This Row],[Booking 
Reference]]&amp;Table13[[#This Row],[TS]]&amp;Table13[[#This Row],[Container '#]]</f>
        <v>ZIMUORF0957707KRPUSBSIU9767984</v>
      </c>
    </row>
    <row r="127" spans="1:29">
      <c r="A127" s="80" t="s">
        <v>158</v>
      </c>
      <c r="B127" s="80" t="s">
        <v>472</v>
      </c>
      <c r="C127" s="80" t="s">
        <v>141</v>
      </c>
      <c r="D127" s="80" t="s">
        <v>954</v>
      </c>
      <c r="E127" s="80" t="s">
        <v>955</v>
      </c>
      <c r="F127" s="80" t="s">
        <v>766</v>
      </c>
      <c r="G127" s="80"/>
      <c r="H127" s="80" t="s">
        <v>5</v>
      </c>
      <c r="I127" s="80" t="s">
        <v>611</v>
      </c>
      <c r="J127" s="80" t="s">
        <v>956</v>
      </c>
      <c r="K127" s="80"/>
      <c r="L127" s="80" t="s">
        <v>7</v>
      </c>
      <c r="M127" s="80" t="s">
        <v>15</v>
      </c>
      <c r="N127" s="80" t="s">
        <v>107</v>
      </c>
      <c r="O127" s="80" t="s">
        <v>958</v>
      </c>
      <c r="P127" s="80" t="s">
        <v>110</v>
      </c>
      <c r="Q127" s="81">
        <v>27269</v>
      </c>
      <c r="R127" s="81">
        <v>23369</v>
      </c>
      <c r="S127" s="80" t="s">
        <v>155</v>
      </c>
      <c r="T127" s="80"/>
      <c r="U127" s="80"/>
      <c r="V127" s="80"/>
      <c r="W127" s="80" t="s">
        <v>105</v>
      </c>
      <c r="X127" s="82">
        <v>43878</v>
      </c>
      <c r="Y127" s="80" t="s">
        <v>766</v>
      </c>
      <c r="Z127" s="32"/>
      <c r="AA127" s="27" t="str">
        <f>+Table13[[#This Row],[POD]]</f>
        <v>KRPUS</v>
      </c>
      <c r="AB127" s="27" t="str">
        <f>+IF(ISBLANK(Table13[[#This Row],[TP]]),Table13[[#This Row],[F P]],Table13[[#This Row],[TP]])</f>
        <v>KRPUS</v>
      </c>
      <c r="AC127" s="27" t="str">
        <f>+Table13[[#This Row],[Booking 
Reference]]&amp;Table13[[#This Row],[TS]]&amp;Table13[[#This Row],[Container '#]]</f>
        <v>ZIMUORF0957707KRPUSCRSU9062191</v>
      </c>
    </row>
    <row r="128" spans="1:29">
      <c r="A128" s="80" t="s">
        <v>158</v>
      </c>
      <c r="B128" s="80" t="s">
        <v>472</v>
      </c>
      <c r="C128" s="80" t="s">
        <v>141</v>
      </c>
      <c r="D128" s="80" t="s">
        <v>954</v>
      </c>
      <c r="E128" s="80" t="s">
        <v>955</v>
      </c>
      <c r="F128" s="80" t="s">
        <v>766</v>
      </c>
      <c r="G128" s="80"/>
      <c r="H128" s="80" t="s">
        <v>5</v>
      </c>
      <c r="I128" s="80" t="s">
        <v>611</v>
      </c>
      <c r="J128" s="80" t="s">
        <v>956</v>
      </c>
      <c r="K128" s="80"/>
      <c r="L128" s="80" t="s">
        <v>7</v>
      </c>
      <c r="M128" s="80" t="s">
        <v>15</v>
      </c>
      <c r="N128" s="80" t="s">
        <v>107</v>
      </c>
      <c r="O128" s="80" t="s">
        <v>959</v>
      </c>
      <c r="P128" s="80" t="s">
        <v>110</v>
      </c>
      <c r="Q128" s="81">
        <v>27254</v>
      </c>
      <c r="R128" s="81">
        <v>23424</v>
      </c>
      <c r="S128" s="80" t="s">
        <v>155</v>
      </c>
      <c r="T128" s="80"/>
      <c r="U128" s="80"/>
      <c r="V128" s="80"/>
      <c r="W128" s="80" t="s">
        <v>105</v>
      </c>
      <c r="X128" s="82">
        <v>43878</v>
      </c>
      <c r="Y128" s="80" t="s">
        <v>766</v>
      </c>
      <c r="Z128" s="32"/>
      <c r="AA128" s="27" t="str">
        <f>+Table13[[#This Row],[POD]]</f>
        <v>KRPUS</v>
      </c>
      <c r="AB128" s="27" t="str">
        <f>+IF(ISBLANK(Table13[[#This Row],[TP]]),Table13[[#This Row],[F P]],Table13[[#This Row],[TP]])</f>
        <v>KRPUS</v>
      </c>
      <c r="AC128" s="27" t="str">
        <f>+Table13[[#This Row],[Booking 
Reference]]&amp;Table13[[#This Row],[TS]]&amp;Table13[[#This Row],[Container '#]]</f>
        <v>ZIMUORF0957707KRPUSFSCU8251110</v>
      </c>
    </row>
    <row r="129" spans="1:29">
      <c r="A129" s="80" t="s">
        <v>158</v>
      </c>
      <c r="B129" s="80" t="s">
        <v>472</v>
      </c>
      <c r="C129" s="80" t="s">
        <v>141</v>
      </c>
      <c r="D129" s="80" t="s">
        <v>954</v>
      </c>
      <c r="E129" s="80" t="s">
        <v>955</v>
      </c>
      <c r="F129" s="80" t="s">
        <v>766</v>
      </c>
      <c r="G129" s="80"/>
      <c r="H129" s="80" t="s">
        <v>5</v>
      </c>
      <c r="I129" s="80" t="s">
        <v>611</v>
      </c>
      <c r="J129" s="80" t="s">
        <v>956</v>
      </c>
      <c r="K129" s="80"/>
      <c r="L129" s="80" t="s">
        <v>7</v>
      </c>
      <c r="M129" s="80" t="s">
        <v>15</v>
      </c>
      <c r="N129" s="80" t="s">
        <v>107</v>
      </c>
      <c r="O129" s="80" t="s">
        <v>960</v>
      </c>
      <c r="P129" s="80" t="s">
        <v>110</v>
      </c>
      <c r="Q129" s="81">
        <v>26951</v>
      </c>
      <c r="R129" s="81">
        <v>23251</v>
      </c>
      <c r="S129" s="80" t="s">
        <v>155</v>
      </c>
      <c r="T129" s="80"/>
      <c r="U129" s="80"/>
      <c r="V129" s="80"/>
      <c r="W129" s="80" t="s">
        <v>105</v>
      </c>
      <c r="X129" s="82">
        <v>43878</v>
      </c>
      <c r="Y129" s="80" t="s">
        <v>766</v>
      </c>
      <c r="Z129" s="32"/>
      <c r="AA129" s="27" t="str">
        <f>+Table13[[#This Row],[POD]]</f>
        <v>KRPUS</v>
      </c>
      <c r="AB129" s="27" t="str">
        <f>+IF(ISBLANK(Table13[[#This Row],[TP]]),Table13[[#This Row],[F P]],Table13[[#This Row],[TP]])</f>
        <v>KRPUS</v>
      </c>
      <c r="AC129" s="27" t="str">
        <f>+Table13[[#This Row],[Booking 
Reference]]&amp;Table13[[#This Row],[TS]]&amp;Table13[[#This Row],[Container '#]]</f>
        <v>ZIMUORF0957707KRPUSTCNU2507690</v>
      </c>
    </row>
    <row r="130" spans="1:29">
      <c r="A130" s="80" t="s">
        <v>158</v>
      </c>
      <c r="B130" s="80" t="s">
        <v>472</v>
      </c>
      <c r="C130" s="80" t="s">
        <v>141</v>
      </c>
      <c r="D130" s="80" t="s">
        <v>954</v>
      </c>
      <c r="E130" s="80" t="s">
        <v>955</v>
      </c>
      <c r="F130" s="80" t="s">
        <v>766</v>
      </c>
      <c r="G130" s="80"/>
      <c r="H130" s="80" t="s">
        <v>5</v>
      </c>
      <c r="I130" s="80" t="s">
        <v>611</v>
      </c>
      <c r="J130" s="80" t="s">
        <v>956</v>
      </c>
      <c r="K130" s="80"/>
      <c r="L130" s="80" t="s">
        <v>7</v>
      </c>
      <c r="M130" s="80" t="s">
        <v>15</v>
      </c>
      <c r="N130" s="80" t="s">
        <v>107</v>
      </c>
      <c r="O130" s="80" t="s">
        <v>961</v>
      </c>
      <c r="P130" s="80" t="s">
        <v>110</v>
      </c>
      <c r="Q130" s="81">
        <v>27178</v>
      </c>
      <c r="R130" s="81">
        <v>23278</v>
      </c>
      <c r="S130" s="80" t="s">
        <v>155</v>
      </c>
      <c r="T130" s="80"/>
      <c r="U130" s="80"/>
      <c r="V130" s="80"/>
      <c r="W130" s="80" t="s">
        <v>105</v>
      </c>
      <c r="X130" s="82">
        <v>43879</v>
      </c>
      <c r="Y130" s="80" t="s">
        <v>766</v>
      </c>
      <c r="Z130" s="32"/>
      <c r="AA130" s="27" t="str">
        <f>+Table13[[#This Row],[POD]]</f>
        <v>KRPUS</v>
      </c>
      <c r="AB130" s="27" t="str">
        <f>+IF(ISBLANK(Table13[[#This Row],[TP]]),Table13[[#This Row],[F P]],Table13[[#This Row],[TP]])</f>
        <v>KRPUS</v>
      </c>
      <c r="AC130" s="27" t="str">
        <f>+Table13[[#This Row],[Booking 
Reference]]&amp;Table13[[#This Row],[TS]]&amp;Table13[[#This Row],[Container '#]]</f>
        <v>ZIMUORF0957707KRPUSTCNU4259335</v>
      </c>
    </row>
    <row r="131" spans="1:29">
      <c r="A131" s="80" t="s">
        <v>158</v>
      </c>
      <c r="B131" s="80" t="s">
        <v>472</v>
      </c>
      <c r="C131" s="80" t="s">
        <v>141</v>
      </c>
      <c r="D131" s="80" t="s">
        <v>954</v>
      </c>
      <c r="E131" s="80" t="s">
        <v>955</v>
      </c>
      <c r="F131" s="80" t="s">
        <v>766</v>
      </c>
      <c r="G131" s="80"/>
      <c r="H131" s="80" t="s">
        <v>5</v>
      </c>
      <c r="I131" s="80" t="s">
        <v>611</v>
      </c>
      <c r="J131" s="80" t="s">
        <v>956</v>
      </c>
      <c r="K131" s="80"/>
      <c r="L131" s="80" t="s">
        <v>7</v>
      </c>
      <c r="M131" s="80" t="s">
        <v>15</v>
      </c>
      <c r="N131" s="80" t="s">
        <v>107</v>
      </c>
      <c r="O131" s="80" t="s">
        <v>962</v>
      </c>
      <c r="P131" s="80" t="s">
        <v>110</v>
      </c>
      <c r="Q131" s="81">
        <v>27191</v>
      </c>
      <c r="R131" s="81">
        <v>23351</v>
      </c>
      <c r="S131" s="80" t="s">
        <v>155</v>
      </c>
      <c r="T131" s="80"/>
      <c r="U131" s="80"/>
      <c r="V131" s="80"/>
      <c r="W131" s="80" t="s">
        <v>105</v>
      </c>
      <c r="X131" s="82">
        <v>43879</v>
      </c>
      <c r="Y131" s="80" t="s">
        <v>766</v>
      </c>
      <c r="Z131" s="32"/>
      <c r="AA131" s="27" t="str">
        <f>+Table13[[#This Row],[POD]]</f>
        <v>KRPUS</v>
      </c>
      <c r="AB131" s="27" t="str">
        <f>+IF(ISBLANK(Table13[[#This Row],[TP]]),Table13[[#This Row],[F P]],Table13[[#This Row],[TP]])</f>
        <v>KRPUS</v>
      </c>
      <c r="AC131" s="27" t="str">
        <f>+Table13[[#This Row],[Booking 
Reference]]&amp;Table13[[#This Row],[TS]]&amp;Table13[[#This Row],[Container '#]]</f>
        <v>ZIMUORF0957707KRPUSTCNU4869174</v>
      </c>
    </row>
    <row r="132" spans="1:29">
      <c r="A132" s="80" t="s">
        <v>158</v>
      </c>
      <c r="B132" s="80" t="s">
        <v>472</v>
      </c>
      <c r="C132" s="80" t="s">
        <v>141</v>
      </c>
      <c r="D132" s="80" t="s">
        <v>954</v>
      </c>
      <c r="E132" s="80" t="s">
        <v>955</v>
      </c>
      <c r="F132" s="80" t="s">
        <v>766</v>
      </c>
      <c r="G132" s="80"/>
      <c r="H132" s="80" t="s">
        <v>5</v>
      </c>
      <c r="I132" s="80" t="s">
        <v>611</v>
      </c>
      <c r="J132" s="80" t="s">
        <v>956</v>
      </c>
      <c r="K132" s="80"/>
      <c r="L132" s="80" t="s">
        <v>7</v>
      </c>
      <c r="M132" s="80" t="s">
        <v>15</v>
      </c>
      <c r="N132" s="80" t="s">
        <v>107</v>
      </c>
      <c r="O132" s="80" t="s">
        <v>963</v>
      </c>
      <c r="P132" s="80" t="s">
        <v>110</v>
      </c>
      <c r="Q132" s="81">
        <v>27051</v>
      </c>
      <c r="R132" s="81">
        <v>23351</v>
      </c>
      <c r="S132" s="80" t="s">
        <v>155</v>
      </c>
      <c r="T132" s="80"/>
      <c r="U132" s="80"/>
      <c r="V132" s="80"/>
      <c r="W132" s="80" t="s">
        <v>105</v>
      </c>
      <c r="X132" s="82">
        <v>43878</v>
      </c>
      <c r="Y132" s="80" t="s">
        <v>766</v>
      </c>
      <c r="Z132" s="32"/>
      <c r="AA132" s="27" t="str">
        <f>+Table13[[#This Row],[POD]]</f>
        <v>KRPUS</v>
      </c>
      <c r="AB132" s="27" t="str">
        <f>+IF(ISBLANK(Table13[[#This Row],[TP]]),Table13[[#This Row],[F P]],Table13[[#This Row],[TP]])</f>
        <v>KRPUS</v>
      </c>
      <c r="AC132" s="27" t="str">
        <f>+Table13[[#This Row],[Booking 
Reference]]&amp;Table13[[#This Row],[TS]]&amp;Table13[[#This Row],[Container '#]]</f>
        <v>ZIMUORF0957707KRPUSTGBU7180147</v>
      </c>
    </row>
    <row r="133" spans="1:29">
      <c r="A133" s="80" t="s">
        <v>158</v>
      </c>
      <c r="B133" s="80" t="s">
        <v>472</v>
      </c>
      <c r="C133" s="80" t="s">
        <v>141</v>
      </c>
      <c r="D133" s="80" t="s">
        <v>954</v>
      </c>
      <c r="E133" s="80" t="s">
        <v>955</v>
      </c>
      <c r="F133" s="80" t="s">
        <v>766</v>
      </c>
      <c r="G133" s="80"/>
      <c r="H133" s="80" t="s">
        <v>5</v>
      </c>
      <c r="I133" s="80" t="s">
        <v>611</v>
      </c>
      <c r="J133" s="80" t="s">
        <v>956</v>
      </c>
      <c r="K133" s="80"/>
      <c r="L133" s="80" t="s">
        <v>7</v>
      </c>
      <c r="M133" s="80" t="s">
        <v>15</v>
      </c>
      <c r="N133" s="80" t="s">
        <v>107</v>
      </c>
      <c r="O133" s="80" t="s">
        <v>964</v>
      </c>
      <c r="P133" s="80" t="s">
        <v>110</v>
      </c>
      <c r="Q133" s="81">
        <v>27069</v>
      </c>
      <c r="R133" s="81">
        <v>23369</v>
      </c>
      <c r="S133" s="80" t="s">
        <v>155</v>
      </c>
      <c r="T133" s="80"/>
      <c r="U133" s="80"/>
      <c r="V133" s="80"/>
      <c r="W133" s="80" t="s">
        <v>105</v>
      </c>
      <c r="X133" s="82">
        <v>43878</v>
      </c>
      <c r="Y133" s="80" t="s">
        <v>766</v>
      </c>
      <c r="Z133" s="32"/>
      <c r="AA133" s="27" t="str">
        <f>+Table13[[#This Row],[POD]]</f>
        <v>KRPUS</v>
      </c>
      <c r="AB133" s="27" t="str">
        <f>+IF(ISBLANK(Table13[[#This Row],[TP]]),Table13[[#This Row],[F P]],Table13[[#This Row],[TP]])</f>
        <v>KRPUS</v>
      </c>
      <c r="AC133" s="27" t="str">
        <f>+Table13[[#This Row],[Booking 
Reference]]&amp;Table13[[#This Row],[TS]]&amp;Table13[[#This Row],[Container '#]]</f>
        <v>ZIMUORF0957707KRPUSTLLU4577867</v>
      </c>
    </row>
    <row r="134" spans="1:29">
      <c r="A134" s="80" t="s">
        <v>158</v>
      </c>
      <c r="B134" s="80" t="s">
        <v>472</v>
      </c>
      <c r="C134" s="80" t="s">
        <v>141</v>
      </c>
      <c r="D134" s="80" t="s">
        <v>954</v>
      </c>
      <c r="E134" s="80" t="s">
        <v>955</v>
      </c>
      <c r="F134" s="80" t="s">
        <v>766</v>
      </c>
      <c r="G134" s="80"/>
      <c r="H134" s="80" t="s">
        <v>5</v>
      </c>
      <c r="I134" s="80" t="s">
        <v>611</v>
      </c>
      <c r="J134" s="80" t="s">
        <v>956</v>
      </c>
      <c r="K134" s="80"/>
      <c r="L134" s="80" t="s">
        <v>7</v>
      </c>
      <c r="M134" s="80" t="s">
        <v>15</v>
      </c>
      <c r="N134" s="80" t="s">
        <v>107</v>
      </c>
      <c r="O134" s="80" t="s">
        <v>965</v>
      </c>
      <c r="P134" s="80" t="s">
        <v>110</v>
      </c>
      <c r="Q134" s="81">
        <v>27161</v>
      </c>
      <c r="R134" s="81">
        <v>23351</v>
      </c>
      <c r="S134" s="80" t="s">
        <v>155</v>
      </c>
      <c r="T134" s="80"/>
      <c r="U134" s="80"/>
      <c r="V134" s="80"/>
      <c r="W134" s="80" t="s">
        <v>105</v>
      </c>
      <c r="X134" s="82">
        <v>43879</v>
      </c>
      <c r="Y134" s="80" t="s">
        <v>766</v>
      </c>
      <c r="Z134" s="32"/>
      <c r="AA134" s="27" t="str">
        <f>+Table13[[#This Row],[POD]]</f>
        <v>KRPUS</v>
      </c>
      <c r="AB134" s="27" t="str">
        <f>+IF(ISBLANK(Table13[[#This Row],[TP]]),Table13[[#This Row],[F P]],Table13[[#This Row],[TP]])</f>
        <v>KRPUS</v>
      </c>
      <c r="AC134" s="27" t="str">
        <f>+Table13[[#This Row],[Booking 
Reference]]&amp;Table13[[#This Row],[TS]]&amp;Table13[[#This Row],[Container '#]]</f>
        <v>ZIMUORF0957707KRPUSTLLU5305462</v>
      </c>
    </row>
    <row r="135" spans="1:29">
      <c r="A135" s="80" t="s">
        <v>158</v>
      </c>
      <c r="B135" s="80" t="s">
        <v>472</v>
      </c>
      <c r="C135" s="80" t="s">
        <v>141</v>
      </c>
      <c r="D135" s="80" t="s">
        <v>954</v>
      </c>
      <c r="E135" s="80" t="s">
        <v>955</v>
      </c>
      <c r="F135" s="80" t="s">
        <v>766</v>
      </c>
      <c r="G135" s="80"/>
      <c r="H135" s="80" t="s">
        <v>5</v>
      </c>
      <c r="I135" s="80" t="s">
        <v>611</v>
      </c>
      <c r="J135" s="80" t="s">
        <v>956</v>
      </c>
      <c r="K135" s="80"/>
      <c r="L135" s="80" t="s">
        <v>7</v>
      </c>
      <c r="M135" s="80" t="s">
        <v>15</v>
      </c>
      <c r="N135" s="80" t="s">
        <v>107</v>
      </c>
      <c r="O135" s="80" t="s">
        <v>966</v>
      </c>
      <c r="P135" s="80" t="s">
        <v>110</v>
      </c>
      <c r="Q135" s="81">
        <v>27133</v>
      </c>
      <c r="R135" s="81">
        <v>23433</v>
      </c>
      <c r="S135" s="80" t="s">
        <v>155</v>
      </c>
      <c r="T135" s="80"/>
      <c r="U135" s="80"/>
      <c r="V135" s="80"/>
      <c r="W135" s="80" t="s">
        <v>105</v>
      </c>
      <c r="X135" s="82">
        <v>43879</v>
      </c>
      <c r="Y135" s="80" t="s">
        <v>766</v>
      </c>
      <c r="Z135" s="32"/>
      <c r="AA135" s="27" t="str">
        <f>+Table13[[#This Row],[POD]]</f>
        <v>KRPUS</v>
      </c>
      <c r="AB135" s="27" t="str">
        <f>+IF(ISBLANK(Table13[[#This Row],[TP]]),Table13[[#This Row],[F P]],Table13[[#This Row],[TP]])</f>
        <v>KRPUS</v>
      </c>
      <c r="AC135" s="27" t="str">
        <f>+Table13[[#This Row],[Booking 
Reference]]&amp;Table13[[#This Row],[TS]]&amp;Table13[[#This Row],[Container '#]]</f>
        <v>ZIMUORF0957707KRPUSTLLU5919239</v>
      </c>
    </row>
    <row r="136" spans="1:29">
      <c r="A136" s="80" t="s">
        <v>158</v>
      </c>
      <c r="B136" s="80" t="s">
        <v>472</v>
      </c>
      <c r="C136" s="80" t="s">
        <v>141</v>
      </c>
      <c r="D136" s="80" t="s">
        <v>954</v>
      </c>
      <c r="E136" s="80" t="s">
        <v>955</v>
      </c>
      <c r="F136" s="80" t="s">
        <v>766</v>
      </c>
      <c r="G136" s="80"/>
      <c r="H136" s="80" t="s">
        <v>5</v>
      </c>
      <c r="I136" s="80" t="s">
        <v>611</v>
      </c>
      <c r="J136" s="80" t="s">
        <v>956</v>
      </c>
      <c r="K136" s="80"/>
      <c r="L136" s="80" t="s">
        <v>7</v>
      </c>
      <c r="M136" s="80" t="s">
        <v>15</v>
      </c>
      <c r="N136" s="80" t="s">
        <v>107</v>
      </c>
      <c r="O136" s="80" t="s">
        <v>967</v>
      </c>
      <c r="P136" s="80" t="s">
        <v>110</v>
      </c>
      <c r="Q136" s="81">
        <v>27147</v>
      </c>
      <c r="R136" s="81">
        <v>23287</v>
      </c>
      <c r="S136" s="80" t="s">
        <v>155</v>
      </c>
      <c r="T136" s="80"/>
      <c r="U136" s="80"/>
      <c r="V136" s="80"/>
      <c r="W136" s="80" t="s">
        <v>105</v>
      </c>
      <c r="X136" s="82">
        <v>43878</v>
      </c>
      <c r="Y136" s="80" t="s">
        <v>766</v>
      </c>
      <c r="Z136" s="32"/>
      <c r="AA136" s="27" t="str">
        <f>+Table13[[#This Row],[POD]]</f>
        <v>KRPUS</v>
      </c>
      <c r="AB136" s="27" t="str">
        <f>+IF(ISBLANK(Table13[[#This Row],[TP]]),Table13[[#This Row],[F P]],Table13[[#This Row],[TP]])</f>
        <v>KRPUS</v>
      </c>
      <c r="AC136" s="27" t="str">
        <f>+Table13[[#This Row],[Booking 
Reference]]&amp;Table13[[#This Row],[TS]]&amp;Table13[[#This Row],[Container '#]]</f>
        <v>ZIMUORF0957707KRPUSZCSU8571557</v>
      </c>
    </row>
    <row r="137" spans="1:29">
      <c r="A137" s="80" t="s">
        <v>158</v>
      </c>
      <c r="B137" s="80" t="s">
        <v>472</v>
      </c>
      <c r="C137" s="80" t="s">
        <v>141</v>
      </c>
      <c r="D137" s="80" t="s">
        <v>954</v>
      </c>
      <c r="E137" s="80" t="s">
        <v>955</v>
      </c>
      <c r="F137" s="80" t="s">
        <v>766</v>
      </c>
      <c r="G137" s="80"/>
      <c r="H137" s="80" t="s">
        <v>5</v>
      </c>
      <c r="I137" s="80" t="s">
        <v>611</v>
      </c>
      <c r="J137" s="80" t="s">
        <v>956</v>
      </c>
      <c r="K137" s="80"/>
      <c r="L137" s="80" t="s">
        <v>7</v>
      </c>
      <c r="M137" s="80" t="s">
        <v>15</v>
      </c>
      <c r="N137" s="80" t="s">
        <v>107</v>
      </c>
      <c r="O137" s="80" t="s">
        <v>968</v>
      </c>
      <c r="P137" s="80" t="s">
        <v>110</v>
      </c>
      <c r="Q137" s="81">
        <v>27342</v>
      </c>
      <c r="R137" s="81">
        <v>23442</v>
      </c>
      <c r="S137" s="80" t="s">
        <v>155</v>
      </c>
      <c r="T137" s="80"/>
      <c r="U137" s="80"/>
      <c r="V137" s="80"/>
      <c r="W137" s="80" t="s">
        <v>105</v>
      </c>
      <c r="X137" s="82">
        <v>43877</v>
      </c>
      <c r="Y137" s="80" t="s">
        <v>766</v>
      </c>
      <c r="Z137" s="32"/>
      <c r="AA137" s="27" t="str">
        <f>+Table13[[#This Row],[POD]]</f>
        <v>KRPUS</v>
      </c>
      <c r="AB137" s="27" t="str">
        <f>+IF(ISBLANK(Table13[[#This Row],[TP]]),Table13[[#This Row],[F P]],Table13[[#This Row],[TP]])</f>
        <v>KRPUS</v>
      </c>
      <c r="AC137" s="27" t="str">
        <f>+Table13[[#This Row],[Booking 
Reference]]&amp;Table13[[#This Row],[TS]]&amp;Table13[[#This Row],[Container '#]]</f>
        <v>ZIMUORF0957707KRPUSZCSU8775083</v>
      </c>
    </row>
    <row r="138" spans="1:29">
      <c r="A138" s="80" t="s">
        <v>158</v>
      </c>
      <c r="B138" s="80" t="s">
        <v>472</v>
      </c>
      <c r="C138" s="80" t="s">
        <v>141</v>
      </c>
      <c r="D138" s="80" t="s">
        <v>954</v>
      </c>
      <c r="E138" s="80" t="s">
        <v>955</v>
      </c>
      <c r="F138" s="80" t="s">
        <v>766</v>
      </c>
      <c r="G138" s="80"/>
      <c r="H138" s="80" t="s">
        <v>5</v>
      </c>
      <c r="I138" s="80" t="s">
        <v>611</v>
      </c>
      <c r="J138" s="80" t="s">
        <v>956</v>
      </c>
      <c r="K138" s="80"/>
      <c r="L138" s="80" t="s">
        <v>7</v>
      </c>
      <c r="M138" s="80" t="s">
        <v>15</v>
      </c>
      <c r="N138" s="80" t="s">
        <v>107</v>
      </c>
      <c r="O138" s="80" t="s">
        <v>969</v>
      </c>
      <c r="P138" s="80" t="s">
        <v>110</v>
      </c>
      <c r="Q138" s="81">
        <v>27269</v>
      </c>
      <c r="R138" s="81">
        <v>23369</v>
      </c>
      <c r="S138" s="80" t="s">
        <v>155</v>
      </c>
      <c r="T138" s="80"/>
      <c r="U138" s="80"/>
      <c r="V138" s="80"/>
      <c r="W138" s="80" t="s">
        <v>105</v>
      </c>
      <c r="X138" s="82">
        <v>43878</v>
      </c>
      <c r="Y138" s="80" t="s">
        <v>766</v>
      </c>
      <c r="Z138" s="32"/>
      <c r="AA138" s="27" t="str">
        <f>+Table13[[#This Row],[POD]]</f>
        <v>KRPUS</v>
      </c>
      <c r="AB138" s="27" t="str">
        <f>+IF(ISBLANK(Table13[[#This Row],[TP]]),Table13[[#This Row],[F P]],Table13[[#This Row],[TP]])</f>
        <v>KRPUS</v>
      </c>
      <c r="AC138" s="27" t="str">
        <f>+Table13[[#This Row],[Booking 
Reference]]&amp;Table13[[#This Row],[TS]]&amp;Table13[[#This Row],[Container '#]]</f>
        <v>ZIMUORF0957707KRPUSZCSU8811529</v>
      </c>
    </row>
    <row r="139" spans="1:29">
      <c r="A139" s="80" t="s">
        <v>158</v>
      </c>
      <c r="B139" s="80" t="s">
        <v>472</v>
      </c>
      <c r="C139" s="80" t="s">
        <v>141</v>
      </c>
      <c r="D139" s="80" t="s">
        <v>954</v>
      </c>
      <c r="E139" s="80" t="s">
        <v>955</v>
      </c>
      <c r="F139" s="80" t="s">
        <v>766</v>
      </c>
      <c r="G139" s="80"/>
      <c r="H139" s="80" t="s">
        <v>5</v>
      </c>
      <c r="I139" s="80" t="s">
        <v>611</v>
      </c>
      <c r="J139" s="80" t="s">
        <v>956</v>
      </c>
      <c r="K139" s="80"/>
      <c r="L139" s="80" t="s">
        <v>7</v>
      </c>
      <c r="M139" s="80" t="s">
        <v>15</v>
      </c>
      <c r="N139" s="80" t="s">
        <v>107</v>
      </c>
      <c r="O139" s="80" t="s">
        <v>970</v>
      </c>
      <c r="P139" s="80" t="s">
        <v>110</v>
      </c>
      <c r="Q139" s="81">
        <v>27206</v>
      </c>
      <c r="R139" s="81">
        <v>23306</v>
      </c>
      <c r="S139" s="80" t="s">
        <v>155</v>
      </c>
      <c r="T139" s="80"/>
      <c r="U139" s="80"/>
      <c r="V139" s="80"/>
      <c r="W139" s="80" t="s">
        <v>105</v>
      </c>
      <c r="X139" s="82">
        <v>43879</v>
      </c>
      <c r="Y139" s="80" t="s">
        <v>766</v>
      </c>
      <c r="Z139" s="32"/>
      <c r="AA139" s="27" t="str">
        <f>+Table13[[#This Row],[POD]]</f>
        <v>KRPUS</v>
      </c>
      <c r="AB139" s="27" t="str">
        <f>+IF(ISBLANK(Table13[[#This Row],[TP]]),Table13[[#This Row],[F P]],Table13[[#This Row],[TP]])</f>
        <v>KRPUS</v>
      </c>
      <c r="AC139" s="27" t="str">
        <f>+Table13[[#This Row],[Booking 
Reference]]&amp;Table13[[#This Row],[TS]]&amp;Table13[[#This Row],[Container '#]]</f>
        <v>ZIMUORF0957707KRPUSZCSU8816963</v>
      </c>
    </row>
    <row r="140" spans="1:29">
      <c r="A140" s="80" t="s">
        <v>158</v>
      </c>
      <c r="B140" s="80" t="s">
        <v>472</v>
      </c>
      <c r="C140" s="80" t="s">
        <v>141</v>
      </c>
      <c r="D140" s="80" t="s">
        <v>954</v>
      </c>
      <c r="E140" s="80" t="s">
        <v>955</v>
      </c>
      <c r="F140" s="80" t="s">
        <v>766</v>
      </c>
      <c r="G140" s="80"/>
      <c r="H140" s="80" t="s">
        <v>5</v>
      </c>
      <c r="I140" s="80" t="s">
        <v>611</v>
      </c>
      <c r="J140" s="80" t="s">
        <v>956</v>
      </c>
      <c r="K140" s="80"/>
      <c r="L140" s="80" t="s">
        <v>7</v>
      </c>
      <c r="M140" s="80" t="s">
        <v>15</v>
      </c>
      <c r="N140" s="80" t="s">
        <v>107</v>
      </c>
      <c r="O140" s="80" t="s">
        <v>971</v>
      </c>
      <c r="P140" s="80" t="s">
        <v>110</v>
      </c>
      <c r="Q140" s="81">
        <v>27206</v>
      </c>
      <c r="R140" s="81">
        <v>23306</v>
      </c>
      <c r="S140" s="80" t="s">
        <v>155</v>
      </c>
      <c r="T140" s="80"/>
      <c r="U140" s="80"/>
      <c r="V140" s="80"/>
      <c r="W140" s="80" t="s">
        <v>105</v>
      </c>
      <c r="X140" s="82">
        <v>43878</v>
      </c>
      <c r="Y140" s="80" t="s">
        <v>766</v>
      </c>
      <c r="Z140" s="32"/>
      <c r="AA140" s="27" t="str">
        <f>+Table13[[#This Row],[POD]]</f>
        <v>KRPUS</v>
      </c>
      <c r="AB140" s="27" t="str">
        <f>+IF(ISBLANK(Table13[[#This Row],[TP]]),Table13[[#This Row],[F P]],Table13[[#This Row],[TP]])</f>
        <v>KRPUS</v>
      </c>
      <c r="AC140" s="27" t="str">
        <f>+Table13[[#This Row],[Booking 
Reference]]&amp;Table13[[#This Row],[TS]]&amp;Table13[[#This Row],[Container '#]]</f>
        <v>ZIMUORF0957707KRPUSZCSU8833359</v>
      </c>
    </row>
    <row r="141" spans="1:29">
      <c r="A141" s="80" t="s">
        <v>158</v>
      </c>
      <c r="B141" s="80" t="s">
        <v>472</v>
      </c>
      <c r="C141" s="80" t="s">
        <v>141</v>
      </c>
      <c r="D141" s="80" t="s">
        <v>972</v>
      </c>
      <c r="E141" s="80" t="s">
        <v>12</v>
      </c>
      <c r="F141" s="80" t="s">
        <v>766</v>
      </c>
      <c r="G141" s="80"/>
      <c r="H141" s="80" t="s">
        <v>5</v>
      </c>
      <c r="I141" s="80" t="s">
        <v>611</v>
      </c>
      <c r="J141" s="80" t="s">
        <v>535</v>
      </c>
      <c r="K141" s="80" t="s">
        <v>535</v>
      </c>
      <c r="L141" s="80" t="s">
        <v>13</v>
      </c>
      <c r="M141" s="80" t="s">
        <v>15</v>
      </c>
      <c r="N141" s="80" t="s">
        <v>107</v>
      </c>
      <c r="O141" s="80" t="s">
        <v>973</v>
      </c>
      <c r="P141" s="80" t="s">
        <v>110</v>
      </c>
      <c r="Q141" s="81">
        <v>23969</v>
      </c>
      <c r="R141" s="81">
        <v>20249</v>
      </c>
      <c r="S141" s="80" t="s">
        <v>974</v>
      </c>
      <c r="T141" s="80"/>
      <c r="U141" s="80"/>
      <c r="V141" s="80"/>
      <c r="W141" s="80" t="s">
        <v>105</v>
      </c>
      <c r="X141" s="82">
        <v>43877</v>
      </c>
      <c r="Y141" s="80" t="s">
        <v>766</v>
      </c>
      <c r="Z141" s="32"/>
      <c r="AA141" s="27" t="str">
        <f>+Table13[[#This Row],[POD]]</f>
        <v>KRPUS</v>
      </c>
      <c r="AB141" s="27" t="str">
        <f>+IF(ISBLANK(Table13[[#This Row],[TP]]),Table13[[#This Row],[F P]],Table13[[#This Row],[TP]])</f>
        <v>KRPUS</v>
      </c>
      <c r="AC141" s="27" t="str">
        <f>+Table13[[#This Row],[Booking 
Reference]]&amp;Table13[[#This Row],[TS]]&amp;Table13[[#This Row],[Container '#]]</f>
        <v>ZIMUVAN937796KRPUSZCSU2579988</v>
      </c>
    </row>
    <row r="142" spans="1:29">
      <c r="A142" s="80" t="s">
        <v>158</v>
      </c>
      <c r="B142" s="80" t="s">
        <v>472</v>
      </c>
      <c r="C142" s="80" t="s">
        <v>141</v>
      </c>
      <c r="D142" s="80" t="s">
        <v>975</v>
      </c>
      <c r="E142" s="80" t="s">
        <v>12</v>
      </c>
      <c r="F142" s="80" t="s">
        <v>766</v>
      </c>
      <c r="G142" s="80" t="s">
        <v>5</v>
      </c>
      <c r="H142" s="80" t="s">
        <v>11</v>
      </c>
      <c r="I142" s="80"/>
      <c r="J142" s="80" t="s">
        <v>853</v>
      </c>
      <c r="K142" s="80" t="s">
        <v>853</v>
      </c>
      <c r="L142" s="80" t="s">
        <v>3</v>
      </c>
      <c r="M142" s="80" t="s">
        <v>15</v>
      </c>
      <c r="N142" s="80" t="s">
        <v>106</v>
      </c>
      <c r="O142" s="80" t="s">
        <v>976</v>
      </c>
      <c r="P142" s="80" t="s">
        <v>104</v>
      </c>
      <c r="Q142" s="81">
        <v>22560</v>
      </c>
      <c r="R142" s="81">
        <v>20440</v>
      </c>
      <c r="S142" s="80" t="s">
        <v>19</v>
      </c>
      <c r="T142" s="80"/>
      <c r="U142" s="80"/>
      <c r="V142" s="80"/>
      <c r="W142" s="80" t="s">
        <v>105</v>
      </c>
      <c r="X142" s="82">
        <v>43877</v>
      </c>
      <c r="Y142" s="80" t="s">
        <v>766</v>
      </c>
      <c r="Z142" s="32"/>
      <c r="AA142" s="27" t="str">
        <f>+Table13[[#This Row],[POD]]</f>
        <v>MYPKL</v>
      </c>
      <c r="AB142" s="27" t="str">
        <f>+IF(ISBLANK(Table13[[#This Row],[TP]]),Table13[[#This Row],[F P]],Table13[[#This Row],[TP]])</f>
        <v>MYPKL</v>
      </c>
      <c r="AC142" s="27" t="str">
        <f>+Table13[[#This Row],[Booking 
Reference]]&amp;Table13[[#This Row],[TS]]&amp;Table13[[#This Row],[Container '#]]</f>
        <v>SSPHTRT0106339MYPKLTGBU2532693</v>
      </c>
    </row>
    <row r="143" spans="1:29">
      <c r="A143" s="80" t="s">
        <v>158</v>
      </c>
      <c r="B143" s="80" t="s">
        <v>472</v>
      </c>
      <c r="C143" s="80" t="s">
        <v>141</v>
      </c>
      <c r="D143" s="80" t="s">
        <v>975</v>
      </c>
      <c r="E143" s="80" t="s">
        <v>12</v>
      </c>
      <c r="F143" s="80" t="s">
        <v>766</v>
      </c>
      <c r="G143" s="80" t="s">
        <v>5</v>
      </c>
      <c r="H143" s="80" t="s">
        <v>11</v>
      </c>
      <c r="I143" s="80"/>
      <c r="J143" s="80" t="s">
        <v>853</v>
      </c>
      <c r="K143" s="80" t="s">
        <v>853</v>
      </c>
      <c r="L143" s="80" t="s">
        <v>3</v>
      </c>
      <c r="M143" s="80" t="s">
        <v>15</v>
      </c>
      <c r="N143" s="80" t="s">
        <v>106</v>
      </c>
      <c r="O143" s="80" t="s">
        <v>977</v>
      </c>
      <c r="P143" s="80" t="s">
        <v>104</v>
      </c>
      <c r="Q143" s="81">
        <v>22560</v>
      </c>
      <c r="R143" s="81">
        <v>20380</v>
      </c>
      <c r="S143" s="80" t="s">
        <v>19</v>
      </c>
      <c r="T143" s="80"/>
      <c r="U143" s="80"/>
      <c r="V143" s="80"/>
      <c r="W143" s="80" t="s">
        <v>105</v>
      </c>
      <c r="X143" s="82">
        <v>43877</v>
      </c>
      <c r="Y143" s="80" t="s">
        <v>766</v>
      </c>
      <c r="Z143" s="32"/>
      <c r="AA143" s="27" t="str">
        <f>+Table13[[#This Row],[POD]]</f>
        <v>MYPKL</v>
      </c>
      <c r="AB143" s="27" t="str">
        <f>+IF(ISBLANK(Table13[[#This Row],[TP]]),Table13[[#This Row],[F P]],Table13[[#This Row],[TP]])</f>
        <v>MYPKL</v>
      </c>
      <c r="AC143" s="27" t="str">
        <f>+Table13[[#This Row],[Booking 
Reference]]&amp;Table13[[#This Row],[TS]]&amp;Table13[[#This Row],[Container '#]]</f>
        <v>SSPHTRT0106339MYPKLTGCU2077905</v>
      </c>
    </row>
    <row r="144" spans="1:29">
      <c r="A144" s="80" t="s">
        <v>158</v>
      </c>
      <c r="B144" s="80" t="s">
        <v>472</v>
      </c>
      <c r="C144" s="80" t="s">
        <v>141</v>
      </c>
      <c r="D144" s="80" t="s">
        <v>978</v>
      </c>
      <c r="E144" s="80" t="s">
        <v>143</v>
      </c>
      <c r="F144" s="80" t="s">
        <v>766</v>
      </c>
      <c r="G144" s="80" t="s">
        <v>5</v>
      </c>
      <c r="H144" s="80" t="s">
        <v>716</v>
      </c>
      <c r="I144" s="80"/>
      <c r="J144" s="80" t="s">
        <v>717</v>
      </c>
      <c r="K144" s="80" t="s">
        <v>718</v>
      </c>
      <c r="L144" s="80" t="s">
        <v>3</v>
      </c>
      <c r="M144" s="80" t="s">
        <v>15</v>
      </c>
      <c r="N144" s="80" t="s">
        <v>106</v>
      </c>
      <c r="O144" s="80" t="s">
        <v>979</v>
      </c>
      <c r="P144" s="80" t="s">
        <v>104</v>
      </c>
      <c r="Q144" s="81">
        <v>23720</v>
      </c>
      <c r="R144" s="81">
        <v>21540</v>
      </c>
      <c r="S144" s="80" t="s">
        <v>19</v>
      </c>
      <c r="T144" s="80"/>
      <c r="U144" s="80"/>
      <c r="V144" s="80"/>
      <c r="W144" s="80" t="s">
        <v>105</v>
      </c>
      <c r="X144" s="82">
        <v>43878</v>
      </c>
      <c r="Y144" s="80" t="s">
        <v>766</v>
      </c>
      <c r="Z144" s="32"/>
      <c r="AA144" s="27" t="str">
        <f>+Table13[[#This Row],[POD]]</f>
        <v>MYPNG</v>
      </c>
      <c r="AB144" s="27" t="str">
        <f>+IF(ISBLANK(Table13[[#This Row],[TP]]),Table13[[#This Row],[F P]],Table13[[#This Row],[TP]])</f>
        <v>MYPNG</v>
      </c>
      <c r="AC144" s="27" t="str">
        <f>+Table13[[#This Row],[Booking 
Reference]]&amp;Table13[[#This Row],[TS]]&amp;Table13[[#This Row],[Container '#]]</f>
        <v>SSPHTRT0106846AMYPNGTCKU3958441</v>
      </c>
    </row>
    <row r="145" spans="1:29">
      <c r="A145" s="80" t="s">
        <v>158</v>
      </c>
      <c r="B145" s="80" t="s">
        <v>472</v>
      </c>
      <c r="C145" s="80" t="s">
        <v>141</v>
      </c>
      <c r="D145" s="80" t="s">
        <v>980</v>
      </c>
      <c r="E145" s="80" t="s">
        <v>599</v>
      </c>
      <c r="F145" s="80" t="s">
        <v>766</v>
      </c>
      <c r="G145" s="80" t="s">
        <v>74</v>
      </c>
      <c r="H145" s="80" t="s">
        <v>17</v>
      </c>
      <c r="I145" s="80"/>
      <c r="J145" s="80" t="s">
        <v>981</v>
      </c>
      <c r="K145" s="80" t="s">
        <v>684</v>
      </c>
      <c r="L145" s="80" t="s">
        <v>7</v>
      </c>
      <c r="M145" s="80" t="s">
        <v>15</v>
      </c>
      <c r="N145" s="80" t="s">
        <v>103</v>
      </c>
      <c r="O145" s="80" t="s">
        <v>982</v>
      </c>
      <c r="P145" s="80" t="s">
        <v>104</v>
      </c>
      <c r="Q145" s="81">
        <v>29926</v>
      </c>
      <c r="R145" s="81">
        <v>26036</v>
      </c>
      <c r="S145" s="80" t="s">
        <v>921</v>
      </c>
      <c r="T145" s="80"/>
      <c r="U145" s="80"/>
      <c r="V145" s="80"/>
      <c r="W145" s="80" t="s">
        <v>983</v>
      </c>
      <c r="X145" s="82">
        <v>43876</v>
      </c>
      <c r="Y145" s="80" t="s">
        <v>766</v>
      </c>
      <c r="Z145" s="32"/>
      <c r="AA145" s="27" t="str">
        <f>+Table13[[#This Row],[POD]]</f>
        <v>PHZMP</v>
      </c>
      <c r="AB145" s="27" t="str">
        <f>+IF(ISBLANK(Table13[[#This Row],[TP]]),Table13[[#This Row],[F P]],Table13[[#This Row],[TP]])</f>
        <v>PHZMP</v>
      </c>
      <c r="AC145" s="27" t="str">
        <f>+Table13[[#This Row],[Booking 
Reference]]&amp;Table13[[#This Row],[TS]]&amp;Table13[[#This Row],[Container '#]]</f>
        <v>ZIMUMTL0083166PHZMPZCSU8243706</v>
      </c>
    </row>
    <row r="146" spans="1:29">
      <c r="A146" s="80" t="s">
        <v>158</v>
      </c>
      <c r="B146" s="80" t="s">
        <v>472</v>
      </c>
      <c r="C146" s="80" t="s">
        <v>141</v>
      </c>
      <c r="D146" s="80" t="s">
        <v>984</v>
      </c>
      <c r="E146" s="80" t="s">
        <v>12</v>
      </c>
      <c r="F146" s="80" t="s">
        <v>766</v>
      </c>
      <c r="G146" s="80" t="s">
        <v>5</v>
      </c>
      <c r="H146" s="80" t="s">
        <v>17</v>
      </c>
      <c r="I146" s="80"/>
      <c r="J146" s="80" t="s">
        <v>853</v>
      </c>
      <c r="K146" s="80" t="s">
        <v>853</v>
      </c>
      <c r="L146" s="80" t="s">
        <v>3</v>
      </c>
      <c r="M146" s="80" t="s">
        <v>15</v>
      </c>
      <c r="N146" s="80" t="s">
        <v>106</v>
      </c>
      <c r="O146" s="80" t="s">
        <v>985</v>
      </c>
      <c r="P146" s="80" t="s">
        <v>104</v>
      </c>
      <c r="Q146" s="81">
        <v>21810</v>
      </c>
      <c r="R146" s="81">
        <v>19690</v>
      </c>
      <c r="S146" s="80" t="s">
        <v>19</v>
      </c>
      <c r="T146" s="80"/>
      <c r="U146" s="80"/>
      <c r="V146" s="80"/>
      <c r="W146" s="80" t="s">
        <v>105</v>
      </c>
      <c r="X146" s="82">
        <v>43877</v>
      </c>
      <c r="Y146" s="80" t="s">
        <v>766</v>
      </c>
      <c r="Z146" s="32"/>
      <c r="AA146" s="27" t="str">
        <f>+Table13[[#This Row],[POD]]</f>
        <v>PHZMP</v>
      </c>
      <c r="AB146" s="27" t="str">
        <f>+IF(ISBLANK(Table13[[#This Row],[TP]]),Table13[[#This Row],[F P]],Table13[[#This Row],[TP]])</f>
        <v>PHZMP</v>
      </c>
      <c r="AC146" s="27" t="str">
        <f>+Table13[[#This Row],[Booking 
Reference]]&amp;Table13[[#This Row],[TS]]&amp;Table13[[#This Row],[Container '#]]</f>
        <v>ZIMUTRT0106277PHZMPTEMU1958051</v>
      </c>
    </row>
    <row r="147" spans="1:29">
      <c r="A147" s="80" t="s">
        <v>158</v>
      </c>
      <c r="B147" s="80" t="s">
        <v>472</v>
      </c>
      <c r="C147" s="80" t="s">
        <v>141</v>
      </c>
      <c r="D147" s="80" t="s">
        <v>984</v>
      </c>
      <c r="E147" s="80" t="s">
        <v>12</v>
      </c>
      <c r="F147" s="80" t="s">
        <v>766</v>
      </c>
      <c r="G147" s="80" t="s">
        <v>5</v>
      </c>
      <c r="H147" s="80" t="s">
        <v>17</v>
      </c>
      <c r="I147" s="80"/>
      <c r="J147" s="80" t="s">
        <v>853</v>
      </c>
      <c r="K147" s="80" t="s">
        <v>853</v>
      </c>
      <c r="L147" s="80" t="s">
        <v>3</v>
      </c>
      <c r="M147" s="80" t="s">
        <v>15</v>
      </c>
      <c r="N147" s="80" t="s">
        <v>106</v>
      </c>
      <c r="O147" s="80" t="s">
        <v>986</v>
      </c>
      <c r="P147" s="80" t="s">
        <v>104</v>
      </c>
      <c r="Q147" s="81">
        <v>21800</v>
      </c>
      <c r="R147" s="81">
        <v>19700</v>
      </c>
      <c r="S147" s="80" t="s">
        <v>19</v>
      </c>
      <c r="T147" s="80"/>
      <c r="U147" s="80"/>
      <c r="V147" s="80"/>
      <c r="W147" s="80" t="s">
        <v>105</v>
      </c>
      <c r="X147" s="82">
        <v>43877</v>
      </c>
      <c r="Y147" s="80" t="s">
        <v>766</v>
      </c>
      <c r="Z147" s="32"/>
      <c r="AA147" s="27" t="str">
        <f>+Table13[[#This Row],[POD]]</f>
        <v>PHZMP</v>
      </c>
      <c r="AB147" s="27" t="str">
        <f>+IF(ISBLANK(Table13[[#This Row],[TP]]),Table13[[#This Row],[F P]],Table13[[#This Row],[TP]])</f>
        <v>PHZMP</v>
      </c>
      <c r="AC147" s="27" t="str">
        <f>+Table13[[#This Row],[Booking 
Reference]]&amp;Table13[[#This Row],[TS]]&amp;Table13[[#This Row],[Container '#]]</f>
        <v>ZIMUTRT0106277PHZMPTGBU2639207</v>
      </c>
    </row>
    <row r="148" spans="1:29">
      <c r="A148" s="80" t="s">
        <v>158</v>
      </c>
      <c r="B148" s="80" t="s">
        <v>472</v>
      </c>
      <c r="C148" s="80" t="s">
        <v>141</v>
      </c>
      <c r="D148" s="80" t="s">
        <v>984</v>
      </c>
      <c r="E148" s="80" t="s">
        <v>12</v>
      </c>
      <c r="F148" s="80" t="s">
        <v>766</v>
      </c>
      <c r="G148" s="80" t="s">
        <v>5</v>
      </c>
      <c r="H148" s="80" t="s">
        <v>17</v>
      </c>
      <c r="I148" s="80"/>
      <c r="J148" s="80" t="s">
        <v>853</v>
      </c>
      <c r="K148" s="80" t="s">
        <v>853</v>
      </c>
      <c r="L148" s="80" t="s">
        <v>3</v>
      </c>
      <c r="M148" s="80" t="s">
        <v>15</v>
      </c>
      <c r="N148" s="80" t="s">
        <v>106</v>
      </c>
      <c r="O148" s="80" t="s">
        <v>987</v>
      </c>
      <c r="P148" s="80" t="s">
        <v>104</v>
      </c>
      <c r="Q148" s="81">
        <v>21780</v>
      </c>
      <c r="R148" s="81">
        <v>19600</v>
      </c>
      <c r="S148" s="80" t="s">
        <v>19</v>
      </c>
      <c r="T148" s="80"/>
      <c r="U148" s="80"/>
      <c r="V148" s="80"/>
      <c r="W148" s="80" t="s">
        <v>105</v>
      </c>
      <c r="X148" s="82">
        <v>43877</v>
      </c>
      <c r="Y148" s="80" t="s">
        <v>766</v>
      </c>
      <c r="Z148" s="32"/>
      <c r="AA148" s="27" t="str">
        <f>+Table13[[#This Row],[POD]]</f>
        <v>PHZMP</v>
      </c>
      <c r="AB148" s="27" t="str">
        <f>+IF(ISBLANK(Table13[[#This Row],[TP]]),Table13[[#This Row],[F P]],Table13[[#This Row],[TP]])</f>
        <v>PHZMP</v>
      </c>
      <c r="AC148" s="27" t="str">
        <f>+Table13[[#This Row],[Booking 
Reference]]&amp;Table13[[#This Row],[TS]]&amp;Table13[[#This Row],[Container '#]]</f>
        <v>ZIMUTRT0106277PHZMPTRHU3380752</v>
      </c>
    </row>
    <row r="149" spans="1:29">
      <c r="A149" s="80" t="s">
        <v>158</v>
      </c>
      <c r="B149" s="80" t="s">
        <v>472</v>
      </c>
      <c r="C149" s="80" t="s">
        <v>141</v>
      </c>
      <c r="D149" s="80" t="s">
        <v>984</v>
      </c>
      <c r="E149" s="80" t="s">
        <v>12</v>
      </c>
      <c r="F149" s="80" t="s">
        <v>766</v>
      </c>
      <c r="G149" s="80" t="s">
        <v>5</v>
      </c>
      <c r="H149" s="80" t="s">
        <v>17</v>
      </c>
      <c r="I149" s="80"/>
      <c r="J149" s="80" t="s">
        <v>853</v>
      </c>
      <c r="K149" s="80" t="s">
        <v>853</v>
      </c>
      <c r="L149" s="80" t="s">
        <v>3</v>
      </c>
      <c r="M149" s="80" t="s">
        <v>15</v>
      </c>
      <c r="N149" s="80" t="s">
        <v>106</v>
      </c>
      <c r="O149" s="80" t="s">
        <v>988</v>
      </c>
      <c r="P149" s="80" t="s">
        <v>104</v>
      </c>
      <c r="Q149" s="81">
        <v>21870</v>
      </c>
      <c r="R149" s="81">
        <v>19640</v>
      </c>
      <c r="S149" s="80" t="s">
        <v>19</v>
      </c>
      <c r="T149" s="80"/>
      <c r="U149" s="80"/>
      <c r="V149" s="80"/>
      <c r="W149" s="80" t="s">
        <v>105</v>
      </c>
      <c r="X149" s="82">
        <v>43877</v>
      </c>
      <c r="Y149" s="80" t="s">
        <v>766</v>
      </c>
      <c r="Z149" s="32" t="str">
        <f>+Table13[[#This Row],[VIA]]</f>
        <v>KRPUS</v>
      </c>
      <c r="AA149" s="27" t="str">
        <f>+Table13[[#This Row],[POD]]</f>
        <v>PHZMP</v>
      </c>
      <c r="AB149" s="27" t="str">
        <f>+IF(ISBLANK(Table13[[#This Row],[TP]]),Table13[[#This Row],[F P]],Table13[[#This Row],[TP]])</f>
        <v>KRPUS</v>
      </c>
      <c r="AC149" s="27" t="str">
        <f>+Table13[[#This Row],[Booking 
Reference]]&amp;Table13[[#This Row],[TS]]&amp;Table13[[#This Row],[Container '#]]</f>
        <v>ZIMUTRT0106277KRPUSTRHU3614531</v>
      </c>
    </row>
    <row r="150" spans="1:29">
      <c r="A150" s="80" t="s">
        <v>158</v>
      </c>
      <c r="B150" s="80" t="s">
        <v>472</v>
      </c>
      <c r="C150" s="80" t="s">
        <v>141</v>
      </c>
      <c r="D150" s="80" t="s">
        <v>989</v>
      </c>
      <c r="E150" s="80" t="s">
        <v>599</v>
      </c>
      <c r="F150" s="80" t="s">
        <v>766</v>
      </c>
      <c r="G150" s="80" t="s">
        <v>5</v>
      </c>
      <c r="H150" s="80" t="s">
        <v>17</v>
      </c>
      <c r="I150" s="80"/>
      <c r="J150" s="80" t="s">
        <v>981</v>
      </c>
      <c r="K150" s="80" t="s">
        <v>684</v>
      </c>
      <c r="L150" s="80" t="s">
        <v>7</v>
      </c>
      <c r="M150" s="80" t="s">
        <v>15</v>
      </c>
      <c r="N150" s="80" t="s">
        <v>103</v>
      </c>
      <c r="O150" s="80" t="s">
        <v>990</v>
      </c>
      <c r="P150" s="80" t="s">
        <v>104</v>
      </c>
      <c r="Q150" s="81">
        <v>29766</v>
      </c>
      <c r="R150" s="81">
        <v>26036</v>
      </c>
      <c r="S150" s="80" t="s">
        <v>921</v>
      </c>
      <c r="T150" s="80"/>
      <c r="U150" s="80"/>
      <c r="V150" s="80"/>
      <c r="W150" s="80" t="s">
        <v>105</v>
      </c>
      <c r="X150" s="82">
        <v>43875</v>
      </c>
      <c r="Y150" s="80" t="s">
        <v>766</v>
      </c>
      <c r="Z150" s="32"/>
      <c r="AA150" s="27" t="str">
        <f>+Table13[[#This Row],[POD]]</f>
        <v>PHZMP</v>
      </c>
      <c r="AB150" s="27" t="str">
        <f>+IF(ISBLANK(Table13[[#This Row],[TP]]),Table13[[#This Row],[F P]],Table13[[#This Row],[TP]])</f>
        <v>PHZMP</v>
      </c>
      <c r="AC150" s="27" t="str">
        <f>+Table13[[#This Row],[Booking 
Reference]]&amp;Table13[[#This Row],[TS]]&amp;Table13[[#This Row],[Container '#]]</f>
        <v>ZIMUVAN0080976PHZMPZCSU6544362</v>
      </c>
    </row>
    <row r="151" spans="1:29">
      <c r="A151" s="80" t="s">
        <v>158</v>
      </c>
      <c r="B151" s="80" t="s">
        <v>472</v>
      </c>
      <c r="C151" s="80" t="s">
        <v>141</v>
      </c>
      <c r="D151" s="80" t="s">
        <v>991</v>
      </c>
      <c r="E151" s="80" t="s">
        <v>12</v>
      </c>
      <c r="F151" s="80" t="s">
        <v>766</v>
      </c>
      <c r="G151" s="80" t="s">
        <v>8</v>
      </c>
      <c r="H151" s="80" t="s">
        <v>136</v>
      </c>
      <c r="I151" s="80"/>
      <c r="J151" s="80" t="s">
        <v>907</v>
      </c>
      <c r="K151" s="80" t="s">
        <v>908</v>
      </c>
      <c r="L151" s="80" t="s">
        <v>3</v>
      </c>
      <c r="M151" s="80" t="s">
        <v>15</v>
      </c>
      <c r="N151" s="80" t="s">
        <v>106</v>
      </c>
      <c r="O151" s="80" t="s">
        <v>992</v>
      </c>
      <c r="P151" s="80" t="s">
        <v>104</v>
      </c>
      <c r="Q151" s="81">
        <v>22270</v>
      </c>
      <c r="R151" s="81">
        <v>20110</v>
      </c>
      <c r="S151" s="80" t="s">
        <v>155</v>
      </c>
      <c r="T151" s="80"/>
      <c r="U151" s="80"/>
      <c r="V151" s="80"/>
      <c r="W151" s="80" t="s">
        <v>105</v>
      </c>
      <c r="X151" s="82">
        <v>43877</v>
      </c>
      <c r="Y151" s="80" t="s">
        <v>766</v>
      </c>
      <c r="Z151" s="32"/>
      <c r="AA151" s="27" t="str">
        <f>+Table13[[#This Row],[POD]]</f>
        <v>THLEM</v>
      </c>
      <c r="AB151" s="27" t="str">
        <f>+IF(ISBLANK(Table13[[#This Row],[TP]]),Table13[[#This Row],[F P]],Table13[[#This Row],[TP]])</f>
        <v>THLEM</v>
      </c>
      <c r="AC151" s="27" t="str">
        <f>+Table13[[#This Row],[Booking 
Reference]]&amp;Table13[[#This Row],[TS]]&amp;Table13[[#This Row],[Container '#]]</f>
        <v>ZIMUTRT0106185ATHLEMGLDU5227111</v>
      </c>
    </row>
    <row r="152" spans="1:29">
      <c r="A152" s="80" t="s">
        <v>158</v>
      </c>
      <c r="B152" s="80" t="s">
        <v>472</v>
      </c>
      <c r="C152" s="80" t="s">
        <v>141</v>
      </c>
      <c r="D152" s="80" t="s">
        <v>991</v>
      </c>
      <c r="E152" s="80" t="s">
        <v>12</v>
      </c>
      <c r="F152" s="80" t="s">
        <v>766</v>
      </c>
      <c r="G152" s="80" t="s">
        <v>8</v>
      </c>
      <c r="H152" s="80" t="s">
        <v>136</v>
      </c>
      <c r="I152" s="80"/>
      <c r="J152" s="80" t="s">
        <v>907</v>
      </c>
      <c r="K152" s="80" t="s">
        <v>908</v>
      </c>
      <c r="L152" s="80" t="s">
        <v>3</v>
      </c>
      <c r="M152" s="80" t="s">
        <v>15</v>
      </c>
      <c r="N152" s="80" t="s">
        <v>106</v>
      </c>
      <c r="O152" s="80" t="s">
        <v>993</v>
      </c>
      <c r="P152" s="80" t="s">
        <v>104</v>
      </c>
      <c r="Q152" s="81">
        <v>22575</v>
      </c>
      <c r="R152" s="81">
        <v>20390</v>
      </c>
      <c r="S152" s="80" t="s">
        <v>155</v>
      </c>
      <c r="T152" s="80"/>
      <c r="U152" s="80"/>
      <c r="V152" s="80"/>
      <c r="W152" s="80" t="s">
        <v>105</v>
      </c>
      <c r="X152" s="82">
        <v>43877</v>
      </c>
      <c r="Y152" s="80" t="s">
        <v>766</v>
      </c>
      <c r="Z152" s="32"/>
      <c r="AA152" s="27" t="str">
        <f>+Table13[[#This Row],[POD]]</f>
        <v>THLEM</v>
      </c>
      <c r="AB152" s="27" t="str">
        <f>+IF(ISBLANK(Table13[[#This Row],[TP]]),Table13[[#This Row],[F P]],Table13[[#This Row],[TP]])</f>
        <v>THLEM</v>
      </c>
      <c r="AC152" s="27" t="str">
        <f>+Table13[[#This Row],[Booking 
Reference]]&amp;Table13[[#This Row],[TS]]&amp;Table13[[#This Row],[Container '#]]</f>
        <v>ZIMUTRT0106185ATHLEMGLDU9579701</v>
      </c>
    </row>
    <row r="153" spans="1:29">
      <c r="A153" s="80" t="s">
        <v>158</v>
      </c>
      <c r="B153" s="80" t="s">
        <v>472</v>
      </c>
      <c r="C153" s="80" t="s">
        <v>141</v>
      </c>
      <c r="D153" s="80" t="s">
        <v>991</v>
      </c>
      <c r="E153" s="80" t="s">
        <v>12</v>
      </c>
      <c r="F153" s="80" t="s">
        <v>766</v>
      </c>
      <c r="G153" s="80" t="s">
        <v>8</v>
      </c>
      <c r="H153" s="80" t="s">
        <v>136</v>
      </c>
      <c r="I153" s="80"/>
      <c r="J153" s="80" t="s">
        <v>907</v>
      </c>
      <c r="K153" s="80" t="s">
        <v>908</v>
      </c>
      <c r="L153" s="80" t="s">
        <v>3</v>
      </c>
      <c r="M153" s="80" t="s">
        <v>15</v>
      </c>
      <c r="N153" s="80" t="s">
        <v>106</v>
      </c>
      <c r="O153" s="80" t="s">
        <v>994</v>
      </c>
      <c r="P153" s="80" t="s">
        <v>104</v>
      </c>
      <c r="Q153" s="81">
        <v>22780</v>
      </c>
      <c r="R153" s="81">
        <v>20680</v>
      </c>
      <c r="S153" s="80" t="s">
        <v>155</v>
      </c>
      <c r="T153" s="80"/>
      <c r="U153" s="80"/>
      <c r="V153" s="80"/>
      <c r="W153" s="80" t="s">
        <v>105</v>
      </c>
      <c r="X153" s="82">
        <v>43877</v>
      </c>
      <c r="Y153" s="80" t="s">
        <v>766</v>
      </c>
      <c r="Z153" s="32"/>
      <c r="AA153" s="27" t="str">
        <f>+Table13[[#This Row],[POD]]</f>
        <v>THLEM</v>
      </c>
      <c r="AB153" s="27" t="str">
        <f>+IF(ISBLANK(Table13[[#This Row],[TP]]),Table13[[#This Row],[F P]],Table13[[#This Row],[TP]])</f>
        <v>THLEM</v>
      </c>
      <c r="AC153" s="27" t="str">
        <f>+Table13[[#This Row],[Booking 
Reference]]&amp;Table13[[#This Row],[TS]]&amp;Table13[[#This Row],[Container '#]]</f>
        <v>ZIMUTRT0106185ATHLEMTEMU1052215</v>
      </c>
    </row>
    <row r="154" spans="1:29">
      <c r="A154" s="80" t="s">
        <v>158</v>
      </c>
      <c r="B154" s="80" t="s">
        <v>472</v>
      </c>
      <c r="C154" s="80" t="s">
        <v>141</v>
      </c>
      <c r="D154" s="80" t="s">
        <v>991</v>
      </c>
      <c r="E154" s="80" t="s">
        <v>12</v>
      </c>
      <c r="F154" s="80" t="s">
        <v>766</v>
      </c>
      <c r="G154" s="80" t="s">
        <v>8</v>
      </c>
      <c r="H154" s="80" t="s">
        <v>136</v>
      </c>
      <c r="I154" s="80"/>
      <c r="J154" s="80" t="s">
        <v>907</v>
      </c>
      <c r="K154" s="80" t="s">
        <v>908</v>
      </c>
      <c r="L154" s="80" t="s">
        <v>3</v>
      </c>
      <c r="M154" s="80" t="s">
        <v>15</v>
      </c>
      <c r="N154" s="80" t="s">
        <v>106</v>
      </c>
      <c r="O154" s="80" t="s">
        <v>995</v>
      </c>
      <c r="P154" s="80" t="s">
        <v>104</v>
      </c>
      <c r="Q154" s="81">
        <v>22670</v>
      </c>
      <c r="R154" s="81">
        <v>20470</v>
      </c>
      <c r="S154" s="80" t="s">
        <v>155</v>
      </c>
      <c r="T154" s="80"/>
      <c r="U154" s="80"/>
      <c r="V154" s="80"/>
      <c r="W154" s="80" t="s">
        <v>105</v>
      </c>
      <c r="X154" s="82">
        <v>43877</v>
      </c>
      <c r="Y154" s="80" t="s">
        <v>766</v>
      </c>
      <c r="Z154" s="32"/>
      <c r="AA154" s="27" t="str">
        <f>+Table13[[#This Row],[POD]]</f>
        <v>THLEM</v>
      </c>
      <c r="AB154" s="27" t="str">
        <f>+IF(ISBLANK(Table13[[#This Row],[TP]]),Table13[[#This Row],[F P]],Table13[[#This Row],[TP]])</f>
        <v>THLEM</v>
      </c>
      <c r="AC154" s="27" t="str">
        <f>+Table13[[#This Row],[Booking 
Reference]]&amp;Table13[[#This Row],[TS]]&amp;Table13[[#This Row],[Container '#]]</f>
        <v>ZIMUTRT0106185ATHLEMTEMU4228078</v>
      </c>
    </row>
    <row r="155" spans="1:29">
      <c r="A155" s="80" t="s">
        <v>158</v>
      </c>
      <c r="B155" s="80" t="s">
        <v>472</v>
      </c>
      <c r="C155" s="80" t="s">
        <v>141</v>
      </c>
      <c r="D155" s="80" t="s">
        <v>991</v>
      </c>
      <c r="E155" s="80" t="s">
        <v>12</v>
      </c>
      <c r="F155" s="80" t="s">
        <v>766</v>
      </c>
      <c r="G155" s="80" t="s">
        <v>8</v>
      </c>
      <c r="H155" s="80" t="s">
        <v>136</v>
      </c>
      <c r="I155" s="80"/>
      <c r="J155" s="80" t="s">
        <v>907</v>
      </c>
      <c r="K155" s="80" t="s">
        <v>908</v>
      </c>
      <c r="L155" s="80" t="s">
        <v>3</v>
      </c>
      <c r="M155" s="80" t="s">
        <v>15</v>
      </c>
      <c r="N155" s="80" t="s">
        <v>106</v>
      </c>
      <c r="O155" s="80" t="s">
        <v>996</v>
      </c>
      <c r="P155" s="80" t="s">
        <v>104</v>
      </c>
      <c r="Q155" s="81">
        <v>22710</v>
      </c>
      <c r="R155" s="81">
        <v>20510</v>
      </c>
      <c r="S155" s="80" t="s">
        <v>155</v>
      </c>
      <c r="T155" s="80"/>
      <c r="U155" s="80"/>
      <c r="V155" s="80"/>
      <c r="W155" s="80" t="s">
        <v>105</v>
      </c>
      <c r="X155" s="82">
        <v>43877</v>
      </c>
      <c r="Y155" s="80" t="s">
        <v>766</v>
      </c>
      <c r="Z155" s="32"/>
      <c r="AA155" s="27" t="str">
        <f>+Table13[[#This Row],[POD]]</f>
        <v>THLEM</v>
      </c>
      <c r="AB155" s="27" t="str">
        <f>+IF(ISBLANK(Table13[[#This Row],[TP]]),Table13[[#This Row],[F P]],Table13[[#This Row],[TP]])</f>
        <v>THLEM</v>
      </c>
      <c r="AC155" s="27" t="str">
        <f>+Table13[[#This Row],[Booking 
Reference]]&amp;Table13[[#This Row],[TS]]&amp;Table13[[#This Row],[Container '#]]</f>
        <v>ZIMUTRT0106185ATHLEMTEMU4671342</v>
      </c>
    </row>
    <row r="156" spans="1:29">
      <c r="A156" s="80" t="s">
        <v>158</v>
      </c>
      <c r="B156" s="80" t="s">
        <v>472</v>
      </c>
      <c r="C156" s="80" t="s">
        <v>141</v>
      </c>
      <c r="D156" s="80" t="s">
        <v>991</v>
      </c>
      <c r="E156" s="80" t="s">
        <v>12</v>
      </c>
      <c r="F156" s="80" t="s">
        <v>766</v>
      </c>
      <c r="G156" s="80" t="s">
        <v>8</v>
      </c>
      <c r="H156" s="80" t="s">
        <v>136</v>
      </c>
      <c r="I156" s="80"/>
      <c r="J156" s="80" t="s">
        <v>907</v>
      </c>
      <c r="K156" s="80" t="s">
        <v>908</v>
      </c>
      <c r="L156" s="80" t="s">
        <v>3</v>
      </c>
      <c r="M156" s="80" t="s">
        <v>15</v>
      </c>
      <c r="N156" s="80" t="s">
        <v>106</v>
      </c>
      <c r="O156" s="80" t="s">
        <v>997</v>
      </c>
      <c r="P156" s="80" t="s">
        <v>104</v>
      </c>
      <c r="Q156" s="81">
        <v>23050</v>
      </c>
      <c r="R156" s="81">
        <v>20790</v>
      </c>
      <c r="S156" s="80" t="s">
        <v>155</v>
      </c>
      <c r="T156" s="80"/>
      <c r="U156" s="80"/>
      <c r="V156" s="80"/>
      <c r="W156" s="80" t="s">
        <v>105</v>
      </c>
      <c r="X156" s="82">
        <v>43877</v>
      </c>
      <c r="Y156" s="80" t="s">
        <v>766</v>
      </c>
      <c r="Z156" s="32"/>
      <c r="AA156" s="27" t="str">
        <f>+Table13[[#This Row],[POD]]</f>
        <v>THLEM</v>
      </c>
      <c r="AB156" s="27" t="str">
        <f>+IF(ISBLANK(Table13[[#This Row],[TP]]),Table13[[#This Row],[F P]],Table13[[#This Row],[TP]])</f>
        <v>THLEM</v>
      </c>
      <c r="AC156" s="27" t="str">
        <f>+Table13[[#This Row],[Booking 
Reference]]&amp;Table13[[#This Row],[TS]]&amp;Table13[[#This Row],[Container '#]]</f>
        <v>ZIMUTRT0106185ATHLEMZIMU1168507</v>
      </c>
    </row>
    <row r="157" spans="1:29">
      <c r="A157" s="80" t="s">
        <v>158</v>
      </c>
      <c r="B157" s="80" t="s">
        <v>472</v>
      </c>
      <c r="C157" s="80" t="s">
        <v>141</v>
      </c>
      <c r="D157" s="80" t="s">
        <v>991</v>
      </c>
      <c r="E157" s="80" t="s">
        <v>12</v>
      </c>
      <c r="F157" s="80" t="s">
        <v>766</v>
      </c>
      <c r="G157" s="80" t="s">
        <v>8</v>
      </c>
      <c r="H157" s="80" t="s">
        <v>136</v>
      </c>
      <c r="I157" s="80"/>
      <c r="J157" s="80" t="s">
        <v>907</v>
      </c>
      <c r="K157" s="80" t="s">
        <v>908</v>
      </c>
      <c r="L157" s="80" t="s">
        <v>3</v>
      </c>
      <c r="M157" s="80" t="s">
        <v>15</v>
      </c>
      <c r="N157" s="80" t="s">
        <v>106</v>
      </c>
      <c r="O157" s="80" t="s">
        <v>998</v>
      </c>
      <c r="P157" s="80" t="s">
        <v>104</v>
      </c>
      <c r="Q157" s="81">
        <v>22440</v>
      </c>
      <c r="R157" s="81">
        <v>20190</v>
      </c>
      <c r="S157" s="80" t="s">
        <v>155</v>
      </c>
      <c r="T157" s="80"/>
      <c r="U157" s="80"/>
      <c r="V157" s="80"/>
      <c r="W157" s="80" t="s">
        <v>105</v>
      </c>
      <c r="X157" s="82">
        <v>43877</v>
      </c>
      <c r="Y157" s="80" t="s">
        <v>766</v>
      </c>
      <c r="Z157" s="32"/>
      <c r="AA157" s="27" t="str">
        <f>+Table13[[#This Row],[POD]]</f>
        <v>THLEM</v>
      </c>
      <c r="AB157" s="27" t="str">
        <f>+IF(ISBLANK(Table13[[#This Row],[TP]]),Table13[[#This Row],[F P]],Table13[[#This Row],[TP]])</f>
        <v>THLEM</v>
      </c>
      <c r="AC157" s="27" t="str">
        <f>+Table13[[#This Row],[Booking 
Reference]]&amp;Table13[[#This Row],[TS]]&amp;Table13[[#This Row],[Container '#]]</f>
        <v>ZIMUTRT0106185ATHLEMZIMU2956735</v>
      </c>
    </row>
    <row r="158" spans="1:29">
      <c r="A158" s="80" t="s">
        <v>158</v>
      </c>
      <c r="B158" s="80" t="s">
        <v>472</v>
      </c>
      <c r="C158" s="80" t="s">
        <v>141</v>
      </c>
      <c r="D158" s="80" t="s">
        <v>999</v>
      </c>
      <c r="E158" s="80" t="s">
        <v>599</v>
      </c>
      <c r="F158" s="80" t="s">
        <v>766</v>
      </c>
      <c r="G158" s="80" t="s">
        <v>8</v>
      </c>
      <c r="H158" s="80" t="s">
        <v>136</v>
      </c>
      <c r="I158" s="80" t="s">
        <v>1000</v>
      </c>
      <c r="J158" s="80" t="s">
        <v>691</v>
      </c>
      <c r="K158" s="80" t="s">
        <v>691</v>
      </c>
      <c r="L158" s="80" t="s">
        <v>3</v>
      </c>
      <c r="M158" s="80" t="s">
        <v>15</v>
      </c>
      <c r="N158" s="80" t="s">
        <v>106</v>
      </c>
      <c r="O158" s="80" t="s">
        <v>1001</v>
      </c>
      <c r="P158" s="80" t="s">
        <v>129</v>
      </c>
      <c r="Q158" s="81">
        <v>22206</v>
      </c>
      <c r="R158" s="81">
        <v>20026</v>
      </c>
      <c r="S158" s="80" t="s">
        <v>19</v>
      </c>
      <c r="T158" s="80"/>
      <c r="U158" s="80"/>
      <c r="V158" s="80"/>
      <c r="W158" s="80" t="s">
        <v>105</v>
      </c>
      <c r="X158" s="82">
        <v>43881</v>
      </c>
      <c r="Y158" s="80" t="s">
        <v>766</v>
      </c>
      <c r="Z158" s="32"/>
      <c r="AA158" s="27" t="str">
        <f>+Table13[[#This Row],[POD]]</f>
        <v>THLEM</v>
      </c>
      <c r="AB158" s="27" t="str">
        <f>+IF(ISBLANK(Table13[[#This Row],[TP]]),Table13[[#This Row],[F P]],Table13[[#This Row],[TP]])</f>
        <v>THLEM</v>
      </c>
      <c r="AC158" s="27" t="str">
        <f>+Table13[[#This Row],[Booking 
Reference]]&amp;Table13[[#This Row],[TS]]&amp;Table13[[#This Row],[Container '#]]</f>
        <v>ZIMUMTL0082878ATHLEMZIMU3010212</v>
      </c>
    </row>
    <row r="159" spans="1:29">
      <c r="A159" s="80" t="s">
        <v>158</v>
      </c>
      <c r="B159" s="80" t="s">
        <v>472</v>
      </c>
      <c r="C159" s="80" t="s">
        <v>141</v>
      </c>
      <c r="D159" s="80" t="s">
        <v>1002</v>
      </c>
      <c r="E159" s="80" t="s">
        <v>20</v>
      </c>
      <c r="F159" s="80" t="s">
        <v>766</v>
      </c>
      <c r="G159" s="80" t="s">
        <v>8</v>
      </c>
      <c r="H159" s="80" t="s">
        <v>136</v>
      </c>
      <c r="I159" s="80" t="s">
        <v>1000</v>
      </c>
      <c r="J159" s="80" t="s">
        <v>153</v>
      </c>
      <c r="K159" s="80" t="s">
        <v>687</v>
      </c>
      <c r="L159" s="80" t="s">
        <v>7</v>
      </c>
      <c r="M159" s="80" t="s">
        <v>15</v>
      </c>
      <c r="N159" s="80" t="s">
        <v>103</v>
      </c>
      <c r="O159" s="80" t="s">
        <v>1003</v>
      </c>
      <c r="P159" s="80" t="s">
        <v>129</v>
      </c>
      <c r="Q159" s="81">
        <v>8459</v>
      </c>
      <c r="R159" s="81">
        <v>4559</v>
      </c>
      <c r="S159" s="80" t="s">
        <v>1004</v>
      </c>
      <c r="T159" s="80"/>
      <c r="U159" s="80"/>
      <c r="V159" s="80"/>
      <c r="W159" s="80" t="s">
        <v>105</v>
      </c>
      <c r="X159" s="82">
        <v>43879</v>
      </c>
      <c r="Y159" s="80" t="s">
        <v>766</v>
      </c>
      <c r="Z159" s="32"/>
      <c r="AA159" s="27" t="str">
        <f>+Table13[[#This Row],[POD]]</f>
        <v>THLEM</v>
      </c>
      <c r="AB159" s="27" t="str">
        <f>+IF(ISBLANK(Table13[[#This Row],[TP]]),Table13[[#This Row],[F P]],Table13[[#This Row],[TP]])</f>
        <v>THLEM</v>
      </c>
      <c r="AC159" s="27" t="str">
        <f>+Table13[[#This Row],[Booking 
Reference]]&amp;Table13[[#This Row],[TS]]&amp;Table13[[#This Row],[Container '#]]</f>
        <v>ZIMUMTL904654THLEMTCNU4955842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3"/>
  <sheetViews>
    <sheetView showGridLines="0" topLeftCell="R1" workbookViewId="0">
      <selection activeCell="Y130" sqref="Y130:Z153"/>
    </sheetView>
  </sheetViews>
  <sheetFormatPr defaultRowHeight="15"/>
  <cols>
    <col min="1" max="1" width="13.5703125" style="6" customWidth="1"/>
    <col min="2" max="2" width="9.28515625" style="6" bestFit="1" customWidth="1"/>
    <col min="3" max="7" width="9.140625" style="6"/>
    <col min="8" max="8" width="12.5703125" style="6" customWidth="1"/>
    <col min="9" max="9" width="17" style="6" customWidth="1"/>
    <col min="10" max="10" width="17.7109375" style="6" bestFit="1" customWidth="1"/>
    <col min="11" max="12" width="9.140625" style="6"/>
    <col min="13" max="13" width="9.42578125" style="6" bestFit="1" customWidth="1"/>
    <col min="14" max="14" width="9.42578125" style="6" customWidth="1"/>
    <col min="15" max="15" width="9.42578125" style="6" bestFit="1" customWidth="1"/>
    <col min="16" max="16" width="21" style="6" bestFit="1" customWidth="1"/>
    <col min="17" max="17" width="8.7109375" style="6" customWidth="1"/>
    <col min="18" max="18" width="9.140625" style="6"/>
    <col min="19" max="19" width="40.140625" style="6" customWidth="1"/>
    <col min="20" max="20" width="9.140625" style="6"/>
    <col min="21" max="21" width="9.42578125" style="6" bestFit="1" customWidth="1"/>
    <col min="22" max="23" width="9.140625" style="6"/>
    <col min="24" max="24" width="13.7109375" style="1" bestFit="1" customWidth="1"/>
    <col min="25" max="25" width="13.7109375" style="6" customWidth="1"/>
    <col min="26" max="26" width="34.5703125" style="1" bestFit="1" customWidth="1"/>
    <col min="27" max="27" width="34.5703125" style="6" customWidth="1"/>
    <col min="28" max="48" width="9.140625" style="7"/>
    <col min="49" max="16384" width="9.140625" style="1"/>
  </cols>
  <sheetData>
    <row r="1" spans="1:29">
      <c r="A1" s="9" t="s">
        <v>48</v>
      </c>
      <c r="B1" s="9" t="s">
        <v>49</v>
      </c>
      <c r="C1" s="8" t="s">
        <v>70</v>
      </c>
      <c r="D1" s="9" t="s">
        <v>50</v>
      </c>
      <c r="E1" s="9" t="s">
        <v>51</v>
      </c>
      <c r="F1" s="9" t="s">
        <v>52</v>
      </c>
      <c r="G1" s="9" t="s">
        <v>53</v>
      </c>
      <c r="H1" s="9" t="s">
        <v>44</v>
      </c>
      <c r="I1" s="9" t="s">
        <v>54</v>
      </c>
      <c r="J1" s="9" t="s">
        <v>45</v>
      </c>
      <c r="K1" s="9" t="s">
        <v>55</v>
      </c>
      <c r="L1" s="9" t="s">
        <v>56</v>
      </c>
      <c r="M1" s="9" t="s">
        <v>57</v>
      </c>
      <c r="N1" s="8" t="s">
        <v>70</v>
      </c>
      <c r="O1" s="9" t="s">
        <v>58</v>
      </c>
      <c r="P1" s="9" t="s">
        <v>59</v>
      </c>
      <c r="Q1" s="8" t="s">
        <v>70</v>
      </c>
      <c r="R1" s="9" t="s">
        <v>60</v>
      </c>
      <c r="S1" s="9" t="s">
        <v>61</v>
      </c>
      <c r="T1" s="9" t="s">
        <v>62</v>
      </c>
      <c r="U1" s="9" t="s">
        <v>63</v>
      </c>
      <c r="V1" s="9" t="s">
        <v>64</v>
      </c>
      <c r="W1" s="9" t="s">
        <v>65</v>
      </c>
      <c r="X1" s="9" t="s">
        <v>1</v>
      </c>
      <c r="Y1" s="8" t="s">
        <v>66</v>
      </c>
      <c r="Z1" s="1" t="s">
        <v>34</v>
      </c>
    </row>
    <row r="2" spans="1:29">
      <c r="A2" s="91" t="s">
        <v>488</v>
      </c>
      <c r="B2" s="96" t="s">
        <v>159</v>
      </c>
      <c r="C2" s="97"/>
      <c r="D2" s="91" t="s">
        <v>76</v>
      </c>
      <c r="E2" s="91" t="s">
        <v>138</v>
      </c>
      <c r="F2" s="91"/>
      <c r="G2" s="91" t="s">
        <v>77</v>
      </c>
      <c r="H2" s="91" t="s">
        <v>73</v>
      </c>
      <c r="I2" s="91" t="s">
        <v>722</v>
      </c>
      <c r="J2" s="91" t="s">
        <v>487</v>
      </c>
      <c r="K2" s="91" t="s">
        <v>78</v>
      </c>
      <c r="L2" s="91" t="s">
        <v>170</v>
      </c>
      <c r="M2" s="91">
        <v>30567.5</v>
      </c>
      <c r="N2" s="96">
        <v>4680</v>
      </c>
      <c r="O2" s="97"/>
      <c r="P2" s="98">
        <v>43887.449336018501</v>
      </c>
      <c r="Q2" s="97"/>
      <c r="R2" s="91"/>
      <c r="S2" s="91" t="s">
        <v>723</v>
      </c>
      <c r="T2" s="91"/>
      <c r="U2" s="91">
        <v>-18</v>
      </c>
      <c r="V2" s="91" t="s">
        <v>9</v>
      </c>
      <c r="W2" s="91" t="s">
        <v>139</v>
      </c>
      <c r="X2" s="91" t="s">
        <v>79</v>
      </c>
      <c r="Y2" s="8" t="str">
        <f>VLOOKUP(H2,$AB$2:$AC$15,2,FALSE)</f>
        <v>CNOJA</v>
      </c>
      <c r="Z2" s="6" t="str">
        <f>+J2&amp;Y2&amp;A2</f>
        <v>ZIMUMTL0083660CNOJAJXLU5106145</v>
      </c>
      <c r="AB2" s="7" t="s">
        <v>26</v>
      </c>
      <c r="AC2" s="7" t="s">
        <v>8</v>
      </c>
    </row>
    <row r="3" spans="1:29">
      <c r="A3" s="91" t="s">
        <v>167</v>
      </c>
      <c r="B3" s="96" t="s">
        <v>75</v>
      </c>
      <c r="C3" s="97"/>
      <c r="D3" s="91" t="s">
        <v>76</v>
      </c>
      <c r="E3" s="91" t="s">
        <v>138</v>
      </c>
      <c r="F3" s="91"/>
      <c r="G3" s="91" t="s">
        <v>77</v>
      </c>
      <c r="H3" s="91" t="s">
        <v>114</v>
      </c>
      <c r="I3" s="91" t="s">
        <v>168</v>
      </c>
      <c r="J3" s="91" t="s">
        <v>169</v>
      </c>
      <c r="K3" s="91" t="s">
        <v>78</v>
      </c>
      <c r="L3" s="91" t="s">
        <v>170</v>
      </c>
      <c r="M3" s="91">
        <v>25052</v>
      </c>
      <c r="N3" s="96">
        <v>4000</v>
      </c>
      <c r="O3" s="97"/>
      <c r="P3" s="98">
        <v>43881.658357696797</v>
      </c>
      <c r="Q3" s="97"/>
      <c r="R3" s="91"/>
      <c r="S3" s="91"/>
      <c r="T3" s="91"/>
      <c r="U3" s="91"/>
      <c r="V3" s="91"/>
      <c r="W3" s="91" t="s">
        <v>139</v>
      </c>
      <c r="X3" s="91" t="s">
        <v>79</v>
      </c>
      <c r="Y3" s="8" t="str">
        <f t="shared" ref="Y3:Y66" si="0">VLOOKUP(H3,$AB$2:$AC$15,2,FALSE)</f>
        <v>JPYOK</v>
      </c>
      <c r="Z3" s="6" t="str">
        <f t="shared" ref="Z3:Z66" si="1">+J3&amp;Y3&amp;A3</f>
        <v>ZIMUVAN0081375AJPYOKZCSU8838582</v>
      </c>
      <c r="AB3" s="7" t="s">
        <v>27</v>
      </c>
      <c r="AC3" s="7" t="s">
        <v>5</v>
      </c>
    </row>
    <row r="4" spans="1:29">
      <c r="A4" s="91" t="s">
        <v>171</v>
      </c>
      <c r="B4" s="96" t="s">
        <v>75</v>
      </c>
      <c r="C4" s="97"/>
      <c r="D4" s="91" t="s">
        <v>76</v>
      </c>
      <c r="E4" s="91" t="s">
        <v>134</v>
      </c>
      <c r="F4" s="91"/>
      <c r="G4" s="91" t="s">
        <v>77</v>
      </c>
      <c r="H4" s="91" t="s">
        <v>27</v>
      </c>
      <c r="I4" s="91" t="s">
        <v>724</v>
      </c>
      <c r="J4" s="91" t="s">
        <v>172</v>
      </c>
      <c r="K4" s="91" t="s">
        <v>78</v>
      </c>
      <c r="L4" s="91" t="s">
        <v>170</v>
      </c>
      <c r="M4" s="91">
        <v>5771.96</v>
      </c>
      <c r="N4" s="96">
        <v>3830</v>
      </c>
      <c r="O4" s="97"/>
      <c r="P4" s="96"/>
      <c r="Q4" s="97"/>
      <c r="R4" s="91"/>
      <c r="S4" s="91"/>
      <c r="T4" s="91"/>
      <c r="U4" s="91"/>
      <c r="V4" s="91"/>
      <c r="W4" s="91" t="s">
        <v>47</v>
      </c>
      <c r="X4" s="91" t="s">
        <v>79</v>
      </c>
      <c r="Y4" s="8" t="str">
        <f t="shared" si="0"/>
        <v>KRPUS</v>
      </c>
      <c r="Z4" s="6" t="str">
        <f t="shared" si="1"/>
        <v>ZIMUORF0965728KRPUSFSCU8255706</v>
      </c>
      <c r="AB4" s="7" t="s">
        <v>28</v>
      </c>
      <c r="AC4" s="7" t="s">
        <v>10</v>
      </c>
    </row>
    <row r="5" spans="1:29">
      <c r="A5" s="91" t="s">
        <v>173</v>
      </c>
      <c r="B5" s="96" t="s">
        <v>80</v>
      </c>
      <c r="C5" s="97"/>
      <c r="D5" s="91" t="s">
        <v>76</v>
      </c>
      <c r="E5" s="91" t="s">
        <v>138</v>
      </c>
      <c r="F5" s="91"/>
      <c r="G5" s="91" t="s">
        <v>77</v>
      </c>
      <c r="H5" s="91" t="s">
        <v>114</v>
      </c>
      <c r="I5" s="91" t="s">
        <v>174</v>
      </c>
      <c r="J5" s="91" t="s">
        <v>175</v>
      </c>
      <c r="K5" s="91" t="s">
        <v>78</v>
      </c>
      <c r="L5" s="91" t="s">
        <v>170</v>
      </c>
      <c r="M5" s="91">
        <v>23230</v>
      </c>
      <c r="N5" s="96">
        <v>2350</v>
      </c>
      <c r="O5" s="97"/>
      <c r="P5" s="98">
        <v>43883.763378472198</v>
      </c>
      <c r="Q5" s="97"/>
      <c r="R5" s="91"/>
      <c r="S5" s="91"/>
      <c r="T5" s="91"/>
      <c r="U5" s="91"/>
      <c r="V5" s="91"/>
      <c r="W5" s="91" t="s">
        <v>139</v>
      </c>
      <c r="X5" s="91" t="s">
        <v>79</v>
      </c>
      <c r="Y5" s="8" t="str">
        <f t="shared" si="0"/>
        <v>JPYOK</v>
      </c>
      <c r="Z5" s="6" t="str">
        <f t="shared" si="1"/>
        <v>ZIMUMTL0083533JPYOKBSIU2795285</v>
      </c>
      <c r="AB5" s="7" t="s">
        <v>29</v>
      </c>
      <c r="AC5" s="7" t="s">
        <v>11</v>
      </c>
    </row>
    <row r="6" spans="1:29">
      <c r="A6" s="91" t="s">
        <v>176</v>
      </c>
      <c r="B6" s="96" t="s">
        <v>75</v>
      </c>
      <c r="C6" s="97"/>
      <c r="D6" s="91" t="s">
        <v>76</v>
      </c>
      <c r="E6" s="91" t="s">
        <v>134</v>
      </c>
      <c r="F6" s="91"/>
      <c r="G6" s="91" t="s">
        <v>77</v>
      </c>
      <c r="H6" s="91" t="s">
        <v>114</v>
      </c>
      <c r="I6" s="91" t="s">
        <v>177</v>
      </c>
      <c r="J6" s="91" t="s">
        <v>178</v>
      </c>
      <c r="K6" s="91" t="s">
        <v>78</v>
      </c>
      <c r="L6" s="91" t="s">
        <v>170</v>
      </c>
      <c r="M6" s="91">
        <v>26136</v>
      </c>
      <c r="N6" s="96">
        <v>4000</v>
      </c>
      <c r="O6" s="97"/>
      <c r="P6" s="96"/>
      <c r="Q6" s="97"/>
      <c r="R6" s="91"/>
      <c r="S6" s="91"/>
      <c r="T6" s="91"/>
      <c r="U6" s="91"/>
      <c r="V6" s="91"/>
      <c r="W6" s="91" t="s">
        <v>47</v>
      </c>
      <c r="X6" s="91" t="s">
        <v>79</v>
      </c>
      <c r="Y6" s="8" t="str">
        <f t="shared" si="0"/>
        <v>JPYOK</v>
      </c>
      <c r="Z6" s="6" t="str">
        <f t="shared" si="1"/>
        <v>ZIMUMTL0083505JPYOKGVCU5326419</v>
      </c>
      <c r="AB6" s="7" t="s">
        <v>30</v>
      </c>
      <c r="AC6" s="7" t="s">
        <v>14</v>
      </c>
    </row>
    <row r="7" spans="1:29">
      <c r="A7" s="91" t="s">
        <v>179</v>
      </c>
      <c r="B7" s="96" t="s">
        <v>80</v>
      </c>
      <c r="C7" s="97"/>
      <c r="D7" s="91" t="s">
        <v>76</v>
      </c>
      <c r="E7" s="91" t="s">
        <v>134</v>
      </c>
      <c r="F7" s="91"/>
      <c r="G7" s="91" t="s">
        <v>77</v>
      </c>
      <c r="H7" s="91" t="s">
        <v>114</v>
      </c>
      <c r="I7" s="91" t="s">
        <v>180</v>
      </c>
      <c r="J7" s="91" t="s">
        <v>181</v>
      </c>
      <c r="K7" s="91" t="s">
        <v>78</v>
      </c>
      <c r="L7" s="91" t="s">
        <v>170</v>
      </c>
      <c r="M7" s="91">
        <v>14250</v>
      </c>
      <c r="N7" s="96">
        <v>2350</v>
      </c>
      <c r="O7" s="97"/>
      <c r="P7" s="96"/>
      <c r="Q7" s="97"/>
      <c r="R7" s="91"/>
      <c r="S7" s="91"/>
      <c r="T7" s="91"/>
      <c r="U7" s="91"/>
      <c r="V7" s="91"/>
      <c r="W7" s="91" t="s">
        <v>47</v>
      </c>
      <c r="X7" s="91" t="s">
        <v>79</v>
      </c>
      <c r="Y7" s="8" t="str">
        <f t="shared" si="0"/>
        <v>JPYOK</v>
      </c>
      <c r="Z7" s="6" t="str">
        <f t="shared" si="1"/>
        <v>ZIMUVAN0081288JPYOKZIMU1264286</v>
      </c>
      <c r="AB7" s="7" t="s">
        <v>31</v>
      </c>
      <c r="AC7" s="7" t="s">
        <v>24</v>
      </c>
    </row>
    <row r="8" spans="1:29">
      <c r="A8" s="91" t="s">
        <v>182</v>
      </c>
      <c r="B8" s="96" t="s">
        <v>75</v>
      </c>
      <c r="C8" s="97"/>
      <c r="D8" s="91" t="s">
        <v>76</v>
      </c>
      <c r="E8" s="91" t="s">
        <v>138</v>
      </c>
      <c r="F8" s="91"/>
      <c r="G8" s="91" t="s">
        <v>77</v>
      </c>
      <c r="H8" s="91" t="s">
        <v>27</v>
      </c>
      <c r="I8" s="91" t="s">
        <v>183</v>
      </c>
      <c r="J8" s="91" t="s">
        <v>184</v>
      </c>
      <c r="K8" s="91" t="s">
        <v>78</v>
      </c>
      <c r="L8" s="91" t="s">
        <v>170</v>
      </c>
      <c r="M8" s="91">
        <v>28941</v>
      </c>
      <c r="N8" s="96">
        <v>4000</v>
      </c>
      <c r="O8" s="97"/>
      <c r="P8" s="98">
        <v>43881.673151157403</v>
      </c>
      <c r="Q8" s="97"/>
      <c r="R8" s="91"/>
      <c r="S8" s="91"/>
      <c r="T8" s="91"/>
      <c r="U8" s="91"/>
      <c r="V8" s="91"/>
      <c r="W8" s="91" t="s">
        <v>139</v>
      </c>
      <c r="X8" s="91" t="s">
        <v>79</v>
      </c>
      <c r="Y8" s="8" t="str">
        <f t="shared" si="0"/>
        <v>KRPUS</v>
      </c>
      <c r="Z8" s="6" t="str">
        <f t="shared" si="1"/>
        <v>ZIMUMTL0083331BKRPUSZCSU8869407</v>
      </c>
      <c r="AB8" s="7" t="s">
        <v>32</v>
      </c>
      <c r="AC8" s="7" t="s">
        <v>25</v>
      </c>
    </row>
    <row r="9" spans="1:29">
      <c r="A9" s="91" t="s">
        <v>185</v>
      </c>
      <c r="B9" s="96" t="s">
        <v>75</v>
      </c>
      <c r="C9" s="97"/>
      <c r="D9" s="91" t="s">
        <v>76</v>
      </c>
      <c r="E9" s="91" t="s">
        <v>138</v>
      </c>
      <c r="F9" s="91"/>
      <c r="G9" s="91" t="s">
        <v>77</v>
      </c>
      <c r="H9" s="91" t="s">
        <v>113</v>
      </c>
      <c r="I9" s="91" t="s">
        <v>186</v>
      </c>
      <c r="J9" s="91" t="s">
        <v>187</v>
      </c>
      <c r="K9" s="91" t="s">
        <v>78</v>
      </c>
      <c r="L9" s="91" t="s">
        <v>170</v>
      </c>
      <c r="M9" s="91">
        <v>28248.06</v>
      </c>
      <c r="N9" s="96">
        <v>4000</v>
      </c>
      <c r="O9" s="97"/>
      <c r="P9" s="98">
        <v>43881.6389343056</v>
      </c>
      <c r="Q9" s="97"/>
      <c r="R9" s="91"/>
      <c r="S9" s="91"/>
      <c r="T9" s="91"/>
      <c r="U9" s="91"/>
      <c r="V9" s="91"/>
      <c r="W9" s="91" t="s">
        <v>139</v>
      </c>
      <c r="X9" s="91" t="s">
        <v>79</v>
      </c>
      <c r="Y9" s="8" t="str">
        <f t="shared" si="0"/>
        <v>TWKSG</v>
      </c>
      <c r="Z9" s="6" t="str">
        <f t="shared" si="1"/>
        <v>ZIMUTRT0106554TWKSGTEMU6752628</v>
      </c>
      <c r="AB9" s="7" t="s">
        <v>33</v>
      </c>
      <c r="AC9" s="7" t="s">
        <v>23</v>
      </c>
    </row>
    <row r="10" spans="1:29">
      <c r="A10" s="91" t="s">
        <v>188</v>
      </c>
      <c r="B10" s="96" t="s">
        <v>75</v>
      </c>
      <c r="C10" s="97"/>
      <c r="D10" s="91" t="s">
        <v>76</v>
      </c>
      <c r="E10" s="91" t="s">
        <v>138</v>
      </c>
      <c r="F10" s="91"/>
      <c r="G10" s="91" t="s">
        <v>77</v>
      </c>
      <c r="H10" s="91" t="s">
        <v>27</v>
      </c>
      <c r="I10" s="91" t="s">
        <v>725</v>
      </c>
      <c r="J10" s="91" t="s">
        <v>189</v>
      </c>
      <c r="K10" s="91" t="s">
        <v>78</v>
      </c>
      <c r="L10" s="91" t="s">
        <v>170</v>
      </c>
      <c r="M10" s="91">
        <v>9715</v>
      </c>
      <c r="N10" s="96">
        <v>4000</v>
      </c>
      <c r="O10" s="97"/>
      <c r="P10" s="98">
        <v>43881.0547860648</v>
      </c>
      <c r="Q10" s="97"/>
      <c r="R10" s="91"/>
      <c r="S10" s="91"/>
      <c r="T10" s="91"/>
      <c r="U10" s="91"/>
      <c r="V10" s="91"/>
      <c r="W10" s="91" t="s">
        <v>139</v>
      </c>
      <c r="X10" s="91" t="s">
        <v>79</v>
      </c>
      <c r="Y10" s="8" t="str">
        <f t="shared" si="0"/>
        <v>KRPUS</v>
      </c>
      <c r="Z10" s="6" t="str">
        <f t="shared" si="1"/>
        <v>ZIMUVAN937820KRPUSZCSU6542077</v>
      </c>
      <c r="AB10" s="7" t="s">
        <v>41</v>
      </c>
      <c r="AC10" s="7" t="s">
        <v>18</v>
      </c>
    </row>
    <row r="11" spans="1:29">
      <c r="A11" s="91" t="s">
        <v>190</v>
      </c>
      <c r="B11" s="96" t="s">
        <v>75</v>
      </c>
      <c r="C11" s="97"/>
      <c r="D11" s="91" t="s">
        <v>76</v>
      </c>
      <c r="E11" s="91" t="s">
        <v>134</v>
      </c>
      <c r="F11" s="91"/>
      <c r="G11" s="91" t="s">
        <v>77</v>
      </c>
      <c r="H11" s="91" t="s">
        <v>28</v>
      </c>
      <c r="I11" s="91" t="s">
        <v>191</v>
      </c>
      <c r="J11" s="91" t="s">
        <v>192</v>
      </c>
      <c r="K11" s="91" t="s">
        <v>78</v>
      </c>
      <c r="L11" s="91" t="s">
        <v>170</v>
      </c>
      <c r="M11" s="91">
        <v>6596</v>
      </c>
      <c r="N11" s="96">
        <v>4000</v>
      </c>
      <c r="O11" s="97"/>
      <c r="P11" s="96"/>
      <c r="Q11" s="97"/>
      <c r="R11" s="91"/>
      <c r="S11" s="91"/>
      <c r="T11" s="91"/>
      <c r="U11" s="91"/>
      <c r="V11" s="91"/>
      <c r="W11" s="91" t="s">
        <v>47</v>
      </c>
      <c r="X11" s="91" t="s">
        <v>79</v>
      </c>
      <c r="Y11" s="8" t="str">
        <f t="shared" si="0"/>
        <v>CNNGB</v>
      </c>
      <c r="Z11" s="6" t="str">
        <f t="shared" si="1"/>
        <v>ZIMUVAN937865CNNGBGAOU6094543</v>
      </c>
      <c r="AB11" s="7" t="s">
        <v>46</v>
      </c>
      <c r="AC11" s="7" t="s">
        <v>43</v>
      </c>
    </row>
    <row r="12" spans="1:29">
      <c r="A12" s="91" t="s">
        <v>193</v>
      </c>
      <c r="B12" s="96" t="s">
        <v>80</v>
      </c>
      <c r="C12" s="97"/>
      <c r="D12" s="91" t="s">
        <v>76</v>
      </c>
      <c r="E12" s="91" t="s">
        <v>134</v>
      </c>
      <c r="F12" s="91"/>
      <c r="G12" s="91" t="s">
        <v>77</v>
      </c>
      <c r="H12" s="91" t="s">
        <v>113</v>
      </c>
      <c r="I12" s="91" t="s">
        <v>194</v>
      </c>
      <c r="J12" s="91" t="s">
        <v>195</v>
      </c>
      <c r="K12" s="91" t="s">
        <v>78</v>
      </c>
      <c r="L12" s="91" t="s">
        <v>170</v>
      </c>
      <c r="M12" s="91">
        <v>22480</v>
      </c>
      <c r="N12" s="96">
        <v>2350</v>
      </c>
      <c r="O12" s="97"/>
      <c r="P12" s="96"/>
      <c r="Q12" s="97"/>
      <c r="R12" s="91"/>
      <c r="S12" s="91"/>
      <c r="T12" s="91"/>
      <c r="U12" s="91"/>
      <c r="V12" s="91"/>
      <c r="W12" s="91" t="s">
        <v>47</v>
      </c>
      <c r="X12" s="91" t="s">
        <v>79</v>
      </c>
      <c r="Y12" s="8" t="str">
        <f t="shared" si="0"/>
        <v>TWKSG</v>
      </c>
      <c r="Z12" s="6" t="str">
        <f t="shared" si="1"/>
        <v>ZIMUTRT0106567TWKSGGLDU5233048</v>
      </c>
      <c r="AB12" s="7" t="s">
        <v>113</v>
      </c>
      <c r="AC12" s="7" t="s">
        <v>74</v>
      </c>
    </row>
    <row r="13" spans="1:29">
      <c r="A13" s="91" t="s">
        <v>196</v>
      </c>
      <c r="B13" s="96" t="s">
        <v>80</v>
      </c>
      <c r="C13" s="97"/>
      <c r="D13" s="91" t="s">
        <v>76</v>
      </c>
      <c r="E13" s="91" t="s">
        <v>134</v>
      </c>
      <c r="F13" s="91"/>
      <c r="G13" s="91" t="s">
        <v>77</v>
      </c>
      <c r="H13" s="91" t="s">
        <v>113</v>
      </c>
      <c r="I13" s="91" t="s">
        <v>197</v>
      </c>
      <c r="J13" s="91" t="s">
        <v>195</v>
      </c>
      <c r="K13" s="91" t="s">
        <v>78</v>
      </c>
      <c r="L13" s="91" t="s">
        <v>170</v>
      </c>
      <c r="M13" s="91">
        <v>22500</v>
      </c>
      <c r="N13" s="96">
        <v>2181.7800000000002</v>
      </c>
      <c r="O13" s="97"/>
      <c r="P13" s="96"/>
      <c r="Q13" s="97"/>
      <c r="R13" s="91"/>
      <c r="S13" s="91"/>
      <c r="T13" s="91"/>
      <c r="U13" s="91"/>
      <c r="V13" s="91"/>
      <c r="W13" s="91" t="s">
        <v>47</v>
      </c>
      <c r="X13" s="91" t="s">
        <v>79</v>
      </c>
      <c r="Y13" s="8" t="str">
        <f t="shared" si="0"/>
        <v>TWKSG</v>
      </c>
      <c r="Z13" s="6" t="str">
        <f t="shared" si="1"/>
        <v>ZIMUTRT0106567TWKSGFCIU4122054</v>
      </c>
      <c r="AB13" s="7" t="s">
        <v>114</v>
      </c>
      <c r="AC13" s="7" t="s">
        <v>112</v>
      </c>
    </row>
    <row r="14" spans="1:29">
      <c r="A14" s="91" t="s">
        <v>198</v>
      </c>
      <c r="B14" s="96" t="s">
        <v>80</v>
      </c>
      <c r="C14" s="97"/>
      <c r="D14" s="91" t="s">
        <v>76</v>
      </c>
      <c r="E14" s="91" t="s">
        <v>134</v>
      </c>
      <c r="F14" s="91"/>
      <c r="G14" s="91" t="s">
        <v>77</v>
      </c>
      <c r="H14" s="91" t="s">
        <v>113</v>
      </c>
      <c r="I14" s="91" t="s">
        <v>199</v>
      </c>
      <c r="J14" s="91" t="s">
        <v>195</v>
      </c>
      <c r="K14" s="91" t="s">
        <v>78</v>
      </c>
      <c r="L14" s="91" t="s">
        <v>170</v>
      </c>
      <c r="M14" s="91">
        <v>22500</v>
      </c>
      <c r="N14" s="96">
        <v>2350</v>
      </c>
      <c r="O14" s="97"/>
      <c r="P14" s="96"/>
      <c r="Q14" s="97"/>
      <c r="R14" s="91"/>
      <c r="S14" s="91"/>
      <c r="T14" s="91"/>
      <c r="U14" s="91"/>
      <c r="V14" s="91"/>
      <c r="W14" s="91" t="s">
        <v>47</v>
      </c>
      <c r="X14" s="91" t="s">
        <v>79</v>
      </c>
      <c r="Y14" s="8" t="str">
        <f t="shared" si="0"/>
        <v>TWKSG</v>
      </c>
      <c r="Z14" s="6" t="str">
        <f t="shared" si="1"/>
        <v>ZIMUTRT0106567TWKSGZIMU3064353</v>
      </c>
      <c r="AB14" s="7" t="s">
        <v>115</v>
      </c>
      <c r="AC14" s="7" t="s">
        <v>69</v>
      </c>
    </row>
    <row r="15" spans="1:29">
      <c r="A15" s="91" t="s">
        <v>200</v>
      </c>
      <c r="B15" s="96" t="s">
        <v>80</v>
      </c>
      <c r="C15" s="97"/>
      <c r="D15" s="91" t="s">
        <v>76</v>
      </c>
      <c r="E15" s="91" t="s">
        <v>134</v>
      </c>
      <c r="F15" s="91"/>
      <c r="G15" s="91" t="s">
        <v>77</v>
      </c>
      <c r="H15" s="91" t="s">
        <v>113</v>
      </c>
      <c r="I15" s="91" t="s">
        <v>201</v>
      </c>
      <c r="J15" s="91" t="s">
        <v>195</v>
      </c>
      <c r="K15" s="91" t="s">
        <v>78</v>
      </c>
      <c r="L15" s="91" t="s">
        <v>170</v>
      </c>
      <c r="M15" s="91">
        <v>22420</v>
      </c>
      <c r="N15" s="96">
        <v>2100</v>
      </c>
      <c r="O15" s="97"/>
      <c r="P15" s="96"/>
      <c r="Q15" s="97"/>
      <c r="R15" s="91"/>
      <c r="S15" s="91"/>
      <c r="T15" s="91"/>
      <c r="U15" s="91"/>
      <c r="V15" s="91"/>
      <c r="W15" s="91" t="s">
        <v>47</v>
      </c>
      <c r="X15" s="91" t="s">
        <v>79</v>
      </c>
      <c r="Y15" s="8" t="str">
        <f t="shared" si="0"/>
        <v>TWKSG</v>
      </c>
      <c r="Z15" s="6" t="str">
        <f t="shared" si="1"/>
        <v>ZIMUTRT0106567TWKSGTEMU1641200</v>
      </c>
      <c r="AB15" s="7" t="s">
        <v>73</v>
      </c>
      <c r="AC15" s="7" t="s">
        <v>111</v>
      </c>
    </row>
    <row r="16" spans="1:29">
      <c r="A16" s="91" t="s">
        <v>202</v>
      </c>
      <c r="B16" s="96" t="s">
        <v>80</v>
      </c>
      <c r="C16" s="97"/>
      <c r="D16" s="91" t="s">
        <v>76</v>
      </c>
      <c r="E16" s="91" t="s">
        <v>134</v>
      </c>
      <c r="F16" s="91"/>
      <c r="G16" s="91" t="s">
        <v>77</v>
      </c>
      <c r="H16" s="91" t="s">
        <v>113</v>
      </c>
      <c r="I16" s="91" t="s">
        <v>203</v>
      </c>
      <c r="J16" s="91" t="s">
        <v>195</v>
      </c>
      <c r="K16" s="91" t="s">
        <v>78</v>
      </c>
      <c r="L16" s="91" t="s">
        <v>170</v>
      </c>
      <c r="M16" s="91">
        <v>22580</v>
      </c>
      <c r="N16" s="96">
        <v>2258.89</v>
      </c>
      <c r="O16" s="97"/>
      <c r="P16" s="96"/>
      <c r="Q16" s="97"/>
      <c r="R16" s="91"/>
      <c r="S16" s="91"/>
      <c r="T16" s="91"/>
      <c r="U16" s="91"/>
      <c r="V16" s="91"/>
      <c r="W16" s="91" t="s">
        <v>47</v>
      </c>
      <c r="X16" s="91" t="s">
        <v>79</v>
      </c>
      <c r="Y16" s="8" t="str">
        <f t="shared" si="0"/>
        <v>TWKSG</v>
      </c>
      <c r="Z16" s="6" t="str">
        <f t="shared" si="1"/>
        <v>ZIMUTRT0106567TWKSGZIMU1091030</v>
      </c>
    </row>
    <row r="17" spans="1:26">
      <c r="A17" s="91" t="s">
        <v>551</v>
      </c>
      <c r="B17" s="96" t="s">
        <v>159</v>
      </c>
      <c r="C17" s="97"/>
      <c r="D17" s="91" t="s">
        <v>76</v>
      </c>
      <c r="E17" s="91" t="s">
        <v>138</v>
      </c>
      <c r="F17" s="91"/>
      <c r="G17" s="91" t="s">
        <v>77</v>
      </c>
      <c r="H17" s="91" t="s">
        <v>27</v>
      </c>
      <c r="I17" s="91" t="s">
        <v>726</v>
      </c>
      <c r="J17" s="91" t="s">
        <v>550</v>
      </c>
      <c r="K17" s="91" t="s">
        <v>78</v>
      </c>
      <c r="L17" s="91" t="s">
        <v>170</v>
      </c>
      <c r="M17" s="91">
        <v>28365</v>
      </c>
      <c r="N17" s="96">
        <v>4680</v>
      </c>
      <c r="O17" s="97"/>
      <c r="P17" s="98">
        <v>43887.583277777798</v>
      </c>
      <c r="Q17" s="97"/>
      <c r="R17" s="91"/>
      <c r="S17" s="91" t="s">
        <v>727</v>
      </c>
      <c r="T17" s="91"/>
      <c r="U17" s="91">
        <v>-18</v>
      </c>
      <c r="V17" s="91" t="s">
        <v>9</v>
      </c>
      <c r="W17" s="91" t="s">
        <v>139</v>
      </c>
      <c r="X17" s="91" t="s">
        <v>79</v>
      </c>
      <c r="Y17" s="8" t="str">
        <f t="shared" si="0"/>
        <v>KRPUS</v>
      </c>
      <c r="Z17" s="6" t="str">
        <f t="shared" si="1"/>
        <v>ZIMUMTL0083657KRPUSJXLU5839203</v>
      </c>
    </row>
    <row r="18" spans="1:26">
      <c r="A18" s="91" t="s">
        <v>204</v>
      </c>
      <c r="B18" s="96" t="s">
        <v>159</v>
      </c>
      <c r="C18" s="97"/>
      <c r="D18" s="91" t="s">
        <v>76</v>
      </c>
      <c r="E18" s="91" t="s">
        <v>134</v>
      </c>
      <c r="F18" s="91"/>
      <c r="G18" s="91" t="s">
        <v>77</v>
      </c>
      <c r="H18" s="91" t="s">
        <v>26</v>
      </c>
      <c r="I18" s="91" t="s">
        <v>205</v>
      </c>
      <c r="J18" s="91" t="s">
        <v>206</v>
      </c>
      <c r="K18" s="91" t="s">
        <v>78</v>
      </c>
      <c r="L18" s="91" t="s">
        <v>170</v>
      </c>
      <c r="M18" s="91">
        <v>29996</v>
      </c>
      <c r="N18" s="96">
        <v>4840</v>
      </c>
      <c r="O18" s="97"/>
      <c r="P18" s="96"/>
      <c r="Q18" s="97"/>
      <c r="R18" s="91"/>
      <c r="S18" s="91"/>
      <c r="T18" s="91"/>
      <c r="U18" s="91">
        <v>-18</v>
      </c>
      <c r="V18" s="91" t="s">
        <v>9</v>
      </c>
      <c r="W18" s="91" t="s">
        <v>47</v>
      </c>
      <c r="X18" s="91" t="s">
        <v>79</v>
      </c>
      <c r="Y18" s="8" t="str">
        <f t="shared" si="0"/>
        <v>CNSNH</v>
      </c>
      <c r="Z18" s="6" t="str">
        <f t="shared" si="1"/>
        <v>ZIMUMTL0083989CNSNHZCSU5129670</v>
      </c>
    </row>
    <row r="19" spans="1:26">
      <c r="A19" s="91" t="s">
        <v>207</v>
      </c>
      <c r="B19" s="96" t="s">
        <v>75</v>
      </c>
      <c r="C19" s="97"/>
      <c r="D19" s="91" t="s">
        <v>76</v>
      </c>
      <c r="E19" s="91" t="s">
        <v>134</v>
      </c>
      <c r="F19" s="91"/>
      <c r="G19" s="91" t="s">
        <v>77</v>
      </c>
      <c r="H19" s="91" t="s">
        <v>27</v>
      </c>
      <c r="I19" s="91" t="s">
        <v>208</v>
      </c>
      <c r="J19" s="91" t="s">
        <v>209</v>
      </c>
      <c r="K19" s="91" t="s">
        <v>78</v>
      </c>
      <c r="L19" s="91" t="s">
        <v>170</v>
      </c>
      <c r="M19" s="91">
        <v>4963.21</v>
      </c>
      <c r="N19" s="96">
        <v>4000</v>
      </c>
      <c r="O19" s="97"/>
      <c r="P19" s="96"/>
      <c r="Q19" s="97"/>
      <c r="R19" s="91"/>
      <c r="S19" s="91"/>
      <c r="T19" s="91"/>
      <c r="U19" s="91"/>
      <c r="V19" s="91"/>
      <c r="W19" s="91" t="s">
        <v>47</v>
      </c>
      <c r="X19" s="91" t="s">
        <v>79</v>
      </c>
      <c r="Y19" s="8" t="str">
        <f t="shared" si="0"/>
        <v>KRPUS</v>
      </c>
      <c r="Z19" s="6" t="str">
        <f t="shared" si="1"/>
        <v>ZIMUORF0963131KRPUSBMOU4563365</v>
      </c>
    </row>
    <row r="20" spans="1:26">
      <c r="A20" s="91" t="s">
        <v>210</v>
      </c>
      <c r="B20" s="96" t="s">
        <v>75</v>
      </c>
      <c r="C20" s="97"/>
      <c r="D20" s="91" t="s">
        <v>76</v>
      </c>
      <c r="E20" s="91" t="s">
        <v>134</v>
      </c>
      <c r="F20" s="91"/>
      <c r="G20" s="91" t="s">
        <v>77</v>
      </c>
      <c r="H20" s="91" t="s">
        <v>27</v>
      </c>
      <c r="I20" s="91" t="s">
        <v>211</v>
      </c>
      <c r="J20" s="91" t="s">
        <v>212</v>
      </c>
      <c r="K20" s="91" t="s">
        <v>78</v>
      </c>
      <c r="L20" s="91" t="s">
        <v>170</v>
      </c>
      <c r="M20" s="91">
        <v>4893.8100000000004</v>
      </c>
      <c r="N20" s="96">
        <v>3769.81</v>
      </c>
      <c r="O20" s="97"/>
      <c r="P20" s="96"/>
      <c r="Q20" s="97"/>
      <c r="R20" s="91"/>
      <c r="S20" s="91"/>
      <c r="T20" s="91"/>
      <c r="U20" s="91"/>
      <c r="V20" s="91"/>
      <c r="W20" s="91" t="s">
        <v>47</v>
      </c>
      <c r="X20" s="91" t="s">
        <v>79</v>
      </c>
      <c r="Y20" s="8" t="str">
        <f t="shared" si="0"/>
        <v>KRPUS</v>
      </c>
      <c r="Z20" s="6" t="str">
        <f t="shared" si="1"/>
        <v>ZIMUORF0963149KRPUSBSIU9711141</v>
      </c>
    </row>
    <row r="21" spans="1:26">
      <c r="A21" s="91" t="s">
        <v>213</v>
      </c>
      <c r="B21" s="96" t="s">
        <v>75</v>
      </c>
      <c r="C21" s="97"/>
      <c r="D21" s="91" t="s">
        <v>76</v>
      </c>
      <c r="E21" s="91" t="s">
        <v>134</v>
      </c>
      <c r="F21" s="91"/>
      <c r="G21" s="91" t="s">
        <v>77</v>
      </c>
      <c r="H21" s="91" t="s">
        <v>27</v>
      </c>
      <c r="I21" s="91" t="s">
        <v>214</v>
      </c>
      <c r="J21" s="91" t="s">
        <v>215</v>
      </c>
      <c r="K21" s="91" t="s">
        <v>78</v>
      </c>
      <c r="L21" s="91" t="s">
        <v>170</v>
      </c>
      <c r="M21" s="91">
        <v>15856</v>
      </c>
      <c r="N21" s="96">
        <v>4000</v>
      </c>
      <c r="O21" s="97"/>
      <c r="P21" s="96"/>
      <c r="Q21" s="97"/>
      <c r="R21" s="91"/>
      <c r="S21" s="91"/>
      <c r="T21" s="91"/>
      <c r="U21" s="91"/>
      <c r="V21" s="91"/>
      <c r="W21" s="91" t="s">
        <v>47</v>
      </c>
      <c r="X21" s="91" t="s">
        <v>79</v>
      </c>
      <c r="Y21" s="8" t="str">
        <f t="shared" si="0"/>
        <v>KRPUS</v>
      </c>
      <c r="Z21" s="6" t="str">
        <f t="shared" si="1"/>
        <v>ZIMUMTL0083487KRPUSZCSU8524046</v>
      </c>
    </row>
    <row r="22" spans="1:26">
      <c r="A22" s="91" t="s">
        <v>216</v>
      </c>
      <c r="B22" s="96" t="s">
        <v>80</v>
      </c>
      <c r="C22" s="97"/>
      <c r="D22" s="91" t="s">
        <v>76</v>
      </c>
      <c r="E22" s="91" t="s">
        <v>134</v>
      </c>
      <c r="F22" s="91"/>
      <c r="G22" s="91" t="s">
        <v>77</v>
      </c>
      <c r="H22" s="91" t="s">
        <v>27</v>
      </c>
      <c r="I22" s="91" t="s">
        <v>217</v>
      </c>
      <c r="J22" s="91" t="s">
        <v>218</v>
      </c>
      <c r="K22" s="91" t="s">
        <v>78</v>
      </c>
      <c r="L22" s="91" t="s">
        <v>170</v>
      </c>
      <c r="M22" s="91">
        <v>23516</v>
      </c>
      <c r="N22" s="96">
        <v>2350</v>
      </c>
      <c r="O22" s="97"/>
      <c r="P22" s="96"/>
      <c r="Q22" s="97"/>
      <c r="R22" s="91"/>
      <c r="S22" s="91"/>
      <c r="T22" s="91"/>
      <c r="U22" s="91"/>
      <c r="V22" s="91"/>
      <c r="W22" s="91" t="s">
        <v>47</v>
      </c>
      <c r="X22" s="91" t="s">
        <v>79</v>
      </c>
      <c r="Y22" s="8" t="str">
        <f t="shared" si="0"/>
        <v>KRPUS</v>
      </c>
      <c r="Z22" s="6" t="str">
        <f t="shared" si="1"/>
        <v>ZIMUTRT0106257KRPUSSEGU2672045</v>
      </c>
    </row>
    <row r="23" spans="1:26">
      <c r="A23" s="91" t="s">
        <v>219</v>
      </c>
      <c r="B23" s="96" t="s">
        <v>75</v>
      </c>
      <c r="C23" s="97"/>
      <c r="D23" s="91" t="s">
        <v>76</v>
      </c>
      <c r="E23" s="91" t="s">
        <v>134</v>
      </c>
      <c r="F23" s="91"/>
      <c r="G23" s="91" t="s">
        <v>77</v>
      </c>
      <c r="H23" s="91" t="s">
        <v>27</v>
      </c>
      <c r="I23" s="91" t="s">
        <v>728</v>
      </c>
      <c r="J23" s="91" t="s">
        <v>220</v>
      </c>
      <c r="K23" s="91" t="s">
        <v>78</v>
      </c>
      <c r="L23" s="91" t="s">
        <v>170</v>
      </c>
      <c r="M23" s="91">
        <v>5161.45</v>
      </c>
      <c r="N23" s="96">
        <v>4000</v>
      </c>
      <c r="O23" s="97"/>
      <c r="P23" s="96"/>
      <c r="Q23" s="97"/>
      <c r="R23" s="91"/>
      <c r="S23" s="91"/>
      <c r="T23" s="91"/>
      <c r="U23" s="91"/>
      <c r="V23" s="91"/>
      <c r="W23" s="91" t="s">
        <v>47</v>
      </c>
      <c r="X23" s="91" t="s">
        <v>79</v>
      </c>
      <c r="Y23" s="8" t="str">
        <f t="shared" si="0"/>
        <v>KRPUS</v>
      </c>
      <c r="Z23" s="6" t="str">
        <f t="shared" si="1"/>
        <v>ZIMUORF0964239KRPUSZCSU8913285</v>
      </c>
    </row>
    <row r="24" spans="1:26">
      <c r="A24" s="91" t="s">
        <v>221</v>
      </c>
      <c r="B24" s="96" t="s">
        <v>80</v>
      </c>
      <c r="C24" s="97"/>
      <c r="D24" s="91" t="s">
        <v>76</v>
      </c>
      <c r="E24" s="91" t="s">
        <v>134</v>
      </c>
      <c r="F24" s="91"/>
      <c r="G24" s="91" t="s">
        <v>77</v>
      </c>
      <c r="H24" s="91" t="s">
        <v>27</v>
      </c>
      <c r="I24" s="91" t="s">
        <v>222</v>
      </c>
      <c r="J24" s="91" t="s">
        <v>223</v>
      </c>
      <c r="K24" s="91" t="s">
        <v>78</v>
      </c>
      <c r="L24" s="91" t="s">
        <v>170</v>
      </c>
      <c r="M24" s="91">
        <v>23516</v>
      </c>
      <c r="N24" s="96">
        <v>2267.96</v>
      </c>
      <c r="O24" s="97"/>
      <c r="P24" s="96"/>
      <c r="Q24" s="97"/>
      <c r="R24" s="91"/>
      <c r="S24" s="91"/>
      <c r="T24" s="91"/>
      <c r="U24" s="91"/>
      <c r="V24" s="91"/>
      <c r="W24" s="91" t="s">
        <v>47</v>
      </c>
      <c r="X24" s="91" t="s">
        <v>79</v>
      </c>
      <c r="Y24" s="8" t="str">
        <f t="shared" si="0"/>
        <v>KRPUS</v>
      </c>
      <c r="Z24" s="6" t="str">
        <f t="shared" si="1"/>
        <v>ZIMUTRT0106238KRPUSTRHU2825150</v>
      </c>
    </row>
    <row r="25" spans="1:26">
      <c r="A25" s="91" t="s">
        <v>224</v>
      </c>
      <c r="B25" s="96" t="s">
        <v>75</v>
      </c>
      <c r="C25" s="97"/>
      <c r="D25" s="91" t="s">
        <v>76</v>
      </c>
      <c r="E25" s="91" t="s">
        <v>134</v>
      </c>
      <c r="F25" s="91"/>
      <c r="G25" s="91" t="s">
        <v>77</v>
      </c>
      <c r="H25" s="91" t="s">
        <v>27</v>
      </c>
      <c r="I25" s="91" t="s">
        <v>225</v>
      </c>
      <c r="J25" s="91" t="s">
        <v>226</v>
      </c>
      <c r="K25" s="91" t="s">
        <v>78</v>
      </c>
      <c r="L25" s="91" t="s">
        <v>170</v>
      </c>
      <c r="M25" s="91">
        <v>5867</v>
      </c>
      <c r="N25" s="96">
        <v>4000</v>
      </c>
      <c r="O25" s="97"/>
      <c r="P25" s="96"/>
      <c r="Q25" s="97"/>
      <c r="R25" s="91"/>
      <c r="S25" s="91"/>
      <c r="T25" s="91"/>
      <c r="U25" s="91"/>
      <c r="V25" s="91"/>
      <c r="W25" s="91" t="s">
        <v>47</v>
      </c>
      <c r="X25" s="91" t="s">
        <v>79</v>
      </c>
      <c r="Y25" s="8" t="str">
        <f t="shared" si="0"/>
        <v>KRPUS</v>
      </c>
      <c r="Z25" s="6" t="str">
        <f t="shared" si="1"/>
        <v>ZIMUVAN937831KRPUSGCXU5080980</v>
      </c>
    </row>
    <row r="26" spans="1:26">
      <c r="A26" s="91" t="s">
        <v>227</v>
      </c>
      <c r="B26" s="96" t="s">
        <v>75</v>
      </c>
      <c r="C26" s="97"/>
      <c r="D26" s="91" t="s">
        <v>76</v>
      </c>
      <c r="E26" s="91" t="s">
        <v>134</v>
      </c>
      <c r="F26" s="91"/>
      <c r="G26" s="91" t="s">
        <v>77</v>
      </c>
      <c r="H26" s="91" t="s">
        <v>114</v>
      </c>
      <c r="I26" s="91" t="s">
        <v>228</v>
      </c>
      <c r="J26" s="91" t="s">
        <v>229</v>
      </c>
      <c r="K26" s="91" t="s">
        <v>78</v>
      </c>
      <c r="L26" s="91" t="s">
        <v>170</v>
      </c>
      <c r="M26" s="91">
        <v>14115</v>
      </c>
      <c r="N26" s="96">
        <v>3700</v>
      </c>
      <c r="O26" s="97"/>
      <c r="P26" s="96"/>
      <c r="Q26" s="97"/>
      <c r="R26" s="91"/>
      <c r="S26" s="91"/>
      <c r="T26" s="91"/>
      <c r="U26" s="91"/>
      <c r="V26" s="91"/>
      <c r="W26" s="91" t="s">
        <v>47</v>
      </c>
      <c r="X26" s="91" t="s">
        <v>79</v>
      </c>
      <c r="Y26" s="8" t="str">
        <f t="shared" si="0"/>
        <v>JPYOK</v>
      </c>
      <c r="Z26" s="6" t="str">
        <f t="shared" si="1"/>
        <v>ZIMUORF917191JPYOKTCNU2300194</v>
      </c>
    </row>
    <row r="27" spans="1:26">
      <c r="A27" s="91" t="s">
        <v>490</v>
      </c>
      <c r="B27" s="96" t="s">
        <v>159</v>
      </c>
      <c r="C27" s="97"/>
      <c r="D27" s="91" t="s">
        <v>76</v>
      </c>
      <c r="E27" s="91" t="s">
        <v>138</v>
      </c>
      <c r="F27" s="91"/>
      <c r="G27" s="91" t="s">
        <v>77</v>
      </c>
      <c r="H27" s="91" t="s">
        <v>73</v>
      </c>
      <c r="I27" s="91" t="s">
        <v>729</v>
      </c>
      <c r="J27" s="91" t="s">
        <v>489</v>
      </c>
      <c r="K27" s="91" t="s">
        <v>78</v>
      </c>
      <c r="L27" s="91" t="s">
        <v>170</v>
      </c>
      <c r="M27" s="91">
        <v>30637.5</v>
      </c>
      <c r="N27" s="96">
        <v>4750</v>
      </c>
      <c r="O27" s="97"/>
      <c r="P27" s="98">
        <v>43887.429895370398</v>
      </c>
      <c r="Q27" s="97"/>
      <c r="R27" s="91"/>
      <c r="S27" s="91" t="s">
        <v>727</v>
      </c>
      <c r="T27" s="91"/>
      <c r="U27" s="91">
        <v>-18</v>
      </c>
      <c r="V27" s="91" t="s">
        <v>9</v>
      </c>
      <c r="W27" s="91" t="s">
        <v>139</v>
      </c>
      <c r="X27" s="91" t="s">
        <v>79</v>
      </c>
      <c r="Y27" s="8" t="str">
        <f t="shared" si="0"/>
        <v>CNOJA</v>
      </c>
      <c r="Z27" s="6" t="str">
        <f t="shared" si="1"/>
        <v>ZIMUMTL0083661CNOJASZLU9063213</v>
      </c>
    </row>
    <row r="28" spans="1:26">
      <c r="A28" s="91" t="s">
        <v>230</v>
      </c>
      <c r="B28" s="96" t="s">
        <v>140</v>
      </c>
      <c r="C28" s="97"/>
      <c r="D28" s="91" t="s">
        <v>76</v>
      </c>
      <c r="E28" s="91" t="s">
        <v>134</v>
      </c>
      <c r="F28" s="91"/>
      <c r="G28" s="91" t="s">
        <v>77</v>
      </c>
      <c r="H28" s="91" t="s">
        <v>27</v>
      </c>
      <c r="I28" s="91" t="s">
        <v>231</v>
      </c>
      <c r="J28" s="91" t="s">
        <v>232</v>
      </c>
      <c r="K28" s="91" t="s">
        <v>78</v>
      </c>
      <c r="L28" s="91" t="s">
        <v>170</v>
      </c>
      <c r="M28" s="91">
        <v>8906.2900000000009</v>
      </c>
      <c r="N28" s="96">
        <v>3700</v>
      </c>
      <c r="O28" s="97"/>
      <c r="P28" s="96"/>
      <c r="Q28" s="97"/>
      <c r="R28" s="91"/>
      <c r="S28" s="91"/>
      <c r="T28" s="91"/>
      <c r="U28" s="91"/>
      <c r="V28" s="91"/>
      <c r="W28" s="91" t="s">
        <v>47</v>
      </c>
      <c r="X28" s="91" t="s">
        <v>79</v>
      </c>
      <c r="Y28" s="8" t="str">
        <f t="shared" si="0"/>
        <v>KRPUS</v>
      </c>
      <c r="Z28" s="6" t="str">
        <f t="shared" si="1"/>
        <v>ZIMUORF917192KRPUSZCSU2654546</v>
      </c>
    </row>
    <row r="29" spans="1:26">
      <c r="A29" s="91" t="s">
        <v>233</v>
      </c>
      <c r="B29" s="96" t="s">
        <v>80</v>
      </c>
      <c r="C29" s="97"/>
      <c r="D29" s="91" t="s">
        <v>76</v>
      </c>
      <c r="E29" s="91" t="s">
        <v>138</v>
      </c>
      <c r="F29" s="91"/>
      <c r="G29" s="91" t="s">
        <v>77</v>
      </c>
      <c r="H29" s="91" t="s">
        <v>26</v>
      </c>
      <c r="I29" s="91" t="s">
        <v>730</v>
      </c>
      <c r="J29" s="91" t="s">
        <v>234</v>
      </c>
      <c r="K29" s="91" t="s">
        <v>78</v>
      </c>
      <c r="L29" s="91" t="s">
        <v>170</v>
      </c>
      <c r="M29" s="91">
        <v>18716.13</v>
      </c>
      <c r="N29" s="96">
        <v>2179.96</v>
      </c>
      <c r="O29" s="97"/>
      <c r="P29" s="98">
        <v>43879.310791215299</v>
      </c>
      <c r="Q29" s="97"/>
      <c r="R29" s="91"/>
      <c r="S29" s="91"/>
      <c r="T29" s="91"/>
      <c r="U29" s="91"/>
      <c r="V29" s="91"/>
      <c r="W29" s="91" t="s">
        <v>139</v>
      </c>
      <c r="X29" s="91" t="s">
        <v>79</v>
      </c>
      <c r="Y29" s="8" t="str">
        <f t="shared" si="0"/>
        <v>CNSNH</v>
      </c>
      <c r="Z29" s="6" t="str">
        <f t="shared" si="1"/>
        <v>ZIMUVAN937786CNSNHZIMU3006700</v>
      </c>
    </row>
    <row r="30" spans="1:26">
      <c r="A30" s="91" t="s">
        <v>235</v>
      </c>
      <c r="B30" s="96" t="s">
        <v>75</v>
      </c>
      <c r="C30" s="97"/>
      <c r="D30" s="91" t="s">
        <v>76</v>
      </c>
      <c r="E30" s="91" t="s">
        <v>138</v>
      </c>
      <c r="F30" s="91"/>
      <c r="G30" s="91" t="s">
        <v>77</v>
      </c>
      <c r="H30" s="91" t="s">
        <v>114</v>
      </c>
      <c r="I30" s="91" t="s">
        <v>236</v>
      </c>
      <c r="J30" s="91" t="s">
        <v>169</v>
      </c>
      <c r="K30" s="91" t="s">
        <v>78</v>
      </c>
      <c r="L30" s="91" t="s">
        <v>170</v>
      </c>
      <c r="M30" s="91">
        <v>28946</v>
      </c>
      <c r="N30" s="96">
        <v>4000</v>
      </c>
      <c r="O30" s="97"/>
      <c r="P30" s="98">
        <v>43881.650540798597</v>
      </c>
      <c r="Q30" s="97"/>
      <c r="R30" s="91"/>
      <c r="S30" s="91"/>
      <c r="T30" s="91"/>
      <c r="U30" s="91"/>
      <c r="V30" s="91"/>
      <c r="W30" s="91" t="s">
        <v>139</v>
      </c>
      <c r="X30" s="91" t="s">
        <v>79</v>
      </c>
      <c r="Y30" s="8" t="str">
        <f t="shared" si="0"/>
        <v>JPYOK</v>
      </c>
      <c r="Z30" s="6" t="str">
        <f t="shared" si="1"/>
        <v>ZIMUVAN0081375AJPYOKZCSU7108569</v>
      </c>
    </row>
    <row r="31" spans="1:26">
      <c r="A31" s="91" t="s">
        <v>237</v>
      </c>
      <c r="B31" s="96" t="s">
        <v>75</v>
      </c>
      <c r="C31" s="97"/>
      <c r="D31" s="91" t="s">
        <v>76</v>
      </c>
      <c r="E31" s="91" t="s">
        <v>134</v>
      </c>
      <c r="F31" s="91"/>
      <c r="G31" s="91" t="s">
        <v>77</v>
      </c>
      <c r="H31" s="91" t="s">
        <v>26</v>
      </c>
      <c r="I31" s="91" t="s">
        <v>238</v>
      </c>
      <c r="J31" s="91" t="s">
        <v>239</v>
      </c>
      <c r="K31" s="91" t="s">
        <v>78</v>
      </c>
      <c r="L31" s="91" t="s">
        <v>170</v>
      </c>
      <c r="M31" s="91">
        <v>17924</v>
      </c>
      <c r="N31" s="96">
        <v>4000</v>
      </c>
      <c r="O31" s="97"/>
      <c r="P31" s="96"/>
      <c r="Q31" s="97"/>
      <c r="R31" s="91"/>
      <c r="S31" s="91"/>
      <c r="T31" s="91"/>
      <c r="U31" s="91"/>
      <c r="V31" s="91"/>
      <c r="W31" s="91" t="s">
        <v>47</v>
      </c>
      <c r="X31" s="91" t="s">
        <v>79</v>
      </c>
      <c r="Y31" s="8" t="str">
        <f t="shared" si="0"/>
        <v>CNSNH</v>
      </c>
      <c r="Z31" s="6" t="str">
        <f t="shared" si="1"/>
        <v>ZIMUVAN0081437CNSNHCAIU9011780</v>
      </c>
    </row>
    <row r="32" spans="1:26">
      <c r="A32" s="91" t="s">
        <v>240</v>
      </c>
      <c r="B32" s="96" t="s">
        <v>140</v>
      </c>
      <c r="C32" s="97"/>
      <c r="D32" s="91" t="s">
        <v>76</v>
      </c>
      <c r="E32" s="91" t="s">
        <v>134</v>
      </c>
      <c r="F32" s="91"/>
      <c r="G32" s="91" t="s">
        <v>77</v>
      </c>
      <c r="H32" s="91" t="s">
        <v>113</v>
      </c>
      <c r="I32" s="91" t="s">
        <v>241</v>
      </c>
      <c r="J32" s="91" t="s">
        <v>242</v>
      </c>
      <c r="K32" s="91" t="s">
        <v>78</v>
      </c>
      <c r="L32" s="91" t="s">
        <v>170</v>
      </c>
      <c r="M32" s="91">
        <v>10917.97</v>
      </c>
      <c r="N32" s="96">
        <v>3800</v>
      </c>
      <c r="O32" s="97"/>
      <c r="P32" s="96"/>
      <c r="Q32" s="97"/>
      <c r="R32" s="91"/>
      <c r="S32" s="91"/>
      <c r="T32" s="91"/>
      <c r="U32" s="91"/>
      <c r="V32" s="91"/>
      <c r="W32" s="91" t="s">
        <v>47</v>
      </c>
      <c r="X32" s="91" t="s">
        <v>79</v>
      </c>
      <c r="Y32" s="8" t="str">
        <f t="shared" si="0"/>
        <v>TWKSG</v>
      </c>
      <c r="Z32" s="6" t="str">
        <f t="shared" si="1"/>
        <v>ZIMUTRT0106723TWKSGTTNU5360820</v>
      </c>
    </row>
    <row r="33" spans="1:26">
      <c r="A33" s="91" t="s">
        <v>243</v>
      </c>
      <c r="B33" s="96" t="s">
        <v>75</v>
      </c>
      <c r="C33" s="97"/>
      <c r="D33" s="91" t="s">
        <v>76</v>
      </c>
      <c r="E33" s="91" t="s">
        <v>134</v>
      </c>
      <c r="F33" s="91"/>
      <c r="G33" s="91" t="s">
        <v>77</v>
      </c>
      <c r="H33" s="91" t="s">
        <v>27</v>
      </c>
      <c r="I33" s="91" t="s">
        <v>731</v>
      </c>
      <c r="J33" s="91" t="s">
        <v>226</v>
      </c>
      <c r="K33" s="91" t="s">
        <v>78</v>
      </c>
      <c r="L33" s="91" t="s">
        <v>170</v>
      </c>
      <c r="M33" s="91">
        <v>5726</v>
      </c>
      <c r="N33" s="96">
        <v>4000</v>
      </c>
      <c r="O33" s="97"/>
      <c r="P33" s="96"/>
      <c r="Q33" s="97"/>
      <c r="R33" s="91"/>
      <c r="S33" s="91"/>
      <c r="T33" s="91"/>
      <c r="U33" s="91"/>
      <c r="V33" s="91"/>
      <c r="W33" s="91" t="s">
        <v>47</v>
      </c>
      <c r="X33" s="91" t="s">
        <v>79</v>
      </c>
      <c r="Y33" s="8" t="str">
        <f t="shared" si="0"/>
        <v>KRPUS</v>
      </c>
      <c r="Z33" s="6" t="str">
        <f t="shared" si="1"/>
        <v>ZIMUVAN937831KRPUSFSCU8220504</v>
      </c>
    </row>
    <row r="34" spans="1:26">
      <c r="A34" s="91" t="s">
        <v>244</v>
      </c>
      <c r="B34" s="96" t="s">
        <v>75</v>
      </c>
      <c r="C34" s="97"/>
      <c r="D34" s="91" t="s">
        <v>76</v>
      </c>
      <c r="E34" s="91" t="s">
        <v>138</v>
      </c>
      <c r="F34" s="91"/>
      <c r="G34" s="91" t="s">
        <v>77</v>
      </c>
      <c r="H34" s="91" t="s">
        <v>27</v>
      </c>
      <c r="I34" s="91" t="s">
        <v>245</v>
      </c>
      <c r="J34" s="91" t="s">
        <v>184</v>
      </c>
      <c r="K34" s="91" t="s">
        <v>78</v>
      </c>
      <c r="L34" s="91" t="s">
        <v>170</v>
      </c>
      <c r="M34" s="91">
        <v>28715</v>
      </c>
      <c r="N34" s="96">
        <v>4000</v>
      </c>
      <c r="O34" s="97"/>
      <c r="P34" s="98">
        <v>43881.646327338</v>
      </c>
      <c r="Q34" s="97"/>
      <c r="R34" s="91"/>
      <c r="S34" s="91"/>
      <c r="T34" s="91"/>
      <c r="U34" s="91"/>
      <c r="V34" s="91"/>
      <c r="W34" s="91" t="s">
        <v>139</v>
      </c>
      <c r="X34" s="91" t="s">
        <v>79</v>
      </c>
      <c r="Y34" s="8" t="str">
        <f t="shared" si="0"/>
        <v>KRPUS</v>
      </c>
      <c r="Z34" s="6" t="str">
        <f t="shared" si="1"/>
        <v>ZIMUMTL0083331BKRPUSTGBU7212748</v>
      </c>
    </row>
    <row r="35" spans="1:26">
      <c r="A35" s="91" t="s">
        <v>246</v>
      </c>
      <c r="B35" s="96" t="s">
        <v>80</v>
      </c>
      <c r="C35" s="97"/>
      <c r="D35" s="91" t="s">
        <v>76</v>
      </c>
      <c r="E35" s="91" t="s">
        <v>134</v>
      </c>
      <c r="F35" s="91"/>
      <c r="G35" s="91" t="s">
        <v>77</v>
      </c>
      <c r="H35" s="91" t="s">
        <v>28</v>
      </c>
      <c r="I35" s="91" t="s">
        <v>247</v>
      </c>
      <c r="J35" s="91" t="s">
        <v>248</v>
      </c>
      <c r="K35" s="91" t="s">
        <v>78</v>
      </c>
      <c r="L35" s="91" t="s">
        <v>170</v>
      </c>
      <c r="M35" s="91">
        <v>6900</v>
      </c>
      <c r="N35" s="96">
        <v>2267</v>
      </c>
      <c r="O35" s="97"/>
      <c r="P35" s="96"/>
      <c r="Q35" s="97"/>
      <c r="R35" s="91"/>
      <c r="S35" s="91"/>
      <c r="T35" s="91"/>
      <c r="U35" s="91"/>
      <c r="V35" s="91"/>
      <c r="W35" s="91" t="s">
        <v>47</v>
      </c>
      <c r="X35" s="91" t="s">
        <v>79</v>
      </c>
      <c r="Y35" s="8" t="str">
        <f t="shared" si="0"/>
        <v>CNNGB</v>
      </c>
      <c r="Z35" s="6" t="str">
        <f t="shared" si="1"/>
        <v>ZIMUMTL0083714CNNGBTRHU2608555</v>
      </c>
    </row>
    <row r="36" spans="1:26">
      <c r="A36" s="91" t="s">
        <v>249</v>
      </c>
      <c r="B36" s="96" t="s">
        <v>80</v>
      </c>
      <c r="C36" s="97"/>
      <c r="D36" s="91" t="s">
        <v>76</v>
      </c>
      <c r="E36" s="91" t="s">
        <v>134</v>
      </c>
      <c r="F36" s="91"/>
      <c r="G36" s="91" t="s">
        <v>77</v>
      </c>
      <c r="H36" s="91" t="s">
        <v>26</v>
      </c>
      <c r="I36" s="91" t="s">
        <v>250</v>
      </c>
      <c r="J36" s="91" t="s">
        <v>251</v>
      </c>
      <c r="K36" s="91" t="s">
        <v>78</v>
      </c>
      <c r="L36" s="91" t="s">
        <v>170</v>
      </c>
      <c r="M36" s="91">
        <v>21847</v>
      </c>
      <c r="N36" s="96">
        <v>2220</v>
      </c>
      <c r="O36" s="97"/>
      <c r="P36" s="96"/>
      <c r="Q36" s="97"/>
      <c r="R36" s="91"/>
      <c r="S36" s="91"/>
      <c r="T36" s="91"/>
      <c r="U36" s="91"/>
      <c r="V36" s="91"/>
      <c r="W36" s="91" t="s">
        <v>47</v>
      </c>
      <c r="X36" s="91" t="s">
        <v>79</v>
      </c>
      <c r="Y36" s="8" t="str">
        <f t="shared" si="0"/>
        <v>CNSNH</v>
      </c>
      <c r="Z36" s="6" t="str">
        <f t="shared" si="1"/>
        <v>ZIMUMTL904687CNSNHZIMU1264706</v>
      </c>
    </row>
    <row r="37" spans="1:26">
      <c r="A37" s="91" t="s">
        <v>252</v>
      </c>
      <c r="B37" s="96" t="s">
        <v>80</v>
      </c>
      <c r="C37" s="97"/>
      <c r="D37" s="91" t="s">
        <v>76</v>
      </c>
      <c r="E37" s="91" t="s">
        <v>138</v>
      </c>
      <c r="F37" s="91"/>
      <c r="G37" s="91" t="s">
        <v>77</v>
      </c>
      <c r="H37" s="91" t="s">
        <v>26</v>
      </c>
      <c r="I37" s="91" t="s">
        <v>732</v>
      </c>
      <c r="J37" s="91" t="s">
        <v>253</v>
      </c>
      <c r="K37" s="91" t="s">
        <v>78</v>
      </c>
      <c r="L37" s="91" t="s">
        <v>170</v>
      </c>
      <c r="M37" s="91">
        <v>18717.93</v>
      </c>
      <c r="N37" s="96">
        <v>2350</v>
      </c>
      <c r="O37" s="97"/>
      <c r="P37" s="98">
        <v>43877.2400344907</v>
      </c>
      <c r="Q37" s="97"/>
      <c r="R37" s="91"/>
      <c r="S37" s="91"/>
      <c r="T37" s="91"/>
      <c r="U37" s="91"/>
      <c r="V37" s="91"/>
      <c r="W37" s="91" t="s">
        <v>139</v>
      </c>
      <c r="X37" s="91" t="s">
        <v>79</v>
      </c>
      <c r="Y37" s="8" t="str">
        <f t="shared" si="0"/>
        <v>CNSNH</v>
      </c>
      <c r="Z37" s="6" t="str">
        <f t="shared" si="1"/>
        <v>ZIMUORF0960432ACNSNHTRHU3224132</v>
      </c>
    </row>
    <row r="38" spans="1:26">
      <c r="A38" s="91" t="s">
        <v>254</v>
      </c>
      <c r="B38" s="96" t="s">
        <v>75</v>
      </c>
      <c r="C38" s="97"/>
      <c r="D38" s="91" t="s">
        <v>76</v>
      </c>
      <c r="E38" s="91" t="s">
        <v>134</v>
      </c>
      <c r="F38" s="91"/>
      <c r="G38" s="91" t="s">
        <v>77</v>
      </c>
      <c r="H38" s="91" t="s">
        <v>27</v>
      </c>
      <c r="I38" s="91" t="s">
        <v>255</v>
      </c>
      <c r="J38" s="91" t="s">
        <v>226</v>
      </c>
      <c r="K38" s="91" t="s">
        <v>78</v>
      </c>
      <c r="L38" s="91" t="s">
        <v>170</v>
      </c>
      <c r="M38" s="91">
        <v>5906</v>
      </c>
      <c r="N38" s="96">
        <v>4000</v>
      </c>
      <c r="O38" s="97"/>
      <c r="P38" s="96"/>
      <c r="Q38" s="97"/>
      <c r="R38" s="91"/>
      <c r="S38" s="91"/>
      <c r="T38" s="91"/>
      <c r="U38" s="91"/>
      <c r="V38" s="91"/>
      <c r="W38" s="91" t="s">
        <v>47</v>
      </c>
      <c r="X38" s="91" t="s">
        <v>79</v>
      </c>
      <c r="Y38" s="8" t="str">
        <f t="shared" si="0"/>
        <v>KRPUS</v>
      </c>
      <c r="Z38" s="6" t="str">
        <f t="shared" si="1"/>
        <v>ZIMUVAN937831KRPUSTGBU5496199</v>
      </c>
    </row>
    <row r="39" spans="1:26">
      <c r="A39" s="91" t="s">
        <v>256</v>
      </c>
      <c r="B39" s="96" t="s">
        <v>75</v>
      </c>
      <c r="C39" s="97"/>
      <c r="D39" s="91" t="s">
        <v>76</v>
      </c>
      <c r="E39" s="91" t="s">
        <v>134</v>
      </c>
      <c r="F39" s="91"/>
      <c r="G39" s="91" t="s">
        <v>77</v>
      </c>
      <c r="H39" s="91" t="s">
        <v>27</v>
      </c>
      <c r="I39" s="91" t="s">
        <v>257</v>
      </c>
      <c r="J39" s="91" t="s">
        <v>258</v>
      </c>
      <c r="K39" s="91" t="s">
        <v>78</v>
      </c>
      <c r="L39" s="91" t="s">
        <v>170</v>
      </c>
      <c r="M39" s="91">
        <v>4849.8100000000004</v>
      </c>
      <c r="N39" s="96">
        <v>4000</v>
      </c>
      <c r="O39" s="97"/>
      <c r="P39" s="96"/>
      <c r="Q39" s="97"/>
      <c r="R39" s="91"/>
      <c r="S39" s="91"/>
      <c r="T39" s="91"/>
      <c r="U39" s="91"/>
      <c r="V39" s="91"/>
      <c r="W39" s="91" t="s">
        <v>47</v>
      </c>
      <c r="X39" s="91" t="s">
        <v>79</v>
      </c>
      <c r="Y39" s="8" t="str">
        <f t="shared" si="0"/>
        <v>KRPUS</v>
      </c>
      <c r="Z39" s="6" t="str">
        <f t="shared" si="1"/>
        <v>ZIMUORF0963136KRPUSZCSU8544340</v>
      </c>
    </row>
    <row r="40" spans="1:26">
      <c r="A40" s="91" t="s">
        <v>259</v>
      </c>
      <c r="B40" s="96" t="s">
        <v>75</v>
      </c>
      <c r="C40" s="97"/>
      <c r="D40" s="91" t="s">
        <v>76</v>
      </c>
      <c r="E40" s="91" t="s">
        <v>134</v>
      </c>
      <c r="F40" s="91"/>
      <c r="G40" s="91" t="s">
        <v>77</v>
      </c>
      <c r="H40" s="91" t="s">
        <v>27</v>
      </c>
      <c r="I40" s="91" t="s">
        <v>260</v>
      </c>
      <c r="J40" s="91" t="s">
        <v>226</v>
      </c>
      <c r="K40" s="91" t="s">
        <v>78</v>
      </c>
      <c r="L40" s="91" t="s">
        <v>170</v>
      </c>
      <c r="M40" s="91">
        <v>5422</v>
      </c>
      <c r="N40" s="96">
        <v>4000</v>
      </c>
      <c r="O40" s="97"/>
      <c r="P40" s="96"/>
      <c r="Q40" s="97"/>
      <c r="R40" s="91"/>
      <c r="S40" s="91"/>
      <c r="T40" s="91"/>
      <c r="U40" s="91"/>
      <c r="V40" s="91"/>
      <c r="W40" s="91" t="s">
        <v>47</v>
      </c>
      <c r="X40" s="91" t="s">
        <v>79</v>
      </c>
      <c r="Y40" s="8" t="str">
        <f t="shared" si="0"/>
        <v>KRPUS</v>
      </c>
      <c r="Z40" s="6" t="str">
        <f t="shared" si="1"/>
        <v>ZIMUVAN937831KRPUSZCSU8555664</v>
      </c>
    </row>
    <row r="41" spans="1:26">
      <c r="A41" s="91" t="s">
        <v>261</v>
      </c>
      <c r="B41" s="96" t="s">
        <v>75</v>
      </c>
      <c r="C41" s="97"/>
      <c r="D41" s="91" t="s">
        <v>76</v>
      </c>
      <c r="E41" s="91" t="s">
        <v>138</v>
      </c>
      <c r="F41" s="91"/>
      <c r="G41" s="91" t="s">
        <v>77</v>
      </c>
      <c r="H41" s="91" t="s">
        <v>114</v>
      </c>
      <c r="I41" s="91" t="s">
        <v>262</v>
      </c>
      <c r="J41" s="91" t="s">
        <v>263</v>
      </c>
      <c r="K41" s="91" t="s">
        <v>78</v>
      </c>
      <c r="L41" s="91" t="s">
        <v>170</v>
      </c>
      <c r="M41" s="91">
        <v>23860</v>
      </c>
      <c r="N41" s="96">
        <v>4000</v>
      </c>
      <c r="O41" s="97"/>
      <c r="P41" s="98">
        <v>43881.658063923598</v>
      </c>
      <c r="Q41" s="97"/>
      <c r="R41" s="91"/>
      <c r="S41" s="91"/>
      <c r="T41" s="91"/>
      <c r="U41" s="91"/>
      <c r="V41" s="91"/>
      <c r="W41" s="91" t="s">
        <v>139</v>
      </c>
      <c r="X41" s="91" t="s">
        <v>79</v>
      </c>
      <c r="Y41" s="8" t="str">
        <f t="shared" si="0"/>
        <v>JPYOK</v>
      </c>
      <c r="Z41" s="6" t="str">
        <f t="shared" si="1"/>
        <v>ZIMUVAN0081425JPYOKTCNU7395079</v>
      </c>
    </row>
    <row r="42" spans="1:26">
      <c r="A42" s="91" t="s">
        <v>541</v>
      </c>
      <c r="B42" s="96" t="s">
        <v>159</v>
      </c>
      <c r="C42" s="97"/>
      <c r="D42" s="91" t="s">
        <v>76</v>
      </c>
      <c r="E42" s="91" t="s">
        <v>138</v>
      </c>
      <c r="F42" s="91"/>
      <c r="G42" s="91" t="s">
        <v>77</v>
      </c>
      <c r="H42" s="91" t="s">
        <v>27</v>
      </c>
      <c r="I42" s="91" t="s">
        <v>733</v>
      </c>
      <c r="J42" s="91" t="s">
        <v>540</v>
      </c>
      <c r="K42" s="91" t="s">
        <v>78</v>
      </c>
      <c r="L42" s="91" t="s">
        <v>170</v>
      </c>
      <c r="M42" s="91">
        <v>28320</v>
      </c>
      <c r="N42" s="96">
        <v>4700</v>
      </c>
      <c r="O42" s="97"/>
      <c r="P42" s="98">
        <v>43887.398618286999</v>
      </c>
      <c r="Q42" s="97"/>
      <c r="R42" s="91"/>
      <c r="S42" s="91" t="s">
        <v>727</v>
      </c>
      <c r="T42" s="91"/>
      <c r="U42" s="91">
        <v>-18</v>
      </c>
      <c r="V42" s="91" t="s">
        <v>9</v>
      </c>
      <c r="W42" s="91" t="s">
        <v>139</v>
      </c>
      <c r="X42" s="91" t="s">
        <v>79</v>
      </c>
      <c r="Y42" s="8" t="str">
        <f t="shared" si="0"/>
        <v>KRPUS</v>
      </c>
      <c r="Z42" s="6" t="str">
        <f t="shared" si="1"/>
        <v>ZIMUMTL0083647KRPUSZCSU5109669</v>
      </c>
    </row>
    <row r="43" spans="1:26">
      <c r="A43" s="91" t="s">
        <v>264</v>
      </c>
      <c r="B43" s="96" t="s">
        <v>75</v>
      </c>
      <c r="C43" s="97"/>
      <c r="D43" s="91" t="s">
        <v>76</v>
      </c>
      <c r="E43" s="91" t="s">
        <v>134</v>
      </c>
      <c r="F43" s="91"/>
      <c r="G43" s="91" t="s">
        <v>77</v>
      </c>
      <c r="H43" s="91" t="s">
        <v>27</v>
      </c>
      <c r="I43" s="91" t="s">
        <v>265</v>
      </c>
      <c r="J43" s="91" t="s">
        <v>266</v>
      </c>
      <c r="K43" s="91" t="s">
        <v>78</v>
      </c>
      <c r="L43" s="91" t="s">
        <v>170</v>
      </c>
      <c r="M43" s="91">
        <v>4613.9399999999996</v>
      </c>
      <c r="N43" s="96">
        <v>3899.99</v>
      </c>
      <c r="O43" s="97"/>
      <c r="P43" s="96"/>
      <c r="Q43" s="97"/>
      <c r="R43" s="91"/>
      <c r="S43" s="91"/>
      <c r="T43" s="91"/>
      <c r="U43" s="91"/>
      <c r="V43" s="91"/>
      <c r="W43" s="91" t="s">
        <v>47</v>
      </c>
      <c r="X43" s="91" t="s">
        <v>79</v>
      </c>
      <c r="Y43" s="8" t="str">
        <f t="shared" si="0"/>
        <v>KRPUS</v>
      </c>
      <c r="Z43" s="6" t="str">
        <f t="shared" si="1"/>
        <v>ZIMUORF0964820KRPUSZCSU8732100</v>
      </c>
    </row>
    <row r="44" spans="1:26">
      <c r="A44" s="91" t="s">
        <v>267</v>
      </c>
      <c r="B44" s="96" t="s">
        <v>75</v>
      </c>
      <c r="C44" s="97"/>
      <c r="D44" s="91" t="s">
        <v>76</v>
      </c>
      <c r="E44" s="91" t="s">
        <v>134</v>
      </c>
      <c r="F44" s="91"/>
      <c r="G44" s="91" t="s">
        <v>77</v>
      </c>
      <c r="H44" s="91" t="s">
        <v>27</v>
      </c>
      <c r="I44" s="91" t="s">
        <v>734</v>
      </c>
      <c r="J44" s="91" t="s">
        <v>226</v>
      </c>
      <c r="K44" s="91" t="s">
        <v>78</v>
      </c>
      <c r="L44" s="91" t="s">
        <v>170</v>
      </c>
      <c r="M44" s="91">
        <v>6129</v>
      </c>
      <c r="N44" s="96">
        <v>3700</v>
      </c>
      <c r="O44" s="97"/>
      <c r="P44" s="96"/>
      <c r="Q44" s="97"/>
      <c r="R44" s="91"/>
      <c r="S44" s="91"/>
      <c r="T44" s="91"/>
      <c r="U44" s="91"/>
      <c r="V44" s="91"/>
      <c r="W44" s="91" t="s">
        <v>47</v>
      </c>
      <c r="X44" s="91" t="s">
        <v>79</v>
      </c>
      <c r="Y44" s="8" t="str">
        <f t="shared" si="0"/>
        <v>KRPUS</v>
      </c>
      <c r="Z44" s="6" t="str">
        <f t="shared" si="1"/>
        <v>ZIMUVAN937831KRPUSTLLU4452920</v>
      </c>
    </row>
    <row r="45" spans="1:26">
      <c r="A45" s="91" t="s">
        <v>268</v>
      </c>
      <c r="B45" s="96" t="s">
        <v>75</v>
      </c>
      <c r="C45" s="97"/>
      <c r="D45" s="91" t="s">
        <v>76</v>
      </c>
      <c r="E45" s="91" t="s">
        <v>134</v>
      </c>
      <c r="F45" s="91"/>
      <c r="G45" s="91" t="s">
        <v>77</v>
      </c>
      <c r="H45" s="91" t="s">
        <v>27</v>
      </c>
      <c r="I45" s="91" t="s">
        <v>269</v>
      </c>
      <c r="J45" s="91" t="s">
        <v>270</v>
      </c>
      <c r="K45" s="91" t="s">
        <v>78</v>
      </c>
      <c r="L45" s="91" t="s">
        <v>170</v>
      </c>
      <c r="M45" s="91">
        <v>6714.98</v>
      </c>
      <c r="N45" s="96">
        <v>4000</v>
      </c>
      <c r="O45" s="97"/>
      <c r="P45" s="96"/>
      <c r="Q45" s="97"/>
      <c r="R45" s="91"/>
      <c r="S45" s="91"/>
      <c r="T45" s="91"/>
      <c r="U45" s="91"/>
      <c r="V45" s="91"/>
      <c r="W45" s="91" t="s">
        <v>47</v>
      </c>
      <c r="X45" s="91" t="s">
        <v>79</v>
      </c>
      <c r="Y45" s="8" t="str">
        <f t="shared" si="0"/>
        <v>KRPUS</v>
      </c>
      <c r="Z45" s="6" t="str">
        <f t="shared" si="1"/>
        <v>ZIMUORF0964025KRPUSZCSU7004970</v>
      </c>
    </row>
    <row r="46" spans="1:26">
      <c r="A46" s="91" t="s">
        <v>271</v>
      </c>
      <c r="B46" s="96" t="s">
        <v>75</v>
      </c>
      <c r="C46" s="97"/>
      <c r="D46" s="91" t="s">
        <v>76</v>
      </c>
      <c r="E46" s="91" t="s">
        <v>134</v>
      </c>
      <c r="F46" s="91"/>
      <c r="G46" s="91" t="s">
        <v>77</v>
      </c>
      <c r="H46" s="91" t="s">
        <v>27</v>
      </c>
      <c r="I46" s="91" t="s">
        <v>735</v>
      </c>
      <c r="J46" s="91" t="s">
        <v>272</v>
      </c>
      <c r="K46" s="91" t="s">
        <v>78</v>
      </c>
      <c r="L46" s="91" t="s">
        <v>170</v>
      </c>
      <c r="M46" s="91">
        <v>4555.88</v>
      </c>
      <c r="N46" s="96">
        <v>4000</v>
      </c>
      <c r="O46" s="97"/>
      <c r="P46" s="96"/>
      <c r="Q46" s="97"/>
      <c r="R46" s="91"/>
      <c r="S46" s="91"/>
      <c r="T46" s="91"/>
      <c r="U46" s="91"/>
      <c r="V46" s="91"/>
      <c r="W46" s="91" t="s">
        <v>47</v>
      </c>
      <c r="X46" s="91" t="s">
        <v>79</v>
      </c>
      <c r="Y46" s="8" t="str">
        <f t="shared" si="0"/>
        <v>KRPUS</v>
      </c>
      <c r="Z46" s="6" t="str">
        <f t="shared" si="1"/>
        <v>ZIMUORF0964222KRPUSZCSU6525716</v>
      </c>
    </row>
    <row r="47" spans="1:26">
      <c r="A47" s="91" t="s">
        <v>273</v>
      </c>
      <c r="B47" s="96" t="s">
        <v>75</v>
      </c>
      <c r="C47" s="97"/>
      <c r="D47" s="91" t="s">
        <v>76</v>
      </c>
      <c r="E47" s="91" t="s">
        <v>134</v>
      </c>
      <c r="F47" s="91"/>
      <c r="G47" s="91" t="s">
        <v>77</v>
      </c>
      <c r="H47" s="91" t="s">
        <v>27</v>
      </c>
      <c r="I47" s="91" t="s">
        <v>274</v>
      </c>
      <c r="J47" s="91" t="s">
        <v>275</v>
      </c>
      <c r="K47" s="91" t="s">
        <v>78</v>
      </c>
      <c r="L47" s="91" t="s">
        <v>170</v>
      </c>
      <c r="M47" s="91">
        <v>6484.63</v>
      </c>
      <c r="N47" s="96">
        <v>3699.95</v>
      </c>
      <c r="O47" s="97"/>
      <c r="P47" s="96"/>
      <c r="Q47" s="97"/>
      <c r="R47" s="91"/>
      <c r="S47" s="91"/>
      <c r="T47" s="91"/>
      <c r="U47" s="91"/>
      <c r="V47" s="91"/>
      <c r="W47" s="91" t="s">
        <v>47</v>
      </c>
      <c r="X47" s="91" t="s">
        <v>79</v>
      </c>
      <c r="Y47" s="8" t="str">
        <f t="shared" si="0"/>
        <v>KRPUS</v>
      </c>
      <c r="Z47" s="6" t="str">
        <f t="shared" si="1"/>
        <v>ZIMUORF0962087KRPUSGCXU5075176</v>
      </c>
    </row>
    <row r="48" spans="1:26">
      <c r="A48" s="91" t="s">
        <v>276</v>
      </c>
      <c r="B48" s="96" t="s">
        <v>75</v>
      </c>
      <c r="C48" s="97"/>
      <c r="D48" s="91" t="s">
        <v>76</v>
      </c>
      <c r="E48" s="91" t="s">
        <v>138</v>
      </c>
      <c r="F48" s="91"/>
      <c r="G48" s="91" t="s">
        <v>77</v>
      </c>
      <c r="H48" s="91" t="s">
        <v>114</v>
      </c>
      <c r="I48" s="91" t="s">
        <v>277</v>
      </c>
      <c r="J48" s="91" t="s">
        <v>169</v>
      </c>
      <c r="K48" s="91" t="s">
        <v>78</v>
      </c>
      <c r="L48" s="91" t="s">
        <v>170</v>
      </c>
      <c r="M48" s="91">
        <v>24852</v>
      </c>
      <c r="N48" s="96">
        <v>4000</v>
      </c>
      <c r="O48" s="97"/>
      <c r="P48" s="98">
        <v>43881.649579490702</v>
      </c>
      <c r="Q48" s="97"/>
      <c r="R48" s="91"/>
      <c r="S48" s="91"/>
      <c r="T48" s="91"/>
      <c r="U48" s="91"/>
      <c r="V48" s="91"/>
      <c r="W48" s="91" t="s">
        <v>139</v>
      </c>
      <c r="X48" s="91" t="s">
        <v>79</v>
      </c>
      <c r="Y48" s="8" t="str">
        <f t="shared" si="0"/>
        <v>JPYOK</v>
      </c>
      <c r="Z48" s="6" t="str">
        <f t="shared" si="1"/>
        <v>ZIMUVAN0081375AJPYOKUETU5903623</v>
      </c>
    </row>
    <row r="49" spans="1:26">
      <c r="A49" s="91" t="s">
        <v>278</v>
      </c>
      <c r="B49" s="96" t="s">
        <v>80</v>
      </c>
      <c r="C49" s="97"/>
      <c r="D49" s="91" t="s">
        <v>76</v>
      </c>
      <c r="E49" s="91" t="s">
        <v>134</v>
      </c>
      <c r="F49" s="91"/>
      <c r="G49" s="91" t="s">
        <v>77</v>
      </c>
      <c r="H49" s="91" t="s">
        <v>26</v>
      </c>
      <c r="I49" s="91" t="s">
        <v>279</v>
      </c>
      <c r="J49" s="91" t="s">
        <v>280</v>
      </c>
      <c r="K49" s="91" t="s">
        <v>78</v>
      </c>
      <c r="L49" s="91" t="s">
        <v>170</v>
      </c>
      <c r="M49" s="91">
        <v>17340.82</v>
      </c>
      <c r="N49" s="96">
        <v>2259.8000000000002</v>
      </c>
      <c r="O49" s="97"/>
      <c r="P49" s="96"/>
      <c r="Q49" s="97"/>
      <c r="R49" s="91"/>
      <c r="S49" s="91"/>
      <c r="T49" s="91"/>
      <c r="U49" s="91"/>
      <c r="V49" s="91"/>
      <c r="W49" s="91" t="s">
        <v>47</v>
      </c>
      <c r="X49" s="91" t="s">
        <v>79</v>
      </c>
      <c r="Y49" s="8" t="str">
        <f t="shared" si="0"/>
        <v>CNSNH</v>
      </c>
      <c r="Z49" s="6" t="str">
        <f t="shared" si="1"/>
        <v>ZIMUVAN937783CNSNHZIMU1444190</v>
      </c>
    </row>
    <row r="50" spans="1:26">
      <c r="A50" s="91" t="s">
        <v>681</v>
      </c>
      <c r="B50" s="96" t="s">
        <v>159</v>
      </c>
      <c r="C50" s="97"/>
      <c r="D50" s="91" t="s">
        <v>76</v>
      </c>
      <c r="E50" s="91" t="s">
        <v>138</v>
      </c>
      <c r="F50" s="91"/>
      <c r="G50" s="91" t="s">
        <v>77</v>
      </c>
      <c r="H50" s="91" t="s">
        <v>26</v>
      </c>
      <c r="I50" s="91" t="s">
        <v>736</v>
      </c>
      <c r="J50" s="91" t="s">
        <v>680</v>
      </c>
      <c r="K50" s="91" t="s">
        <v>78</v>
      </c>
      <c r="L50" s="91" t="s">
        <v>170</v>
      </c>
      <c r="M50" s="91">
        <v>30495.62</v>
      </c>
      <c r="N50" s="96">
        <v>4700</v>
      </c>
      <c r="O50" s="97"/>
      <c r="P50" s="98">
        <v>43887.427531111098</v>
      </c>
      <c r="Q50" s="97"/>
      <c r="R50" s="91"/>
      <c r="S50" s="91" t="s">
        <v>737</v>
      </c>
      <c r="T50" s="91"/>
      <c r="U50" s="91">
        <v>-18</v>
      </c>
      <c r="V50" s="91" t="s">
        <v>9</v>
      </c>
      <c r="W50" s="91" t="s">
        <v>139</v>
      </c>
      <c r="X50" s="91" t="s">
        <v>79</v>
      </c>
      <c r="Y50" s="8" t="str">
        <f t="shared" si="0"/>
        <v>CNSNH</v>
      </c>
      <c r="Z50" s="6" t="str">
        <f t="shared" si="1"/>
        <v>ZIMUMTL0083011CNSNHZMOU8840008</v>
      </c>
    </row>
    <row r="51" spans="1:26">
      <c r="A51" s="91" t="s">
        <v>281</v>
      </c>
      <c r="B51" s="96" t="s">
        <v>80</v>
      </c>
      <c r="C51" s="97"/>
      <c r="D51" s="91" t="s">
        <v>76</v>
      </c>
      <c r="E51" s="91" t="s">
        <v>134</v>
      </c>
      <c r="F51" s="91"/>
      <c r="G51" s="91" t="s">
        <v>77</v>
      </c>
      <c r="H51" s="91" t="s">
        <v>27</v>
      </c>
      <c r="I51" s="91" t="s">
        <v>282</v>
      </c>
      <c r="J51" s="91" t="s">
        <v>283</v>
      </c>
      <c r="K51" s="91" t="s">
        <v>78</v>
      </c>
      <c r="L51" s="91" t="s">
        <v>170</v>
      </c>
      <c r="M51" s="91">
        <v>23496</v>
      </c>
      <c r="N51" s="96">
        <v>2350</v>
      </c>
      <c r="O51" s="97"/>
      <c r="P51" s="96"/>
      <c r="Q51" s="97"/>
      <c r="R51" s="91"/>
      <c r="S51" s="91"/>
      <c r="T51" s="91"/>
      <c r="U51" s="91"/>
      <c r="V51" s="91"/>
      <c r="W51" s="91" t="s">
        <v>47</v>
      </c>
      <c r="X51" s="91" t="s">
        <v>79</v>
      </c>
      <c r="Y51" s="8" t="str">
        <f t="shared" si="0"/>
        <v>KRPUS</v>
      </c>
      <c r="Z51" s="6" t="str">
        <f t="shared" si="1"/>
        <v>ZIMUTRT0106240KRPUSDFSU2482672</v>
      </c>
    </row>
    <row r="52" spans="1:26">
      <c r="A52" s="91" t="s">
        <v>284</v>
      </c>
      <c r="B52" s="96" t="s">
        <v>75</v>
      </c>
      <c r="C52" s="97"/>
      <c r="D52" s="91" t="s">
        <v>76</v>
      </c>
      <c r="E52" s="91" t="s">
        <v>138</v>
      </c>
      <c r="F52" s="91"/>
      <c r="G52" s="91" t="s">
        <v>77</v>
      </c>
      <c r="H52" s="91" t="s">
        <v>114</v>
      </c>
      <c r="I52" s="91" t="s">
        <v>285</v>
      </c>
      <c r="J52" s="91" t="s">
        <v>169</v>
      </c>
      <c r="K52" s="91" t="s">
        <v>78</v>
      </c>
      <c r="L52" s="91" t="s">
        <v>170</v>
      </c>
      <c r="M52" s="91">
        <v>25052</v>
      </c>
      <c r="N52" s="96">
        <v>3900</v>
      </c>
      <c r="O52" s="97"/>
      <c r="P52" s="98">
        <v>43882.058614664398</v>
      </c>
      <c r="Q52" s="97"/>
      <c r="R52" s="91"/>
      <c r="S52" s="91"/>
      <c r="T52" s="91"/>
      <c r="U52" s="91"/>
      <c r="V52" s="91"/>
      <c r="W52" s="91" t="s">
        <v>139</v>
      </c>
      <c r="X52" s="91" t="s">
        <v>79</v>
      </c>
      <c r="Y52" s="8" t="str">
        <f t="shared" si="0"/>
        <v>JPYOK</v>
      </c>
      <c r="Z52" s="6" t="str">
        <f t="shared" si="1"/>
        <v>ZIMUVAN0081375AJPYOKZCSU8887252</v>
      </c>
    </row>
    <row r="53" spans="1:26">
      <c r="A53" s="91" t="s">
        <v>486</v>
      </c>
      <c r="B53" s="96" t="s">
        <v>159</v>
      </c>
      <c r="C53" s="97"/>
      <c r="D53" s="91" t="s">
        <v>76</v>
      </c>
      <c r="E53" s="91" t="s">
        <v>138</v>
      </c>
      <c r="F53" s="91"/>
      <c r="G53" s="91" t="s">
        <v>77</v>
      </c>
      <c r="H53" s="91" t="s">
        <v>73</v>
      </c>
      <c r="I53" s="91" t="s">
        <v>738</v>
      </c>
      <c r="J53" s="91" t="s">
        <v>485</v>
      </c>
      <c r="K53" s="91" t="s">
        <v>78</v>
      </c>
      <c r="L53" s="91" t="s">
        <v>170</v>
      </c>
      <c r="M53" s="91">
        <v>30587</v>
      </c>
      <c r="N53" s="96">
        <v>4000</v>
      </c>
      <c r="O53" s="97"/>
      <c r="P53" s="98">
        <v>43887.492314768497</v>
      </c>
      <c r="Q53" s="97"/>
      <c r="R53" s="91"/>
      <c r="S53" s="91" t="s">
        <v>727</v>
      </c>
      <c r="T53" s="91"/>
      <c r="U53" s="91">
        <v>-18</v>
      </c>
      <c r="V53" s="91" t="s">
        <v>9</v>
      </c>
      <c r="W53" s="91" t="s">
        <v>139</v>
      </c>
      <c r="X53" s="91" t="s">
        <v>79</v>
      </c>
      <c r="Y53" s="8" t="str">
        <f t="shared" si="0"/>
        <v>CNOJA</v>
      </c>
      <c r="Z53" s="6" t="str">
        <f t="shared" si="1"/>
        <v>ZIMUMTL0083659CNOJAZCSU5770869</v>
      </c>
    </row>
    <row r="54" spans="1:26">
      <c r="A54" s="91" t="s">
        <v>286</v>
      </c>
      <c r="B54" s="96" t="s">
        <v>80</v>
      </c>
      <c r="C54" s="97"/>
      <c r="D54" s="91" t="s">
        <v>76</v>
      </c>
      <c r="E54" s="91" t="s">
        <v>134</v>
      </c>
      <c r="F54" s="91"/>
      <c r="G54" s="91" t="s">
        <v>77</v>
      </c>
      <c r="H54" s="91" t="s">
        <v>27</v>
      </c>
      <c r="I54" s="91" t="s">
        <v>287</v>
      </c>
      <c r="J54" s="91" t="s">
        <v>288</v>
      </c>
      <c r="K54" s="91" t="s">
        <v>78</v>
      </c>
      <c r="L54" s="91" t="s">
        <v>170</v>
      </c>
      <c r="M54" s="91">
        <v>23516</v>
      </c>
      <c r="N54" s="96">
        <v>2267</v>
      </c>
      <c r="O54" s="97"/>
      <c r="P54" s="96"/>
      <c r="Q54" s="97"/>
      <c r="R54" s="91"/>
      <c r="S54" s="91"/>
      <c r="T54" s="91"/>
      <c r="U54" s="91"/>
      <c r="V54" s="91"/>
      <c r="W54" s="91" t="s">
        <v>47</v>
      </c>
      <c r="X54" s="91" t="s">
        <v>79</v>
      </c>
      <c r="Y54" s="8" t="str">
        <f t="shared" si="0"/>
        <v>KRPUS</v>
      </c>
      <c r="Z54" s="6" t="str">
        <f t="shared" si="1"/>
        <v>ZIMUTRT0106235KRPUSTRHU3380808</v>
      </c>
    </row>
    <row r="55" spans="1:26">
      <c r="A55" s="91" t="s">
        <v>289</v>
      </c>
      <c r="B55" s="96" t="s">
        <v>80</v>
      </c>
      <c r="C55" s="97"/>
      <c r="D55" s="91" t="s">
        <v>76</v>
      </c>
      <c r="E55" s="91" t="s">
        <v>134</v>
      </c>
      <c r="F55" s="91"/>
      <c r="G55" s="91" t="s">
        <v>77</v>
      </c>
      <c r="H55" s="91" t="s">
        <v>27</v>
      </c>
      <c r="I55" s="91" t="s">
        <v>290</v>
      </c>
      <c r="J55" s="91" t="s">
        <v>288</v>
      </c>
      <c r="K55" s="91" t="s">
        <v>78</v>
      </c>
      <c r="L55" s="91" t="s">
        <v>170</v>
      </c>
      <c r="M55" s="91">
        <v>23516</v>
      </c>
      <c r="N55" s="96">
        <v>2267.96</v>
      </c>
      <c r="O55" s="97"/>
      <c r="P55" s="96"/>
      <c r="Q55" s="97"/>
      <c r="R55" s="91"/>
      <c r="S55" s="91"/>
      <c r="T55" s="91"/>
      <c r="U55" s="91"/>
      <c r="V55" s="91"/>
      <c r="W55" s="91" t="s">
        <v>47</v>
      </c>
      <c r="X55" s="91" t="s">
        <v>79</v>
      </c>
      <c r="Y55" s="8" t="str">
        <f t="shared" si="0"/>
        <v>KRPUS</v>
      </c>
      <c r="Z55" s="6" t="str">
        <f t="shared" si="1"/>
        <v>ZIMUTRT0106235KRPUSTCKU3956520</v>
      </c>
    </row>
    <row r="56" spans="1:26">
      <c r="A56" s="91" t="s">
        <v>291</v>
      </c>
      <c r="B56" s="96" t="s">
        <v>80</v>
      </c>
      <c r="C56" s="97"/>
      <c r="D56" s="91" t="s">
        <v>76</v>
      </c>
      <c r="E56" s="91" t="s">
        <v>134</v>
      </c>
      <c r="F56" s="91"/>
      <c r="G56" s="91" t="s">
        <v>77</v>
      </c>
      <c r="H56" s="91" t="s">
        <v>27</v>
      </c>
      <c r="I56" s="91" t="s">
        <v>292</v>
      </c>
      <c r="J56" s="91" t="s">
        <v>288</v>
      </c>
      <c r="K56" s="91" t="s">
        <v>78</v>
      </c>
      <c r="L56" s="91" t="s">
        <v>170</v>
      </c>
      <c r="M56" s="91">
        <v>23556</v>
      </c>
      <c r="N56" s="96">
        <v>2267.96</v>
      </c>
      <c r="O56" s="97"/>
      <c r="P56" s="96"/>
      <c r="Q56" s="97"/>
      <c r="R56" s="91"/>
      <c r="S56" s="91"/>
      <c r="T56" s="91"/>
      <c r="U56" s="91"/>
      <c r="V56" s="91"/>
      <c r="W56" s="91" t="s">
        <v>47</v>
      </c>
      <c r="X56" s="91" t="s">
        <v>79</v>
      </c>
      <c r="Y56" s="8" t="str">
        <f t="shared" si="0"/>
        <v>KRPUS</v>
      </c>
      <c r="Z56" s="6" t="str">
        <f t="shared" si="1"/>
        <v>ZIMUTRT0106235KRPUSZIMU2860973</v>
      </c>
    </row>
    <row r="57" spans="1:26">
      <c r="A57" s="91" t="s">
        <v>293</v>
      </c>
      <c r="B57" s="96" t="s">
        <v>75</v>
      </c>
      <c r="C57" s="97"/>
      <c r="D57" s="91" t="s">
        <v>76</v>
      </c>
      <c r="E57" s="91" t="s">
        <v>138</v>
      </c>
      <c r="F57" s="91"/>
      <c r="G57" s="91" t="s">
        <v>77</v>
      </c>
      <c r="H57" s="91" t="s">
        <v>27</v>
      </c>
      <c r="I57" s="91" t="s">
        <v>294</v>
      </c>
      <c r="J57" s="91" t="s">
        <v>295</v>
      </c>
      <c r="K57" s="91" t="s">
        <v>78</v>
      </c>
      <c r="L57" s="91" t="s">
        <v>170</v>
      </c>
      <c r="M57" s="91">
        <v>30267</v>
      </c>
      <c r="N57" s="96">
        <v>3900.89</v>
      </c>
      <c r="O57" s="97"/>
      <c r="P57" s="98">
        <v>43881.644126099498</v>
      </c>
      <c r="Q57" s="97"/>
      <c r="R57" s="91"/>
      <c r="S57" s="91"/>
      <c r="T57" s="91"/>
      <c r="U57" s="91"/>
      <c r="V57" s="91"/>
      <c r="W57" s="91" t="s">
        <v>139</v>
      </c>
      <c r="X57" s="91" t="s">
        <v>79</v>
      </c>
      <c r="Y57" s="8" t="str">
        <f t="shared" si="0"/>
        <v>KRPUS</v>
      </c>
      <c r="Z57" s="6" t="str">
        <f t="shared" si="1"/>
        <v>ZIMUVAN937826KRPUSZCSU8669498</v>
      </c>
    </row>
    <row r="58" spans="1:26">
      <c r="A58" s="91" t="s">
        <v>296</v>
      </c>
      <c r="B58" s="96" t="s">
        <v>75</v>
      </c>
      <c r="C58" s="97"/>
      <c r="D58" s="91" t="s">
        <v>76</v>
      </c>
      <c r="E58" s="91" t="s">
        <v>138</v>
      </c>
      <c r="F58" s="91"/>
      <c r="G58" s="91" t="s">
        <v>77</v>
      </c>
      <c r="H58" s="91" t="s">
        <v>114</v>
      </c>
      <c r="I58" s="91" t="s">
        <v>297</v>
      </c>
      <c r="J58" s="91" t="s">
        <v>169</v>
      </c>
      <c r="K58" s="91" t="s">
        <v>78</v>
      </c>
      <c r="L58" s="91" t="s">
        <v>170</v>
      </c>
      <c r="M58" s="91">
        <v>29016</v>
      </c>
      <c r="N58" s="96">
        <v>3900</v>
      </c>
      <c r="O58" s="97"/>
      <c r="P58" s="98">
        <v>43881.680945092601</v>
      </c>
      <c r="Q58" s="97"/>
      <c r="R58" s="91"/>
      <c r="S58" s="91"/>
      <c r="T58" s="91"/>
      <c r="U58" s="91"/>
      <c r="V58" s="91"/>
      <c r="W58" s="91" t="s">
        <v>139</v>
      </c>
      <c r="X58" s="91" t="s">
        <v>79</v>
      </c>
      <c r="Y58" s="8" t="str">
        <f t="shared" si="0"/>
        <v>JPYOK</v>
      </c>
      <c r="Z58" s="6" t="str">
        <f t="shared" si="1"/>
        <v>ZIMUVAN0081375AJPYOKTCNU8721288</v>
      </c>
    </row>
    <row r="59" spans="1:26">
      <c r="A59" s="91" t="s">
        <v>298</v>
      </c>
      <c r="B59" s="96" t="s">
        <v>80</v>
      </c>
      <c r="C59" s="97"/>
      <c r="D59" s="91" t="s">
        <v>76</v>
      </c>
      <c r="E59" s="91" t="s">
        <v>134</v>
      </c>
      <c r="F59" s="91"/>
      <c r="G59" s="91" t="s">
        <v>77</v>
      </c>
      <c r="H59" s="91" t="s">
        <v>27</v>
      </c>
      <c r="I59" s="91" t="s">
        <v>299</v>
      </c>
      <c r="J59" s="91" t="s">
        <v>300</v>
      </c>
      <c r="K59" s="91" t="s">
        <v>78</v>
      </c>
      <c r="L59" s="91" t="s">
        <v>170</v>
      </c>
      <c r="M59" s="91">
        <v>23466</v>
      </c>
      <c r="N59" s="96">
        <v>2350</v>
      </c>
      <c r="O59" s="97"/>
      <c r="P59" s="96"/>
      <c r="Q59" s="97"/>
      <c r="R59" s="91"/>
      <c r="S59" s="91"/>
      <c r="T59" s="91"/>
      <c r="U59" s="91"/>
      <c r="V59" s="91"/>
      <c r="W59" s="91" t="s">
        <v>47</v>
      </c>
      <c r="X59" s="91" t="s">
        <v>79</v>
      </c>
      <c r="Y59" s="8" t="str">
        <f t="shared" si="0"/>
        <v>KRPUS</v>
      </c>
      <c r="Z59" s="6" t="str">
        <f t="shared" si="1"/>
        <v>ZIMUTRT0106239KRPUSBSIU2801388</v>
      </c>
    </row>
    <row r="60" spans="1:26">
      <c r="A60" s="91" t="s">
        <v>301</v>
      </c>
      <c r="B60" s="96" t="s">
        <v>80</v>
      </c>
      <c r="C60" s="97"/>
      <c r="D60" s="91" t="s">
        <v>76</v>
      </c>
      <c r="E60" s="91" t="s">
        <v>134</v>
      </c>
      <c r="F60" s="91"/>
      <c r="G60" s="91" t="s">
        <v>77</v>
      </c>
      <c r="H60" s="91" t="s">
        <v>114</v>
      </c>
      <c r="I60" s="91" t="s">
        <v>302</v>
      </c>
      <c r="J60" s="91" t="s">
        <v>303</v>
      </c>
      <c r="K60" s="91" t="s">
        <v>78</v>
      </c>
      <c r="L60" s="91" t="s">
        <v>170</v>
      </c>
      <c r="M60" s="91">
        <v>22830</v>
      </c>
      <c r="N60" s="96">
        <v>2200</v>
      </c>
      <c r="O60" s="97"/>
      <c r="P60" s="96"/>
      <c r="Q60" s="97"/>
      <c r="R60" s="91"/>
      <c r="S60" s="91"/>
      <c r="T60" s="91"/>
      <c r="U60" s="91"/>
      <c r="V60" s="91"/>
      <c r="W60" s="91" t="s">
        <v>47</v>
      </c>
      <c r="X60" s="91" t="s">
        <v>79</v>
      </c>
      <c r="Y60" s="8" t="str">
        <f t="shared" si="0"/>
        <v>JPYOK</v>
      </c>
      <c r="Z60" s="6" t="str">
        <f t="shared" si="1"/>
        <v>ZIMUMTL0083179JPYOKFCIU4122075</v>
      </c>
    </row>
    <row r="61" spans="1:26">
      <c r="A61" s="91" t="s">
        <v>553</v>
      </c>
      <c r="B61" s="96" t="s">
        <v>159</v>
      </c>
      <c r="C61" s="97"/>
      <c r="D61" s="91" t="s">
        <v>76</v>
      </c>
      <c r="E61" s="91" t="s">
        <v>138</v>
      </c>
      <c r="F61" s="91"/>
      <c r="G61" s="91" t="s">
        <v>77</v>
      </c>
      <c r="H61" s="91" t="s">
        <v>27</v>
      </c>
      <c r="I61" s="91" t="s">
        <v>739</v>
      </c>
      <c r="J61" s="91" t="s">
        <v>552</v>
      </c>
      <c r="K61" s="91" t="s">
        <v>78</v>
      </c>
      <c r="L61" s="91" t="s">
        <v>170</v>
      </c>
      <c r="M61" s="91">
        <v>28480</v>
      </c>
      <c r="N61" s="96">
        <v>4840</v>
      </c>
      <c r="O61" s="97"/>
      <c r="P61" s="98">
        <v>43887.369844641202</v>
      </c>
      <c r="Q61" s="97"/>
      <c r="R61" s="91"/>
      <c r="S61" s="91" t="s">
        <v>740</v>
      </c>
      <c r="T61" s="91"/>
      <c r="U61" s="91">
        <v>-18</v>
      </c>
      <c r="V61" s="91" t="s">
        <v>9</v>
      </c>
      <c r="W61" s="91" t="s">
        <v>139</v>
      </c>
      <c r="X61" s="91" t="s">
        <v>79</v>
      </c>
      <c r="Y61" s="8" t="str">
        <f t="shared" si="0"/>
        <v>KRPUS</v>
      </c>
      <c r="Z61" s="6" t="str">
        <f t="shared" si="1"/>
        <v>ZIMUMTL0083702KRPUSZCSU5129639</v>
      </c>
    </row>
    <row r="62" spans="1:26">
      <c r="A62" s="91" t="s">
        <v>494</v>
      </c>
      <c r="B62" s="96" t="s">
        <v>159</v>
      </c>
      <c r="C62" s="97"/>
      <c r="D62" s="91" t="s">
        <v>76</v>
      </c>
      <c r="E62" s="91" t="s">
        <v>138</v>
      </c>
      <c r="F62" s="91"/>
      <c r="G62" s="91" t="s">
        <v>77</v>
      </c>
      <c r="H62" s="91" t="s">
        <v>73</v>
      </c>
      <c r="I62" s="91" t="s">
        <v>741</v>
      </c>
      <c r="J62" s="91" t="s">
        <v>493</v>
      </c>
      <c r="K62" s="91" t="s">
        <v>78</v>
      </c>
      <c r="L62" s="91" t="s">
        <v>170</v>
      </c>
      <c r="M62" s="91">
        <v>30503</v>
      </c>
      <c r="N62" s="96">
        <v>4680</v>
      </c>
      <c r="O62" s="97"/>
      <c r="P62" s="98">
        <v>43887.447960289399</v>
      </c>
      <c r="Q62" s="97"/>
      <c r="R62" s="91"/>
      <c r="S62" s="91" t="s">
        <v>740</v>
      </c>
      <c r="T62" s="91"/>
      <c r="U62" s="91">
        <v>-18</v>
      </c>
      <c r="V62" s="91" t="s">
        <v>9</v>
      </c>
      <c r="W62" s="91" t="s">
        <v>139</v>
      </c>
      <c r="X62" s="91" t="s">
        <v>79</v>
      </c>
      <c r="Y62" s="8" t="str">
        <f t="shared" si="0"/>
        <v>CNOJA</v>
      </c>
      <c r="Z62" s="6" t="str">
        <f t="shared" si="1"/>
        <v>ZIMUMTL0083699CNOJAJXLU5844391</v>
      </c>
    </row>
    <row r="63" spans="1:26">
      <c r="A63" s="91" t="s">
        <v>304</v>
      </c>
      <c r="B63" s="96" t="s">
        <v>75</v>
      </c>
      <c r="C63" s="97"/>
      <c r="D63" s="91" t="s">
        <v>76</v>
      </c>
      <c r="E63" s="91" t="s">
        <v>138</v>
      </c>
      <c r="F63" s="91"/>
      <c r="G63" s="91" t="s">
        <v>77</v>
      </c>
      <c r="H63" s="91" t="s">
        <v>114</v>
      </c>
      <c r="I63" s="91" t="s">
        <v>305</v>
      </c>
      <c r="J63" s="91" t="s">
        <v>169</v>
      </c>
      <c r="K63" s="91" t="s">
        <v>78</v>
      </c>
      <c r="L63" s="91" t="s">
        <v>170</v>
      </c>
      <c r="M63" s="91">
        <v>29006</v>
      </c>
      <c r="N63" s="96">
        <v>3890</v>
      </c>
      <c r="O63" s="97"/>
      <c r="P63" s="98">
        <v>43881.641198148202</v>
      </c>
      <c r="Q63" s="97"/>
      <c r="R63" s="91"/>
      <c r="S63" s="91"/>
      <c r="T63" s="91"/>
      <c r="U63" s="91"/>
      <c r="V63" s="91"/>
      <c r="W63" s="91" t="s">
        <v>139</v>
      </c>
      <c r="X63" s="91" t="s">
        <v>79</v>
      </c>
      <c r="Y63" s="8" t="str">
        <f t="shared" si="0"/>
        <v>JPYOK</v>
      </c>
      <c r="Z63" s="6" t="str">
        <f t="shared" si="1"/>
        <v>ZIMUVAN0081375AJPYOKTEMU6771850</v>
      </c>
    </row>
    <row r="64" spans="1:26">
      <c r="A64" s="91" t="s">
        <v>306</v>
      </c>
      <c r="B64" s="96" t="s">
        <v>75</v>
      </c>
      <c r="C64" s="97"/>
      <c r="D64" s="91" t="s">
        <v>76</v>
      </c>
      <c r="E64" s="91" t="s">
        <v>138</v>
      </c>
      <c r="F64" s="91"/>
      <c r="G64" s="91" t="s">
        <v>77</v>
      </c>
      <c r="H64" s="91" t="s">
        <v>114</v>
      </c>
      <c r="I64" s="91" t="s">
        <v>307</v>
      </c>
      <c r="J64" s="91" t="s">
        <v>169</v>
      </c>
      <c r="K64" s="91" t="s">
        <v>78</v>
      </c>
      <c r="L64" s="91" t="s">
        <v>170</v>
      </c>
      <c r="M64" s="91">
        <v>25052</v>
      </c>
      <c r="N64" s="96">
        <v>3900</v>
      </c>
      <c r="O64" s="97"/>
      <c r="P64" s="98">
        <v>43881.648800196803</v>
      </c>
      <c r="Q64" s="97"/>
      <c r="R64" s="91"/>
      <c r="S64" s="91"/>
      <c r="T64" s="91"/>
      <c r="U64" s="91"/>
      <c r="V64" s="91"/>
      <c r="W64" s="91" t="s">
        <v>139</v>
      </c>
      <c r="X64" s="91" t="s">
        <v>79</v>
      </c>
      <c r="Y64" s="8" t="str">
        <f t="shared" si="0"/>
        <v>JPYOK</v>
      </c>
      <c r="Z64" s="6" t="str">
        <f t="shared" si="1"/>
        <v>ZIMUVAN0081375AJPYOKZCSU7012873</v>
      </c>
    </row>
    <row r="65" spans="1:26">
      <c r="A65" s="91" t="s">
        <v>308</v>
      </c>
      <c r="B65" s="96" t="s">
        <v>80</v>
      </c>
      <c r="C65" s="97"/>
      <c r="D65" s="91" t="s">
        <v>76</v>
      </c>
      <c r="E65" s="91" t="s">
        <v>134</v>
      </c>
      <c r="F65" s="91"/>
      <c r="G65" s="91" t="s">
        <v>77</v>
      </c>
      <c r="H65" s="91" t="s">
        <v>114</v>
      </c>
      <c r="I65" s="91" t="s">
        <v>309</v>
      </c>
      <c r="J65" s="91" t="s">
        <v>310</v>
      </c>
      <c r="K65" s="91" t="s">
        <v>78</v>
      </c>
      <c r="L65" s="91" t="s">
        <v>170</v>
      </c>
      <c r="M65" s="91">
        <v>22710</v>
      </c>
      <c r="N65" s="96">
        <v>2267.96</v>
      </c>
      <c r="O65" s="97"/>
      <c r="P65" s="96"/>
      <c r="Q65" s="97"/>
      <c r="R65" s="91"/>
      <c r="S65" s="91"/>
      <c r="T65" s="91"/>
      <c r="U65" s="91"/>
      <c r="V65" s="91"/>
      <c r="W65" s="91" t="s">
        <v>47</v>
      </c>
      <c r="X65" s="91" t="s">
        <v>79</v>
      </c>
      <c r="Y65" s="8" t="str">
        <f t="shared" si="0"/>
        <v>JPYOK</v>
      </c>
      <c r="Z65" s="6" t="str">
        <f t="shared" si="1"/>
        <v>ZIMUMTL0083233JPYOKBMOU2627012</v>
      </c>
    </row>
    <row r="66" spans="1:26">
      <c r="A66" s="91" t="s">
        <v>311</v>
      </c>
      <c r="B66" s="96" t="s">
        <v>80</v>
      </c>
      <c r="C66" s="97"/>
      <c r="D66" s="91" t="s">
        <v>76</v>
      </c>
      <c r="E66" s="91" t="s">
        <v>134</v>
      </c>
      <c r="F66" s="91"/>
      <c r="G66" s="91" t="s">
        <v>77</v>
      </c>
      <c r="H66" s="91" t="s">
        <v>114</v>
      </c>
      <c r="I66" s="91" t="s">
        <v>312</v>
      </c>
      <c r="J66" s="91" t="s">
        <v>310</v>
      </c>
      <c r="K66" s="91" t="s">
        <v>78</v>
      </c>
      <c r="L66" s="91" t="s">
        <v>170</v>
      </c>
      <c r="M66" s="91">
        <v>23260</v>
      </c>
      <c r="N66" s="96">
        <v>2350</v>
      </c>
      <c r="O66" s="97"/>
      <c r="P66" s="96"/>
      <c r="Q66" s="97"/>
      <c r="R66" s="91"/>
      <c r="S66" s="91"/>
      <c r="T66" s="91"/>
      <c r="U66" s="91"/>
      <c r="V66" s="91"/>
      <c r="W66" s="91" t="s">
        <v>47</v>
      </c>
      <c r="X66" s="91" t="s">
        <v>79</v>
      </c>
      <c r="Y66" s="8" t="str">
        <f t="shared" si="0"/>
        <v>JPYOK</v>
      </c>
      <c r="Z66" s="6" t="str">
        <f t="shared" si="1"/>
        <v>ZIMUMTL0083233JPYOKTEMU1885377</v>
      </c>
    </row>
    <row r="67" spans="1:26">
      <c r="A67" s="91" t="s">
        <v>313</v>
      </c>
      <c r="B67" s="96" t="s">
        <v>80</v>
      </c>
      <c r="C67" s="97"/>
      <c r="D67" s="91" t="s">
        <v>76</v>
      </c>
      <c r="E67" s="91" t="s">
        <v>134</v>
      </c>
      <c r="F67" s="91"/>
      <c r="G67" s="91" t="s">
        <v>77</v>
      </c>
      <c r="H67" s="91" t="s">
        <v>114</v>
      </c>
      <c r="I67" s="91" t="s">
        <v>314</v>
      </c>
      <c r="J67" s="91" t="s">
        <v>310</v>
      </c>
      <c r="K67" s="91" t="s">
        <v>78</v>
      </c>
      <c r="L67" s="91" t="s">
        <v>170</v>
      </c>
      <c r="M67" s="91">
        <v>22610</v>
      </c>
      <c r="N67" s="96">
        <v>2267.96</v>
      </c>
      <c r="O67" s="97"/>
      <c r="P67" s="96"/>
      <c r="Q67" s="97"/>
      <c r="R67" s="91"/>
      <c r="S67" s="91"/>
      <c r="T67" s="91"/>
      <c r="U67" s="91"/>
      <c r="V67" s="91"/>
      <c r="W67" s="91" t="s">
        <v>47</v>
      </c>
      <c r="X67" s="91" t="s">
        <v>79</v>
      </c>
      <c r="Y67" s="8" t="str">
        <f t="shared" ref="Y67:Y80" si="2">VLOOKUP(H67,$AB$2:$AC$15,2,FALSE)</f>
        <v>JPYOK</v>
      </c>
      <c r="Z67" s="6" t="str">
        <f t="shared" ref="Z67:Z80" si="3">+J67&amp;Y67&amp;A67</f>
        <v>ZIMUMTL0083233JPYOKTGCU2079678</v>
      </c>
    </row>
    <row r="68" spans="1:26">
      <c r="A68" s="91" t="s">
        <v>315</v>
      </c>
      <c r="B68" s="96" t="s">
        <v>80</v>
      </c>
      <c r="C68" s="97"/>
      <c r="D68" s="91" t="s">
        <v>76</v>
      </c>
      <c r="E68" s="91" t="s">
        <v>134</v>
      </c>
      <c r="F68" s="91"/>
      <c r="G68" s="91" t="s">
        <v>77</v>
      </c>
      <c r="H68" s="91" t="s">
        <v>114</v>
      </c>
      <c r="I68" s="91" t="s">
        <v>316</v>
      </c>
      <c r="J68" s="91" t="s">
        <v>310</v>
      </c>
      <c r="K68" s="91" t="s">
        <v>78</v>
      </c>
      <c r="L68" s="91" t="s">
        <v>170</v>
      </c>
      <c r="M68" s="91">
        <v>21640</v>
      </c>
      <c r="N68" s="96">
        <v>2350</v>
      </c>
      <c r="O68" s="97"/>
      <c r="P68" s="96"/>
      <c r="Q68" s="97"/>
      <c r="R68" s="91"/>
      <c r="S68" s="91"/>
      <c r="T68" s="91"/>
      <c r="U68" s="91"/>
      <c r="V68" s="91"/>
      <c r="W68" s="91" t="s">
        <v>47</v>
      </c>
      <c r="X68" s="91" t="s">
        <v>79</v>
      </c>
      <c r="Y68" s="8" t="str">
        <f t="shared" si="2"/>
        <v>JPYOK</v>
      </c>
      <c r="Z68" s="6" t="str">
        <f t="shared" si="3"/>
        <v>ZIMUMTL0083233JPYOKZIMU1144402</v>
      </c>
    </row>
    <row r="69" spans="1:26">
      <c r="A69" s="91" t="s">
        <v>317</v>
      </c>
      <c r="B69" s="96" t="s">
        <v>80</v>
      </c>
      <c r="C69" s="97"/>
      <c r="D69" s="91" t="s">
        <v>76</v>
      </c>
      <c r="E69" s="91" t="s">
        <v>134</v>
      </c>
      <c r="F69" s="91"/>
      <c r="G69" s="91" t="s">
        <v>77</v>
      </c>
      <c r="H69" s="91" t="s">
        <v>27</v>
      </c>
      <c r="I69" s="91" t="s">
        <v>318</v>
      </c>
      <c r="J69" s="91" t="s">
        <v>319</v>
      </c>
      <c r="K69" s="91" t="s">
        <v>78</v>
      </c>
      <c r="L69" s="91" t="s">
        <v>170</v>
      </c>
      <c r="M69" s="91">
        <v>23596</v>
      </c>
      <c r="N69" s="96">
        <v>2350</v>
      </c>
      <c r="O69" s="97"/>
      <c r="P69" s="96"/>
      <c r="Q69" s="97"/>
      <c r="R69" s="91"/>
      <c r="S69" s="91"/>
      <c r="T69" s="91"/>
      <c r="U69" s="91"/>
      <c r="V69" s="91"/>
      <c r="W69" s="91" t="s">
        <v>47</v>
      </c>
      <c r="X69" s="91" t="s">
        <v>79</v>
      </c>
      <c r="Y69" s="8" t="str">
        <f t="shared" si="2"/>
        <v>KRPUS</v>
      </c>
      <c r="Z69" s="6" t="str">
        <f t="shared" si="3"/>
        <v>ZIMUTRT0106237KRPUSZIMU1326372</v>
      </c>
    </row>
    <row r="70" spans="1:26">
      <c r="A70" s="91" t="s">
        <v>320</v>
      </c>
      <c r="B70" s="96" t="s">
        <v>80</v>
      </c>
      <c r="C70" s="97"/>
      <c r="D70" s="91" t="s">
        <v>76</v>
      </c>
      <c r="E70" s="91" t="s">
        <v>134</v>
      </c>
      <c r="F70" s="91"/>
      <c r="G70" s="91" t="s">
        <v>77</v>
      </c>
      <c r="H70" s="91" t="s">
        <v>114</v>
      </c>
      <c r="I70" s="91" t="s">
        <v>321</v>
      </c>
      <c r="J70" s="91" t="s">
        <v>310</v>
      </c>
      <c r="K70" s="91" t="s">
        <v>78</v>
      </c>
      <c r="L70" s="91" t="s">
        <v>170</v>
      </c>
      <c r="M70" s="91">
        <v>22230</v>
      </c>
      <c r="N70" s="96">
        <v>2350</v>
      </c>
      <c r="O70" s="97"/>
      <c r="P70" s="96"/>
      <c r="Q70" s="97"/>
      <c r="R70" s="91"/>
      <c r="S70" s="91"/>
      <c r="T70" s="91"/>
      <c r="U70" s="91"/>
      <c r="V70" s="91"/>
      <c r="W70" s="91" t="s">
        <v>47</v>
      </c>
      <c r="X70" s="91" t="s">
        <v>79</v>
      </c>
      <c r="Y70" s="8" t="str">
        <f t="shared" si="2"/>
        <v>JPYOK</v>
      </c>
      <c r="Z70" s="6" t="str">
        <f t="shared" si="3"/>
        <v>ZIMUMTL0083233JPYOKZIMU3062258</v>
      </c>
    </row>
    <row r="71" spans="1:26">
      <c r="A71" s="91" t="s">
        <v>322</v>
      </c>
      <c r="B71" s="96" t="s">
        <v>75</v>
      </c>
      <c r="C71" s="97"/>
      <c r="D71" s="91" t="s">
        <v>76</v>
      </c>
      <c r="E71" s="91" t="s">
        <v>134</v>
      </c>
      <c r="F71" s="91"/>
      <c r="G71" s="91" t="s">
        <v>77</v>
      </c>
      <c r="H71" s="91" t="s">
        <v>27</v>
      </c>
      <c r="I71" s="91" t="s">
        <v>323</v>
      </c>
      <c r="J71" s="91" t="s">
        <v>324</v>
      </c>
      <c r="K71" s="91" t="s">
        <v>78</v>
      </c>
      <c r="L71" s="91" t="s">
        <v>170</v>
      </c>
      <c r="M71" s="91">
        <v>8417.83</v>
      </c>
      <c r="N71" s="96">
        <v>3899.99</v>
      </c>
      <c r="O71" s="97"/>
      <c r="P71" s="96"/>
      <c r="Q71" s="97"/>
      <c r="R71" s="91"/>
      <c r="S71" s="91"/>
      <c r="T71" s="91"/>
      <c r="U71" s="91"/>
      <c r="V71" s="91"/>
      <c r="W71" s="91" t="s">
        <v>47</v>
      </c>
      <c r="X71" s="91" t="s">
        <v>79</v>
      </c>
      <c r="Y71" s="8" t="str">
        <f t="shared" si="2"/>
        <v>KRPUS</v>
      </c>
      <c r="Z71" s="6" t="str">
        <f t="shared" si="3"/>
        <v>ZIMUORF0963761KRPUSTCNU8936054</v>
      </c>
    </row>
    <row r="72" spans="1:26">
      <c r="A72" s="91" t="s">
        <v>325</v>
      </c>
      <c r="B72" s="96" t="s">
        <v>80</v>
      </c>
      <c r="C72" s="97"/>
      <c r="D72" s="91" t="s">
        <v>76</v>
      </c>
      <c r="E72" s="91" t="s">
        <v>138</v>
      </c>
      <c r="F72" s="91"/>
      <c r="G72" s="91" t="s">
        <v>77</v>
      </c>
      <c r="H72" s="91" t="s">
        <v>28</v>
      </c>
      <c r="I72" s="91" t="s">
        <v>704</v>
      </c>
      <c r="J72" s="91" t="s">
        <v>326</v>
      </c>
      <c r="K72" s="91" t="s">
        <v>78</v>
      </c>
      <c r="L72" s="91" t="s">
        <v>170</v>
      </c>
      <c r="M72" s="91">
        <v>22640</v>
      </c>
      <c r="N72" s="96">
        <v>2350</v>
      </c>
      <c r="O72" s="97"/>
      <c r="P72" s="98">
        <v>43885.216437442097</v>
      </c>
      <c r="Q72" s="97"/>
      <c r="R72" s="91"/>
      <c r="S72" s="91"/>
      <c r="T72" s="91"/>
      <c r="U72" s="91"/>
      <c r="V72" s="91"/>
      <c r="W72" s="91" t="s">
        <v>139</v>
      </c>
      <c r="X72" s="91" t="s">
        <v>79</v>
      </c>
      <c r="Y72" s="8" t="str">
        <f t="shared" si="2"/>
        <v>CNNGB</v>
      </c>
      <c r="Z72" s="6" t="str">
        <f t="shared" si="3"/>
        <v>ZIMUTRT0106702CNNGBZIMU2923114</v>
      </c>
    </row>
    <row r="73" spans="1:26">
      <c r="A73" s="91" t="s">
        <v>327</v>
      </c>
      <c r="B73" s="96" t="s">
        <v>80</v>
      </c>
      <c r="C73" s="97"/>
      <c r="D73" s="91" t="s">
        <v>76</v>
      </c>
      <c r="E73" s="91" t="s">
        <v>138</v>
      </c>
      <c r="F73" s="91"/>
      <c r="G73" s="91" t="s">
        <v>77</v>
      </c>
      <c r="H73" s="91" t="s">
        <v>28</v>
      </c>
      <c r="I73" s="91" t="s">
        <v>328</v>
      </c>
      <c r="J73" s="91" t="s">
        <v>326</v>
      </c>
      <c r="K73" s="91" t="s">
        <v>78</v>
      </c>
      <c r="L73" s="91" t="s">
        <v>170</v>
      </c>
      <c r="M73" s="91">
        <v>22560</v>
      </c>
      <c r="N73" s="96">
        <v>2350</v>
      </c>
      <c r="O73" s="97"/>
      <c r="P73" s="98">
        <v>43885.158470543996</v>
      </c>
      <c r="Q73" s="97"/>
      <c r="R73" s="91"/>
      <c r="S73" s="91"/>
      <c r="T73" s="91"/>
      <c r="U73" s="91"/>
      <c r="V73" s="91"/>
      <c r="W73" s="91" t="s">
        <v>139</v>
      </c>
      <c r="X73" s="91" t="s">
        <v>79</v>
      </c>
      <c r="Y73" s="8" t="str">
        <f t="shared" si="2"/>
        <v>CNNGB</v>
      </c>
      <c r="Z73" s="6" t="str">
        <f t="shared" si="3"/>
        <v>ZIMUTRT0106702CNNGBTRHU1393004</v>
      </c>
    </row>
    <row r="74" spans="1:26">
      <c r="A74" s="91" t="s">
        <v>329</v>
      </c>
      <c r="B74" s="96" t="s">
        <v>80</v>
      </c>
      <c r="C74" s="97"/>
      <c r="D74" s="91" t="s">
        <v>76</v>
      </c>
      <c r="E74" s="91" t="s">
        <v>138</v>
      </c>
      <c r="F74" s="91"/>
      <c r="G74" s="91" t="s">
        <v>77</v>
      </c>
      <c r="H74" s="91" t="s">
        <v>26</v>
      </c>
      <c r="I74" s="91" t="s">
        <v>742</v>
      </c>
      <c r="J74" s="91" t="s">
        <v>330</v>
      </c>
      <c r="K74" s="91" t="s">
        <v>78</v>
      </c>
      <c r="L74" s="91" t="s">
        <v>170</v>
      </c>
      <c r="M74" s="91">
        <v>18763.29</v>
      </c>
      <c r="N74" s="96">
        <v>2350</v>
      </c>
      <c r="O74" s="97"/>
      <c r="P74" s="98">
        <v>43887.534828981501</v>
      </c>
      <c r="Q74" s="97"/>
      <c r="R74" s="91"/>
      <c r="S74" s="91"/>
      <c r="T74" s="91"/>
      <c r="U74" s="91"/>
      <c r="V74" s="91"/>
      <c r="W74" s="91" t="s">
        <v>139</v>
      </c>
      <c r="X74" s="91" t="s">
        <v>79</v>
      </c>
      <c r="Y74" s="8" t="str">
        <f t="shared" si="2"/>
        <v>CNSNH</v>
      </c>
      <c r="Z74" s="6" t="str">
        <f t="shared" si="3"/>
        <v>ZIMUORF0960985CNSNHZIMU3062664</v>
      </c>
    </row>
    <row r="75" spans="1:26">
      <c r="A75" s="91" t="s">
        <v>331</v>
      </c>
      <c r="B75" s="96" t="s">
        <v>80</v>
      </c>
      <c r="C75" s="97"/>
      <c r="D75" s="91" t="s">
        <v>76</v>
      </c>
      <c r="E75" s="91" t="s">
        <v>134</v>
      </c>
      <c r="F75" s="91"/>
      <c r="G75" s="91" t="s">
        <v>77</v>
      </c>
      <c r="H75" s="91" t="s">
        <v>27</v>
      </c>
      <c r="I75" s="91" t="s">
        <v>332</v>
      </c>
      <c r="J75" s="91" t="s">
        <v>333</v>
      </c>
      <c r="K75" s="91" t="s">
        <v>78</v>
      </c>
      <c r="L75" s="91" t="s">
        <v>170</v>
      </c>
      <c r="M75" s="91">
        <v>11442</v>
      </c>
      <c r="N75" s="96">
        <v>2350</v>
      </c>
      <c r="O75" s="97"/>
      <c r="P75" s="96"/>
      <c r="Q75" s="97"/>
      <c r="R75" s="91"/>
      <c r="S75" s="91"/>
      <c r="T75" s="91"/>
      <c r="U75" s="91"/>
      <c r="V75" s="91"/>
      <c r="W75" s="91" t="s">
        <v>47</v>
      </c>
      <c r="X75" s="91" t="s">
        <v>79</v>
      </c>
      <c r="Y75" s="8" t="str">
        <f t="shared" si="2"/>
        <v>KRPUS</v>
      </c>
      <c r="Z75" s="6" t="str">
        <f t="shared" si="3"/>
        <v>ZIMUMTL904763KRPUSZIMU1038360</v>
      </c>
    </row>
    <row r="76" spans="1:26">
      <c r="A76" s="91" t="s">
        <v>496</v>
      </c>
      <c r="B76" s="96" t="s">
        <v>159</v>
      </c>
      <c r="C76" s="97"/>
      <c r="D76" s="91" t="s">
        <v>76</v>
      </c>
      <c r="E76" s="91" t="s">
        <v>138</v>
      </c>
      <c r="F76" s="91"/>
      <c r="G76" s="91" t="s">
        <v>77</v>
      </c>
      <c r="H76" s="91" t="s">
        <v>73</v>
      </c>
      <c r="I76" s="91" t="s">
        <v>743</v>
      </c>
      <c r="J76" s="91" t="s">
        <v>495</v>
      </c>
      <c r="K76" s="91" t="s">
        <v>78</v>
      </c>
      <c r="L76" s="91" t="s">
        <v>170</v>
      </c>
      <c r="M76" s="91">
        <v>30436</v>
      </c>
      <c r="N76" s="96">
        <v>4640</v>
      </c>
      <c r="O76" s="97"/>
      <c r="P76" s="98">
        <v>43887.418963645803</v>
      </c>
      <c r="Q76" s="97"/>
      <c r="R76" s="91"/>
      <c r="S76" s="91" t="s">
        <v>740</v>
      </c>
      <c r="T76" s="91"/>
      <c r="U76" s="91">
        <v>-18</v>
      </c>
      <c r="V76" s="91" t="s">
        <v>9</v>
      </c>
      <c r="W76" s="91" t="s">
        <v>139</v>
      </c>
      <c r="X76" s="91" t="s">
        <v>79</v>
      </c>
      <c r="Y76" s="8" t="str">
        <f t="shared" si="2"/>
        <v>CNOJA</v>
      </c>
      <c r="Z76" s="6" t="str">
        <f t="shared" si="3"/>
        <v>ZIMUMTL0083700CNOJACAIU5471392</v>
      </c>
    </row>
    <row r="77" spans="1:26">
      <c r="A77" s="91" t="s">
        <v>334</v>
      </c>
      <c r="B77" s="96" t="s">
        <v>80</v>
      </c>
      <c r="C77" s="97"/>
      <c r="D77" s="91" t="s">
        <v>76</v>
      </c>
      <c r="E77" s="91" t="s">
        <v>134</v>
      </c>
      <c r="F77" s="91"/>
      <c r="G77" s="91" t="s">
        <v>77</v>
      </c>
      <c r="H77" s="91" t="s">
        <v>26</v>
      </c>
      <c r="I77" s="91" t="s">
        <v>335</v>
      </c>
      <c r="J77" s="91" t="s">
        <v>336</v>
      </c>
      <c r="K77" s="91" t="s">
        <v>78</v>
      </c>
      <c r="L77" s="91" t="s">
        <v>170</v>
      </c>
      <c r="M77" s="91">
        <v>7209.64</v>
      </c>
      <c r="N77" s="96">
        <v>2350</v>
      </c>
      <c r="O77" s="97"/>
      <c r="P77" s="96"/>
      <c r="Q77" s="97"/>
      <c r="R77" s="91"/>
      <c r="S77" s="91"/>
      <c r="T77" s="91"/>
      <c r="U77" s="91"/>
      <c r="V77" s="91"/>
      <c r="W77" s="91" t="s">
        <v>47</v>
      </c>
      <c r="X77" s="91" t="s">
        <v>79</v>
      </c>
      <c r="Y77" s="8" t="str">
        <f t="shared" si="2"/>
        <v>CNSNH</v>
      </c>
      <c r="Z77" s="6" t="str">
        <f t="shared" si="3"/>
        <v>ZIMUCHI902812CNSNHTCKU2026129</v>
      </c>
    </row>
    <row r="78" spans="1:26">
      <c r="A78" s="91" t="s">
        <v>337</v>
      </c>
      <c r="B78" s="96" t="s">
        <v>75</v>
      </c>
      <c r="C78" s="97"/>
      <c r="D78" s="91" t="s">
        <v>76</v>
      </c>
      <c r="E78" s="91" t="s">
        <v>134</v>
      </c>
      <c r="F78" s="91"/>
      <c r="G78" s="91" t="s">
        <v>77</v>
      </c>
      <c r="H78" s="91" t="s">
        <v>27</v>
      </c>
      <c r="I78" s="91" t="s">
        <v>744</v>
      </c>
      <c r="J78" s="91" t="s">
        <v>338</v>
      </c>
      <c r="K78" s="91" t="s">
        <v>78</v>
      </c>
      <c r="L78" s="91" t="s">
        <v>170</v>
      </c>
      <c r="M78" s="91">
        <v>4615.3599999999997</v>
      </c>
      <c r="N78" s="96">
        <v>4000</v>
      </c>
      <c r="O78" s="97"/>
      <c r="P78" s="96"/>
      <c r="Q78" s="97"/>
      <c r="R78" s="91"/>
      <c r="S78" s="91"/>
      <c r="T78" s="91"/>
      <c r="U78" s="91"/>
      <c r="V78" s="91"/>
      <c r="W78" s="91" t="s">
        <v>47</v>
      </c>
      <c r="X78" s="91" t="s">
        <v>79</v>
      </c>
      <c r="Y78" s="8" t="str">
        <f t="shared" si="2"/>
        <v>KRPUS</v>
      </c>
      <c r="Z78" s="6" t="str">
        <f t="shared" si="3"/>
        <v>ZIMUORF0964311KRPUSZCSU6538689</v>
      </c>
    </row>
    <row r="79" spans="1:26">
      <c r="A79" s="91" t="s">
        <v>339</v>
      </c>
      <c r="B79" s="96" t="s">
        <v>80</v>
      </c>
      <c r="C79" s="97"/>
      <c r="D79" s="91" t="s">
        <v>76</v>
      </c>
      <c r="E79" s="91" t="s">
        <v>134</v>
      </c>
      <c r="F79" s="91"/>
      <c r="G79" s="91" t="s">
        <v>77</v>
      </c>
      <c r="H79" s="91" t="s">
        <v>26</v>
      </c>
      <c r="I79" s="91" t="s">
        <v>340</v>
      </c>
      <c r="J79" s="91" t="s">
        <v>341</v>
      </c>
      <c r="K79" s="91" t="s">
        <v>78</v>
      </c>
      <c r="L79" s="91" t="s">
        <v>170</v>
      </c>
      <c r="M79" s="91">
        <v>10933.84</v>
      </c>
      <c r="N79" s="96">
        <v>2179.96</v>
      </c>
      <c r="O79" s="97"/>
      <c r="P79" s="96"/>
      <c r="Q79" s="97"/>
      <c r="R79" s="91"/>
      <c r="S79" s="91"/>
      <c r="T79" s="91"/>
      <c r="U79" s="91"/>
      <c r="V79" s="91"/>
      <c r="W79" s="91" t="s">
        <v>47</v>
      </c>
      <c r="X79" s="91" t="s">
        <v>79</v>
      </c>
      <c r="Y79" s="8" t="str">
        <f t="shared" si="2"/>
        <v>CNSNH</v>
      </c>
      <c r="Z79" s="6" t="str">
        <f t="shared" si="3"/>
        <v>ZIMUORF0961906CNSNHTRHU2353731</v>
      </c>
    </row>
    <row r="80" spans="1:26">
      <c r="A80" s="91" t="s">
        <v>342</v>
      </c>
      <c r="B80" s="96" t="s">
        <v>75</v>
      </c>
      <c r="C80" s="97"/>
      <c r="D80" s="91" t="s">
        <v>76</v>
      </c>
      <c r="E80" s="91" t="s">
        <v>138</v>
      </c>
      <c r="F80" s="91"/>
      <c r="G80" s="91" t="s">
        <v>77</v>
      </c>
      <c r="H80" s="91" t="s">
        <v>114</v>
      </c>
      <c r="I80" s="91" t="s">
        <v>343</v>
      </c>
      <c r="J80" s="91" t="s">
        <v>344</v>
      </c>
      <c r="K80" s="91" t="s">
        <v>78</v>
      </c>
      <c r="L80" s="91" t="s">
        <v>170</v>
      </c>
      <c r="M80" s="91">
        <v>9913</v>
      </c>
      <c r="N80" s="96">
        <v>4000</v>
      </c>
      <c r="O80" s="97"/>
      <c r="P80" s="98">
        <v>43883.457424455999</v>
      </c>
      <c r="Q80" s="97"/>
      <c r="R80" s="91"/>
      <c r="S80" s="91"/>
      <c r="T80" s="91"/>
      <c r="U80" s="91"/>
      <c r="V80" s="91"/>
      <c r="W80" s="91" t="s">
        <v>139</v>
      </c>
      <c r="X80" s="91" t="s">
        <v>79</v>
      </c>
      <c r="Y80" s="8" t="str">
        <f t="shared" si="2"/>
        <v>JPYOK</v>
      </c>
      <c r="Z80" s="6" t="str">
        <f t="shared" si="3"/>
        <v>ZIMUORF0961763JPYOKRFCU5054026</v>
      </c>
    </row>
    <row r="81" spans="1:26">
      <c r="A81" s="91" t="s">
        <v>345</v>
      </c>
      <c r="B81" s="96" t="s">
        <v>75</v>
      </c>
      <c r="C81" s="97"/>
      <c r="D81" s="91" t="s">
        <v>76</v>
      </c>
      <c r="E81" s="91" t="s">
        <v>138</v>
      </c>
      <c r="F81" s="91"/>
      <c r="G81" s="91" t="s">
        <v>77</v>
      </c>
      <c r="H81" s="91" t="s">
        <v>114</v>
      </c>
      <c r="I81" s="91" t="s">
        <v>346</v>
      </c>
      <c r="J81" s="91" t="s">
        <v>344</v>
      </c>
      <c r="K81" s="91" t="s">
        <v>78</v>
      </c>
      <c r="L81" s="91" t="s">
        <v>170</v>
      </c>
      <c r="M81" s="91">
        <v>9209</v>
      </c>
      <c r="N81" s="96">
        <v>4000</v>
      </c>
      <c r="O81" s="97"/>
      <c r="P81" s="98">
        <v>43883.450685960597</v>
      </c>
      <c r="Q81" s="97"/>
      <c r="R81" s="91"/>
      <c r="S81" s="91"/>
      <c r="T81" s="91"/>
      <c r="U81" s="91"/>
      <c r="V81" s="91"/>
      <c r="W81" s="91" t="s">
        <v>139</v>
      </c>
      <c r="X81" s="91" t="s">
        <v>79</v>
      </c>
      <c r="Y81" s="8" t="str">
        <f t="shared" ref="Y81:Y87" si="4">VLOOKUP(H81,$AB$2:$AC$15,2,FALSE)</f>
        <v>JPYOK</v>
      </c>
      <c r="Z81" s="6" t="str">
        <f t="shared" ref="Z81:Z87" si="5">+J81&amp;Y81&amp;A81</f>
        <v>ZIMUORF0961763JPYOKTLLU5873483</v>
      </c>
    </row>
    <row r="82" spans="1:26">
      <c r="A82" s="91" t="s">
        <v>347</v>
      </c>
      <c r="B82" s="96" t="s">
        <v>75</v>
      </c>
      <c r="C82" s="97"/>
      <c r="D82" s="91" t="s">
        <v>76</v>
      </c>
      <c r="E82" s="91" t="s">
        <v>138</v>
      </c>
      <c r="F82" s="91"/>
      <c r="G82" s="91" t="s">
        <v>77</v>
      </c>
      <c r="H82" s="91" t="s">
        <v>114</v>
      </c>
      <c r="I82" s="91" t="s">
        <v>348</v>
      </c>
      <c r="J82" s="91" t="s">
        <v>344</v>
      </c>
      <c r="K82" s="91" t="s">
        <v>78</v>
      </c>
      <c r="L82" s="91" t="s">
        <v>170</v>
      </c>
      <c r="M82" s="91">
        <v>9135</v>
      </c>
      <c r="N82" s="96">
        <v>4000</v>
      </c>
      <c r="O82" s="97"/>
      <c r="P82" s="98">
        <v>43883.465597094902</v>
      </c>
      <c r="Q82" s="97"/>
      <c r="R82" s="91"/>
      <c r="S82" s="91"/>
      <c r="T82" s="91"/>
      <c r="U82" s="91"/>
      <c r="V82" s="91"/>
      <c r="W82" s="91" t="s">
        <v>139</v>
      </c>
      <c r="X82" s="91" t="s">
        <v>79</v>
      </c>
      <c r="Y82" s="8" t="str">
        <f t="shared" si="4"/>
        <v>JPYOK</v>
      </c>
      <c r="Z82" s="6" t="str">
        <f t="shared" si="5"/>
        <v>ZIMUORF0961763JPYOKDFSU6298410</v>
      </c>
    </row>
    <row r="83" spans="1:26">
      <c r="A83" s="91" t="s">
        <v>349</v>
      </c>
      <c r="B83" s="96" t="s">
        <v>80</v>
      </c>
      <c r="C83" s="97"/>
      <c r="D83" s="91" t="s">
        <v>76</v>
      </c>
      <c r="E83" s="91" t="s">
        <v>138</v>
      </c>
      <c r="F83" s="91"/>
      <c r="G83" s="91" t="s">
        <v>77</v>
      </c>
      <c r="H83" s="91" t="s">
        <v>26</v>
      </c>
      <c r="I83" s="91" t="s">
        <v>745</v>
      </c>
      <c r="J83" s="91" t="s">
        <v>350</v>
      </c>
      <c r="K83" s="91" t="s">
        <v>78</v>
      </c>
      <c r="L83" s="91" t="s">
        <v>170</v>
      </c>
      <c r="M83" s="91">
        <v>12869.77</v>
      </c>
      <c r="N83" s="96">
        <v>2179.96</v>
      </c>
      <c r="O83" s="97"/>
      <c r="P83" s="98">
        <v>43887.567926678203</v>
      </c>
      <c r="Q83" s="97"/>
      <c r="R83" s="91"/>
      <c r="S83" s="91"/>
      <c r="T83" s="91"/>
      <c r="U83" s="91"/>
      <c r="V83" s="91"/>
      <c r="W83" s="91" t="s">
        <v>139</v>
      </c>
      <c r="X83" s="91" t="s">
        <v>79</v>
      </c>
      <c r="Y83" s="8" t="str">
        <f t="shared" si="4"/>
        <v>CNSNH</v>
      </c>
      <c r="Z83" s="6" t="str">
        <f t="shared" si="5"/>
        <v>ZIMUORF0965482CNSNHZIMU3006439</v>
      </c>
    </row>
    <row r="84" spans="1:26">
      <c r="A84" s="91" t="s">
        <v>661</v>
      </c>
      <c r="B84" s="96" t="s">
        <v>75</v>
      </c>
      <c r="C84" s="97"/>
      <c r="D84" s="91" t="s">
        <v>76</v>
      </c>
      <c r="E84" s="91" t="s">
        <v>134</v>
      </c>
      <c r="F84" s="91"/>
      <c r="G84" s="91" t="s">
        <v>77</v>
      </c>
      <c r="H84" s="91" t="s">
        <v>113</v>
      </c>
      <c r="I84" s="91" t="s">
        <v>746</v>
      </c>
      <c r="J84" s="91" t="s">
        <v>660</v>
      </c>
      <c r="K84" s="91" t="s">
        <v>78</v>
      </c>
      <c r="L84" s="91" t="s">
        <v>170</v>
      </c>
      <c r="M84" s="91">
        <v>6721</v>
      </c>
      <c r="N84" s="96">
        <v>4000</v>
      </c>
      <c r="O84" s="97"/>
      <c r="P84" s="96"/>
      <c r="Q84" s="97"/>
      <c r="R84" s="91"/>
      <c r="S84" s="91"/>
      <c r="T84" s="91"/>
      <c r="U84" s="91"/>
      <c r="V84" s="91"/>
      <c r="W84" s="91" t="s">
        <v>47</v>
      </c>
      <c r="X84" s="91" t="s">
        <v>79</v>
      </c>
      <c r="Y84" s="8" t="str">
        <f t="shared" si="4"/>
        <v>TWKSG</v>
      </c>
      <c r="Z84" s="6" t="str">
        <f t="shared" si="5"/>
        <v>ZIMUVAN937922TWKSGZCSU8844667</v>
      </c>
    </row>
    <row r="85" spans="1:26">
      <c r="A85" s="91" t="s">
        <v>351</v>
      </c>
      <c r="B85" s="96" t="s">
        <v>80</v>
      </c>
      <c r="C85" s="97"/>
      <c r="D85" s="91" t="s">
        <v>76</v>
      </c>
      <c r="E85" s="91" t="s">
        <v>134</v>
      </c>
      <c r="F85" s="91"/>
      <c r="G85" s="91" t="s">
        <v>77</v>
      </c>
      <c r="H85" s="91" t="s">
        <v>114</v>
      </c>
      <c r="I85" s="91" t="s">
        <v>352</v>
      </c>
      <c r="J85" s="91" t="s">
        <v>353</v>
      </c>
      <c r="K85" s="91" t="s">
        <v>78</v>
      </c>
      <c r="L85" s="91" t="s">
        <v>170</v>
      </c>
      <c r="M85" s="91">
        <v>24512</v>
      </c>
      <c r="N85" s="96">
        <v>2181</v>
      </c>
      <c r="O85" s="97"/>
      <c r="P85" s="96"/>
      <c r="Q85" s="97"/>
      <c r="R85" s="91"/>
      <c r="S85" s="91"/>
      <c r="T85" s="91"/>
      <c r="U85" s="91"/>
      <c r="V85" s="91"/>
      <c r="W85" s="91" t="s">
        <v>47</v>
      </c>
      <c r="X85" s="91" t="s">
        <v>79</v>
      </c>
      <c r="Y85" s="8" t="str">
        <f t="shared" si="4"/>
        <v>JPYOK</v>
      </c>
      <c r="Z85" s="6" t="str">
        <f t="shared" si="5"/>
        <v>ZIMUTRT0106494JPYOKZIMU3036963</v>
      </c>
    </row>
    <row r="86" spans="1:26">
      <c r="A86" s="91" t="s">
        <v>354</v>
      </c>
      <c r="B86" s="96" t="s">
        <v>80</v>
      </c>
      <c r="C86" s="97"/>
      <c r="D86" s="91" t="s">
        <v>76</v>
      </c>
      <c r="E86" s="91" t="s">
        <v>134</v>
      </c>
      <c r="F86" s="91"/>
      <c r="G86" s="91" t="s">
        <v>77</v>
      </c>
      <c r="H86" s="91" t="s">
        <v>114</v>
      </c>
      <c r="I86" s="91" t="s">
        <v>355</v>
      </c>
      <c r="J86" s="91" t="s">
        <v>353</v>
      </c>
      <c r="K86" s="91" t="s">
        <v>78</v>
      </c>
      <c r="L86" s="91" t="s">
        <v>170</v>
      </c>
      <c r="M86" s="91">
        <v>24652</v>
      </c>
      <c r="N86" s="96">
        <v>2350</v>
      </c>
      <c r="O86" s="97"/>
      <c r="P86" s="96"/>
      <c r="Q86" s="97"/>
      <c r="R86" s="91"/>
      <c r="S86" s="91"/>
      <c r="T86" s="91"/>
      <c r="U86" s="91"/>
      <c r="V86" s="91"/>
      <c r="W86" s="91" t="s">
        <v>47</v>
      </c>
      <c r="X86" s="91" t="s">
        <v>79</v>
      </c>
      <c r="Y86" s="8" t="str">
        <f t="shared" si="4"/>
        <v>JPYOK</v>
      </c>
      <c r="Z86" s="6" t="str">
        <f t="shared" si="5"/>
        <v>ZIMUTRT0106494JPYOKCRSU1121364</v>
      </c>
    </row>
    <row r="87" spans="1:26">
      <c r="A87" s="91" t="s">
        <v>356</v>
      </c>
      <c r="B87" s="96" t="s">
        <v>80</v>
      </c>
      <c r="C87" s="97"/>
      <c r="D87" s="91" t="s">
        <v>76</v>
      </c>
      <c r="E87" s="91" t="s">
        <v>134</v>
      </c>
      <c r="F87" s="91"/>
      <c r="G87" s="91" t="s">
        <v>77</v>
      </c>
      <c r="H87" s="91" t="s">
        <v>114</v>
      </c>
      <c r="I87" s="91" t="s">
        <v>357</v>
      </c>
      <c r="J87" s="91" t="s">
        <v>353</v>
      </c>
      <c r="K87" s="91" t="s">
        <v>78</v>
      </c>
      <c r="L87" s="91" t="s">
        <v>170</v>
      </c>
      <c r="M87" s="91">
        <v>24672</v>
      </c>
      <c r="N87" s="96">
        <v>2350</v>
      </c>
      <c r="O87" s="97"/>
      <c r="P87" s="96"/>
      <c r="Q87" s="97"/>
      <c r="R87" s="91"/>
      <c r="S87" s="91"/>
      <c r="T87" s="91"/>
      <c r="U87" s="91"/>
      <c r="V87" s="91"/>
      <c r="W87" s="91" t="s">
        <v>47</v>
      </c>
      <c r="X87" s="91" t="s">
        <v>79</v>
      </c>
      <c r="Y87" s="8" t="str">
        <f t="shared" si="4"/>
        <v>JPYOK</v>
      </c>
      <c r="Z87" s="6" t="str">
        <f t="shared" si="5"/>
        <v>ZIMUTRT0106494JPYOKZIMU1430469</v>
      </c>
    </row>
    <row r="88" spans="1:26">
      <c r="A88" s="91" t="s">
        <v>358</v>
      </c>
      <c r="B88" s="96" t="s">
        <v>80</v>
      </c>
      <c r="C88" s="97"/>
      <c r="D88" s="91" t="s">
        <v>76</v>
      </c>
      <c r="E88" s="91" t="s">
        <v>134</v>
      </c>
      <c r="F88" s="91"/>
      <c r="G88" s="91" t="s">
        <v>77</v>
      </c>
      <c r="H88" s="91" t="s">
        <v>114</v>
      </c>
      <c r="I88" s="91" t="s">
        <v>359</v>
      </c>
      <c r="J88" s="91" t="s">
        <v>353</v>
      </c>
      <c r="K88" s="91" t="s">
        <v>78</v>
      </c>
      <c r="L88" s="91" t="s">
        <v>170</v>
      </c>
      <c r="M88" s="91">
        <v>24612</v>
      </c>
      <c r="N88" s="96">
        <v>2350</v>
      </c>
      <c r="O88" s="97"/>
      <c r="P88" s="96"/>
      <c r="Q88" s="97"/>
      <c r="R88" s="91"/>
      <c r="S88" s="91"/>
      <c r="T88" s="91"/>
      <c r="U88" s="91"/>
      <c r="V88" s="91"/>
      <c r="W88" s="91" t="s">
        <v>47</v>
      </c>
      <c r="X88" s="91" t="s">
        <v>79</v>
      </c>
      <c r="Y88" s="8" t="str">
        <f t="shared" ref="Y88:Y113" si="6">VLOOKUP(H88,$AB$2:$AC$15,2,FALSE)</f>
        <v>JPYOK</v>
      </c>
      <c r="Z88" s="6" t="str">
        <f t="shared" ref="Z88:Z113" si="7">+J88&amp;Y88&amp;A88</f>
        <v>ZIMUTRT0106494JPYOKBSIU2720157</v>
      </c>
    </row>
    <row r="89" spans="1:26">
      <c r="A89" s="91" t="s">
        <v>360</v>
      </c>
      <c r="B89" s="96" t="s">
        <v>80</v>
      </c>
      <c r="C89" s="97"/>
      <c r="D89" s="91" t="s">
        <v>76</v>
      </c>
      <c r="E89" s="91" t="s">
        <v>134</v>
      </c>
      <c r="F89" s="91"/>
      <c r="G89" s="91" t="s">
        <v>77</v>
      </c>
      <c r="H89" s="91" t="s">
        <v>114</v>
      </c>
      <c r="I89" s="91" t="s">
        <v>361</v>
      </c>
      <c r="J89" s="91" t="s">
        <v>353</v>
      </c>
      <c r="K89" s="91" t="s">
        <v>78</v>
      </c>
      <c r="L89" s="91" t="s">
        <v>170</v>
      </c>
      <c r="M89" s="91">
        <v>24672</v>
      </c>
      <c r="N89" s="96">
        <v>2258</v>
      </c>
      <c r="O89" s="97"/>
      <c r="P89" s="96"/>
      <c r="Q89" s="97"/>
      <c r="R89" s="91"/>
      <c r="S89" s="91"/>
      <c r="T89" s="91"/>
      <c r="U89" s="91"/>
      <c r="V89" s="91"/>
      <c r="W89" s="91" t="s">
        <v>47</v>
      </c>
      <c r="X89" s="91" t="s">
        <v>79</v>
      </c>
      <c r="Y89" s="8" t="str">
        <f t="shared" si="6"/>
        <v>JPYOK</v>
      </c>
      <c r="Z89" s="6" t="str">
        <f t="shared" si="7"/>
        <v>ZIMUTRT0106494JPYOKZIMU1368547</v>
      </c>
    </row>
    <row r="90" spans="1:26">
      <c r="A90" s="91" t="s">
        <v>362</v>
      </c>
      <c r="B90" s="96" t="s">
        <v>80</v>
      </c>
      <c r="C90" s="97"/>
      <c r="D90" s="91" t="s">
        <v>76</v>
      </c>
      <c r="E90" s="91" t="s">
        <v>134</v>
      </c>
      <c r="F90" s="91"/>
      <c r="G90" s="91" t="s">
        <v>77</v>
      </c>
      <c r="H90" s="91" t="s">
        <v>114</v>
      </c>
      <c r="I90" s="91" t="s">
        <v>363</v>
      </c>
      <c r="J90" s="91" t="s">
        <v>353</v>
      </c>
      <c r="K90" s="91" t="s">
        <v>78</v>
      </c>
      <c r="L90" s="91" t="s">
        <v>170</v>
      </c>
      <c r="M90" s="91">
        <v>24512</v>
      </c>
      <c r="N90" s="96">
        <v>2350</v>
      </c>
      <c r="O90" s="97"/>
      <c r="P90" s="96"/>
      <c r="Q90" s="97"/>
      <c r="R90" s="91"/>
      <c r="S90" s="91"/>
      <c r="T90" s="91"/>
      <c r="U90" s="91"/>
      <c r="V90" s="91"/>
      <c r="W90" s="91" t="s">
        <v>47</v>
      </c>
      <c r="X90" s="91" t="s">
        <v>79</v>
      </c>
      <c r="Y90" s="8" t="str">
        <f t="shared" si="6"/>
        <v>JPYOK</v>
      </c>
      <c r="Z90" s="6" t="str">
        <f t="shared" si="7"/>
        <v>ZIMUTRT0106494JPYOKTRHU3102176</v>
      </c>
    </row>
    <row r="91" spans="1:26">
      <c r="A91" s="91" t="s">
        <v>364</v>
      </c>
      <c r="B91" s="96" t="s">
        <v>80</v>
      </c>
      <c r="C91" s="97"/>
      <c r="D91" s="91" t="s">
        <v>76</v>
      </c>
      <c r="E91" s="91" t="s">
        <v>134</v>
      </c>
      <c r="F91" s="91"/>
      <c r="G91" s="91" t="s">
        <v>77</v>
      </c>
      <c r="H91" s="91" t="s">
        <v>114</v>
      </c>
      <c r="I91" s="91" t="s">
        <v>365</v>
      </c>
      <c r="J91" s="91" t="s">
        <v>353</v>
      </c>
      <c r="K91" s="91" t="s">
        <v>78</v>
      </c>
      <c r="L91" s="91" t="s">
        <v>170</v>
      </c>
      <c r="M91" s="91">
        <v>24512</v>
      </c>
      <c r="N91" s="96">
        <v>2180</v>
      </c>
      <c r="O91" s="97"/>
      <c r="P91" s="96"/>
      <c r="Q91" s="97"/>
      <c r="R91" s="91"/>
      <c r="S91" s="91"/>
      <c r="T91" s="91"/>
      <c r="U91" s="91"/>
      <c r="V91" s="91"/>
      <c r="W91" s="91" t="s">
        <v>47</v>
      </c>
      <c r="X91" s="91" t="s">
        <v>79</v>
      </c>
      <c r="Y91" s="8" t="str">
        <f t="shared" si="6"/>
        <v>JPYOK</v>
      </c>
      <c r="Z91" s="6" t="str">
        <f t="shared" si="7"/>
        <v>ZIMUTRT0106494JPYOKZIMU3051232</v>
      </c>
    </row>
    <row r="92" spans="1:26">
      <c r="A92" s="91" t="s">
        <v>559</v>
      </c>
      <c r="B92" s="96" t="s">
        <v>75</v>
      </c>
      <c r="C92" s="97"/>
      <c r="D92" s="91" t="s">
        <v>76</v>
      </c>
      <c r="E92" s="91" t="s">
        <v>134</v>
      </c>
      <c r="F92" s="91"/>
      <c r="G92" s="91" t="s">
        <v>77</v>
      </c>
      <c r="H92" s="91" t="s">
        <v>115</v>
      </c>
      <c r="I92" s="91" t="s">
        <v>705</v>
      </c>
      <c r="J92" s="91" t="s">
        <v>380</v>
      </c>
      <c r="K92" s="91" t="s">
        <v>78</v>
      </c>
      <c r="L92" s="91" t="s">
        <v>170</v>
      </c>
      <c r="M92" s="91">
        <v>8110.22</v>
      </c>
      <c r="N92" s="96">
        <v>4000</v>
      </c>
      <c r="O92" s="97"/>
      <c r="P92" s="96"/>
      <c r="Q92" s="97"/>
      <c r="R92" s="91"/>
      <c r="S92" s="91"/>
      <c r="T92" s="91"/>
      <c r="U92" s="91"/>
      <c r="V92" s="91"/>
      <c r="W92" s="91" t="s">
        <v>47</v>
      </c>
      <c r="X92" s="91" t="s">
        <v>79</v>
      </c>
      <c r="Y92" s="8" t="str">
        <f t="shared" si="6"/>
        <v>CNXIA</v>
      </c>
      <c r="Z92" s="6" t="str">
        <f t="shared" si="7"/>
        <v>ZIMUMTL0083881CNXIACAAU5473849</v>
      </c>
    </row>
    <row r="93" spans="1:26">
      <c r="A93" s="91" t="s">
        <v>560</v>
      </c>
      <c r="B93" s="96" t="s">
        <v>75</v>
      </c>
      <c r="C93" s="97"/>
      <c r="D93" s="91" t="s">
        <v>76</v>
      </c>
      <c r="E93" s="91" t="s">
        <v>134</v>
      </c>
      <c r="F93" s="91"/>
      <c r="G93" s="91" t="s">
        <v>77</v>
      </c>
      <c r="H93" s="91" t="s">
        <v>115</v>
      </c>
      <c r="I93" s="91" t="s">
        <v>706</v>
      </c>
      <c r="J93" s="91" t="s">
        <v>380</v>
      </c>
      <c r="K93" s="91" t="s">
        <v>78</v>
      </c>
      <c r="L93" s="91" t="s">
        <v>170</v>
      </c>
      <c r="M93" s="91">
        <v>7516.72</v>
      </c>
      <c r="N93" s="96">
        <v>3700</v>
      </c>
      <c r="O93" s="97"/>
      <c r="P93" s="96"/>
      <c r="Q93" s="97"/>
      <c r="R93" s="91"/>
      <c r="S93" s="91"/>
      <c r="T93" s="91"/>
      <c r="U93" s="91"/>
      <c r="V93" s="91"/>
      <c r="W93" s="91" t="s">
        <v>47</v>
      </c>
      <c r="X93" s="91" t="s">
        <v>79</v>
      </c>
      <c r="Y93" s="8" t="str">
        <f t="shared" si="6"/>
        <v>CNXIA</v>
      </c>
      <c r="Z93" s="6" t="str">
        <f t="shared" si="7"/>
        <v>ZIMUMTL0083881CNXIATCNU2981605</v>
      </c>
    </row>
    <row r="94" spans="1:26">
      <c r="A94" s="91" t="s">
        <v>366</v>
      </c>
      <c r="B94" s="96" t="s">
        <v>80</v>
      </c>
      <c r="C94" s="97"/>
      <c r="D94" s="91" t="s">
        <v>76</v>
      </c>
      <c r="E94" s="91" t="s">
        <v>134</v>
      </c>
      <c r="F94" s="91"/>
      <c r="G94" s="91" t="s">
        <v>77</v>
      </c>
      <c r="H94" s="91" t="s">
        <v>114</v>
      </c>
      <c r="I94" s="91" t="s">
        <v>367</v>
      </c>
      <c r="J94" s="91" t="s">
        <v>353</v>
      </c>
      <c r="K94" s="91" t="s">
        <v>78</v>
      </c>
      <c r="L94" s="91" t="s">
        <v>170</v>
      </c>
      <c r="M94" s="91">
        <v>24452</v>
      </c>
      <c r="N94" s="96">
        <v>2350</v>
      </c>
      <c r="O94" s="97"/>
      <c r="P94" s="96"/>
      <c r="Q94" s="97"/>
      <c r="R94" s="91"/>
      <c r="S94" s="91"/>
      <c r="T94" s="91"/>
      <c r="U94" s="91"/>
      <c r="V94" s="91"/>
      <c r="W94" s="91" t="s">
        <v>47</v>
      </c>
      <c r="X94" s="91" t="s">
        <v>79</v>
      </c>
      <c r="Y94" s="8" t="str">
        <f t="shared" si="6"/>
        <v>JPYOK</v>
      </c>
      <c r="Z94" s="6" t="str">
        <f t="shared" si="7"/>
        <v>ZIMUTRT0106494JPYOKBSIU2989568</v>
      </c>
    </row>
    <row r="95" spans="1:26">
      <c r="A95" s="91" t="s">
        <v>368</v>
      </c>
      <c r="B95" s="96" t="s">
        <v>80</v>
      </c>
      <c r="C95" s="97"/>
      <c r="D95" s="91" t="s">
        <v>76</v>
      </c>
      <c r="E95" s="91" t="s">
        <v>134</v>
      </c>
      <c r="F95" s="91"/>
      <c r="G95" s="91" t="s">
        <v>77</v>
      </c>
      <c r="H95" s="91" t="s">
        <v>114</v>
      </c>
      <c r="I95" s="91" t="s">
        <v>369</v>
      </c>
      <c r="J95" s="91" t="s">
        <v>353</v>
      </c>
      <c r="K95" s="91" t="s">
        <v>78</v>
      </c>
      <c r="L95" s="91" t="s">
        <v>170</v>
      </c>
      <c r="M95" s="91">
        <v>24512</v>
      </c>
      <c r="N95" s="96">
        <v>2267</v>
      </c>
      <c r="O95" s="97"/>
      <c r="P95" s="96"/>
      <c r="Q95" s="97"/>
      <c r="R95" s="91"/>
      <c r="S95" s="91"/>
      <c r="T95" s="91"/>
      <c r="U95" s="91"/>
      <c r="V95" s="91"/>
      <c r="W95" s="91" t="s">
        <v>47</v>
      </c>
      <c r="X95" s="91" t="s">
        <v>79</v>
      </c>
      <c r="Y95" s="8" t="str">
        <f t="shared" si="6"/>
        <v>JPYOK</v>
      </c>
      <c r="Z95" s="6" t="str">
        <f t="shared" si="7"/>
        <v>ZIMUTRT0106494JPYOKBSIU2558283</v>
      </c>
    </row>
    <row r="96" spans="1:26">
      <c r="A96" s="91" t="s">
        <v>370</v>
      </c>
      <c r="B96" s="96" t="s">
        <v>80</v>
      </c>
      <c r="C96" s="97"/>
      <c r="D96" s="91" t="s">
        <v>76</v>
      </c>
      <c r="E96" s="91" t="s">
        <v>134</v>
      </c>
      <c r="F96" s="91"/>
      <c r="G96" s="91" t="s">
        <v>77</v>
      </c>
      <c r="H96" s="91" t="s">
        <v>114</v>
      </c>
      <c r="I96" s="91" t="s">
        <v>371</v>
      </c>
      <c r="J96" s="91" t="s">
        <v>353</v>
      </c>
      <c r="K96" s="91" t="s">
        <v>78</v>
      </c>
      <c r="L96" s="91" t="s">
        <v>170</v>
      </c>
      <c r="M96" s="91">
        <v>24672</v>
      </c>
      <c r="N96" s="96">
        <v>2350</v>
      </c>
      <c r="O96" s="97"/>
      <c r="P96" s="96"/>
      <c r="Q96" s="97"/>
      <c r="R96" s="91"/>
      <c r="S96" s="91"/>
      <c r="T96" s="91"/>
      <c r="U96" s="91"/>
      <c r="V96" s="91"/>
      <c r="W96" s="91" t="s">
        <v>47</v>
      </c>
      <c r="X96" s="91" t="s">
        <v>79</v>
      </c>
      <c r="Y96" s="8" t="str">
        <f t="shared" si="6"/>
        <v>JPYOK</v>
      </c>
      <c r="Z96" s="6" t="str">
        <f t="shared" si="7"/>
        <v>ZIMUTRT0106494JPYOKZIMU1006532</v>
      </c>
    </row>
    <row r="97" spans="1:26">
      <c r="A97" s="91" t="s">
        <v>676</v>
      </c>
      <c r="B97" s="96" t="s">
        <v>159</v>
      </c>
      <c r="C97" s="97"/>
      <c r="D97" s="91" t="s">
        <v>76</v>
      </c>
      <c r="E97" s="91" t="s">
        <v>138</v>
      </c>
      <c r="F97" s="91"/>
      <c r="G97" s="91" t="s">
        <v>77</v>
      </c>
      <c r="H97" s="91" t="s">
        <v>28</v>
      </c>
      <c r="I97" s="91" t="s">
        <v>747</v>
      </c>
      <c r="J97" s="91" t="s">
        <v>675</v>
      </c>
      <c r="K97" s="91" t="s">
        <v>78</v>
      </c>
      <c r="L97" s="91" t="s">
        <v>170</v>
      </c>
      <c r="M97" s="91">
        <v>29341</v>
      </c>
      <c r="N97" s="96">
        <v>4780</v>
      </c>
      <c r="O97" s="97"/>
      <c r="P97" s="98">
        <v>43887.5950669792</v>
      </c>
      <c r="Q97" s="97"/>
      <c r="R97" s="91"/>
      <c r="S97" s="91" t="s">
        <v>740</v>
      </c>
      <c r="T97" s="91"/>
      <c r="U97" s="91">
        <v>-20</v>
      </c>
      <c r="V97" s="91" t="s">
        <v>9</v>
      </c>
      <c r="W97" s="91" t="s">
        <v>139</v>
      </c>
      <c r="X97" s="91" t="s">
        <v>79</v>
      </c>
      <c r="Y97" s="8" t="str">
        <f t="shared" si="6"/>
        <v>CNNGB</v>
      </c>
      <c r="Z97" s="6" t="str">
        <f t="shared" si="7"/>
        <v>ZIMUVAN937763CNNGBSZLU9058201</v>
      </c>
    </row>
    <row r="98" spans="1:26">
      <c r="A98" s="91" t="s">
        <v>679</v>
      </c>
      <c r="B98" s="96" t="s">
        <v>159</v>
      </c>
      <c r="C98" s="97"/>
      <c r="D98" s="91" t="s">
        <v>76</v>
      </c>
      <c r="E98" s="91" t="s">
        <v>138</v>
      </c>
      <c r="F98" s="91"/>
      <c r="G98" s="91" t="s">
        <v>77</v>
      </c>
      <c r="H98" s="91" t="s">
        <v>73</v>
      </c>
      <c r="I98" s="91" t="s">
        <v>748</v>
      </c>
      <c r="J98" s="91" t="s">
        <v>677</v>
      </c>
      <c r="K98" s="91" t="s">
        <v>78</v>
      </c>
      <c r="L98" s="91" t="s">
        <v>170</v>
      </c>
      <c r="M98" s="91">
        <v>14354</v>
      </c>
      <c r="N98" s="96">
        <v>4330</v>
      </c>
      <c r="O98" s="97"/>
      <c r="P98" s="98">
        <v>43887.443411215303</v>
      </c>
      <c r="Q98" s="97"/>
      <c r="R98" s="91"/>
      <c r="S98" s="91" t="s">
        <v>737</v>
      </c>
      <c r="T98" s="91"/>
      <c r="U98" s="91">
        <v>20</v>
      </c>
      <c r="V98" s="91" t="s">
        <v>9</v>
      </c>
      <c r="W98" s="91" t="s">
        <v>139</v>
      </c>
      <c r="X98" s="91" t="s">
        <v>79</v>
      </c>
      <c r="Y98" s="8" t="str">
        <f t="shared" si="6"/>
        <v>CNOJA</v>
      </c>
      <c r="Z98" s="6" t="str">
        <f t="shared" si="7"/>
        <v>ZIMUMTL0083834CNOJAZMOU8853345</v>
      </c>
    </row>
    <row r="99" spans="1:26">
      <c r="A99" s="91" t="s">
        <v>372</v>
      </c>
      <c r="B99" s="96" t="s">
        <v>80</v>
      </c>
      <c r="C99" s="97"/>
      <c r="D99" s="91" t="s">
        <v>76</v>
      </c>
      <c r="E99" s="91" t="s">
        <v>134</v>
      </c>
      <c r="F99" s="91"/>
      <c r="G99" s="91" t="s">
        <v>77</v>
      </c>
      <c r="H99" s="91" t="s">
        <v>27</v>
      </c>
      <c r="I99" s="91" t="s">
        <v>373</v>
      </c>
      <c r="J99" s="91" t="s">
        <v>374</v>
      </c>
      <c r="K99" s="91" t="s">
        <v>78</v>
      </c>
      <c r="L99" s="91" t="s">
        <v>170</v>
      </c>
      <c r="M99" s="91">
        <v>4600</v>
      </c>
      <c r="N99" s="96">
        <v>2350</v>
      </c>
      <c r="O99" s="97"/>
      <c r="P99" s="96"/>
      <c r="Q99" s="97"/>
      <c r="R99" s="91"/>
      <c r="S99" s="91"/>
      <c r="T99" s="91"/>
      <c r="U99" s="91"/>
      <c r="V99" s="91"/>
      <c r="W99" s="91" t="s">
        <v>47</v>
      </c>
      <c r="X99" s="91" t="s">
        <v>79</v>
      </c>
      <c r="Y99" s="8" t="str">
        <f t="shared" si="6"/>
        <v>KRPUS</v>
      </c>
      <c r="Z99" s="6" t="str">
        <f t="shared" si="7"/>
        <v>ZIMUMTL904753KRPUSZIMU3016524</v>
      </c>
    </row>
    <row r="100" spans="1:26">
      <c r="A100" s="91" t="s">
        <v>375</v>
      </c>
      <c r="B100" s="96" t="s">
        <v>80</v>
      </c>
      <c r="C100" s="97"/>
      <c r="D100" s="91" t="s">
        <v>76</v>
      </c>
      <c r="E100" s="91" t="s">
        <v>134</v>
      </c>
      <c r="F100" s="91"/>
      <c r="G100" s="91" t="s">
        <v>77</v>
      </c>
      <c r="H100" s="91" t="s">
        <v>26</v>
      </c>
      <c r="I100" s="91" t="s">
        <v>376</v>
      </c>
      <c r="J100" s="91" t="s">
        <v>377</v>
      </c>
      <c r="K100" s="91" t="s">
        <v>78</v>
      </c>
      <c r="L100" s="91" t="s">
        <v>170</v>
      </c>
      <c r="M100" s="91">
        <v>6052</v>
      </c>
      <c r="N100" s="96">
        <v>2250</v>
      </c>
      <c r="O100" s="97"/>
      <c r="P100" s="96"/>
      <c r="Q100" s="97"/>
      <c r="R100" s="91"/>
      <c r="S100" s="91"/>
      <c r="T100" s="91"/>
      <c r="U100" s="91"/>
      <c r="V100" s="91"/>
      <c r="W100" s="91" t="s">
        <v>47</v>
      </c>
      <c r="X100" s="91" t="s">
        <v>79</v>
      </c>
      <c r="Y100" s="8" t="str">
        <f t="shared" si="6"/>
        <v>CNSNH</v>
      </c>
      <c r="Z100" s="6" t="str">
        <f t="shared" si="7"/>
        <v>ZIMUTRT901430CNSNHCRSU1068378</v>
      </c>
    </row>
    <row r="101" spans="1:26">
      <c r="A101" s="91" t="s">
        <v>378</v>
      </c>
      <c r="B101" s="96" t="s">
        <v>75</v>
      </c>
      <c r="C101" s="97"/>
      <c r="D101" s="91" t="s">
        <v>76</v>
      </c>
      <c r="E101" s="91" t="s">
        <v>134</v>
      </c>
      <c r="F101" s="91"/>
      <c r="G101" s="91" t="s">
        <v>77</v>
      </c>
      <c r="H101" s="91" t="s">
        <v>115</v>
      </c>
      <c r="I101" s="91" t="s">
        <v>379</v>
      </c>
      <c r="J101" s="91" t="s">
        <v>380</v>
      </c>
      <c r="K101" s="91" t="s">
        <v>78</v>
      </c>
      <c r="L101" s="91" t="s">
        <v>170</v>
      </c>
      <c r="M101" s="91">
        <v>8298</v>
      </c>
      <c r="N101" s="96">
        <v>3830</v>
      </c>
      <c r="O101" s="97"/>
      <c r="P101" s="96"/>
      <c r="Q101" s="97"/>
      <c r="R101" s="91"/>
      <c r="S101" s="91"/>
      <c r="T101" s="91"/>
      <c r="U101" s="91"/>
      <c r="V101" s="91"/>
      <c r="W101" s="91" t="s">
        <v>47</v>
      </c>
      <c r="X101" s="91" t="s">
        <v>79</v>
      </c>
      <c r="Y101" s="8" t="str">
        <f t="shared" si="6"/>
        <v>CNXIA</v>
      </c>
      <c r="Z101" s="6" t="str">
        <f t="shared" si="7"/>
        <v>ZIMUMTL0083881CNXIAFSCU8249792</v>
      </c>
    </row>
    <row r="102" spans="1:26">
      <c r="A102" s="91" t="s">
        <v>381</v>
      </c>
      <c r="B102" s="96" t="s">
        <v>80</v>
      </c>
      <c r="C102" s="97"/>
      <c r="D102" s="91" t="s">
        <v>76</v>
      </c>
      <c r="E102" s="91" t="s">
        <v>138</v>
      </c>
      <c r="F102" s="91"/>
      <c r="G102" s="91" t="s">
        <v>77</v>
      </c>
      <c r="H102" s="91" t="s">
        <v>28</v>
      </c>
      <c r="I102" s="91" t="s">
        <v>707</v>
      </c>
      <c r="J102" s="91" t="s">
        <v>382</v>
      </c>
      <c r="K102" s="91" t="s">
        <v>78</v>
      </c>
      <c r="L102" s="91" t="s">
        <v>170</v>
      </c>
      <c r="M102" s="91">
        <v>23810</v>
      </c>
      <c r="N102" s="96">
        <v>2350</v>
      </c>
      <c r="O102" s="97"/>
      <c r="P102" s="98">
        <v>43885.9424066551</v>
      </c>
      <c r="Q102" s="97"/>
      <c r="R102" s="91"/>
      <c r="S102" s="91"/>
      <c r="T102" s="91"/>
      <c r="U102" s="91"/>
      <c r="V102" s="91"/>
      <c r="W102" s="91" t="s">
        <v>139</v>
      </c>
      <c r="X102" s="91" t="s">
        <v>79</v>
      </c>
      <c r="Y102" s="8" t="str">
        <f t="shared" si="6"/>
        <v>CNNGB</v>
      </c>
      <c r="Z102" s="6" t="str">
        <f t="shared" si="7"/>
        <v>ZIMUMTL0083594CNNGBSEGU2160054</v>
      </c>
    </row>
    <row r="103" spans="1:26">
      <c r="A103" s="91" t="s">
        <v>383</v>
      </c>
      <c r="B103" s="96" t="s">
        <v>80</v>
      </c>
      <c r="C103" s="97"/>
      <c r="D103" s="91" t="s">
        <v>76</v>
      </c>
      <c r="E103" s="91" t="s">
        <v>138</v>
      </c>
      <c r="F103" s="91"/>
      <c r="G103" s="91" t="s">
        <v>77</v>
      </c>
      <c r="H103" s="91" t="s">
        <v>28</v>
      </c>
      <c r="I103" s="91" t="s">
        <v>708</v>
      </c>
      <c r="J103" s="91" t="s">
        <v>382</v>
      </c>
      <c r="K103" s="91" t="s">
        <v>78</v>
      </c>
      <c r="L103" s="91" t="s">
        <v>170</v>
      </c>
      <c r="M103" s="91">
        <v>23870</v>
      </c>
      <c r="N103" s="96">
        <v>2350</v>
      </c>
      <c r="O103" s="97"/>
      <c r="P103" s="98">
        <v>43885.964882569402</v>
      </c>
      <c r="Q103" s="97"/>
      <c r="R103" s="91"/>
      <c r="S103" s="91"/>
      <c r="T103" s="91"/>
      <c r="U103" s="91"/>
      <c r="V103" s="91"/>
      <c r="W103" s="91" t="s">
        <v>139</v>
      </c>
      <c r="X103" s="91" t="s">
        <v>79</v>
      </c>
      <c r="Y103" s="8" t="str">
        <f t="shared" si="6"/>
        <v>CNNGB</v>
      </c>
      <c r="Z103" s="6" t="str">
        <f t="shared" si="7"/>
        <v>ZIMUMTL0083594CNNGBTRHU2668831</v>
      </c>
    </row>
    <row r="104" spans="1:26">
      <c r="A104" s="91" t="s">
        <v>384</v>
      </c>
      <c r="B104" s="96" t="s">
        <v>80</v>
      </c>
      <c r="C104" s="97"/>
      <c r="D104" s="91" t="s">
        <v>76</v>
      </c>
      <c r="E104" s="91" t="s">
        <v>134</v>
      </c>
      <c r="F104" s="91"/>
      <c r="G104" s="91" t="s">
        <v>77</v>
      </c>
      <c r="H104" s="91" t="s">
        <v>27</v>
      </c>
      <c r="I104" s="91" t="s">
        <v>385</v>
      </c>
      <c r="J104" s="91" t="s">
        <v>386</v>
      </c>
      <c r="K104" s="91" t="s">
        <v>78</v>
      </c>
      <c r="L104" s="91" t="s">
        <v>170</v>
      </c>
      <c r="M104" s="91">
        <v>22565</v>
      </c>
      <c r="N104" s="96">
        <v>2350</v>
      </c>
      <c r="O104" s="97"/>
      <c r="P104" s="96"/>
      <c r="Q104" s="97"/>
      <c r="R104" s="91"/>
      <c r="S104" s="91"/>
      <c r="T104" s="91"/>
      <c r="U104" s="91"/>
      <c r="V104" s="91"/>
      <c r="W104" s="91" t="s">
        <v>47</v>
      </c>
      <c r="X104" s="91" t="s">
        <v>79</v>
      </c>
      <c r="Y104" s="8" t="str">
        <f t="shared" si="6"/>
        <v>KRPUS</v>
      </c>
      <c r="Z104" s="6" t="str">
        <f t="shared" si="7"/>
        <v>ZIMUVAN0081590KRPUSTEMU1872282</v>
      </c>
    </row>
    <row r="105" spans="1:26">
      <c r="A105" s="91" t="s">
        <v>387</v>
      </c>
      <c r="B105" s="96" t="s">
        <v>80</v>
      </c>
      <c r="C105" s="97"/>
      <c r="D105" s="91" t="s">
        <v>76</v>
      </c>
      <c r="E105" s="91" t="s">
        <v>134</v>
      </c>
      <c r="F105" s="91"/>
      <c r="G105" s="91" t="s">
        <v>77</v>
      </c>
      <c r="H105" s="91" t="s">
        <v>27</v>
      </c>
      <c r="I105" s="91" t="s">
        <v>388</v>
      </c>
      <c r="J105" s="91" t="s">
        <v>389</v>
      </c>
      <c r="K105" s="91" t="s">
        <v>78</v>
      </c>
      <c r="L105" s="91" t="s">
        <v>170</v>
      </c>
      <c r="M105" s="91">
        <v>22517</v>
      </c>
      <c r="N105" s="96">
        <v>2267</v>
      </c>
      <c r="O105" s="97"/>
      <c r="P105" s="96"/>
      <c r="Q105" s="97"/>
      <c r="R105" s="91"/>
      <c r="S105" s="91"/>
      <c r="T105" s="91"/>
      <c r="U105" s="91"/>
      <c r="V105" s="91"/>
      <c r="W105" s="91" t="s">
        <v>47</v>
      </c>
      <c r="X105" s="91" t="s">
        <v>79</v>
      </c>
      <c r="Y105" s="8" t="str">
        <f t="shared" si="6"/>
        <v>KRPUS</v>
      </c>
      <c r="Z105" s="6" t="str">
        <f t="shared" si="7"/>
        <v>ZIMUVAN0081602KRPUSTGBU2018576</v>
      </c>
    </row>
    <row r="106" spans="1:26">
      <c r="A106" s="91" t="s">
        <v>390</v>
      </c>
      <c r="B106" s="96" t="s">
        <v>75</v>
      </c>
      <c r="C106" s="97"/>
      <c r="D106" s="91" t="s">
        <v>76</v>
      </c>
      <c r="E106" s="91" t="s">
        <v>134</v>
      </c>
      <c r="F106" s="91"/>
      <c r="G106" s="91" t="s">
        <v>77</v>
      </c>
      <c r="H106" s="91" t="s">
        <v>27</v>
      </c>
      <c r="I106" s="91" t="s">
        <v>391</v>
      </c>
      <c r="J106" s="91" t="s">
        <v>392</v>
      </c>
      <c r="K106" s="91" t="s">
        <v>78</v>
      </c>
      <c r="L106" s="91" t="s">
        <v>170</v>
      </c>
      <c r="M106" s="91">
        <v>7093.18</v>
      </c>
      <c r="N106" s="96">
        <v>3830.13</v>
      </c>
      <c r="O106" s="97"/>
      <c r="P106" s="96"/>
      <c r="Q106" s="97"/>
      <c r="R106" s="91"/>
      <c r="S106" s="91"/>
      <c r="T106" s="91"/>
      <c r="U106" s="91"/>
      <c r="V106" s="91"/>
      <c r="W106" s="91" t="s">
        <v>47</v>
      </c>
      <c r="X106" s="91" t="s">
        <v>79</v>
      </c>
      <c r="Y106" s="8" t="str">
        <f t="shared" si="6"/>
        <v>KRPUS</v>
      </c>
      <c r="Z106" s="6" t="str">
        <f t="shared" si="7"/>
        <v>ZIMUORF0963143KRPUSFSCU8258496</v>
      </c>
    </row>
    <row r="107" spans="1:26">
      <c r="A107" s="91" t="s">
        <v>393</v>
      </c>
      <c r="B107" s="96" t="s">
        <v>80</v>
      </c>
      <c r="C107" s="97"/>
      <c r="D107" s="91" t="s">
        <v>76</v>
      </c>
      <c r="E107" s="91" t="s">
        <v>134</v>
      </c>
      <c r="F107" s="91"/>
      <c r="G107" s="91" t="s">
        <v>77</v>
      </c>
      <c r="H107" s="91" t="s">
        <v>26</v>
      </c>
      <c r="I107" s="91" t="s">
        <v>394</v>
      </c>
      <c r="J107" s="91" t="s">
        <v>330</v>
      </c>
      <c r="K107" s="91" t="s">
        <v>78</v>
      </c>
      <c r="L107" s="91" t="s">
        <v>170</v>
      </c>
      <c r="M107" s="91">
        <v>18713.39</v>
      </c>
      <c r="N107" s="96">
        <v>2130.0700000000002</v>
      </c>
      <c r="O107" s="97"/>
      <c r="P107" s="96"/>
      <c r="Q107" s="97"/>
      <c r="R107" s="91"/>
      <c r="S107" s="91"/>
      <c r="T107" s="91"/>
      <c r="U107" s="91"/>
      <c r="V107" s="91"/>
      <c r="W107" s="91" t="s">
        <v>47</v>
      </c>
      <c r="X107" s="91" t="s">
        <v>79</v>
      </c>
      <c r="Y107" s="8" t="str">
        <f t="shared" si="6"/>
        <v>CNSNH</v>
      </c>
      <c r="Z107" s="6" t="str">
        <f t="shared" si="7"/>
        <v>ZIMUORF0960985CNSNHBSIU2793132</v>
      </c>
    </row>
    <row r="108" spans="1:26">
      <c r="A108" s="91" t="s">
        <v>395</v>
      </c>
      <c r="B108" s="96" t="s">
        <v>75</v>
      </c>
      <c r="C108" s="97"/>
      <c r="D108" s="91" t="s">
        <v>76</v>
      </c>
      <c r="E108" s="91" t="s">
        <v>138</v>
      </c>
      <c r="F108" s="91"/>
      <c r="G108" s="91" t="s">
        <v>77</v>
      </c>
      <c r="H108" s="91" t="s">
        <v>114</v>
      </c>
      <c r="I108" s="91" t="s">
        <v>396</v>
      </c>
      <c r="J108" s="91" t="s">
        <v>397</v>
      </c>
      <c r="K108" s="91" t="s">
        <v>78</v>
      </c>
      <c r="L108" s="91" t="s">
        <v>170</v>
      </c>
      <c r="M108" s="91">
        <v>30366</v>
      </c>
      <c r="N108" s="96">
        <v>4000</v>
      </c>
      <c r="O108" s="97"/>
      <c r="P108" s="98">
        <v>43881.662110648103</v>
      </c>
      <c r="Q108" s="97"/>
      <c r="R108" s="91"/>
      <c r="S108" s="91"/>
      <c r="T108" s="91"/>
      <c r="U108" s="91"/>
      <c r="V108" s="91"/>
      <c r="W108" s="91" t="s">
        <v>139</v>
      </c>
      <c r="X108" s="91" t="s">
        <v>79</v>
      </c>
      <c r="Y108" s="8" t="str">
        <f t="shared" si="6"/>
        <v>JPYOK</v>
      </c>
      <c r="Z108" s="6" t="str">
        <f t="shared" si="7"/>
        <v>ZIMUMTL0083763JPYOKZCSU7063612</v>
      </c>
    </row>
    <row r="109" spans="1:26">
      <c r="A109" s="91" t="s">
        <v>398</v>
      </c>
      <c r="B109" s="96" t="s">
        <v>75</v>
      </c>
      <c r="C109" s="97"/>
      <c r="D109" s="91" t="s">
        <v>76</v>
      </c>
      <c r="E109" s="91" t="s">
        <v>134</v>
      </c>
      <c r="F109" s="91"/>
      <c r="G109" s="91" t="s">
        <v>77</v>
      </c>
      <c r="H109" s="91" t="s">
        <v>27</v>
      </c>
      <c r="I109" s="91" t="s">
        <v>399</v>
      </c>
      <c r="J109" s="91" t="s">
        <v>400</v>
      </c>
      <c r="K109" s="91" t="s">
        <v>78</v>
      </c>
      <c r="L109" s="91" t="s">
        <v>170</v>
      </c>
      <c r="M109" s="91">
        <v>28900</v>
      </c>
      <c r="N109" s="96">
        <v>4000</v>
      </c>
      <c r="O109" s="97"/>
      <c r="P109" s="96"/>
      <c r="Q109" s="97"/>
      <c r="R109" s="91"/>
      <c r="S109" s="91"/>
      <c r="T109" s="91"/>
      <c r="U109" s="91"/>
      <c r="V109" s="91"/>
      <c r="W109" s="91" t="s">
        <v>47</v>
      </c>
      <c r="X109" s="91" t="s">
        <v>79</v>
      </c>
      <c r="Y109" s="8" t="str">
        <f t="shared" si="6"/>
        <v>KRPUS</v>
      </c>
      <c r="Z109" s="6" t="str">
        <f t="shared" si="7"/>
        <v>ZIMUMTL0083427KRPUSZCSU8642711</v>
      </c>
    </row>
    <row r="110" spans="1:26">
      <c r="A110" s="91" t="s">
        <v>401</v>
      </c>
      <c r="B110" s="96" t="s">
        <v>75</v>
      </c>
      <c r="C110" s="97"/>
      <c r="D110" s="91" t="s">
        <v>76</v>
      </c>
      <c r="E110" s="91" t="s">
        <v>138</v>
      </c>
      <c r="F110" s="91"/>
      <c r="G110" s="91" t="s">
        <v>77</v>
      </c>
      <c r="H110" s="91" t="s">
        <v>27</v>
      </c>
      <c r="I110" s="91" t="s">
        <v>402</v>
      </c>
      <c r="J110" s="91" t="s">
        <v>400</v>
      </c>
      <c r="K110" s="91" t="s">
        <v>78</v>
      </c>
      <c r="L110" s="91" t="s">
        <v>170</v>
      </c>
      <c r="M110" s="91">
        <v>28700</v>
      </c>
      <c r="N110" s="96">
        <v>3701</v>
      </c>
      <c r="O110" s="97"/>
      <c r="P110" s="98">
        <v>43883.427238032396</v>
      </c>
      <c r="Q110" s="97"/>
      <c r="R110" s="91"/>
      <c r="S110" s="91"/>
      <c r="T110" s="91"/>
      <c r="U110" s="91"/>
      <c r="V110" s="91"/>
      <c r="W110" s="91" t="s">
        <v>139</v>
      </c>
      <c r="X110" s="91" t="s">
        <v>79</v>
      </c>
      <c r="Y110" s="8" t="str">
        <f t="shared" si="6"/>
        <v>KRPUS</v>
      </c>
      <c r="Z110" s="6" t="str">
        <f t="shared" si="7"/>
        <v>ZIMUMTL0083427KRPUSTGBU7123390</v>
      </c>
    </row>
    <row r="111" spans="1:26">
      <c r="A111" s="91" t="s">
        <v>403</v>
      </c>
      <c r="B111" s="96" t="s">
        <v>80</v>
      </c>
      <c r="C111" s="97"/>
      <c r="D111" s="91" t="s">
        <v>76</v>
      </c>
      <c r="E111" s="91" t="s">
        <v>138</v>
      </c>
      <c r="F111" s="91"/>
      <c r="G111" s="91" t="s">
        <v>77</v>
      </c>
      <c r="H111" s="91" t="s">
        <v>28</v>
      </c>
      <c r="I111" s="91" t="s">
        <v>709</v>
      </c>
      <c r="J111" s="91" t="s">
        <v>382</v>
      </c>
      <c r="K111" s="91" t="s">
        <v>78</v>
      </c>
      <c r="L111" s="91" t="s">
        <v>170</v>
      </c>
      <c r="M111" s="91">
        <v>23870</v>
      </c>
      <c r="N111" s="96">
        <v>2350</v>
      </c>
      <c r="O111" s="97"/>
      <c r="P111" s="98">
        <v>43885.983775833301</v>
      </c>
      <c r="Q111" s="97"/>
      <c r="R111" s="91"/>
      <c r="S111" s="91"/>
      <c r="T111" s="91"/>
      <c r="U111" s="91"/>
      <c r="V111" s="91"/>
      <c r="W111" s="91" t="s">
        <v>139</v>
      </c>
      <c r="X111" s="91" t="s">
        <v>79</v>
      </c>
      <c r="Y111" s="8" t="str">
        <f t="shared" si="6"/>
        <v>CNNGB</v>
      </c>
      <c r="Z111" s="6" t="str">
        <f t="shared" si="7"/>
        <v>ZIMUMTL0083594CNNGBZIMU1009887</v>
      </c>
    </row>
    <row r="112" spans="1:26">
      <c r="A112" s="91" t="s">
        <v>404</v>
      </c>
      <c r="B112" s="96" t="s">
        <v>80</v>
      </c>
      <c r="C112" s="97"/>
      <c r="D112" s="91" t="s">
        <v>76</v>
      </c>
      <c r="E112" s="91" t="s">
        <v>138</v>
      </c>
      <c r="F112" s="91"/>
      <c r="G112" s="91" t="s">
        <v>77</v>
      </c>
      <c r="H112" s="91" t="s">
        <v>114</v>
      </c>
      <c r="I112" s="91" t="s">
        <v>405</v>
      </c>
      <c r="J112" s="91" t="s">
        <v>406</v>
      </c>
      <c r="K112" s="91" t="s">
        <v>78</v>
      </c>
      <c r="L112" s="91" t="s">
        <v>170</v>
      </c>
      <c r="M112" s="91">
        <v>23860</v>
      </c>
      <c r="N112" s="96">
        <v>2350</v>
      </c>
      <c r="O112" s="97"/>
      <c r="P112" s="98">
        <v>43883.707985011599</v>
      </c>
      <c r="Q112" s="97"/>
      <c r="R112" s="91"/>
      <c r="S112" s="91"/>
      <c r="T112" s="91"/>
      <c r="U112" s="91"/>
      <c r="V112" s="91"/>
      <c r="W112" s="91" t="s">
        <v>139</v>
      </c>
      <c r="X112" s="91" t="s">
        <v>79</v>
      </c>
      <c r="Y112" s="8" t="str">
        <f t="shared" si="6"/>
        <v>JPYOK</v>
      </c>
      <c r="Z112" s="6" t="str">
        <f t="shared" si="7"/>
        <v>ZIMUMTL0083808JPYOKZIMU1031535</v>
      </c>
    </row>
    <row r="113" spans="1:26">
      <c r="A113" s="91" t="s">
        <v>407</v>
      </c>
      <c r="B113" s="96" t="s">
        <v>80</v>
      </c>
      <c r="C113" s="97"/>
      <c r="D113" s="91" t="s">
        <v>76</v>
      </c>
      <c r="E113" s="91" t="s">
        <v>138</v>
      </c>
      <c r="F113" s="91"/>
      <c r="G113" s="91" t="s">
        <v>77</v>
      </c>
      <c r="H113" s="91" t="s">
        <v>28</v>
      </c>
      <c r="I113" s="91" t="s">
        <v>710</v>
      </c>
      <c r="J113" s="91" t="s">
        <v>382</v>
      </c>
      <c r="K113" s="91" t="s">
        <v>78</v>
      </c>
      <c r="L113" s="91" t="s">
        <v>170</v>
      </c>
      <c r="M113" s="91">
        <v>23910</v>
      </c>
      <c r="N113" s="96">
        <v>2350</v>
      </c>
      <c r="O113" s="97"/>
      <c r="P113" s="98">
        <v>43885.948857581003</v>
      </c>
      <c r="Q113" s="97"/>
      <c r="R113" s="91"/>
      <c r="S113" s="91"/>
      <c r="T113" s="91"/>
      <c r="U113" s="91"/>
      <c r="V113" s="91"/>
      <c r="W113" s="91" t="s">
        <v>139</v>
      </c>
      <c r="X113" s="91" t="s">
        <v>79</v>
      </c>
      <c r="Y113" s="8" t="str">
        <f t="shared" si="6"/>
        <v>CNNGB</v>
      </c>
      <c r="Z113" s="6" t="str">
        <f t="shared" si="7"/>
        <v>ZIMUMTL0083594CNNGBZIMU1172066</v>
      </c>
    </row>
    <row r="114" spans="1:26">
      <c r="A114" s="91" t="s">
        <v>408</v>
      </c>
      <c r="B114" s="96" t="s">
        <v>75</v>
      </c>
      <c r="C114" s="97"/>
      <c r="D114" s="91" t="s">
        <v>76</v>
      </c>
      <c r="E114" s="91" t="s">
        <v>138</v>
      </c>
      <c r="F114" s="91"/>
      <c r="G114" s="91" t="s">
        <v>77</v>
      </c>
      <c r="H114" s="91" t="s">
        <v>114</v>
      </c>
      <c r="I114" s="91" t="s">
        <v>409</v>
      </c>
      <c r="J114" s="91" t="s">
        <v>397</v>
      </c>
      <c r="K114" s="91" t="s">
        <v>78</v>
      </c>
      <c r="L114" s="91" t="s">
        <v>170</v>
      </c>
      <c r="M114" s="91">
        <v>30366</v>
      </c>
      <c r="N114" s="96">
        <v>4000</v>
      </c>
      <c r="O114" s="97"/>
      <c r="P114" s="98">
        <v>43881.648252384301</v>
      </c>
      <c r="Q114" s="97"/>
      <c r="R114" s="91"/>
      <c r="S114" s="91"/>
      <c r="T114" s="91"/>
      <c r="U114" s="91"/>
      <c r="V114" s="91"/>
      <c r="W114" s="91" t="s">
        <v>139</v>
      </c>
      <c r="X114" s="91" t="s">
        <v>79</v>
      </c>
      <c r="Y114" s="8" t="str">
        <f t="shared" ref="Y114:Y127" si="8">VLOOKUP(H114,$AB$2:$AC$15,2,FALSE)</f>
        <v>JPYOK</v>
      </c>
      <c r="Z114" s="6" t="str">
        <f t="shared" ref="Z114:Z127" si="9">+J114&amp;Y114&amp;A114</f>
        <v>ZIMUMTL0083763JPYOKZCSU7046322</v>
      </c>
    </row>
    <row r="115" spans="1:26">
      <c r="A115" s="91" t="s">
        <v>410</v>
      </c>
      <c r="B115" s="96" t="s">
        <v>75</v>
      </c>
      <c r="C115" s="97"/>
      <c r="D115" s="91" t="s">
        <v>76</v>
      </c>
      <c r="E115" s="91" t="s">
        <v>138</v>
      </c>
      <c r="F115" s="91"/>
      <c r="G115" s="91" t="s">
        <v>77</v>
      </c>
      <c r="H115" s="91" t="s">
        <v>114</v>
      </c>
      <c r="I115" s="91" t="s">
        <v>411</v>
      </c>
      <c r="J115" s="91" t="s">
        <v>397</v>
      </c>
      <c r="K115" s="91" t="s">
        <v>78</v>
      </c>
      <c r="L115" s="91" t="s">
        <v>170</v>
      </c>
      <c r="M115" s="91">
        <v>30166</v>
      </c>
      <c r="N115" s="96">
        <v>3700</v>
      </c>
      <c r="O115" s="97"/>
      <c r="P115" s="98">
        <v>43881.6345705208</v>
      </c>
      <c r="Q115" s="97"/>
      <c r="R115" s="91"/>
      <c r="S115" s="91"/>
      <c r="T115" s="91"/>
      <c r="U115" s="91"/>
      <c r="V115" s="91"/>
      <c r="W115" s="91" t="s">
        <v>139</v>
      </c>
      <c r="X115" s="91" t="s">
        <v>79</v>
      </c>
      <c r="Y115" s="8" t="str">
        <f t="shared" si="8"/>
        <v>JPYOK</v>
      </c>
      <c r="Z115" s="6" t="str">
        <f t="shared" si="9"/>
        <v>ZIMUMTL0083763JPYOKGCXU5083572</v>
      </c>
    </row>
    <row r="116" spans="1:26">
      <c r="A116" s="91" t="s">
        <v>412</v>
      </c>
      <c r="B116" s="96" t="s">
        <v>80</v>
      </c>
      <c r="C116" s="97"/>
      <c r="D116" s="91" t="s">
        <v>76</v>
      </c>
      <c r="E116" s="91" t="s">
        <v>134</v>
      </c>
      <c r="F116" s="91"/>
      <c r="G116" s="91" t="s">
        <v>77</v>
      </c>
      <c r="H116" s="91" t="s">
        <v>114</v>
      </c>
      <c r="I116" s="91" t="s">
        <v>413</v>
      </c>
      <c r="J116" s="91" t="s">
        <v>414</v>
      </c>
      <c r="K116" s="91" t="s">
        <v>78</v>
      </c>
      <c r="L116" s="91" t="s">
        <v>170</v>
      </c>
      <c r="M116" s="91">
        <v>24612</v>
      </c>
      <c r="N116" s="96">
        <v>2267</v>
      </c>
      <c r="O116" s="97"/>
      <c r="P116" s="96"/>
      <c r="Q116" s="97"/>
      <c r="R116" s="91"/>
      <c r="S116" s="91" t="s">
        <v>415</v>
      </c>
      <c r="T116" s="91"/>
      <c r="U116" s="91"/>
      <c r="V116" s="91"/>
      <c r="W116" s="91" t="s">
        <v>47</v>
      </c>
      <c r="X116" s="91" t="s">
        <v>79</v>
      </c>
      <c r="Y116" s="8" t="str">
        <f t="shared" si="8"/>
        <v>JPYOK</v>
      </c>
      <c r="Z116" s="6" t="str">
        <f t="shared" si="9"/>
        <v>ZIMUVAN0081151JPYOKCLHU2762521</v>
      </c>
    </row>
    <row r="117" spans="1:26">
      <c r="A117" s="91" t="s">
        <v>416</v>
      </c>
      <c r="B117" s="96" t="s">
        <v>417</v>
      </c>
      <c r="C117" s="97"/>
      <c r="D117" s="91" t="s">
        <v>76</v>
      </c>
      <c r="E117" s="91" t="s">
        <v>138</v>
      </c>
      <c r="F117" s="91"/>
      <c r="G117" s="91" t="s">
        <v>77</v>
      </c>
      <c r="H117" s="91" t="s">
        <v>27</v>
      </c>
      <c r="I117" s="91" t="s">
        <v>749</v>
      </c>
      <c r="J117" s="91" t="s">
        <v>418</v>
      </c>
      <c r="K117" s="91" t="s">
        <v>78</v>
      </c>
      <c r="L117" s="91" t="s">
        <v>170</v>
      </c>
      <c r="M117" s="91">
        <v>4115</v>
      </c>
      <c r="N117" s="96">
        <v>2350</v>
      </c>
      <c r="O117" s="97"/>
      <c r="P117" s="98">
        <v>43881.627594664402</v>
      </c>
      <c r="Q117" s="97"/>
      <c r="R117" s="91"/>
      <c r="S117" s="91"/>
      <c r="T117" s="91"/>
      <c r="U117" s="91"/>
      <c r="V117" s="91"/>
      <c r="W117" s="91" t="s">
        <v>139</v>
      </c>
      <c r="X117" s="91" t="s">
        <v>79</v>
      </c>
      <c r="Y117" s="8" t="str">
        <f t="shared" si="8"/>
        <v>KRPUS</v>
      </c>
      <c r="Z117" s="6" t="str">
        <f t="shared" si="9"/>
        <v>ZIMUTRT0106909KRPUSEURU1142294</v>
      </c>
    </row>
    <row r="118" spans="1:26">
      <c r="A118" s="91" t="s">
        <v>419</v>
      </c>
      <c r="B118" s="96" t="s">
        <v>417</v>
      </c>
      <c r="C118" s="97"/>
      <c r="D118" s="91" t="s">
        <v>76</v>
      </c>
      <c r="E118" s="91" t="s">
        <v>138</v>
      </c>
      <c r="F118" s="91"/>
      <c r="G118" s="91" t="s">
        <v>77</v>
      </c>
      <c r="H118" s="91" t="s">
        <v>27</v>
      </c>
      <c r="I118" s="91" t="s">
        <v>420</v>
      </c>
      <c r="J118" s="91" t="s">
        <v>418</v>
      </c>
      <c r="K118" s="91" t="s">
        <v>78</v>
      </c>
      <c r="L118" s="91" t="s">
        <v>170</v>
      </c>
      <c r="M118" s="91">
        <v>4425</v>
      </c>
      <c r="N118" s="96">
        <v>2350</v>
      </c>
      <c r="O118" s="97"/>
      <c r="P118" s="98">
        <v>43883.336016898102</v>
      </c>
      <c r="Q118" s="97"/>
      <c r="R118" s="91"/>
      <c r="S118" s="91"/>
      <c r="T118" s="91"/>
      <c r="U118" s="91"/>
      <c r="V118" s="91"/>
      <c r="W118" s="91" t="s">
        <v>139</v>
      </c>
      <c r="X118" s="91" t="s">
        <v>79</v>
      </c>
      <c r="Y118" s="8" t="str">
        <f t="shared" si="8"/>
        <v>KRPUS</v>
      </c>
      <c r="Z118" s="6" t="str">
        <f t="shared" si="9"/>
        <v>ZIMUTRT0106909KRPUSEURU1142041</v>
      </c>
    </row>
    <row r="119" spans="1:26">
      <c r="A119" s="91" t="s">
        <v>421</v>
      </c>
      <c r="B119" s="96" t="s">
        <v>80</v>
      </c>
      <c r="C119" s="97"/>
      <c r="D119" s="91" t="s">
        <v>76</v>
      </c>
      <c r="E119" s="91" t="s">
        <v>134</v>
      </c>
      <c r="F119" s="91"/>
      <c r="G119" s="91" t="s">
        <v>77</v>
      </c>
      <c r="H119" s="91" t="s">
        <v>114</v>
      </c>
      <c r="I119" s="91" t="s">
        <v>422</v>
      </c>
      <c r="J119" s="91" t="s">
        <v>414</v>
      </c>
      <c r="K119" s="91" t="s">
        <v>78</v>
      </c>
      <c r="L119" s="91" t="s">
        <v>170</v>
      </c>
      <c r="M119" s="91">
        <v>24672</v>
      </c>
      <c r="N119" s="96">
        <v>2350</v>
      </c>
      <c r="O119" s="97"/>
      <c r="P119" s="96"/>
      <c r="Q119" s="97"/>
      <c r="R119" s="91"/>
      <c r="S119" s="91" t="s">
        <v>415</v>
      </c>
      <c r="T119" s="91"/>
      <c r="U119" s="91"/>
      <c r="V119" s="91"/>
      <c r="W119" s="91" t="s">
        <v>47</v>
      </c>
      <c r="X119" s="91" t="s">
        <v>79</v>
      </c>
      <c r="Y119" s="8" t="str">
        <f t="shared" si="8"/>
        <v>JPYOK</v>
      </c>
      <c r="Z119" s="6" t="str">
        <f t="shared" si="9"/>
        <v>ZIMUVAN0081151JPYOKZIMU1414977</v>
      </c>
    </row>
    <row r="120" spans="1:26">
      <c r="A120" s="91" t="s">
        <v>423</v>
      </c>
      <c r="B120" s="96" t="s">
        <v>75</v>
      </c>
      <c r="C120" s="97"/>
      <c r="D120" s="91" t="s">
        <v>76</v>
      </c>
      <c r="E120" s="91" t="s">
        <v>134</v>
      </c>
      <c r="F120" s="91"/>
      <c r="G120" s="91" t="s">
        <v>77</v>
      </c>
      <c r="H120" s="91" t="s">
        <v>27</v>
      </c>
      <c r="I120" s="91" t="s">
        <v>424</v>
      </c>
      <c r="J120" s="91" t="s">
        <v>425</v>
      </c>
      <c r="K120" s="91" t="s">
        <v>78</v>
      </c>
      <c r="L120" s="91" t="s">
        <v>170</v>
      </c>
      <c r="M120" s="91">
        <v>5844.99</v>
      </c>
      <c r="N120" s="96">
        <v>4000</v>
      </c>
      <c r="O120" s="97"/>
      <c r="P120" s="96"/>
      <c r="Q120" s="97"/>
      <c r="R120" s="91"/>
      <c r="S120" s="91"/>
      <c r="T120" s="91"/>
      <c r="U120" s="91"/>
      <c r="V120" s="91"/>
      <c r="W120" s="91" t="s">
        <v>47</v>
      </c>
      <c r="X120" s="91" t="s">
        <v>79</v>
      </c>
      <c r="Y120" s="8" t="str">
        <f t="shared" si="8"/>
        <v>KRPUS</v>
      </c>
      <c r="Z120" s="6" t="str">
        <f t="shared" si="9"/>
        <v>ZIMUORF0964813KRPUSTCNU1826522</v>
      </c>
    </row>
    <row r="121" spans="1:26">
      <c r="A121" s="91" t="s">
        <v>426</v>
      </c>
      <c r="B121" s="96" t="s">
        <v>75</v>
      </c>
      <c r="C121" s="97"/>
      <c r="D121" s="91" t="s">
        <v>76</v>
      </c>
      <c r="E121" s="91" t="s">
        <v>134</v>
      </c>
      <c r="F121" s="91"/>
      <c r="G121" s="91" t="s">
        <v>77</v>
      </c>
      <c r="H121" s="91" t="s">
        <v>28</v>
      </c>
      <c r="I121" s="91" t="s">
        <v>427</v>
      </c>
      <c r="J121" s="91" t="s">
        <v>428</v>
      </c>
      <c r="K121" s="91" t="s">
        <v>78</v>
      </c>
      <c r="L121" s="91" t="s">
        <v>170</v>
      </c>
      <c r="M121" s="91">
        <v>14825</v>
      </c>
      <c r="N121" s="96">
        <v>3700</v>
      </c>
      <c r="O121" s="97"/>
      <c r="P121" s="96"/>
      <c r="Q121" s="97"/>
      <c r="R121" s="91"/>
      <c r="S121" s="91"/>
      <c r="T121" s="91"/>
      <c r="U121" s="91"/>
      <c r="V121" s="91"/>
      <c r="W121" s="91" t="s">
        <v>47</v>
      </c>
      <c r="X121" s="91" t="s">
        <v>79</v>
      </c>
      <c r="Y121" s="8" t="str">
        <f t="shared" si="8"/>
        <v>CNNGB</v>
      </c>
      <c r="Z121" s="6" t="str">
        <f t="shared" si="9"/>
        <v>ZIMUTRT0106871CNNGBTGBU5955934</v>
      </c>
    </row>
    <row r="122" spans="1:26">
      <c r="A122" s="91" t="s">
        <v>429</v>
      </c>
      <c r="B122" s="96" t="s">
        <v>80</v>
      </c>
      <c r="C122" s="97"/>
      <c r="D122" s="91" t="s">
        <v>76</v>
      </c>
      <c r="E122" s="91" t="s">
        <v>134</v>
      </c>
      <c r="F122" s="91"/>
      <c r="G122" s="91" t="s">
        <v>77</v>
      </c>
      <c r="H122" s="91" t="s">
        <v>114</v>
      </c>
      <c r="I122" s="91" t="s">
        <v>430</v>
      </c>
      <c r="J122" s="91" t="s">
        <v>414</v>
      </c>
      <c r="K122" s="91" t="s">
        <v>78</v>
      </c>
      <c r="L122" s="91" t="s">
        <v>170</v>
      </c>
      <c r="M122" s="91">
        <v>24552</v>
      </c>
      <c r="N122" s="96">
        <v>2267</v>
      </c>
      <c r="O122" s="97"/>
      <c r="P122" s="96"/>
      <c r="Q122" s="97"/>
      <c r="R122" s="91"/>
      <c r="S122" s="91" t="s">
        <v>415</v>
      </c>
      <c r="T122" s="91"/>
      <c r="U122" s="91"/>
      <c r="V122" s="91"/>
      <c r="W122" s="91" t="s">
        <v>47</v>
      </c>
      <c r="X122" s="91" t="s">
        <v>79</v>
      </c>
      <c r="Y122" s="8" t="str">
        <f t="shared" si="8"/>
        <v>JPYOK</v>
      </c>
      <c r="Z122" s="6" t="str">
        <f t="shared" si="9"/>
        <v>ZIMUVAN0081151JPYOKTEMU4805138</v>
      </c>
    </row>
    <row r="123" spans="1:26">
      <c r="A123" s="91" t="s">
        <v>431</v>
      </c>
      <c r="B123" s="96" t="s">
        <v>80</v>
      </c>
      <c r="C123" s="97"/>
      <c r="D123" s="91" t="s">
        <v>76</v>
      </c>
      <c r="E123" s="91" t="s">
        <v>134</v>
      </c>
      <c r="F123" s="91"/>
      <c r="G123" s="91" t="s">
        <v>77</v>
      </c>
      <c r="H123" s="91" t="s">
        <v>114</v>
      </c>
      <c r="I123" s="91" t="s">
        <v>432</v>
      </c>
      <c r="J123" s="91" t="s">
        <v>414</v>
      </c>
      <c r="K123" s="91" t="s">
        <v>78</v>
      </c>
      <c r="L123" s="91" t="s">
        <v>170</v>
      </c>
      <c r="M123" s="91">
        <v>24672</v>
      </c>
      <c r="N123" s="96">
        <v>2258</v>
      </c>
      <c r="O123" s="97"/>
      <c r="P123" s="96"/>
      <c r="Q123" s="97"/>
      <c r="R123" s="91"/>
      <c r="S123" s="91" t="s">
        <v>415</v>
      </c>
      <c r="T123" s="91"/>
      <c r="U123" s="91"/>
      <c r="V123" s="91"/>
      <c r="W123" s="91" t="s">
        <v>47</v>
      </c>
      <c r="X123" s="91" t="s">
        <v>79</v>
      </c>
      <c r="Y123" s="8" t="str">
        <f t="shared" si="8"/>
        <v>JPYOK</v>
      </c>
      <c r="Z123" s="6" t="str">
        <f t="shared" si="9"/>
        <v>ZIMUVAN0081151JPYOKZIMU1386200</v>
      </c>
    </row>
    <row r="124" spans="1:26">
      <c r="A124" s="91" t="s">
        <v>433</v>
      </c>
      <c r="B124" s="96" t="s">
        <v>80</v>
      </c>
      <c r="C124" s="97"/>
      <c r="D124" s="91" t="s">
        <v>76</v>
      </c>
      <c r="E124" s="91" t="s">
        <v>134</v>
      </c>
      <c r="F124" s="91"/>
      <c r="G124" s="91" t="s">
        <v>77</v>
      </c>
      <c r="H124" s="91" t="s">
        <v>114</v>
      </c>
      <c r="I124" s="91" t="s">
        <v>434</v>
      </c>
      <c r="J124" s="91" t="s">
        <v>414</v>
      </c>
      <c r="K124" s="91" t="s">
        <v>78</v>
      </c>
      <c r="L124" s="91" t="s">
        <v>170</v>
      </c>
      <c r="M124" s="91">
        <v>24552</v>
      </c>
      <c r="N124" s="96">
        <v>2350</v>
      </c>
      <c r="O124" s="97"/>
      <c r="P124" s="96"/>
      <c r="Q124" s="97"/>
      <c r="R124" s="91"/>
      <c r="S124" s="91" t="s">
        <v>415</v>
      </c>
      <c r="T124" s="91"/>
      <c r="U124" s="91"/>
      <c r="V124" s="91"/>
      <c r="W124" s="91" t="s">
        <v>47</v>
      </c>
      <c r="X124" s="91" t="s">
        <v>79</v>
      </c>
      <c r="Y124" s="8" t="str">
        <f t="shared" si="8"/>
        <v>JPYOK</v>
      </c>
      <c r="Z124" s="6" t="str">
        <f t="shared" si="9"/>
        <v>ZIMUVAN0081151JPYOKCAXU6953195</v>
      </c>
    </row>
    <row r="125" spans="1:26">
      <c r="A125" s="91" t="s">
        <v>435</v>
      </c>
      <c r="B125" s="96" t="s">
        <v>80</v>
      </c>
      <c r="C125" s="97"/>
      <c r="D125" s="91" t="s">
        <v>76</v>
      </c>
      <c r="E125" s="91" t="s">
        <v>134</v>
      </c>
      <c r="F125" s="91"/>
      <c r="G125" s="91" t="s">
        <v>77</v>
      </c>
      <c r="H125" s="91" t="s">
        <v>114</v>
      </c>
      <c r="I125" s="91" t="s">
        <v>436</v>
      </c>
      <c r="J125" s="91" t="s">
        <v>414</v>
      </c>
      <c r="K125" s="91" t="s">
        <v>78</v>
      </c>
      <c r="L125" s="91" t="s">
        <v>170</v>
      </c>
      <c r="M125" s="91">
        <v>24512</v>
      </c>
      <c r="N125" s="96">
        <v>2350</v>
      </c>
      <c r="O125" s="97"/>
      <c r="P125" s="96"/>
      <c r="Q125" s="97"/>
      <c r="R125" s="91"/>
      <c r="S125" s="91" t="s">
        <v>415</v>
      </c>
      <c r="T125" s="91"/>
      <c r="U125" s="91"/>
      <c r="V125" s="91"/>
      <c r="W125" s="91" t="s">
        <v>47</v>
      </c>
      <c r="X125" s="91" t="s">
        <v>79</v>
      </c>
      <c r="Y125" s="8" t="str">
        <f t="shared" si="8"/>
        <v>JPYOK</v>
      </c>
      <c r="Z125" s="6" t="str">
        <f t="shared" si="9"/>
        <v>ZIMUVAN0081151JPYOKTRHU3229685</v>
      </c>
    </row>
    <row r="126" spans="1:26">
      <c r="A126" s="91" t="s">
        <v>437</v>
      </c>
      <c r="B126" s="96" t="s">
        <v>80</v>
      </c>
      <c r="C126" s="97"/>
      <c r="D126" s="91" t="s">
        <v>76</v>
      </c>
      <c r="E126" s="91" t="s">
        <v>134</v>
      </c>
      <c r="F126" s="91"/>
      <c r="G126" s="91" t="s">
        <v>77</v>
      </c>
      <c r="H126" s="91" t="s">
        <v>114</v>
      </c>
      <c r="I126" s="91" t="s">
        <v>438</v>
      </c>
      <c r="J126" s="91" t="s">
        <v>414</v>
      </c>
      <c r="K126" s="91" t="s">
        <v>78</v>
      </c>
      <c r="L126" s="91" t="s">
        <v>170</v>
      </c>
      <c r="M126" s="91">
        <v>24652</v>
      </c>
      <c r="N126" s="96">
        <v>2250</v>
      </c>
      <c r="O126" s="97"/>
      <c r="P126" s="96"/>
      <c r="Q126" s="97"/>
      <c r="R126" s="91"/>
      <c r="S126" s="91" t="s">
        <v>415</v>
      </c>
      <c r="T126" s="91"/>
      <c r="U126" s="91"/>
      <c r="V126" s="91"/>
      <c r="W126" s="91" t="s">
        <v>47</v>
      </c>
      <c r="X126" s="91" t="s">
        <v>79</v>
      </c>
      <c r="Y126" s="8" t="str">
        <f t="shared" si="8"/>
        <v>JPYOK</v>
      </c>
      <c r="Z126" s="6" t="str">
        <f t="shared" si="9"/>
        <v>ZIMUVAN0081151JPYOKZIMU2950911</v>
      </c>
    </row>
    <row r="127" spans="1:26">
      <c r="A127" s="91" t="s">
        <v>439</v>
      </c>
      <c r="B127" s="96" t="s">
        <v>80</v>
      </c>
      <c r="C127" s="97"/>
      <c r="D127" s="91" t="s">
        <v>76</v>
      </c>
      <c r="E127" s="91" t="s">
        <v>134</v>
      </c>
      <c r="F127" s="91"/>
      <c r="G127" s="91" t="s">
        <v>77</v>
      </c>
      <c r="H127" s="91" t="s">
        <v>114</v>
      </c>
      <c r="I127" s="91" t="s">
        <v>440</v>
      </c>
      <c r="J127" s="91" t="s">
        <v>414</v>
      </c>
      <c r="K127" s="91" t="s">
        <v>78</v>
      </c>
      <c r="L127" s="91" t="s">
        <v>170</v>
      </c>
      <c r="M127" s="91">
        <v>24552</v>
      </c>
      <c r="N127" s="96">
        <v>2267</v>
      </c>
      <c r="O127" s="97"/>
      <c r="P127" s="96"/>
      <c r="Q127" s="97"/>
      <c r="R127" s="91"/>
      <c r="S127" s="91" t="s">
        <v>415</v>
      </c>
      <c r="T127" s="91"/>
      <c r="U127" s="91"/>
      <c r="V127" s="91"/>
      <c r="W127" s="91" t="s">
        <v>47</v>
      </c>
      <c r="X127" s="91" t="s">
        <v>79</v>
      </c>
      <c r="Y127" s="8" t="str">
        <f t="shared" si="8"/>
        <v>JPYOK</v>
      </c>
      <c r="Z127" s="6" t="str">
        <f t="shared" si="9"/>
        <v>ZIMUVAN0081151JPYOKTCLU2414986</v>
      </c>
    </row>
    <row r="128" spans="1:26">
      <c r="A128" s="91" t="s">
        <v>441</v>
      </c>
      <c r="B128" s="96" t="s">
        <v>80</v>
      </c>
      <c r="C128" s="97"/>
      <c r="D128" s="91" t="s">
        <v>76</v>
      </c>
      <c r="E128" s="91" t="s">
        <v>134</v>
      </c>
      <c r="F128" s="91"/>
      <c r="G128" s="91" t="s">
        <v>77</v>
      </c>
      <c r="H128" s="91" t="s">
        <v>114</v>
      </c>
      <c r="I128" s="91" t="s">
        <v>442</v>
      </c>
      <c r="J128" s="91" t="s">
        <v>414</v>
      </c>
      <c r="K128" s="91" t="s">
        <v>78</v>
      </c>
      <c r="L128" s="91" t="s">
        <v>170</v>
      </c>
      <c r="M128" s="91">
        <v>24472</v>
      </c>
      <c r="N128" s="96">
        <v>2350</v>
      </c>
      <c r="O128" s="97"/>
      <c r="P128" s="96"/>
      <c r="Q128" s="97"/>
      <c r="R128" s="91"/>
      <c r="S128" s="91" t="s">
        <v>415</v>
      </c>
      <c r="T128" s="91"/>
      <c r="U128" s="91"/>
      <c r="V128" s="91"/>
      <c r="W128" s="91" t="s">
        <v>47</v>
      </c>
      <c r="X128" s="91" t="s">
        <v>79</v>
      </c>
      <c r="Y128" s="8" t="str">
        <f t="shared" ref="Y128:Y130" si="10">VLOOKUP(H128,$AB$2:$AC$15,2,FALSE)</f>
        <v>JPYOK</v>
      </c>
      <c r="Z128" s="6" t="str">
        <f t="shared" ref="Z128:Z130" si="11">+J128&amp;Y128&amp;A128</f>
        <v>ZIMUVAN0081151JPYOKDFSU1611420</v>
      </c>
    </row>
    <row r="129" spans="1:26">
      <c r="A129" s="91" t="s">
        <v>443</v>
      </c>
      <c r="B129" s="96" t="s">
        <v>80</v>
      </c>
      <c r="C129" s="97"/>
      <c r="D129" s="91" t="s">
        <v>76</v>
      </c>
      <c r="E129" s="91" t="s">
        <v>134</v>
      </c>
      <c r="F129" s="91"/>
      <c r="G129" s="91" t="s">
        <v>77</v>
      </c>
      <c r="H129" s="91" t="s">
        <v>114</v>
      </c>
      <c r="I129" s="91" t="s">
        <v>444</v>
      </c>
      <c r="J129" s="91" t="s">
        <v>414</v>
      </c>
      <c r="K129" s="91" t="s">
        <v>78</v>
      </c>
      <c r="L129" s="91" t="s">
        <v>170</v>
      </c>
      <c r="M129" s="91">
        <v>24592</v>
      </c>
      <c r="N129" s="96">
        <v>2350</v>
      </c>
      <c r="O129" s="97"/>
      <c r="P129" s="96"/>
      <c r="Q129" s="97"/>
      <c r="R129" s="91"/>
      <c r="S129" s="91" t="s">
        <v>415</v>
      </c>
      <c r="T129" s="91"/>
      <c r="U129" s="91"/>
      <c r="V129" s="91"/>
      <c r="W129" s="91" t="s">
        <v>47</v>
      </c>
      <c r="X129" s="91" t="s">
        <v>79</v>
      </c>
      <c r="Y129" s="8" t="str">
        <f t="shared" si="10"/>
        <v>JPYOK</v>
      </c>
      <c r="Z129" s="6" t="str">
        <f t="shared" si="11"/>
        <v>ZIMUVAN0081151JPYOKZIMU2783162</v>
      </c>
    </row>
    <row r="130" spans="1:26">
      <c r="A130" s="91" t="s">
        <v>445</v>
      </c>
      <c r="B130" s="96" t="s">
        <v>159</v>
      </c>
      <c r="C130" s="97"/>
      <c r="D130" s="91" t="s">
        <v>76</v>
      </c>
      <c r="E130" s="91" t="s">
        <v>134</v>
      </c>
      <c r="F130" s="91"/>
      <c r="G130" s="91" t="s">
        <v>77</v>
      </c>
      <c r="H130" s="91" t="s">
        <v>26</v>
      </c>
      <c r="I130" s="91" t="s">
        <v>446</v>
      </c>
      <c r="J130" s="91" t="s">
        <v>447</v>
      </c>
      <c r="K130" s="91" t="s">
        <v>78</v>
      </c>
      <c r="L130" s="91" t="s">
        <v>170</v>
      </c>
      <c r="M130" s="91">
        <v>31491.96</v>
      </c>
      <c r="N130" s="96">
        <v>4680</v>
      </c>
      <c r="O130" s="97"/>
      <c r="P130" s="96"/>
      <c r="Q130" s="97"/>
      <c r="R130" s="91"/>
      <c r="S130" s="91"/>
      <c r="T130" s="91"/>
      <c r="U130" s="91">
        <v>-18</v>
      </c>
      <c r="V130" s="91" t="s">
        <v>9</v>
      </c>
      <c r="W130" s="91" t="s">
        <v>47</v>
      </c>
      <c r="X130" s="91" t="s">
        <v>79</v>
      </c>
      <c r="Y130" s="8" t="str">
        <f t="shared" si="10"/>
        <v>CNSNH</v>
      </c>
      <c r="Z130" s="6" t="str">
        <f t="shared" si="11"/>
        <v>ZIMUMTL0083994CNSNHZCSU5845382</v>
      </c>
    </row>
    <row r="131" spans="1:26">
      <c r="A131" s="91" t="s">
        <v>448</v>
      </c>
      <c r="B131" s="96" t="s">
        <v>75</v>
      </c>
      <c r="C131" s="97"/>
      <c r="D131" s="91" t="s">
        <v>76</v>
      </c>
      <c r="E131" s="91" t="s">
        <v>134</v>
      </c>
      <c r="F131" s="91"/>
      <c r="G131" s="91" t="s">
        <v>77</v>
      </c>
      <c r="H131" s="91" t="s">
        <v>27</v>
      </c>
      <c r="I131" s="91" t="s">
        <v>449</v>
      </c>
      <c r="J131" s="91" t="s">
        <v>400</v>
      </c>
      <c r="K131" s="91" t="s">
        <v>78</v>
      </c>
      <c r="L131" s="91" t="s">
        <v>170</v>
      </c>
      <c r="M131" s="91">
        <v>28860</v>
      </c>
      <c r="N131" s="96">
        <v>4000</v>
      </c>
      <c r="O131" s="97"/>
      <c r="P131" s="96"/>
      <c r="Q131" s="97"/>
      <c r="R131" s="91"/>
      <c r="S131" s="91"/>
      <c r="T131" s="91"/>
      <c r="U131" s="91"/>
      <c r="V131" s="91"/>
      <c r="W131" s="91" t="s">
        <v>47</v>
      </c>
      <c r="X131" s="91" t="s">
        <v>79</v>
      </c>
      <c r="Y131" s="8" t="str">
        <f t="shared" ref="Y131:Y152" si="12">VLOOKUP(H131,$AB$2:$AC$15,2,FALSE)</f>
        <v>KRPUS</v>
      </c>
      <c r="Z131" s="6" t="str">
        <f t="shared" ref="Z131:Z152" si="13">+J131&amp;Y131&amp;A131</f>
        <v>ZIMUMTL0083427KRPUSZCSU8620590</v>
      </c>
    </row>
    <row r="132" spans="1:26">
      <c r="A132" s="91" t="s">
        <v>450</v>
      </c>
      <c r="B132" s="96" t="s">
        <v>75</v>
      </c>
      <c r="C132" s="97"/>
      <c r="D132" s="91" t="s">
        <v>76</v>
      </c>
      <c r="E132" s="91" t="s">
        <v>134</v>
      </c>
      <c r="F132" s="91"/>
      <c r="G132" s="91" t="s">
        <v>77</v>
      </c>
      <c r="H132" s="91" t="s">
        <v>26</v>
      </c>
      <c r="I132" s="91" t="s">
        <v>451</v>
      </c>
      <c r="J132" s="91" t="s">
        <v>452</v>
      </c>
      <c r="K132" s="91" t="s">
        <v>78</v>
      </c>
      <c r="L132" s="91" t="s">
        <v>170</v>
      </c>
      <c r="M132" s="91">
        <v>23875</v>
      </c>
      <c r="N132" s="96">
        <v>4000</v>
      </c>
      <c r="O132" s="97"/>
      <c r="P132" s="96"/>
      <c r="Q132" s="97"/>
      <c r="R132" s="91"/>
      <c r="S132" s="91"/>
      <c r="T132" s="91"/>
      <c r="U132" s="91"/>
      <c r="V132" s="91"/>
      <c r="W132" s="91" t="s">
        <v>47</v>
      </c>
      <c r="X132" s="91" t="s">
        <v>79</v>
      </c>
      <c r="Y132" s="8" t="str">
        <f t="shared" si="12"/>
        <v>CNSNH</v>
      </c>
      <c r="Z132" s="6" t="str">
        <f t="shared" si="13"/>
        <v>ZIMUVAN937896CNSNHTCNU5722090</v>
      </c>
    </row>
    <row r="133" spans="1:26">
      <c r="A133" s="91" t="s">
        <v>453</v>
      </c>
      <c r="B133" s="96" t="s">
        <v>417</v>
      </c>
      <c r="C133" s="97"/>
      <c r="D133" s="91" t="s">
        <v>76</v>
      </c>
      <c r="E133" s="91" t="s">
        <v>138</v>
      </c>
      <c r="F133" s="91"/>
      <c r="G133" s="91" t="s">
        <v>77</v>
      </c>
      <c r="H133" s="91" t="s">
        <v>27</v>
      </c>
      <c r="I133" s="91" t="s">
        <v>750</v>
      </c>
      <c r="J133" s="91" t="s">
        <v>418</v>
      </c>
      <c r="K133" s="91" t="s">
        <v>78</v>
      </c>
      <c r="L133" s="91" t="s">
        <v>170</v>
      </c>
      <c r="M133" s="91">
        <v>4810</v>
      </c>
      <c r="N133" s="96">
        <v>2350</v>
      </c>
      <c r="O133" s="97"/>
      <c r="P133" s="98">
        <v>43881.631290972196</v>
      </c>
      <c r="Q133" s="97"/>
      <c r="R133" s="91"/>
      <c r="S133" s="91"/>
      <c r="T133" s="91"/>
      <c r="U133" s="91"/>
      <c r="V133" s="91"/>
      <c r="W133" s="91" t="s">
        <v>139</v>
      </c>
      <c r="X133" s="91" t="s">
        <v>79</v>
      </c>
      <c r="Y133" s="8" t="str">
        <f t="shared" si="12"/>
        <v>KRPUS</v>
      </c>
      <c r="Z133" s="6" t="str">
        <f t="shared" si="13"/>
        <v>ZIMUTRT0106909KRPUSEURU1142083</v>
      </c>
    </row>
    <row r="134" spans="1:26">
      <c r="A134" s="91" t="s">
        <v>558</v>
      </c>
      <c r="B134" s="96" t="s">
        <v>80</v>
      </c>
      <c r="C134" s="97"/>
      <c r="D134" s="91" t="s">
        <v>76</v>
      </c>
      <c r="E134" s="91" t="s">
        <v>134</v>
      </c>
      <c r="F134" s="91"/>
      <c r="G134" s="91" t="s">
        <v>77</v>
      </c>
      <c r="H134" s="91" t="s">
        <v>27</v>
      </c>
      <c r="I134" s="91" t="s">
        <v>711</v>
      </c>
      <c r="J134" s="91" t="s">
        <v>557</v>
      </c>
      <c r="K134" s="91" t="s">
        <v>78</v>
      </c>
      <c r="L134" s="91" t="s">
        <v>170</v>
      </c>
      <c r="M134" s="91">
        <v>22705</v>
      </c>
      <c r="N134" s="96">
        <v>2258</v>
      </c>
      <c r="O134" s="97"/>
      <c r="P134" s="96"/>
      <c r="Q134" s="97"/>
      <c r="R134" s="91"/>
      <c r="S134" s="91"/>
      <c r="T134" s="91"/>
      <c r="U134" s="91"/>
      <c r="V134" s="91"/>
      <c r="W134" s="91" t="s">
        <v>47</v>
      </c>
      <c r="X134" s="91" t="s">
        <v>79</v>
      </c>
      <c r="Y134" s="8" t="str">
        <f t="shared" si="12"/>
        <v>KRPUS</v>
      </c>
      <c r="Z134" s="6" t="str">
        <f t="shared" si="13"/>
        <v>ZIMUVAN0081603KRPUSZIMU1379156</v>
      </c>
    </row>
    <row r="135" spans="1:26">
      <c r="A135" s="91" t="s">
        <v>454</v>
      </c>
      <c r="B135" s="96" t="s">
        <v>75</v>
      </c>
      <c r="C135" s="97"/>
      <c r="D135" s="91" t="s">
        <v>76</v>
      </c>
      <c r="E135" s="91" t="s">
        <v>134</v>
      </c>
      <c r="F135" s="91"/>
      <c r="G135" s="91" t="s">
        <v>77</v>
      </c>
      <c r="H135" s="91" t="s">
        <v>27</v>
      </c>
      <c r="I135" s="91" t="s">
        <v>455</v>
      </c>
      <c r="J135" s="91" t="s">
        <v>400</v>
      </c>
      <c r="K135" s="91" t="s">
        <v>78</v>
      </c>
      <c r="L135" s="91" t="s">
        <v>170</v>
      </c>
      <c r="M135" s="91">
        <v>28900</v>
      </c>
      <c r="N135" s="96">
        <v>3900</v>
      </c>
      <c r="O135" s="97"/>
      <c r="P135" s="96"/>
      <c r="Q135" s="97"/>
      <c r="R135" s="91"/>
      <c r="S135" s="91"/>
      <c r="T135" s="91"/>
      <c r="U135" s="91"/>
      <c r="V135" s="91"/>
      <c r="W135" s="91" t="s">
        <v>47</v>
      </c>
      <c r="X135" s="91" t="s">
        <v>79</v>
      </c>
      <c r="Y135" s="8" t="str">
        <f t="shared" si="12"/>
        <v>KRPUS</v>
      </c>
      <c r="Z135" s="6" t="str">
        <f t="shared" si="13"/>
        <v>ZIMUMTL0083427KRPUSZCSU8543067</v>
      </c>
    </row>
    <row r="136" spans="1:26">
      <c r="A136" s="91" t="s">
        <v>456</v>
      </c>
      <c r="B136" s="96" t="s">
        <v>417</v>
      </c>
      <c r="C136" s="97"/>
      <c r="D136" s="91" t="s">
        <v>76</v>
      </c>
      <c r="E136" s="91" t="s">
        <v>138</v>
      </c>
      <c r="F136" s="91"/>
      <c r="G136" s="91" t="s">
        <v>77</v>
      </c>
      <c r="H136" s="91" t="s">
        <v>27</v>
      </c>
      <c r="I136" s="91" t="s">
        <v>751</v>
      </c>
      <c r="J136" s="91" t="s">
        <v>418</v>
      </c>
      <c r="K136" s="91" t="s">
        <v>78</v>
      </c>
      <c r="L136" s="91" t="s">
        <v>170</v>
      </c>
      <c r="M136" s="91">
        <v>4300</v>
      </c>
      <c r="N136" s="96">
        <v>2350</v>
      </c>
      <c r="O136" s="97"/>
      <c r="P136" s="98">
        <v>43881.632804537003</v>
      </c>
      <c r="Q136" s="97"/>
      <c r="R136" s="91"/>
      <c r="S136" s="91"/>
      <c r="T136" s="91"/>
      <c r="U136" s="91"/>
      <c r="V136" s="91"/>
      <c r="W136" s="91" t="s">
        <v>139</v>
      </c>
      <c r="X136" s="91" t="s">
        <v>79</v>
      </c>
      <c r="Y136" s="8" t="str">
        <f t="shared" si="12"/>
        <v>KRPUS</v>
      </c>
      <c r="Z136" s="6" t="str">
        <f t="shared" si="13"/>
        <v>ZIMUTRT0106909KRPUSEURU1145992</v>
      </c>
    </row>
    <row r="137" spans="1:26">
      <c r="A137" s="91" t="s">
        <v>457</v>
      </c>
      <c r="B137" s="96" t="s">
        <v>417</v>
      </c>
      <c r="C137" s="97"/>
      <c r="D137" s="91" t="s">
        <v>76</v>
      </c>
      <c r="E137" s="91" t="s">
        <v>138</v>
      </c>
      <c r="F137" s="91"/>
      <c r="G137" s="91" t="s">
        <v>77</v>
      </c>
      <c r="H137" s="91" t="s">
        <v>27</v>
      </c>
      <c r="I137" s="91" t="s">
        <v>752</v>
      </c>
      <c r="J137" s="91" t="s">
        <v>418</v>
      </c>
      <c r="K137" s="91" t="s">
        <v>78</v>
      </c>
      <c r="L137" s="91" t="s">
        <v>170</v>
      </c>
      <c r="M137" s="91">
        <v>4420</v>
      </c>
      <c r="N137" s="96">
        <v>2350</v>
      </c>
      <c r="O137" s="97"/>
      <c r="P137" s="98">
        <v>43881.629363738401</v>
      </c>
      <c r="Q137" s="97"/>
      <c r="R137" s="91"/>
      <c r="S137" s="91"/>
      <c r="T137" s="91"/>
      <c r="U137" s="91"/>
      <c r="V137" s="91"/>
      <c r="W137" s="91" t="s">
        <v>139</v>
      </c>
      <c r="X137" s="91" t="s">
        <v>79</v>
      </c>
      <c r="Y137" s="8" t="str">
        <f t="shared" si="12"/>
        <v>KRPUS</v>
      </c>
      <c r="Z137" s="6" t="str">
        <f t="shared" si="13"/>
        <v>ZIMUTRT0106909KRPUSEURU1142015</v>
      </c>
    </row>
    <row r="138" spans="1:26">
      <c r="A138" s="91" t="s">
        <v>543</v>
      </c>
      <c r="B138" s="96" t="s">
        <v>159</v>
      </c>
      <c r="C138" s="97"/>
      <c r="D138" s="91" t="s">
        <v>76</v>
      </c>
      <c r="E138" s="91" t="s">
        <v>138</v>
      </c>
      <c r="F138" s="91"/>
      <c r="G138" s="91" t="s">
        <v>77</v>
      </c>
      <c r="H138" s="91" t="s">
        <v>27</v>
      </c>
      <c r="I138" s="91" t="s">
        <v>753</v>
      </c>
      <c r="J138" s="91" t="s">
        <v>542</v>
      </c>
      <c r="K138" s="91" t="s">
        <v>78</v>
      </c>
      <c r="L138" s="91" t="s">
        <v>170</v>
      </c>
      <c r="M138" s="91">
        <v>30835</v>
      </c>
      <c r="N138" s="96">
        <v>4810</v>
      </c>
      <c r="O138" s="97"/>
      <c r="P138" s="98">
        <v>43887.561851076403</v>
      </c>
      <c r="Q138" s="97"/>
      <c r="R138" s="91"/>
      <c r="S138" s="91" t="s">
        <v>723</v>
      </c>
      <c r="T138" s="91"/>
      <c r="U138" s="91">
        <v>-18</v>
      </c>
      <c r="V138" s="91" t="s">
        <v>9</v>
      </c>
      <c r="W138" s="91" t="s">
        <v>139</v>
      </c>
      <c r="X138" s="91" t="s">
        <v>79</v>
      </c>
      <c r="Y138" s="8" t="str">
        <f t="shared" si="12"/>
        <v>KRPUS</v>
      </c>
      <c r="Z138" s="6" t="str">
        <f t="shared" si="13"/>
        <v>ZIMUMTL0083649KRPUSJXLU5964627</v>
      </c>
    </row>
    <row r="139" spans="1:26">
      <c r="A139" s="91" t="s">
        <v>482</v>
      </c>
      <c r="B139" s="96" t="s">
        <v>159</v>
      </c>
      <c r="C139" s="97"/>
      <c r="D139" s="91" t="s">
        <v>76</v>
      </c>
      <c r="E139" s="91" t="s">
        <v>138</v>
      </c>
      <c r="F139" s="91"/>
      <c r="G139" s="91" t="s">
        <v>77</v>
      </c>
      <c r="H139" s="91" t="s">
        <v>73</v>
      </c>
      <c r="I139" s="91" t="s">
        <v>754</v>
      </c>
      <c r="J139" s="91" t="s">
        <v>481</v>
      </c>
      <c r="K139" s="91" t="s">
        <v>78</v>
      </c>
      <c r="L139" s="91" t="s">
        <v>170</v>
      </c>
      <c r="M139" s="91">
        <v>30775</v>
      </c>
      <c r="N139" s="96">
        <v>4750</v>
      </c>
      <c r="O139" s="97"/>
      <c r="P139" s="98">
        <v>43887.456486400501</v>
      </c>
      <c r="Q139" s="97"/>
      <c r="R139" s="91"/>
      <c r="S139" s="91" t="s">
        <v>723</v>
      </c>
      <c r="T139" s="91"/>
      <c r="U139" s="91">
        <v>-18</v>
      </c>
      <c r="V139" s="91" t="s">
        <v>9</v>
      </c>
      <c r="W139" s="91" t="s">
        <v>139</v>
      </c>
      <c r="X139" s="91" t="s">
        <v>79</v>
      </c>
      <c r="Y139" s="8" t="str">
        <f t="shared" si="12"/>
        <v>CNOJA</v>
      </c>
      <c r="Z139" s="6" t="str">
        <f t="shared" si="13"/>
        <v>ZIMUMTL0083473CNOJASZLU9061972</v>
      </c>
    </row>
    <row r="140" spans="1:26">
      <c r="A140" s="91" t="s">
        <v>545</v>
      </c>
      <c r="B140" s="96" t="s">
        <v>159</v>
      </c>
      <c r="C140" s="97"/>
      <c r="D140" s="91" t="s">
        <v>76</v>
      </c>
      <c r="E140" s="91" t="s">
        <v>138</v>
      </c>
      <c r="F140" s="91"/>
      <c r="G140" s="91" t="s">
        <v>77</v>
      </c>
      <c r="H140" s="91" t="s">
        <v>27</v>
      </c>
      <c r="I140" s="91" t="s">
        <v>755</v>
      </c>
      <c r="J140" s="91" t="s">
        <v>544</v>
      </c>
      <c r="K140" s="91" t="s">
        <v>78</v>
      </c>
      <c r="L140" s="91" t="s">
        <v>170</v>
      </c>
      <c r="M140" s="91">
        <v>30705</v>
      </c>
      <c r="N140" s="96">
        <v>4000</v>
      </c>
      <c r="O140" s="97"/>
      <c r="P140" s="98">
        <v>43887.431705613402</v>
      </c>
      <c r="Q140" s="97"/>
      <c r="R140" s="91"/>
      <c r="S140" s="91" t="s">
        <v>723</v>
      </c>
      <c r="T140" s="91"/>
      <c r="U140" s="91">
        <v>-18</v>
      </c>
      <c r="V140" s="91" t="s">
        <v>9</v>
      </c>
      <c r="W140" s="91" t="s">
        <v>139</v>
      </c>
      <c r="X140" s="91" t="s">
        <v>79</v>
      </c>
      <c r="Y140" s="8" t="str">
        <f t="shared" si="12"/>
        <v>KRPUS</v>
      </c>
      <c r="Z140" s="6" t="str">
        <f t="shared" si="13"/>
        <v>ZIMUMTL0083651KRPUSZCSU5119590</v>
      </c>
    </row>
    <row r="141" spans="1:26">
      <c r="A141" s="91" t="s">
        <v>484</v>
      </c>
      <c r="B141" s="96" t="s">
        <v>159</v>
      </c>
      <c r="C141" s="97"/>
      <c r="D141" s="91" t="s">
        <v>76</v>
      </c>
      <c r="E141" s="91" t="s">
        <v>138</v>
      </c>
      <c r="F141" s="91"/>
      <c r="G141" s="91" t="s">
        <v>77</v>
      </c>
      <c r="H141" s="91" t="s">
        <v>73</v>
      </c>
      <c r="I141" s="91" t="s">
        <v>756</v>
      </c>
      <c r="J141" s="91" t="s">
        <v>483</v>
      </c>
      <c r="K141" s="91" t="s">
        <v>78</v>
      </c>
      <c r="L141" s="91" t="s">
        <v>170</v>
      </c>
      <c r="M141" s="91">
        <v>30587.5</v>
      </c>
      <c r="N141" s="96">
        <v>4600</v>
      </c>
      <c r="O141" s="97"/>
      <c r="P141" s="98">
        <v>43887.445288090297</v>
      </c>
      <c r="Q141" s="97"/>
      <c r="R141" s="91"/>
      <c r="S141" s="91" t="s">
        <v>723</v>
      </c>
      <c r="T141" s="91"/>
      <c r="U141" s="91">
        <v>-18</v>
      </c>
      <c r="V141" s="91" t="s">
        <v>9</v>
      </c>
      <c r="W141" s="91" t="s">
        <v>139</v>
      </c>
      <c r="X141" s="91" t="s">
        <v>79</v>
      </c>
      <c r="Y141" s="8" t="str">
        <f t="shared" si="12"/>
        <v>CNOJA</v>
      </c>
      <c r="Z141" s="6" t="str">
        <f t="shared" si="13"/>
        <v>ZIMUMTL0083474CNOJAZMOU8823926</v>
      </c>
    </row>
    <row r="142" spans="1:26">
      <c r="A142" s="91" t="s">
        <v>458</v>
      </c>
      <c r="B142" s="96" t="s">
        <v>417</v>
      </c>
      <c r="C142" s="97"/>
      <c r="D142" s="91" t="s">
        <v>76</v>
      </c>
      <c r="E142" s="91" t="s">
        <v>138</v>
      </c>
      <c r="F142" s="91"/>
      <c r="G142" s="91" t="s">
        <v>77</v>
      </c>
      <c r="H142" s="91" t="s">
        <v>27</v>
      </c>
      <c r="I142" s="91" t="s">
        <v>459</v>
      </c>
      <c r="J142" s="91" t="s">
        <v>418</v>
      </c>
      <c r="K142" s="91" t="s">
        <v>78</v>
      </c>
      <c r="L142" s="91" t="s">
        <v>170</v>
      </c>
      <c r="M142" s="91">
        <v>4595</v>
      </c>
      <c r="N142" s="96">
        <v>2350</v>
      </c>
      <c r="O142" s="97"/>
      <c r="P142" s="98">
        <v>43881.644921122701</v>
      </c>
      <c r="Q142" s="97"/>
      <c r="R142" s="91"/>
      <c r="S142" s="91"/>
      <c r="T142" s="91"/>
      <c r="U142" s="91"/>
      <c r="V142" s="91"/>
      <c r="W142" s="91" t="s">
        <v>139</v>
      </c>
      <c r="X142" s="91" t="s">
        <v>79</v>
      </c>
      <c r="Y142" s="8" t="str">
        <f t="shared" si="12"/>
        <v>KRPUS</v>
      </c>
      <c r="Z142" s="6" t="str">
        <f t="shared" si="13"/>
        <v>ZIMUTRT0106909KRPUSEURU1143623</v>
      </c>
    </row>
    <row r="143" spans="1:26">
      <c r="A143" s="91" t="s">
        <v>506</v>
      </c>
      <c r="B143" s="96" t="s">
        <v>159</v>
      </c>
      <c r="C143" s="97"/>
      <c r="D143" s="91" t="s">
        <v>76</v>
      </c>
      <c r="E143" s="91" t="s">
        <v>138</v>
      </c>
      <c r="F143" s="91"/>
      <c r="G143" s="91" t="s">
        <v>77</v>
      </c>
      <c r="H143" s="91" t="s">
        <v>26</v>
      </c>
      <c r="I143" s="91" t="s">
        <v>757</v>
      </c>
      <c r="J143" s="91" t="s">
        <v>505</v>
      </c>
      <c r="K143" s="91" t="s">
        <v>78</v>
      </c>
      <c r="L143" s="91" t="s">
        <v>170</v>
      </c>
      <c r="M143" s="91">
        <v>23000</v>
      </c>
      <c r="N143" s="96">
        <v>4000</v>
      </c>
      <c r="O143" s="97"/>
      <c r="P143" s="98">
        <v>43887.421889606499</v>
      </c>
      <c r="Q143" s="97"/>
      <c r="R143" s="91"/>
      <c r="S143" s="91" t="s">
        <v>737</v>
      </c>
      <c r="T143" s="91"/>
      <c r="U143" s="91">
        <v>-18</v>
      </c>
      <c r="V143" s="91" t="s">
        <v>9</v>
      </c>
      <c r="W143" s="91" t="s">
        <v>139</v>
      </c>
      <c r="X143" s="91" t="s">
        <v>79</v>
      </c>
      <c r="Y143" s="8" t="str">
        <f t="shared" si="12"/>
        <v>CNSNH</v>
      </c>
      <c r="Z143" s="6" t="str">
        <f t="shared" si="13"/>
        <v>ZIMUMTL0083007CNSNHZCSU5851209</v>
      </c>
    </row>
    <row r="144" spans="1:26">
      <c r="A144" s="91" t="s">
        <v>508</v>
      </c>
      <c r="B144" s="96" t="s">
        <v>159</v>
      </c>
      <c r="C144" s="97"/>
      <c r="D144" s="91" t="s">
        <v>76</v>
      </c>
      <c r="E144" s="91" t="s">
        <v>138</v>
      </c>
      <c r="F144" s="91"/>
      <c r="G144" s="91" t="s">
        <v>77</v>
      </c>
      <c r="H144" s="91" t="s">
        <v>26</v>
      </c>
      <c r="I144" s="91" t="s">
        <v>758</v>
      </c>
      <c r="J144" s="91" t="s">
        <v>507</v>
      </c>
      <c r="K144" s="91" t="s">
        <v>78</v>
      </c>
      <c r="L144" s="91" t="s">
        <v>170</v>
      </c>
      <c r="M144" s="91">
        <v>30586.04</v>
      </c>
      <c r="N144" s="96">
        <v>4700</v>
      </c>
      <c r="O144" s="97"/>
      <c r="P144" s="98">
        <v>43887.493644409697</v>
      </c>
      <c r="Q144" s="97"/>
      <c r="R144" s="91"/>
      <c r="S144" s="91" t="s">
        <v>740</v>
      </c>
      <c r="T144" s="91"/>
      <c r="U144" s="91">
        <v>-18</v>
      </c>
      <c r="V144" s="91" t="s">
        <v>9</v>
      </c>
      <c r="W144" s="91" t="s">
        <v>139</v>
      </c>
      <c r="X144" s="91" t="s">
        <v>79</v>
      </c>
      <c r="Y144" s="8" t="str">
        <f t="shared" si="12"/>
        <v>CNSNH</v>
      </c>
      <c r="Z144" s="6" t="str">
        <f t="shared" si="13"/>
        <v>ZIMUMTL0083698CNSNHZCSU5124724</v>
      </c>
    </row>
    <row r="145" spans="1:26">
      <c r="A145" s="91" t="s">
        <v>460</v>
      </c>
      <c r="B145" s="96" t="s">
        <v>80</v>
      </c>
      <c r="C145" s="97"/>
      <c r="D145" s="91" t="s">
        <v>76</v>
      </c>
      <c r="E145" s="91" t="s">
        <v>134</v>
      </c>
      <c r="F145" s="91"/>
      <c r="G145" s="91" t="s">
        <v>77</v>
      </c>
      <c r="H145" s="91" t="s">
        <v>27</v>
      </c>
      <c r="I145" s="91" t="s">
        <v>461</v>
      </c>
      <c r="J145" s="91" t="s">
        <v>462</v>
      </c>
      <c r="K145" s="91" t="s">
        <v>78</v>
      </c>
      <c r="L145" s="91" t="s">
        <v>170</v>
      </c>
      <c r="M145" s="91">
        <v>23596</v>
      </c>
      <c r="N145" s="96">
        <v>2350</v>
      </c>
      <c r="O145" s="97"/>
      <c r="P145" s="96"/>
      <c r="Q145" s="97"/>
      <c r="R145" s="91"/>
      <c r="S145" s="91"/>
      <c r="T145" s="91"/>
      <c r="U145" s="91"/>
      <c r="V145" s="91"/>
      <c r="W145" s="91" t="s">
        <v>47</v>
      </c>
      <c r="X145" s="91" t="s">
        <v>79</v>
      </c>
      <c r="Y145" s="8" t="str">
        <f t="shared" si="12"/>
        <v>KRPUS</v>
      </c>
      <c r="Z145" s="6" t="str">
        <f t="shared" si="13"/>
        <v>ZIMUTRT0106443KRPUSZIMU1441479</v>
      </c>
    </row>
    <row r="146" spans="1:26">
      <c r="A146" s="91" t="s">
        <v>547</v>
      </c>
      <c r="B146" s="96" t="s">
        <v>159</v>
      </c>
      <c r="C146" s="97"/>
      <c r="D146" s="91" t="s">
        <v>76</v>
      </c>
      <c r="E146" s="91" t="s">
        <v>138</v>
      </c>
      <c r="F146" s="91"/>
      <c r="G146" s="91" t="s">
        <v>77</v>
      </c>
      <c r="H146" s="91" t="s">
        <v>27</v>
      </c>
      <c r="I146" s="91" t="s">
        <v>759</v>
      </c>
      <c r="J146" s="91" t="s">
        <v>546</v>
      </c>
      <c r="K146" s="91" t="s">
        <v>78</v>
      </c>
      <c r="L146" s="91" t="s">
        <v>170</v>
      </c>
      <c r="M146" s="91">
        <v>30765</v>
      </c>
      <c r="N146" s="96">
        <v>4740</v>
      </c>
      <c r="O146" s="97"/>
      <c r="P146" s="98">
        <v>43887.446666261603</v>
      </c>
      <c r="Q146" s="97"/>
      <c r="R146" s="91"/>
      <c r="S146" s="91" t="s">
        <v>727</v>
      </c>
      <c r="T146" s="91"/>
      <c r="U146" s="91">
        <v>-18</v>
      </c>
      <c r="V146" s="91" t="s">
        <v>9</v>
      </c>
      <c r="W146" s="91" t="s">
        <v>139</v>
      </c>
      <c r="X146" s="91" t="s">
        <v>79</v>
      </c>
      <c r="Y146" s="8" t="str">
        <f t="shared" si="12"/>
        <v>KRPUS</v>
      </c>
      <c r="Z146" s="6" t="str">
        <f t="shared" si="13"/>
        <v>ZIMUMTL0083654KRPUSZCSU5833226</v>
      </c>
    </row>
    <row r="147" spans="1:26">
      <c r="A147" s="91" t="s">
        <v>463</v>
      </c>
      <c r="B147" s="96" t="s">
        <v>80</v>
      </c>
      <c r="C147" s="97"/>
      <c r="D147" s="91" t="s">
        <v>76</v>
      </c>
      <c r="E147" s="91" t="s">
        <v>134</v>
      </c>
      <c r="F147" s="91"/>
      <c r="G147" s="91" t="s">
        <v>77</v>
      </c>
      <c r="H147" s="91" t="s">
        <v>27</v>
      </c>
      <c r="I147" s="91" t="s">
        <v>464</v>
      </c>
      <c r="J147" s="91" t="s">
        <v>465</v>
      </c>
      <c r="K147" s="91" t="s">
        <v>78</v>
      </c>
      <c r="L147" s="91" t="s">
        <v>170</v>
      </c>
      <c r="M147" s="91">
        <v>5353</v>
      </c>
      <c r="N147" s="96">
        <v>2350</v>
      </c>
      <c r="O147" s="97"/>
      <c r="P147" s="96"/>
      <c r="Q147" s="97"/>
      <c r="R147" s="91"/>
      <c r="S147" s="91"/>
      <c r="T147" s="91"/>
      <c r="U147" s="91"/>
      <c r="V147" s="91"/>
      <c r="W147" s="91" t="s">
        <v>47</v>
      </c>
      <c r="X147" s="91" t="s">
        <v>79</v>
      </c>
      <c r="Y147" s="8" t="str">
        <f t="shared" si="12"/>
        <v>KRPUS</v>
      </c>
      <c r="Z147" s="6" t="str">
        <f t="shared" si="13"/>
        <v>ZIMUMTL0083488KRPUSFCIU4236714</v>
      </c>
    </row>
    <row r="148" spans="1:26">
      <c r="A148" s="91" t="s">
        <v>466</v>
      </c>
      <c r="B148" s="96" t="s">
        <v>159</v>
      </c>
      <c r="C148" s="97"/>
      <c r="D148" s="91" t="s">
        <v>76</v>
      </c>
      <c r="E148" s="91" t="s">
        <v>134</v>
      </c>
      <c r="F148" s="91"/>
      <c r="G148" s="91" t="s">
        <v>77</v>
      </c>
      <c r="H148" s="91" t="s">
        <v>26</v>
      </c>
      <c r="I148" s="91" t="s">
        <v>467</v>
      </c>
      <c r="J148" s="91" t="s">
        <v>468</v>
      </c>
      <c r="K148" s="91" t="s">
        <v>78</v>
      </c>
      <c r="L148" s="91" t="s">
        <v>170</v>
      </c>
      <c r="M148" s="91">
        <v>31521.63</v>
      </c>
      <c r="N148" s="96">
        <v>4000</v>
      </c>
      <c r="O148" s="97"/>
      <c r="P148" s="96"/>
      <c r="Q148" s="97"/>
      <c r="R148" s="91"/>
      <c r="S148" s="91"/>
      <c r="T148" s="91"/>
      <c r="U148" s="91">
        <v>-18</v>
      </c>
      <c r="V148" s="91" t="s">
        <v>9</v>
      </c>
      <c r="W148" s="91" t="s">
        <v>47</v>
      </c>
      <c r="X148" s="91" t="s">
        <v>79</v>
      </c>
      <c r="Y148" s="8" t="str">
        <f t="shared" si="12"/>
        <v>CNSNH</v>
      </c>
      <c r="Z148" s="6" t="str">
        <f t="shared" si="13"/>
        <v>ZIMUMTL0083988CNSNHZCSU5131214</v>
      </c>
    </row>
    <row r="149" spans="1:26">
      <c r="A149" s="91" t="s">
        <v>492</v>
      </c>
      <c r="B149" s="96" t="s">
        <v>159</v>
      </c>
      <c r="C149" s="97"/>
      <c r="D149" s="91" t="s">
        <v>76</v>
      </c>
      <c r="E149" s="91" t="s">
        <v>138</v>
      </c>
      <c r="F149" s="91"/>
      <c r="G149" s="91" t="s">
        <v>77</v>
      </c>
      <c r="H149" s="91" t="s">
        <v>73</v>
      </c>
      <c r="I149" s="91" t="s">
        <v>760</v>
      </c>
      <c r="J149" s="91" t="s">
        <v>491</v>
      </c>
      <c r="K149" s="91" t="s">
        <v>78</v>
      </c>
      <c r="L149" s="91" t="s">
        <v>170</v>
      </c>
      <c r="M149" s="91">
        <v>30407.5</v>
      </c>
      <c r="N149" s="96">
        <v>4420</v>
      </c>
      <c r="O149" s="97"/>
      <c r="P149" s="98">
        <v>43887.568099189797</v>
      </c>
      <c r="Q149" s="97"/>
      <c r="R149" s="91"/>
      <c r="S149" s="91" t="s">
        <v>723</v>
      </c>
      <c r="T149" s="91"/>
      <c r="U149" s="91">
        <v>-18</v>
      </c>
      <c r="V149" s="91" t="s">
        <v>9</v>
      </c>
      <c r="W149" s="91" t="s">
        <v>139</v>
      </c>
      <c r="X149" s="91" t="s">
        <v>79</v>
      </c>
      <c r="Y149" s="8" t="str">
        <f t="shared" si="12"/>
        <v>CNOJA</v>
      </c>
      <c r="Z149" s="6" t="str">
        <f t="shared" si="13"/>
        <v>ZIMUMTL0083662CNOJAZMOU8835418</v>
      </c>
    </row>
    <row r="150" spans="1:26">
      <c r="A150" s="91" t="s">
        <v>549</v>
      </c>
      <c r="B150" s="96" t="s">
        <v>159</v>
      </c>
      <c r="C150" s="97"/>
      <c r="D150" s="91" t="s">
        <v>76</v>
      </c>
      <c r="E150" s="91" t="s">
        <v>138</v>
      </c>
      <c r="F150" s="91"/>
      <c r="G150" s="91" t="s">
        <v>77</v>
      </c>
      <c r="H150" s="91" t="s">
        <v>27</v>
      </c>
      <c r="I150" s="91" t="s">
        <v>761</v>
      </c>
      <c r="J150" s="91" t="s">
        <v>552</v>
      </c>
      <c r="K150" s="91" t="s">
        <v>78</v>
      </c>
      <c r="L150" s="91" t="s">
        <v>170</v>
      </c>
      <c r="M150" s="91">
        <v>28430</v>
      </c>
      <c r="N150" s="96">
        <v>4780</v>
      </c>
      <c r="O150" s="97"/>
      <c r="P150" s="98">
        <v>43887.587964594903</v>
      </c>
      <c r="Q150" s="97"/>
      <c r="R150" s="91"/>
      <c r="S150" s="91" t="s">
        <v>740</v>
      </c>
      <c r="T150" s="91"/>
      <c r="U150" s="91">
        <v>-18</v>
      </c>
      <c r="V150" s="91" t="s">
        <v>9</v>
      </c>
      <c r="W150" s="91" t="s">
        <v>139</v>
      </c>
      <c r="X150" s="91" t="s">
        <v>79</v>
      </c>
      <c r="Y150" s="8" t="str">
        <f t="shared" si="12"/>
        <v>KRPUS</v>
      </c>
      <c r="Z150" s="6" t="str">
        <f t="shared" si="13"/>
        <v>ZIMUMTL0083702KRPUSSZLU9005562</v>
      </c>
    </row>
    <row r="151" spans="1:26">
      <c r="A151" s="91" t="s">
        <v>688</v>
      </c>
      <c r="B151" s="96" t="s">
        <v>159</v>
      </c>
      <c r="C151" s="97"/>
      <c r="D151" s="91" t="s">
        <v>76</v>
      </c>
      <c r="E151" s="91" t="s">
        <v>138</v>
      </c>
      <c r="F151" s="91"/>
      <c r="G151" s="91" t="s">
        <v>77</v>
      </c>
      <c r="H151" s="91" t="s">
        <v>27</v>
      </c>
      <c r="I151" s="91" t="s">
        <v>762</v>
      </c>
      <c r="J151" s="91" t="s">
        <v>686</v>
      </c>
      <c r="K151" s="91" t="s">
        <v>78</v>
      </c>
      <c r="L151" s="91" t="s">
        <v>170</v>
      </c>
      <c r="M151" s="91">
        <v>30541</v>
      </c>
      <c r="N151" s="96">
        <v>4330</v>
      </c>
      <c r="O151" s="97"/>
      <c r="P151" s="98">
        <v>43887.608581145803</v>
      </c>
      <c r="Q151" s="97"/>
      <c r="R151" s="91"/>
      <c r="S151" s="91" t="s">
        <v>763</v>
      </c>
      <c r="T151" s="91"/>
      <c r="U151" s="91">
        <v>22</v>
      </c>
      <c r="V151" s="91" t="s">
        <v>9</v>
      </c>
      <c r="W151" s="91" t="s">
        <v>139</v>
      </c>
      <c r="X151" s="91" t="s">
        <v>79</v>
      </c>
      <c r="Y151" s="8" t="str">
        <f t="shared" si="12"/>
        <v>KRPUS</v>
      </c>
      <c r="Z151" s="6" t="str">
        <f t="shared" si="13"/>
        <v>ZIMUMTL0083504KRPUSZMOU8872936</v>
      </c>
    </row>
    <row r="152" spans="1:26">
      <c r="A152" s="91" t="s">
        <v>539</v>
      </c>
      <c r="B152" s="96" t="s">
        <v>159</v>
      </c>
      <c r="C152" s="97"/>
      <c r="D152" s="91" t="s">
        <v>76</v>
      </c>
      <c r="E152" s="91" t="s">
        <v>138</v>
      </c>
      <c r="F152" s="91"/>
      <c r="G152" s="91" t="s">
        <v>77</v>
      </c>
      <c r="H152" s="91" t="s">
        <v>27</v>
      </c>
      <c r="I152" s="91" t="s">
        <v>764</v>
      </c>
      <c r="J152" s="91" t="s">
        <v>538</v>
      </c>
      <c r="K152" s="91" t="s">
        <v>78</v>
      </c>
      <c r="L152" s="91" t="s">
        <v>170</v>
      </c>
      <c r="M152" s="91">
        <v>28500</v>
      </c>
      <c r="N152" s="96">
        <v>4660</v>
      </c>
      <c r="O152" s="97"/>
      <c r="P152" s="98">
        <v>43887.433091643499</v>
      </c>
      <c r="Q152" s="97"/>
      <c r="R152" s="91"/>
      <c r="S152" s="91" t="s">
        <v>723</v>
      </c>
      <c r="T152" s="91"/>
      <c r="U152" s="91">
        <v>-18</v>
      </c>
      <c r="V152" s="91" t="s">
        <v>9</v>
      </c>
      <c r="W152" s="91" t="s">
        <v>139</v>
      </c>
      <c r="X152" s="91" t="s">
        <v>79</v>
      </c>
      <c r="Y152" s="8" t="str">
        <f t="shared" si="12"/>
        <v>KRPUS</v>
      </c>
      <c r="Z152" s="6" t="str">
        <f t="shared" si="13"/>
        <v>ZIMUMTL0083471KRPUSZCSU5865856</v>
      </c>
    </row>
    <row r="153" spans="1:26">
      <c r="A153" s="91" t="s">
        <v>469</v>
      </c>
      <c r="B153" s="96" t="s">
        <v>80</v>
      </c>
      <c r="C153" s="97"/>
      <c r="D153" s="91" t="s">
        <v>76</v>
      </c>
      <c r="E153" s="91" t="s">
        <v>134</v>
      </c>
      <c r="F153" s="91"/>
      <c r="G153" s="91" t="s">
        <v>77</v>
      </c>
      <c r="H153" s="91" t="s">
        <v>113</v>
      </c>
      <c r="I153" s="91" t="s">
        <v>470</v>
      </c>
      <c r="J153" s="91" t="s">
        <v>471</v>
      </c>
      <c r="K153" s="91" t="s">
        <v>78</v>
      </c>
      <c r="L153" s="91" t="s">
        <v>170</v>
      </c>
      <c r="M153" s="91">
        <v>21770</v>
      </c>
      <c r="N153" s="96">
        <v>2267</v>
      </c>
      <c r="O153" s="97"/>
      <c r="P153" s="96"/>
      <c r="Q153" s="97"/>
      <c r="R153" s="91"/>
      <c r="S153" s="91"/>
      <c r="T153" s="91"/>
      <c r="U153" s="91"/>
      <c r="V153" s="91"/>
      <c r="W153" s="91" t="s">
        <v>47</v>
      </c>
      <c r="X153" s="91" t="s">
        <v>79</v>
      </c>
      <c r="Y153" s="8" t="str">
        <f t="shared" ref="Y153" si="14">VLOOKUP(H153,$AB$2:$AC$15,2,FALSE)</f>
        <v>TWKSG</v>
      </c>
      <c r="Z153" s="6" t="str">
        <f t="shared" ref="Z153" si="15">+J153&amp;Y153&amp;A153</f>
        <v>ZIMUMTL0083393TWKSGSEGU2161636</v>
      </c>
    </row>
  </sheetData>
  <mergeCells count="456">
    <mergeCell ref="B90:C90"/>
    <mergeCell ref="N90:O90"/>
    <mergeCell ref="P90:Q90"/>
    <mergeCell ref="B91:C91"/>
    <mergeCell ref="N91:O91"/>
    <mergeCell ref="P91:Q91"/>
    <mergeCell ref="B88:C88"/>
    <mergeCell ref="N88:O88"/>
    <mergeCell ref="P88:Q88"/>
    <mergeCell ref="B89:C89"/>
    <mergeCell ref="N89:O89"/>
    <mergeCell ref="P89:Q89"/>
    <mergeCell ref="B94:C94"/>
    <mergeCell ref="N94:O94"/>
    <mergeCell ref="P94:Q94"/>
    <mergeCell ref="B95:C95"/>
    <mergeCell ref="N95:O95"/>
    <mergeCell ref="P95:Q95"/>
    <mergeCell ref="B92:C92"/>
    <mergeCell ref="N92:O92"/>
    <mergeCell ref="P92:Q92"/>
    <mergeCell ref="B93:C93"/>
    <mergeCell ref="N93:O93"/>
    <mergeCell ref="P93:Q93"/>
    <mergeCell ref="B98:C98"/>
    <mergeCell ref="N98:O98"/>
    <mergeCell ref="P98:Q98"/>
    <mergeCell ref="B99:C99"/>
    <mergeCell ref="N99:O99"/>
    <mergeCell ref="P99:Q99"/>
    <mergeCell ref="B96:C96"/>
    <mergeCell ref="N96:O96"/>
    <mergeCell ref="P96:Q96"/>
    <mergeCell ref="B97:C97"/>
    <mergeCell ref="N97:O97"/>
    <mergeCell ref="P97:Q97"/>
    <mergeCell ref="B102:C102"/>
    <mergeCell ref="N102:O102"/>
    <mergeCell ref="P102:Q102"/>
    <mergeCell ref="B103:C103"/>
    <mergeCell ref="N103:O103"/>
    <mergeCell ref="P103:Q103"/>
    <mergeCell ref="B100:C100"/>
    <mergeCell ref="N100:O100"/>
    <mergeCell ref="P100:Q100"/>
    <mergeCell ref="B101:C101"/>
    <mergeCell ref="N101:O101"/>
    <mergeCell ref="P101:Q101"/>
    <mergeCell ref="B111:C111"/>
    <mergeCell ref="N111:O111"/>
    <mergeCell ref="P111:Q111"/>
    <mergeCell ref="B108:C108"/>
    <mergeCell ref="N108:O108"/>
    <mergeCell ref="P108:Q108"/>
    <mergeCell ref="B109:C109"/>
    <mergeCell ref="N109:O109"/>
    <mergeCell ref="P109:Q109"/>
    <mergeCell ref="B122:C122"/>
    <mergeCell ref="N122:O122"/>
    <mergeCell ref="P122:Q122"/>
    <mergeCell ref="B123:C123"/>
    <mergeCell ref="N123:O123"/>
    <mergeCell ref="P123:Q123"/>
    <mergeCell ref="B120:C120"/>
    <mergeCell ref="N120:O120"/>
    <mergeCell ref="P120:Q120"/>
    <mergeCell ref="B121:C121"/>
    <mergeCell ref="N121:O121"/>
    <mergeCell ref="P121:Q121"/>
    <mergeCell ref="B126:C126"/>
    <mergeCell ref="N126:O126"/>
    <mergeCell ref="P126:Q126"/>
    <mergeCell ref="B127:C127"/>
    <mergeCell ref="N127:O127"/>
    <mergeCell ref="P127:Q127"/>
    <mergeCell ref="B124:C124"/>
    <mergeCell ref="N124:O124"/>
    <mergeCell ref="P124:Q124"/>
    <mergeCell ref="B125:C125"/>
    <mergeCell ref="N125:O125"/>
    <mergeCell ref="P125:Q125"/>
    <mergeCell ref="B118:C118"/>
    <mergeCell ref="N118:O118"/>
    <mergeCell ref="P118:Q118"/>
    <mergeCell ref="B119:C119"/>
    <mergeCell ref="N119:O119"/>
    <mergeCell ref="P119:Q119"/>
    <mergeCell ref="B116:C116"/>
    <mergeCell ref="N116:O116"/>
    <mergeCell ref="P116:Q116"/>
    <mergeCell ref="B117:C117"/>
    <mergeCell ref="N117:O117"/>
    <mergeCell ref="P117:Q117"/>
    <mergeCell ref="B115:C115"/>
    <mergeCell ref="N115:O115"/>
    <mergeCell ref="P115:Q115"/>
    <mergeCell ref="B112:C112"/>
    <mergeCell ref="N112:O112"/>
    <mergeCell ref="P112:Q112"/>
    <mergeCell ref="B113:C113"/>
    <mergeCell ref="N113:O113"/>
    <mergeCell ref="P113:Q113"/>
    <mergeCell ref="B50:C50"/>
    <mergeCell ref="N50:O50"/>
    <mergeCell ref="P50:Q50"/>
    <mergeCell ref="B51:C51"/>
    <mergeCell ref="N51:O51"/>
    <mergeCell ref="P51:Q51"/>
    <mergeCell ref="B114:C114"/>
    <mergeCell ref="N114:O114"/>
    <mergeCell ref="P114:Q114"/>
    <mergeCell ref="B106:C106"/>
    <mergeCell ref="N106:O106"/>
    <mergeCell ref="P106:Q106"/>
    <mergeCell ref="B107:C107"/>
    <mergeCell ref="N107:O107"/>
    <mergeCell ref="P107:Q107"/>
    <mergeCell ref="B104:C104"/>
    <mergeCell ref="N104:O104"/>
    <mergeCell ref="P104:Q104"/>
    <mergeCell ref="B105:C105"/>
    <mergeCell ref="N105:O105"/>
    <mergeCell ref="P105:Q105"/>
    <mergeCell ref="B110:C110"/>
    <mergeCell ref="N110:O110"/>
    <mergeCell ref="P110:Q110"/>
    <mergeCell ref="B49:C49"/>
    <mergeCell ref="N49:O49"/>
    <mergeCell ref="P49:Q49"/>
    <mergeCell ref="B46:C46"/>
    <mergeCell ref="N46:O46"/>
    <mergeCell ref="P46:Q46"/>
    <mergeCell ref="B47:C47"/>
    <mergeCell ref="N47:O47"/>
    <mergeCell ref="P47:Q47"/>
    <mergeCell ref="B18:C18"/>
    <mergeCell ref="N18:O18"/>
    <mergeCell ref="P18:Q18"/>
    <mergeCell ref="B19:C19"/>
    <mergeCell ref="N19:O19"/>
    <mergeCell ref="P19:Q19"/>
    <mergeCell ref="B48:C48"/>
    <mergeCell ref="N48:O48"/>
    <mergeCell ref="P48:Q48"/>
    <mergeCell ref="B32:C32"/>
    <mergeCell ref="N32:O32"/>
    <mergeCell ref="P32:Q32"/>
    <mergeCell ref="B33:C33"/>
    <mergeCell ref="N33:O33"/>
    <mergeCell ref="P33:Q33"/>
    <mergeCell ref="B30:C30"/>
    <mergeCell ref="N30:O30"/>
    <mergeCell ref="P30:Q30"/>
    <mergeCell ref="B31:C31"/>
    <mergeCell ref="N31:O31"/>
    <mergeCell ref="P31:Q31"/>
    <mergeCell ref="B36:C36"/>
    <mergeCell ref="N36:O36"/>
    <mergeCell ref="P36:Q36"/>
    <mergeCell ref="B86:C86"/>
    <mergeCell ref="N86:O86"/>
    <mergeCell ref="P86:Q86"/>
    <mergeCell ref="B87:C87"/>
    <mergeCell ref="N87:O87"/>
    <mergeCell ref="P87:Q87"/>
    <mergeCell ref="B84:C84"/>
    <mergeCell ref="N84:O84"/>
    <mergeCell ref="P84:Q84"/>
    <mergeCell ref="B85:C85"/>
    <mergeCell ref="N85:O85"/>
    <mergeCell ref="P85:Q85"/>
    <mergeCell ref="B74:C74"/>
    <mergeCell ref="N74:O74"/>
    <mergeCell ref="P74:Q74"/>
    <mergeCell ref="B75:C75"/>
    <mergeCell ref="N75:O75"/>
    <mergeCell ref="P75:Q75"/>
    <mergeCell ref="B72:C72"/>
    <mergeCell ref="N72:O72"/>
    <mergeCell ref="P72:Q72"/>
    <mergeCell ref="B73:C73"/>
    <mergeCell ref="N73:O73"/>
    <mergeCell ref="P73:Q73"/>
    <mergeCell ref="B66:C66"/>
    <mergeCell ref="N66:O66"/>
    <mergeCell ref="P66:Q66"/>
    <mergeCell ref="B67:C67"/>
    <mergeCell ref="N67:O67"/>
    <mergeCell ref="P67:Q67"/>
    <mergeCell ref="B64:C64"/>
    <mergeCell ref="N64:O64"/>
    <mergeCell ref="P64:Q64"/>
    <mergeCell ref="B65:C65"/>
    <mergeCell ref="N65:O65"/>
    <mergeCell ref="P65:Q65"/>
    <mergeCell ref="B54:C54"/>
    <mergeCell ref="N54:O54"/>
    <mergeCell ref="P54:Q54"/>
    <mergeCell ref="B55:C55"/>
    <mergeCell ref="N55:O55"/>
    <mergeCell ref="P55:Q55"/>
    <mergeCell ref="B52:C52"/>
    <mergeCell ref="N52:O52"/>
    <mergeCell ref="P52:Q52"/>
    <mergeCell ref="B53:C53"/>
    <mergeCell ref="N53:O53"/>
    <mergeCell ref="P53:Q53"/>
    <mergeCell ref="B41:C41"/>
    <mergeCell ref="N41:O41"/>
    <mergeCell ref="P41:Q41"/>
    <mergeCell ref="B38:C38"/>
    <mergeCell ref="N38:O38"/>
    <mergeCell ref="P38:Q38"/>
    <mergeCell ref="B39:C39"/>
    <mergeCell ref="N39:O39"/>
    <mergeCell ref="P39:Q39"/>
    <mergeCell ref="B24:C24"/>
    <mergeCell ref="N24:O24"/>
    <mergeCell ref="P24:Q24"/>
    <mergeCell ref="B25:C25"/>
    <mergeCell ref="N25:O25"/>
    <mergeCell ref="P25:Q25"/>
    <mergeCell ref="B40:C40"/>
    <mergeCell ref="N40:O40"/>
    <mergeCell ref="P40:Q40"/>
    <mergeCell ref="B37:C37"/>
    <mergeCell ref="N37:O37"/>
    <mergeCell ref="P37:Q37"/>
    <mergeCell ref="B34:C34"/>
    <mergeCell ref="N34:O34"/>
    <mergeCell ref="P34:Q34"/>
    <mergeCell ref="B35:C35"/>
    <mergeCell ref="N35:O35"/>
    <mergeCell ref="P35:Q35"/>
    <mergeCell ref="B22:C22"/>
    <mergeCell ref="N22:O22"/>
    <mergeCell ref="P22:Q22"/>
    <mergeCell ref="B23:C23"/>
    <mergeCell ref="N23:O23"/>
    <mergeCell ref="P23:Q23"/>
    <mergeCell ref="B20:C20"/>
    <mergeCell ref="N20:O20"/>
    <mergeCell ref="P20:Q20"/>
    <mergeCell ref="B21:C21"/>
    <mergeCell ref="N21:O21"/>
    <mergeCell ref="P21:Q21"/>
    <mergeCell ref="B9:C9"/>
    <mergeCell ref="N9:O9"/>
    <mergeCell ref="P9:Q9"/>
    <mergeCell ref="B12:C12"/>
    <mergeCell ref="N12:O12"/>
    <mergeCell ref="P12:Q12"/>
    <mergeCell ref="B13:C13"/>
    <mergeCell ref="N13:O13"/>
    <mergeCell ref="P13:Q13"/>
    <mergeCell ref="B10:C10"/>
    <mergeCell ref="N10:O10"/>
    <mergeCell ref="P10:Q10"/>
    <mergeCell ref="B11:C11"/>
    <mergeCell ref="N11:O11"/>
    <mergeCell ref="P11:Q11"/>
    <mergeCell ref="B2:C2"/>
    <mergeCell ref="N2:O2"/>
    <mergeCell ref="P2:Q2"/>
    <mergeCell ref="B3:C3"/>
    <mergeCell ref="N3:O3"/>
    <mergeCell ref="P3:Q3"/>
    <mergeCell ref="B8:C8"/>
    <mergeCell ref="N8:O8"/>
    <mergeCell ref="P8:Q8"/>
    <mergeCell ref="B148:C148"/>
    <mergeCell ref="N148:O148"/>
    <mergeCell ref="P148:Q148"/>
    <mergeCell ref="B149:C149"/>
    <mergeCell ref="N149:O149"/>
    <mergeCell ref="P149:Q149"/>
    <mergeCell ref="B146:C146"/>
    <mergeCell ref="N146:O146"/>
    <mergeCell ref="P146:Q146"/>
    <mergeCell ref="B152:C152"/>
    <mergeCell ref="N152:O152"/>
    <mergeCell ref="P152:Q152"/>
    <mergeCell ref="B153:C153"/>
    <mergeCell ref="N153:O153"/>
    <mergeCell ref="P153:Q153"/>
    <mergeCell ref="B150:C150"/>
    <mergeCell ref="N150:O150"/>
    <mergeCell ref="P150:Q150"/>
    <mergeCell ref="B151:C151"/>
    <mergeCell ref="N151:O151"/>
    <mergeCell ref="P151:Q151"/>
    <mergeCell ref="B147:C147"/>
    <mergeCell ref="N147:O147"/>
    <mergeCell ref="P147:Q147"/>
    <mergeCell ref="B144:C144"/>
    <mergeCell ref="N144:O144"/>
    <mergeCell ref="P144:Q144"/>
    <mergeCell ref="B145:C145"/>
    <mergeCell ref="N145:O145"/>
    <mergeCell ref="P145:Q145"/>
    <mergeCell ref="B142:C142"/>
    <mergeCell ref="N142:O142"/>
    <mergeCell ref="P142:Q142"/>
    <mergeCell ref="B143:C143"/>
    <mergeCell ref="N143:O143"/>
    <mergeCell ref="P143:Q143"/>
    <mergeCell ref="B140:C140"/>
    <mergeCell ref="N140:O140"/>
    <mergeCell ref="P140:Q140"/>
    <mergeCell ref="B141:C141"/>
    <mergeCell ref="N141:O141"/>
    <mergeCell ref="P141:Q141"/>
    <mergeCell ref="B138:C138"/>
    <mergeCell ref="N138:O138"/>
    <mergeCell ref="P138:Q138"/>
    <mergeCell ref="B139:C139"/>
    <mergeCell ref="N139:O139"/>
    <mergeCell ref="P139:Q139"/>
    <mergeCell ref="B136:C136"/>
    <mergeCell ref="N136:O136"/>
    <mergeCell ref="P136:Q136"/>
    <mergeCell ref="B137:C137"/>
    <mergeCell ref="N137:O137"/>
    <mergeCell ref="P137:Q137"/>
    <mergeCell ref="B134:C134"/>
    <mergeCell ref="N134:O134"/>
    <mergeCell ref="P134:Q134"/>
    <mergeCell ref="B135:C135"/>
    <mergeCell ref="N135:O135"/>
    <mergeCell ref="P135:Q135"/>
    <mergeCell ref="B132:C132"/>
    <mergeCell ref="N132:O132"/>
    <mergeCell ref="P132:Q132"/>
    <mergeCell ref="B133:C133"/>
    <mergeCell ref="N133:O133"/>
    <mergeCell ref="P133:Q133"/>
    <mergeCell ref="B131:C131"/>
    <mergeCell ref="N131:O131"/>
    <mergeCell ref="P131:Q131"/>
    <mergeCell ref="B128:C128"/>
    <mergeCell ref="N128:O128"/>
    <mergeCell ref="P128:Q128"/>
    <mergeCell ref="B129:C129"/>
    <mergeCell ref="N129:O129"/>
    <mergeCell ref="P129:Q129"/>
    <mergeCell ref="B130:C130"/>
    <mergeCell ref="N130:O130"/>
    <mergeCell ref="P130:Q130"/>
    <mergeCell ref="B82:C82"/>
    <mergeCell ref="N82:O82"/>
    <mergeCell ref="P82:Q82"/>
    <mergeCell ref="B83:C83"/>
    <mergeCell ref="N83:O83"/>
    <mergeCell ref="P83:Q83"/>
    <mergeCell ref="B80:C80"/>
    <mergeCell ref="N80:O80"/>
    <mergeCell ref="P80:Q80"/>
    <mergeCell ref="B81:C81"/>
    <mergeCell ref="N81:O81"/>
    <mergeCell ref="P81:Q81"/>
    <mergeCell ref="B78:C78"/>
    <mergeCell ref="N78:O78"/>
    <mergeCell ref="P78:Q78"/>
    <mergeCell ref="B79:C79"/>
    <mergeCell ref="N79:O79"/>
    <mergeCell ref="P79:Q79"/>
    <mergeCell ref="B76:C76"/>
    <mergeCell ref="N76:O76"/>
    <mergeCell ref="P76:Q76"/>
    <mergeCell ref="B77:C77"/>
    <mergeCell ref="N77:O77"/>
    <mergeCell ref="P77:Q77"/>
    <mergeCell ref="B71:C71"/>
    <mergeCell ref="N71:O71"/>
    <mergeCell ref="P71:Q71"/>
    <mergeCell ref="B68:C68"/>
    <mergeCell ref="N68:O68"/>
    <mergeCell ref="P68:Q68"/>
    <mergeCell ref="B69:C69"/>
    <mergeCell ref="N69:O69"/>
    <mergeCell ref="P69:Q69"/>
    <mergeCell ref="B70:C70"/>
    <mergeCell ref="N70:O70"/>
    <mergeCell ref="P70:Q70"/>
    <mergeCell ref="B62:C62"/>
    <mergeCell ref="N62:O62"/>
    <mergeCell ref="P62:Q62"/>
    <mergeCell ref="B63:C63"/>
    <mergeCell ref="N63:O63"/>
    <mergeCell ref="P63:Q63"/>
    <mergeCell ref="B60:C60"/>
    <mergeCell ref="N60:O60"/>
    <mergeCell ref="P60:Q60"/>
    <mergeCell ref="B61:C61"/>
    <mergeCell ref="N61:O61"/>
    <mergeCell ref="P61:Q61"/>
    <mergeCell ref="B58:C58"/>
    <mergeCell ref="N58:O58"/>
    <mergeCell ref="P58:Q58"/>
    <mergeCell ref="B59:C59"/>
    <mergeCell ref="N59:O59"/>
    <mergeCell ref="P59:Q59"/>
    <mergeCell ref="B56:C56"/>
    <mergeCell ref="N56:O56"/>
    <mergeCell ref="P56:Q56"/>
    <mergeCell ref="B57:C57"/>
    <mergeCell ref="N57:O57"/>
    <mergeCell ref="P57:Q57"/>
    <mergeCell ref="B44:C44"/>
    <mergeCell ref="N44:O44"/>
    <mergeCell ref="P44:Q44"/>
    <mergeCell ref="B45:C45"/>
    <mergeCell ref="N45:O45"/>
    <mergeCell ref="P45:Q45"/>
    <mergeCell ref="B42:C42"/>
    <mergeCell ref="N42:O42"/>
    <mergeCell ref="P42:Q42"/>
    <mergeCell ref="B43:C43"/>
    <mergeCell ref="N43:O43"/>
    <mergeCell ref="P43:Q43"/>
    <mergeCell ref="B28:C28"/>
    <mergeCell ref="N28:O28"/>
    <mergeCell ref="P28:Q28"/>
    <mergeCell ref="B29:C29"/>
    <mergeCell ref="N29:O29"/>
    <mergeCell ref="P29:Q29"/>
    <mergeCell ref="B26:C26"/>
    <mergeCell ref="N26:O26"/>
    <mergeCell ref="P26:Q26"/>
    <mergeCell ref="B27:C27"/>
    <mergeCell ref="N27:O27"/>
    <mergeCell ref="P27:Q27"/>
    <mergeCell ref="B16:C16"/>
    <mergeCell ref="N16:O16"/>
    <mergeCell ref="P16:Q16"/>
    <mergeCell ref="B17:C17"/>
    <mergeCell ref="N17:O17"/>
    <mergeCell ref="P17:Q17"/>
    <mergeCell ref="B14:C14"/>
    <mergeCell ref="N14:O14"/>
    <mergeCell ref="P14:Q14"/>
    <mergeCell ref="B15:C15"/>
    <mergeCell ref="N15:O15"/>
    <mergeCell ref="P15:Q15"/>
    <mergeCell ref="B6:C6"/>
    <mergeCell ref="N6:O6"/>
    <mergeCell ref="P6:Q6"/>
    <mergeCell ref="B7:C7"/>
    <mergeCell ref="N7:O7"/>
    <mergeCell ref="P7:Q7"/>
    <mergeCell ref="B4:C4"/>
    <mergeCell ref="N4:O4"/>
    <mergeCell ref="P4:Q4"/>
    <mergeCell ref="B5:C5"/>
    <mergeCell ref="N5:O5"/>
    <mergeCell ref="P5:Q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883"/>
  <sheetViews>
    <sheetView topLeftCell="B1" workbookViewId="0">
      <selection activeCell="E150" sqref="E150"/>
    </sheetView>
  </sheetViews>
  <sheetFormatPr defaultRowHeight="15"/>
  <cols>
    <col min="1" max="2" width="36.5703125" style="1" bestFit="1" customWidth="1"/>
    <col min="3" max="3" width="23.42578125" style="15" customWidth="1"/>
    <col min="4" max="5" width="20.5703125" style="12" customWidth="1"/>
    <col min="6" max="6" width="44.42578125" style="1" customWidth="1"/>
    <col min="7" max="7" width="24.42578125" style="1" bestFit="1" customWidth="1"/>
    <col min="8" max="16384" width="9.140625" style="1"/>
  </cols>
  <sheetData>
    <row r="1" spans="1:6">
      <c r="A1" s="1" t="s">
        <v>35</v>
      </c>
      <c r="B1" s="1" t="s">
        <v>34</v>
      </c>
      <c r="C1" s="15" t="s">
        <v>36</v>
      </c>
      <c r="D1" s="12" t="s">
        <v>38</v>
      </c>
      <c r="E1" s="12" t="s">
        <v>72</v>
      </c>
      <c r="F1" s="1" t="s">
        <v>37</v>
      </c>
    </row>
    <row r="2" spans="1:6" customFormat="1" ht="12.75" hidden="1">
      <c r="A2" t="str">
        <f>+Table13[[#This Row],[AT BKG TS CNTR]]</f>
        <v>ZIMUVAN0080654KRPUSBSIU9702366</v>
      </c>
      <c r="B2" t="str">
        <f>+GCT!Z2</f>
        <v>ZIMUMTL0083660CNOJAJXLU5106145</v>
      </c>
      <c r="C2" s="16" t="e">
        <f t="shared" ref="C2:C33" si="0">MATCH(B2,$A$2:$A$822,0)</f>
        <v>#N/A</v>
      </c>
      <c r="D2" t="str">
        <f>+GCT!J2</f>
        <v>ZIMUMTL0083660</v>
      </c>
      <c r="E2" t="str">
        <f t="shared" ref="E2" si="1">RIGHT(B2,11)</f>
        <v>JXLU5106145</v>
      </c>
      <c r="F2" s="3"/>
    </row>
    <row r="3" spans="1:6" customFormat="1" ht="12.75" hidden="1">
      <c r="A3" t="str">
        <f>+Table13[[#This Row],[AT BKG TS CNTR]]</f>
        <v>ZIMUVAN0080654KRPUSBSIU9711408</v>
      </c>
      <c r="B3" t="str">
        <f>+GCT!Z3</f>
        <v>ZIMUVAN0081375AJPYOKZCSU8838582</v>
      </c>
      <c r="C3" s="16" t="e">
        <f t="shared" si="0"/>
        <v>#N/A</v>
      </c>
      <c r="D3" t="str">
        <f>+GCT!J3</f>
        <v>ZIMUVAN0081375A</v>
      </c>
      <c r="E3" t="str">
        <f t="shared" ref="E3:E66" si="2">RIGHT(B3,11)</f>
        <v>ZCSU8838582</v>
      </c>
      <c r="F3" s="3"/>
    </row>
    <row r="4" spans="1:6" customFormat="1" ht="12.75" hidden="1">
      <c r="A4" t="str">
        <f>+Table13[[#This Row],[AT BKG TS CNTR]]</f>
        <v>ZIMUVAN0080654KRPUSDRYU9108853</v>
      </c>
      <c r="B4" t="str">
        <f>+GCT!Z4</f>
        <v>ZIMUORF0965728KRPUSFSCU8255706</v>
      </c>
      <c r="C4" s="16" t="e">
        <f t="shared" si="0"/>
        <v>#N/A</v>
      </c>
      <c r="D4" t="str">
        <f>+GCT!J4</f>
        <v>ZIMUORF0965728</v>
      </c>
      <c r="E4" t="str">
        <f t="shared" si="2"/>
        <v>FSCU8255706</v>
      </c>
      <c r="F4" s="3"/>
    </row>
    <row r="5" spans="1:6" customFormat="1" ht="12.75" hidden="1">
      <c r="A5" t="str">
        <f>+Table13[[#This Row],[AT BKG TS CNTR]]</f>
        <v>ZIMUVAN0080654KRPUSDRYU9113485</v>
      </c>
      <c r="B5" t="str">
        <f>+GCT!Z5</f>
        <v>ZIMUMTL0083533JPYOKBSIU2795285</v>
      </c>
      <c r="C5" s="16" t="e">
        <f t="shared" si="0"/>
        <v>#N/A</v>
      </c>
      <c r="D5" t="str">
        <f>+GCT!J5</f>
        <v>ZIMUMTL0083533</v>
      </c>
      <c r="E5" t="str">
        <f t="shared" si="2"/>
        <v>BSIU2795285</v>
      </c>
      <c r="F5" s="3"/>
    </row>
    <row r="6" spans="1:6" hidden="1">
      <c r="A6" t="str">
        <f>+Table13[[#This Row],[AT BKG TS CNTR]]</f>
        <v>ZIMUVAN0080654KRPUSDRYU9608967</v>
      </c>
      <c r="B6" t="str">
        <f>+GCT!Z6</f>
        <v>ZIMUMTL0083505JPYOKGVCU5326419</v>
      </c>
      <c r="C6" s="16" t="e">
        <f t="shared" si="0"/>
        <v>#N/A</v>
      </c>
      <c r="D6" t="str">
        <f>+GCT!J6</f>
        <v>ZIMUMTL0083505</v>
      </c>
      <c r="E6" t="str">
        <f t="shared" si="2"/>
        <v>GVCU5326419</v>
      </c>
      <c r="F6" s="3"/>
    </row>
    <row r="7" spans="1:6" hidden="1">
      <c r="A7" t="str">
        <f>+Table13[[#This Row],[AT BKG TS CNTR]]</f>
        <v>ZIMUVAN0080654KRPUSDRYU9918140</v>
      </c>
      <c r="B7" t="str">
        <f>+GCT!Z7</f>
        <v>ZIMUVAN0081288JPYOKZIMU1264286</v>
      </c>
      <c r="C7" s="16" t="e">
        <f t="shared" si="0"/>
        <v>#N/A</v>
      </c>
      <c r="D7" t="str">
        <f>+GCT!J7</f>
        <v>ZIMUVAN0081288</v>
      </c>
      <c r="E7" t="str">
        <f t="shared" si="2"/>
        <v>ZIMU1264286</v>
      </c>
      <c r="F7" s="3"/>
    </row>
    <row r="8" spans="1:6">
      <c r="A8" t="str">
        <f>+Table13[[#This Row],[AT BKG TS CNTR]]</f>
        <v>ZIMUVAN0080654KRPUSFSCU8093164</v>
      </c>
      <c r="B8" t="str">
        <f>+GCT!Z8</f>
        <v>ZIMUMTL0083331BKRPUSZCSU8869407</v>
      </c>
      <c r="C8" s="16" t="e">
        <f t="shared" si="0"/>
        <v>#N/A</v>
      </c>
      <c r="D8" t="s">
        <v>184</v>
      </c>
      <c r="E8" t="str">
        <f t="shared" si="2"/>
        <v>ZCSU8869407</v>
      </c>
      <c r="F8" s="3" t="s">
        <v>714</v>
      </c>
    </row>
    <row r="9" spans="1:6" hidden="1">
      <c r="A9" t="str">
        <f>+Table13[[#This Row],[AT BKG TS CNTR]]</f>
        <v>ZIMUVAN0080654KRPUSFSCU8252965</v>
      </c>
      <c r="B9" t="str">
        <f>+GCT!Z9</f>
        <v>ZIMUTRT0106554TWKSGTEMU6752628</v>
      </c>
      <c r="C9" s="16" t="e">
        <f t="shared" si="0"/>
        <v>#N/A</v>
      </c>
      <c r="D9" t="str">
        <f>+GCT!J9</f>
        <v>ZIMUTRT0106554</v>
      </c>
      <c r="E9" t="str">
        <f t="shared" si="2"/>
        <v>TEMU6752628</v>
      </c>
      <c r="F9" s="3"/>
    </row>
    <row r="10" spans="1:6" hidden="1">
      <c r="A10" t="str">
        <f>+Table13[[#This Row],[AT BKG TS CNTR]]</f>
        <v>ZIMUVAN0080654KRPUSGCXU5007802</v>
      </c>
      <c r="B10" t="str">
        <f>+GCT!Z10</f>
        <v>ZIMUVAN937820KRPUSZCSU6542077</v>
      </c>
      <c r="C10" s="16" t="e">
        <f t="shared" si="0"/>
        <v>#N/A</v>
      </c>
      <c r="D10" t="str">
        <f>+GCT!J10</f>
        <v>ZIMUVAN937820</v>
      </c>
      <c r="E10" t="str">
        <f t="shared" si="2"/>
        <v>ZCSU6542077</v>
      </c>
      <c r="F10" s="3"/>
    </row>
    <row r="11" spans="1:6" customFormat="1" ht="12.75" hidden="1">
      <c r="A11" t="str">
        <f>+Table13[[#This Row],[AT BKG TS CNTR]]</f>
        <v>ZIMUVAN0080654KRPUSTCNU4860860</v>
      </c>
      <c r="B11" t="str">
        <f>+GCT!Z11</f>
        <v>ZIMUVAN937865CNNGBGAOU6094543</v>
      </c>
      <c r="C11" s="16" t="e">
        <f t="shared" si="0"/>
        <v>#N/A</v>
      </c>
      <c r="D11" t="str">
        <f>+GCT!J11</f>
        <v>ZIMUVAN937865</v>
      </c>
      <c r="E11" t="str">
        <f t="shared" si="2"/>
        <v>GAOU6094543</v>
      </c>
      <c r="F11" s="3"/>
    </row>
    <row r="12" spans="1:6" hidden="1">
      <c r="A12" t="str">
        <f>+Table13[[#This Row],[AT BKG TS CNTR]]</f>
        <v>ZIMUVAN0080654KRPUSTCNU5501572</v>
      </c>
      <c r="B12" t="str">
        <f>+GCT!Z12</f>
        <v>ZIMUTRT0106567TWKSGGLDU5233048</v>
      </c>
      <c r="C12" s="16" t="e">
        <f t="shared" si="0"/>
        <v>#N/A</v>
      </c>
      <c r="D12" t="str">
        <f>+GCT!J12</f>
        <v>ZIMUTRT0106567</v>
      </c>
      <c r="E12" t="str">
        <f t="shared" si="2"/>
        <v>GLDU5233048</v>
      </c>
      <c r="F12" s="3"/>
    </row>
    <row r="13" spans="1:6" hidden="1">
      <c r="A13" t="str">
        <f>+Table13[[#This Row],[AT BKG TS CNTR]]</f>
        <v>ZIMUVAN0080654KRPUSTCNU5938583</v>
      </c>
      <c r="B13" t="str">
        <f>+GCT!Z13</f>
        <v>ZIMUTRT0106567TWKSGFCIU4122054</v>
      </c>
      <c r="C13" s="16" t="e">
        <f t="shared" si="0"/>
        <v>#N/A</v>
      </c>
      <c r="D13" t="str">
        <f>+GCT!J13</f>
        <v>ZIMUTRT0106567</v>
      </c>
      <c r="E13" t="str">
        <f t="shared" si="2"/>
        <v>FCIU4122054</v>
      </c>
      <c r="F13" s="3"/>
    </row>
    <row r="14" spans="1:6" customFormat="1" ht="12.75" hidden="1">
      <c r="A14" t="str">
        <f>+Table13[[#This Row],[AT BKG TS CNTR]]</f>
        <v>ZIMUVAN0080654KRPUSTEMU6775515</v>
      </c>
      <c r="B14" t="str">
        <f>+GCT!Z14</f>
        <v>ZIMUTRT0106567TWKSGZIMU3064353</v>
      </c>
      <c r="C14" s="16" t="e">
        <f t="shared" si="0"/>
        <v>#N/A</v>
      </c>
      <c r="D14" t="str">
        <f>+GCT!J14</f>
        <v>ZIMUTRT0106567</v>
      </c>
      <c r="E14" t="str">
        <f t="shared" si="2"/>
        <v>ZIMU3064353</v>
      </c>
      <c r="F14" s="3"/>
    </row>
    <row r="15" spans="1:6" customFormat="1" ht="12.75" hidden="1">
      <c r="A15" t="str">
        <f>+Table13[[#This Row],[AT BKG TS CNTR]]</f>
        <v>ZIMUVAN0080654KRPUSTLLU4595623</v>
      </c>
      <c r="B15" t="str">
        <f>+GCT!Z15</f>
        <v>ZIMUTRT0106567TWKSGTEMU1641200</v>
      </c>
      <c r="C15" s="16" t="e">
        <f t="shared" si="0"/>
        <v>#N/A</v>
      </c>
      <c r="D15" t="str">
        <f>+GCT!J15</f>
        <v>ZIMUTRT0106567</v>
      </c>
      <c r="E15" t="str">
        <f t="shared" si="2"/>
        <v>TEMU1641200</v>
      </c>
      <c r="F15" s="3"/>
    </row>
    <row r="16" spans="1:6" customFormat="1" ht="12.75" hidden="1">
      <c r="A16" t="str">
        <f>+Table13[[#This Row],[AT BKG TS CNTR]]</f>
        <v>ZIMUVAN0080654KRPUSZCSU6549678</v>
      </c>
      <c r="B16" t="str">
        <f>+GCT!Z16</f>
        <v>ZIMUTRT0106567TWKSGZIMU1091030</v>
      </c>
      <c r="C16" s="16" t="e">
        <f t="shared" si="0"/>
        <v>#N/A</v>
      </c>
      <c r="D16" t="str">
        <f>+GCT!J16</f>
        <v>ZIMUTRT0106567</v>
      </c>
      <c r="E16" t="str">
        <f t="shared" si="2"/>
        <v>ZIMU1091030</v>
      </c>
      <c r="F16" s="3"/>
    </row>
    <row r="17" spans="1:6" customFormat="1" ht="12.75" hidden="1">
      <c r="A17" t="str">
        <f>+Table13[[#This Row],[AT BKG TS CNTR]]</f>
        <v>ZIMUVAN0080654KRPUSZCSU7030408</v>
      </c>
      <c r="B17" t="str">
        <f>+GCT!Z17</f>
        <v>ZIMUMTL0083657KRPUSJXLU5839203</v>
      </c>
      <c r="C17" s="16" t="e">
        <f t="shared" si="0"/>
        <v>#N/A</v>
      </c>
      <c r="D17" t="str">
        <f>+GCT!J17</f>
        <v>ZIMUMTL0083657</v>
      </c>
      <c r="E17" t="str">
        <f t="shared" si="2"/>
        <v>JXLU5839203</v>
      </c>
      <c r="F17" s="3"/>
    </row>
    <row r="18" spans="1:6" customFormat="1" ht="12.75" hidden="1">
      <c r="A18" t="str">
        <f>+Table13[[#This Row],[AT BKG TS CNTR]]</f>
        <v>ZIMUVAN0080654KRPUSZCSU7040366</v>
      </c>
      <c r="B18" t="str">
        <f>+GCT!Z18</f>
        <v>ZIMUMTL0083989CNSNHZCSU5129670</v>
      </c>
      <c r="C18" s="16" t="e">
        <f t="shared" si="0"/>
        <v>#N/A</v>
      </c>
      <c r="D18" t="str">
        <f>+GCT!J18</f>
        <v>ZIMUMTL0083989</v>
      </c>
      <c r="E18" t="str">
        <f t="shared" si="2"/>
        <v>ZCSU5129670</v>
      </c>
      <c r="F18" s="3"/>
    </row>
    <row r="19" spans="1:6" customFormat="1" ht="12.75" hidden="1">
      <c r="A19" t="str">
        <f>+Table13[[#This Row],[AT BKG TS CNTR]]</f>
        <v>ZIMUVAN0080654KRPUSZCSU7074540</v>
      </c>
      <c r="B19" t="str">
        <f>+GCT!Z19</f>
        <v>ZIMUORF0963131KRPUSBMOU4563365</v>
      </c>
      <c r="C19" s="16" t="e">
        <f t="shared" si="0"/>
        <v>#N/A</v>
      </c>
      <c r="D19" t="str">
        <f>+GCT!J19</f>
        <v>ZIMUORF0963131</v>
      </c>
      <c r="E19" t="str">
        <f t="shared" si="2"/>
        <v>BMOU4563365</v>
      </c>
      <c r="F19" s="3"/>
    </row>
    <row r="20" spans="1:6" customFormat="1" ht="12.75" hidden="1">
      <c r="A20" t="str">
        <f>+Table13[[#This Row],[AT BKG TS CNTR]]</f>
        <v>ZIMUVAN0080654KRPUSZCSU8783160</v>
      </c>
      <c r="B20" t="str">
        <f>+GCT!Z20</f>
        <v>ZIMUORF0963149KRPUSBSIU9711141</v>
      </c>
      <c r="C20" s="16" t="e">
        <f t="shared" si="0"/>
        <v>#N/A</v>
      </c>
      <c r="D20" t="str">
        <f>+GCT!J20</f>
        <v>ZIMUORF0963149</v>
      </c>
      <c r="E20" t="str">
        <f t="shared" si="2"/>
        <v>BSIU9711141</v>
      </c>
      <c r="F20" s="3"/>
    </row>
    <row r="21" spans="1:6" customFormat="1" ht="12.75" hidden="1">
      <c r="A21" t="str">
        <f>+Table13[[#This Row],[AT BKG TS CNTR]]</f>
        <v>ZIMUVAN0080654KRPUSZCSU8813650</v>
      </c>
      <c r="B21" t="str">
        <f>+GCT!Z21</f>
        <v>ZIMUMTL0083487KRPUSZCSU8524046</v>
      </c>
      <c r="C21" s="16" t="e">
        <f t="shared" si="0"/>
        <v>#N/A</v>
      </c>
      <c r="D21" t="str">
        <f>+GCT!J21</f>
        <v>ZIMUMTL0083487</v>
      </c>
      <c r="E21" t="str">
        <f t="shared" si="2"/>
        <v>ZCSU8524046</v>
      </c>
      <c r="F21" s="3"/>
    </row>
    <row r="22" spans="1:6" customFormat="1" ht="12.75" hidden="1">
      <c r="A22" t="str">
        <f>+Table13[[#This Row],[AT BKG TS CNTR]]</f>
        <v>ZIMUVAN0080654KRPUSZCSU8829364</v>
      </c>
      <c r="B22" t="str">
        <f>+GCT!Z22</f>
        <v>ZIMUTRT0106257KRPUSSEGU2672045</v>
      </c>
      <c r="C22" s="16" t="e">
        <f t="shared" si="0"/>
        <v>#N/A</v>
      </c>
      <c r="D22" t="str">
        <f>+GCT!J22</f>
        <v>ZIMUTRT0106257</v>
      </c>
      <c r="E22" t="str">
        <f t="shared" si="2"/>
        <v>SEGU2672045</v>
      </c>
      <c r="F22" s="3"/>
    </row>
    <row r="23" spans="1:6" customFormat="1" ht="12.75" hidden="1">
      <c r="A23" t="str">
        <f>+Table13[[#This Row],[AT BKG TS CNTR]]</f>
        <v>ZIMUVAN0081258AKRPUSBMOU4058002</v>
      </c>
      <c r="B23" t="str">
        <f>+GCT!Z23</f>
        <v>ZIMUORF0964239KRPUSZCSU8913285</v>
      </c>
      <c r="C23" s="16" t="e">
        <f t="shared" si="0"/>
        <v>#N/A</v>
      </c>
      <c r="D23" t="str">
        <f>+GCT!J23</f>
        <v>ZIMUORF0964239</v>
      </c>
      <c r="E23" t="str">
        <f t="shared" si="2"/>
        <v>ZCSU8913285</v>
      </c>
      <c r="F23" s="3"/>
    </row>
    <row r="24" spans="1:6" customFormat="1" ht="12.75" hidden="1">
      <c r="A24" t="str">
        <f>+Table13[[#This Row],[AT BKG TS CNTR]]</f>
        <v>ZIMUVAN0081258AKRPUSDFSU6303965</v>
      </c>
      <c r="B24" t="str">
        <f>+GCT!Z24</f>
        <v>ZIMUTRT0106238KRPUSTRHU2825150</v>
      </c>
      <c r="C24" s="16" t="e">
        <f t="shared" si="0"/>
        <v>#N/A</v>
      </c>
      <c r="D24" t="str">
        <f>+GCT!J24</f>
        <v>ZIMUTRT0106238</v>
      </c>
      <c r="E24" t="str">
        <f t="shared" si="2"/>
        <v>TRHU2825150</v>
      </c>
      <c r="F24" s="3"/>
    </row>
    <row r="25" spans="1:6" customFormat="1" ht="12.75" hidden="1">
      <c r="A25" t="str">
        <f>+Table13[[#This Row],[AT BKG TS CNTR]]</f>
        <v>ZIMUVAN0081258AKRPUSDRYU9135083</v>
      </c>
      <c r="B25" t="str">
        <f>+GCT!Z25</f>
        <v>ZIMUVAN937831KRPUSGCXU5080980</v>
      </c>
      <c r="C25" s="16" t="e">
        <f t="shared" si="0"/>
        <v>#N/A</v>
      </c>
      <c r="D25" t="str">
        <f>+GCT!J25</f>
        <v>ZIMUVAN937831</v>
      </c>
      <c r="E25" t="str">
        <f t="shared" si="2"/>
        <v>GCXU5080980</v>
      </c>
      <c r="F25" s="3"/>
    </row>
    <row r="26" spans="1:6" customFormat="1" ht="12.75" hidden="1">
      <c r="A26" t="str">
        <f>+Table13[[#This Row],[AT BKG TS CNTR]]</f>
        <v>ZIMUVAN0081258AKRPUSFCIU9058066</v>
      </c>
      <c r="B26" t="str">
        <f>+GCT!Z26</f>
        <v>ZIMUORF917191JPYOKTCNU2300194</v>
      </c>
      <c r="C26" s="16" t="e">
        <f t="shared" si="0"/>
        <v>#N/A</v>
      </c>
      <c r="D26" t="str">
        <f>+GCT!J26</f>
        <v>ZIMUORF917191</v>
      </c>
      <c r="E26" t="str">
        <f t="shared" si="2"/>
        <v>TCNU2300194</v>
      </c>
      <c r="F26" s="3"/>
    </row>
    <row r="27" spans="1:6" customFormat="1" ht="12.75" hidden="1">
      <c r="A27" t="str">
        <f>+Table13[[#This Row],[AT BKG TS CNTR]]</f>
        <v>ZIMUVAN0081258AKRPUSFSCU8149983</v>
      </c>
      <c r="B27" t="str">
        <f>+GCT!Z27</f>
        <v>ZIMUMTL0083661CNOJASZLU9063213</v>
      </c>
      <c r="C27" s="16" t="e">
        <f t="shared" si="0"/>
        <v>#N/A</v>
      </c>
      <c r="D27" t="str">
        <f>+GCT!J27</f>
        <v>ZIMUMTL0083661</v>
      </c>
      <c r="E27" t="str">
        <f t="shared" si="2"/>
        <v>SZLU9063213</v>
      </c>
      <c r="F27" s="3"/>
    </row>
    <row r="28" spans="1:6" customFormat="1" ht="12.75" hidden="1">
      <c r="A28" t="str">
        <f>+Table13[[#This Row],[AT BKG TS CNTR]]</f>
        <v>ZIMUVAN0081258ACNQINGAOU6094538</v>
      </c>
      <c r="B28" t="str">
        <f>+GCT!Z28</f>
        <v>ZIMUORF917192KRPUSZCSU2654546</v>
      </c>
      <c r="C28" s="16" t="e">
        <f t="shared" si="0"/>
        <v>#N/A</v>
      </c>
      <c r="D28" t="str">
        <f>+GCT!J28</f>
        <v>ZIMUORF917192</v>
      </c>
      <c r="E28" t="str">
        <f t="shared" si="2"/>
        <v>ZCSU2654546</v>
      </c>
      <c r="F28" s="3"/>
    </row>
    <row r="29" spans="1:6" customFormat="1" ht="12.75" hidden="1">
      <c r="A29" t="str">
        <f>+Table13[[#This Row],[AT BKG TS CNTR]]</f>
        <v>ZIMUVAN0081258ACNQINGLDU7403375</v>
      </c>
      <c r="B29" t="str">
        <f>+GCT!Z29</f>
        <v>ZIMUVAN937786CNSNHZIMU3006700</v>
      </c>
      <c r="C29" s="16" t="e">
        <f t="shared" si="0"/>
        <v>#N/A</v>
      </c>
      <c r="D29" t="str">
        <f>+GCT!J29</f>
        <v>ZIMUVAN937786</v>
      </c>
      <c r="E29" t="str">
        <f t="shared" si="2"/>
        <v>ZIMU3006700</v>
      </c>
      <c r="F29" s="3"/>
    </row>
    <row r="30" spans="1:6" customFormat="1" ht="12.75" hidden="1">
      <c r="A30" t="str">
        <f>+Table13[[#This Row],[AT BKG TS CNTR]]</f>
        <v>ZIMUVAN0081258ACNQINJXLU7031894</v>
      </c>
      <c r="B30" t="str">
        <f>+GCT!Z30</f>
        <v>ZIMUVAN0081375AJPYOKZCSU7108569</v>
      </c>
      <c r="C30" s="16" t="e">
        <f t="shared" si="0"/>
        <v>#N/A</v>
      </c>
      <c r="D30" t="str">
        <f>+GCT!J30</f>
        <v>ZIMUVAN0081375A</v>
      </c>
      <c r="E30" t="str">
        <f t="shared" si="2"/>
        <v>ZCSU7108569</v>
      </c>
      <c r="F30" s="3"/>
    </row>
    <row r="31" spans="1:6" customFormat="1" ht="12.75" hidden="1">
      <c r="A31" t="str">
        <f>+Table13[[#This Row],[AT BKG TS CNTR]]</f>
        <v>ZIMUVAN0081258ACNQINTCNU2299642</v>
      </c>
      <c r="B31" t="str">
        <f>+GCT!Z31</f>
        <v>ZIMUVAN0081437CNSNHCAIU9011780</v>
      </c>
      <c r="C31" s="16" t="e">
        <f t="shared" si="0"/>
        <v>#N/A</v>
      </c>
      <c r="D31" t="str">
        <f>+GCT!J31</f>
        <v>ZIMUVAN0081437</v>
      </c>
      <c r="E31" t="str">
        <f t="shared" si="2"/>
        <v>CAIU9011780</v>
      </c>
      <c r="F31" s="3"/>
    </row>
    <row r="32" spans="1:6" customFormat="1" ht="12.75" hidden="1">
      <c r="A32" t="str">
        <f>+Table13[[#This Row],[AT BKG TS CNTR]]</f>
        <v>ZIMUVAN0081258ACNQINTCNU2300044</v>
      </c>
      <c r="B32" t="str">
        <f>+GCT!Z32</f>
        <v>ZIMUTRT0106723TWKSGTTNU5360820</v>
      </c>
      <c r="C32" s="16" t="e">
        <f t="shared" si="0"/>
        <v>#N/A</v>
      </c>
      <c r="D32" t="str">
        <f>+GCT!J32</f>
        <v>ZIMUTRT0106723</v>
      </c>
      <c r="E32" t="str">
        <f t="shared" si="2"/>
        <v>TTNU5360820</v>
      </c>
      <c r="F32" s="3"/>
    </row>
    <row r="33" spans="1:6" customFormat="1" ht="12.75" hidden="1">
      <c r="A33" t="str">
        <f>+Table13[[#This Row],[AT BKG TS CNTR]]</f>
        <v>ZIMUVAN0081258ACNQINTCNU5645815</v>
      </c>
      <c r="B33" t="str">
        <f>+GCT!Z33</f>
        <v>ZIMUVAN937831KRPUSFSCU8220504</v>
      </c>
      <c r="C33" s="16" t="e">
        <f t="shared" si="0"/>
        <v>#N/A</v>
      </c>
      <c r="D33" t="str">
        <f>+GCT!J33</f>
        <v>ZIMUVAN937831</v>
      </c>
      <c r="E33" t="str">
        <f t="shared" si="2"/>
        <v>FSCU8220504</v>
      </c>
      <c r="F33" s="3"/>
    </row>
    <row r="34" spans="1:6" customFormat="1" ht="12.75">
      <c r="A34" t="str">
        <f>+Table13[[#This Row],[AT BKG TS CNTR]]</f>
        <v>ZIMUVAN0081258ACNQINTCNU5780477</v>
      </c>
      <c r="B34" t="str">
        <f>+GCT!Z34</f>
        <v>ZIMUMTL0083331BKRPUSTGBU7212748</v>
      </c>
      <c r="C34" s="16" t="e">
        <f t="shared" ref="C34:C65" si="3">MATCH(B34,$A$2:$A$822,0)</f>
        <v>#N/A</v>
      </c>
      <c r="D34" t="str">
        <f>+GCT!J34</f>
        <v>ZIMUMTL0083331B</v>
      </c>
      <c r="E34" t="str">
        <f t="shared" si="2"/>
        <v>TGBU7212748</v>
      </c>
      <c r="F34" s="3" t="s">
        <v>714</v>
      </c>
    </row>
    <row r="35" spans="1:6" customFormat="1" ht="12.75" hidden="1">
      <c r="A35" t="str">
        <f>+Table13[[#This Row],[AT BKG TS CNTR]]</f>
        <v>ZIMUVAN0081258ACNQINTCNU8609658</v>
      </c>
      <c r="B35" t="str">
        <f>+GCT!Z35</f>
        <v>ZIMUMTL0083714CNNGBTRHU2608555</v>
      </c>
      <c r="C35" s="16" t="e">
        <f t="shared" si="3"/>
        <v>#N/A</v>
      </c>
      <c r="D35" t="str">
        <f>+GCT!J35</f>
        <v>ZIMUMTL0083714</v>
      </c>
      <c r="E35" t="str">
        <f t="shared" si="2"/>
        <v>TRHU2608555</v>
      </c>
      <c r="F35" s="3"/>
    </row>
    <row r="36" spans="1:6" customFormat="1" ht="12.75">
      <c r="A36" t="str">
        <f>+Table13[[#This Row],[AT BKG TS CNTR]]</f>
        <v>ZIMUVAN0081258ACNQINTEMU6796483</v>
      </c>
      <c r="B36" t="str">
        <f>+GCT!Z36</f>
        <v>ZIMUMTL904687CNSNHZIMU1264706</v>
      </c>
      <c r="C36" s="16" t="e">
        <f t="shared" si="3"/>
        <v>#N/A</v>
      </c>
      <c r="D36" t="str">
        <f>+GCT!J36</f>
        <v>ZIMUMTL904687</v>
      </c>
      <c r="E36" t="str">
        <f t="shared" si="2"/>
        <v>ZIMU1264706</v>
      </c>
      <c r="F36" s="3"/>
    </row>
    <row r="37" spans="1:6" hidden="1">
      <c r="A37" t="str">
        <f>+Table13[[#This Row],[AT BKG TS CNTR]]</f>
        <v>ZIMUVAN0081258ACNQINTEMU6799749</v>
      </c>
      <c r="B37" t="str">
        <f>+GCT!Z37</f>
        <v>ZIMUORF0960432ACNSNHTRHU3224132</v>
      </c>
      <c r="C37" s="16" t="e">
        <f t="shared" si="3"/>
        <v>#N/A</v>
      </c>
      <c r="D37" t="str">
        <f>+GCT!J37</f>
        <v>ZIMUORF0960432A</v>
      </c>
      <c r="E37" t="str">
        <f t="shared" si="2"/>
        <v>TRHU3224132</v>
      </c>
      <c r="F37" s="3"/>
    </row>
    <row r="38" spans="1:6" customFormat="1" ht="12.75" hidden="1">
      <c r="A38" t="str">
        <f>+Table13[[#This Row],[AT BKG TS CNTR]]</f>
        <v>ZIMUVAN0081258ACNQINTGBU7231413</v>
      </c>
      <c r="B38" t="str">
        <f>+GCT!Z38</f>
        <v>ZIMUVAN937831KRPUSTGBU5496199</v>
      </c>
      <c r="C38" s="16" t="e">
        <f t="shared" si="3"/>
        <v>#N/A</v>
      </c>
      <c r="D38" t="str">
        <f>+GCT!J38</f>
        <v>ZIMUVAN937831</v>
      </c>
      <c r="E38" t="str">
        <f t="shared" si="2"/>
        <v>TGBU5496199</v>
      </c>
      <c r="F38" s="3"/>
    </row>
    <row r="39" spans="1:6" customFormat="1" ht="12.75" hidden="1">
      <c r="A39" t="str">
        <f>+Table13[[#This Row],[AT BKG TS CNTR]]</f>
        <v>ZIMUVAN0081258ACNQINTGCU5076190</v>
      </c>
      <c r="B39" t="str">
        <f>+GCT!Z39</f>
        <v>ZIMUORF0963136KRPUSZCSU8544340</v>
      </c>
      <c r="C39" s="16" t="e">
        <f t="shared" si="3"/>
        <v>#N/A</v>
      </c>
      <c r="D39" t="str">
        <f>+GCT!J39</f>
        <v>ZIMUORF0963136</v>
      </c>
      <c r="E39" t="str">
        <f t="shared" si="2"/>
        <v>ZCSU8544340</v>
      </c>
      <c r="F39" s="3"/>
    </row>
    <row r="40" spans="1:6" customFormat="1" ht="12.75" hidden="1">
      <c r="A40" t="str">
        <f>+Table13[[#This Row],[AT BKG TS CNTR]]</f>
        <v>ZIMUVAN0081258ACNQINZCSU2682430</v>
      </c>
      <c r="B40" t="str">
        <f>+GCT!Z40</f>
        <v>ZIMUVAN937831KRPUSZCSU8555664</v>
      </c>
      <c r="C40" s="16" t="e">
        <f t="shared" si="3"/>
        <v>#N/A</v>
      </c>
      <c r="D40" t="str">
        <f>+GCT!J40</f>
        <v>ZIMUVAN937831</v>
      </c>
      <c r="E40" t="str">
        <f t="shared" si="2"/>
        <v>ZCSU8555664</v>
      </c>
      <c r="F40" s="3"/>
    </row>
    <row r="41" spans="1:6" customFormat="1" ht="12.75" hidden="1">
      <c r="A41" t="str">
        <f>+Table13[[#This Row],[AT BKG TS CNTR]]</f>
        <v>ZIMUVAN0081258ACNQINZCSU6542190</v>
      </c>
      <c r="B41" t="str">
        <f>+GCT!Z41</f>
        <v>ZIMUVAN0081425JPYOKTCNU7395079</v>
      </c>
      <c r="C41" s="16" t="e">
        <f t="shared" si="3"/>
        <v>#N/A</v>
      </c>
      <c r="D41" t="str">
        <f>+GCT!J41</f>
        <v>ZIMUVAN0081425</v>
      </c>
      <c r="E41" t="str">
        <f t="shared" si="2"/>
        <v>TCNU7395079</v>
      </c>
      <c r="F41" s="3"/>
    </row>
    <row r="42" spans="1:6" customFormat="1" ht="12.75" hidden="1">
      <c r="A42" t="str">
        <f>+Table13[[#This Row],[AT BKG TS CNTR]]</f>
        <v>ZIMUVAN0081258ACNQINZCSU7010000</v>
      </c>
      <c r="B42" t="str">
        <f>+GCT!Z42</f>
        <v>ZIMUMTL0083647KRPUSZCSU5109669</v>
      </c>
      <c r="C42" s="16" t="e">
        <f t="shared" si="3"/>
        <v>#N/A</v>
      </c>
      <c r="D42" t="str">
        <f>+GCT!J42</f>
        <v>ZIMUMTL0083647</v>
      </c>
      <c r="E42" t="str">
        <f t="shared" si="2"/>
        <v>ZCSU5109669</v>
      </c>
      <c r="F42" s="3"/>
    </row>
    <row r="43" spans="1:6" customFormat="1" ht="12.75" hidden="1">
      <c r="A43" t="str">
        <f>+Table13[[#This Row],[AT BKG TS CNTR]]</f>
        <v>ZIMUVAN0081258ACNQINZCSU8245036</v>
      </c>
      <c r="B43" t="str">
        <f>+GCT!Z43</f>
        <v>ZIMUORF0964820KRPUSZCSU8732100</v>
      </c>
      <c r="C43" s="16" t="e">
        <f t="shared" si="3"/>
        <v>#N/A</v>
      </c>
      <c r="D43" t="str">
        <f>+GCT!J43</f>
        <v>ZIMUORF0964820</v>
      </c>
      <c r="E43" t="str">
        <f t="shared" si="2"/>
        <v>ZCSU8732100</v>
      </c>
      <c r="F43" s="3"/>
    </row>
    <row r="44" spans="1:6" customFormat="1" ht="12.75" hidden="1">
      <c r="A44" t="str">
        <f>+Table13[[#This Row],[AT BKG TS CNTR]]</f>
        <v>ZIMUVAN0081258ACNQINZCSU8252396</v>
      </c>
      <c r="B44" t="str">
        <f>+GCT!Z44</f>
        <v>ZIMUVAN937831KRPUSTLLU4452920</v>
      </c>
      <c r="C44" s="16" t="e">
        <f t="shared" si="3"/>
        <v>#N/A</v>
      </c>
      <c r="D44" t="str">
        <f>+GCT!J44</f>
        <v>ZIMUVAN937831</v>
      </c>
      <c r="E44" t="str">
        <f t="shared" si="2"/>
        <v>TLLU4452920</v>
      </c>
      <c r="F44" s="3"/>
    </row>
    <row r="45" spans="1:6" customFormat="1" ht="12.75" hidden="1">
      <c r="A45" t="str">
        <f>+Table13[[#This Row],[AT BKG TS CNTR]]</f>
        <v>ZIMUVAN0081258ACNQINZCSU8767302</v>
      </c>
      <c r="B45" t="str">
        <f>+GCT!Z45</f>
        <v>ZIMUORF0964025KRPUSZCSU7004970</v>
      </c>
      <c r="C45" s="16" t="e">
        <f t="shared" si="3"/>
        <v>#N/A</v>
      </c>
      <c r="D45" t="str">
        <f>+GCT!J45</f>
        <v>ZIMUORF0964025</v>
      </c>
      <c r="E45" t="str">
        <f t="shared" si="2"/>
        <v>ZCSU7004970</v>
      </c>
      <c r="F45" s="3"/>
    </row>
    <row r="46" spans="1:6" customFormat="1" ht="12.75" hidden="1">
      <c r="A46" t="str">
        <f>+Table13[[#This Row],[AT BKG TS CNTR]]</f>
        <v>ZIMUVAN0081258ACNQINZCSU8832537</v>
      </c>
      <c r="B46" t="str">
        <f>+GCT!Z46</f>
        <v>ZIMUORF0964222KRPUSZCSU6525716</v>
      </c>
      <c r="C46" s="16" t="e">
        <f t="shared" si="3"/>
        <v>#N/A</v>
      </c>
      <c r="D46" t="str">
        <f>+GCT!J46</f>
        <v>ZIMUORF0964222</v>
      </c>
      <c r="E46" t="str">
        <f t="shared" si="2"/>
        <v>ZCSU6525716</v>
      </c>
      <c r="F46" s="3"/>
    </row>
    <row r="47" spans="1:6" customFormat="1" ht="12.75" hidden="1">
      <c r="A47" t="str">
        <f>+Table13[[#This Row],[AT BKG TS CNTR]]</f>
        <v>ZIMUVAN0081258ACNQINZCSU8862450</v>
      </c>
      <c r="B47" t="str">
        <f>+GCT!Z47</f>
        <v>ZIMUORF0962087KRPUSGCXU5075176</v>
      </c>
      <c r="C47" s="16" t="e">
        <f t="shared" si="3"/>
        <v>#N/A</v>
      </c>
      <c r="D47" t="str">
        <f>+GCT!J47</f>
        <v>ZIMUORF0962087</v>
      </c>
      <c r="E47" t="str">
        <f t="shared" si="2"/>
        <v>GCXU5075176</v>
      </c>
      <c r="F47" s="3"/>
    </row>
    <row r="48" spans="1:6" customFormat="1" ht="12.75" hidden="1">
      <c r="A48" t="str">
        <f>+Table13[[#This Row],[AT BKG TS CNTR]]</f>
        <v>ZIMUVAN0081258ACNQINZCSU8975604</v>
      </c>
      <c r="B48" t="str">
        <f>+GCT!Z48</f>
        <v>ZIMUVAN0081375AJPYOKUETU5903623</v>
      </c>
      <c r="C48" s="16" t="e">
        <f t="shared" si="3"/>
        <v>#N/A</v>
      </c>
      <c r="D48" t="str">
        <f>+GCT!J48</f>
        <v>ZIMUVAN0081375A</v>
      </c>
      <c r="E48" t="str">
        <f t="shared" si="2"/>
        <v>UETU5903623</v>
      </c>
      <c r="F48" s="3"/>
    </row>
    <row r="49" spans="1:6" customFormat="1" ht="12.75" hidden="1">
      <c r="A49" t="str">
        <f>+Table13[[#This Row],[AT BKG TS CNTR]]</f>
        <v>ZIMUVAN0081328ACNQINCAAU5242520</v>
      </c>
      <c r="B49" t="str">
        <f>+GCT!Z49</f>
        <v>ZIMUVAN937783CNSNHZIMU1444190</v>
      </c>
      <c r="C49" s="16" t="e">
        <f t="shared" si="3"/>
        <v>#N/A</v>
      </c>
      <c r="D49" t="str">
        <f>+GCT!J49</f>
        <v>ZIMUVAN937783</v>
      </c>
      <c r="E49" t="str">
        <f t="shared" si="2"/>
        <v>ZIMU1444190</v>
      </c>
      <c r="F49" s="3"/>
    </row>
    <row r="50" spans="1:6" customFormat="1" ht="12.75" hidden="1">
      <c r="A50" t="str">
        <f>+Table13[[#This Row],[AT BKG TS CNTR]]</f>
        <v>ZIMUVAN0081328ACNQINFSCU8253940</v>
      </c>
      <c r="B50" t="str">
        <f>+GCT!Z50</f>
        <v>ZIMUMTL0083011CNSNHZMOU8840008</v>
      </c>
      <c r="C50" s="16" t="e">
        <f t="shared" si="3"/>
        <v>#N/A</v>
      </c>
      <c r="D50" t="str">
        <f>+GCT!J50</f>
        <v>ZIMUMTL0083011</v>
      </c>
      <c r="E50" t="str">
        <f t="shared" si="2"/>
        <v>ZMOU8840008</v>
      </c>
      <c r="F50" s="3"/>
    </row>
    <row r="51" spans="1:6" customFormat="1" ht="12.75" hidden="1">
      <c r="A51" t="str">
        <f>+Table13[[#This Row],[AT BKG TS CNTR]]</f>
        <v>ZIMUVAN0081328ACNQINZCSU2568432</v>
      </c>
      <c r="B51" t="str">
        <f>+GCT!Z51</f>
        <v>ZIMUTRT0106240KRPUSDFSU2482672</v>
      </c>
      <c r="C51" s="16" t="e">
        <f t="shared" si="3"/>
        <v>#N/A</v>
      </c>
      <c r="D51" t="str">
        <f>+GCT!J51</f>
        <v>ZIMUTRT0106240</v>
      </c>
      <c r="E51" t="str">
        <f t="shared" si="2"/>
        <v>DFSU2482672</v>
      </c>
      <c r="F51" s="3"/>
    </row>
    <row r="52" spans="1:6" customFormat="1" ht="12.75" hidden="1">
      <c r="A52" t="str">
        <f>+Table13[[#This Row],[AT BKG TS CNTR]]</f>
        <v>ZIMUVAN0081328ACNQINZCSU8366260</v>
      </c>
      <c r="B52" t="str">
        <f>+GCT!Z52</f>
        <v>ZIMUVAN0081375AJPYOKZCSU8887252</v>
      </c>
      <c r="C52" s="16" t="e">
        <f t="shared" si="3"/>
        <v>#N/A</v>
      </c>
      <c r="D52" t="str">
        <f>+GCT!J52</f>
        <v>ZIMUVAN0081375A</v>
      </c>
      <c r="E52" t="str">
        <f t="shared" si="2"/>
        <v>ZCSU8887252</v>
      </c>
      <c r="F52" s="3"/>
    </row>
    <row r="53" spans="1:6" customFormat="1" ht="12.75" hidden="1">
      <c r="A53" t="str">
        <f>+Table13[[#This Row],[AT BKG TS CNTR]]</f>
        <v>ZIMUMTL0083596CNSNHCAAU5290447</v>
      </c>
      <c r="B53" t="str">
        <f>+GCT!Z53</f>
        <v>ZIMUMTL0083659CNOJAZCSU5770869</v>
      </c>
      <c r="C53" s="16" t="e">
        <f t="shared" si="3"/>
        <v>#N/A</v>
      </c>
      <c r="D53" t="str">
        <f>+GCT!J53</f>
        <v>ZIMUMTL0083659</v>
      </c>
      <c r="E53" t="str">
        <f t="shared" si="2"/>
        <v>ZCSU5770869</v>
      </c>
      <c r="F53" s="3"/>
    </row>
    <row r="54" spans="1:6" customFormat="1" ht="12.75" hidden="1">
      <c r="A54" t="str">
        <f>+Table13[[#This Row],[AT BKG TS CNTR]]</f>
        <v>ZIMUMTL0083597CNSNHTLLU5884169</v>
      </c>
      <c r="B54" t="str">
        <f>+GCT!Z54</f>
        <v>ZIMUTRT0106235KRPUSTRHU3380808</v>
      </c>
      <c r="C54" s="16" t="e">
        <f t="shared" si="3"/>
        <v>#N/A</v>
      </c>
      <c r="D54" t="str">
        <f>+GCT!J54</f>
        <v>ZIMUTRT0106235</v>
      </c>
      <c r="E54" t="str">
        <f t="shared" si="2"/>
        <v>TRHU3380808</v>
      </c>
      <c r="F54" s="3"/>
    </row>
    <row r="55" spans="1:6" customFormat="1" ht="12.75" hidden="1">
      <c r="A55" t="str">
        <f>+Table13[[#This Row],[AT BKG TS CNTR]]</f>
        <v>ZIMUMTL0083598CNSNHGAOU6354949</v>
      </c>
      <c r="B55" t="str">
        <f>+GCT!Z55</f>
        <v>ZIMUTRT0106235KRPUSTCKU3956520</v>
      </c>
      <c r="C55" s="16" t="e">
        <f t="shared" si="3"/>
        <v>#N/A</v>
      </c>
      <c r="D55" t="str">
        <f>+GCT!J55</f>
        <v>ZIMUTRT0106235</v>
      </c>
      <c r="E55" t="str">
        <f t="shared" si="2"/>
        <v>TCKU3956520</v>
      </c>
      <c r="F55" s="3"/>
    </row>
    <row r="56" spans="1:6" customFormat="1" ht="12.75" hidden="1">
      <c r="A56" t="str">
        <f>+Table13[[#This Row],[AT BKG TS CNTR]]</f>
        <v>ZIMUMTL0083599CNSNHTGBU7062890</v>
      </c>
      <c r="B56" t="str">
        <f>+GCT!Z56</f>
        <v>ZIMUTRT0106235KRPUSZIMU2860973</v>
      </c>
      <c r="C56" s="16" t="e">
        <f t="shared" si="3"/>
        <v>#N/A</v>
      </c>
      <c r="D56" t="str">
        <f>+GCT!J56</f>
        <v>ZIMUTRT0106235</v>
      </c>
      <c r="E56" t="str">
        <f t="shared" si="2"/>
        <v>ZIMU2860973</v>
      </c>
      <c r="F56" s="3"/>
    </row>
    <row r="57" spans="1:6" customFormat="1" ht="12.75" hidden="1">
      <c r="A57" t="str">
        <f>+Table13[[#This Row],[AT BKG TS CNTR]]</f>
        <v>ZIMUMTL0083600CNSNHBMOU4062105</v>
      </c>
      <c r="B57" t="str">
        <f>+GCT!Z57</f>
        <v>ZIMUVAN937826KRPUSZCSU8669498</v>
      </c>
      <c r="C57" s="16" t="e">
        <f t="shared" si="3"/>
        <v>#N/A</v>
      </c>
      <c r="D57" t="str">
        <f>+GCT!J57</f>
        <v>ZIMUVAN937826</v>
      </c>
      <c r="E57" t="str">
        <f t="shared" si="2"/>
        <v>ZCSU8669498</v>
      </c>
      <c r="F57" s="3"/>
    </row>
    <row r="58" spans="1:6" customFormat="1" ht="12.75" hidden="1">
      <c r="A58" t="str">
        <f>+Table13[[#This Row],[AT BKG TS CNTR]]</f>
        <v>ZIMUTRT0106806CNSNHZIMU1031129</v>
      </c>
      <c r="B58" t="str">
        <f>+GCT!Z58</f>
        <v>ZIMUVAN0081375AJPYOKTCNU8721288</v>
      </c>
      <c r="C58" s="16" t="e">
        <f t="shared" si="3"/>
        <v>#N/A</v>
      </c>
      <c r="D58" t="str">
        <f>+GCT!J58</f>
        <v>ZIMUVAN0081375A</v>
      </c>
      <c r="E58" t="str">
        <f t="shared" si="2"/>
        <v>TCNU8721288</v>
      </c>
      <c r="F58" s="3"/>
    </row>
    <row r="59" spans="1:6" customFormat="1" ht="12.75" hidden="1">
      <c r="A59" t="str">
        <f>+Table13[[#This Row],[AT BKG TS CNTR]]</f>
        <v>ZIMUTRT0106876CNSNHBEAU5340021</v>
      </c>
      <c r="B59" t="str">
        <f>+GCT!Z59</f>
        <v>ZIMUTRT0106239KRPUSBSIU2801388</v>
      </c>
      <c r="C59" s="16" t="e">
        <f t="shared" si="3"/>
        <v>#N/A</v>
      </c>
      <c r="D59" t="str">
        <f>+GCT!J59</f>
        <v>ZIMUTRT0106239</v>
      </c>
      <c r="E59" t="str">
        <f t="shared" si="2"/>
        <v>BSIU2801388</v>
      </c>
      <c r="F59" s="3"/>
    </row>
    <row r="60" spans="1:6" customFormat="1" ht="12.75" hidden="1">
      <c r="A60" t="str">
        <f>+Table13[[#This Row],[AT BKG TS CNTR]]</f>
        <v>ZIMUVAN0081362ACNSNHTCNU2478714</v>
      </c>
      <c r="B60" t="str">
        <f>+GCT!Z60</f>
        <v>ZIMUMTL0083179JPYOKFCIU4122075</v>
      </c>
      <c r="C60" s="16" t="e">
        <f t="shared" si="3"/>
        <v>#N/A</v>
      </c>
      <c r="D60" t="str">
        <f>+GCT!J60</f>
        <v>ZIMUMTL0083179</v>
      </c>
      <c r="E60" t="str">
        <f t="shared" si="2"/>
        <v>FCIU4122075</v>
      </c>
      <c r="F60" s="3"/>
    </row>
    <row r="61" spans="1:6" customFormat="1" ht="12.75" hidden="1">
      <c r="A61" t="str">
        <f>+Table13[[#This Row],[AT BKG TS CNTR]]</f>
        <v>ZIMUVAN0081362ACNSNHTCNU8672769</v>
      </c>
      <c r="B61" t="str">
        <f>+GCT!Z61</f>
        <v>ZIMUMTL0083702KRPUSZCSU5129639</v>
      </c>
      <c r="C61" s="16" t="e">
        <f t="shared" si="3"/>
        <v>#N/A</v>
      </c>
      <c r="D61" t="str">
        <f>+GCT!J61</f>
        <v>ZIMUMTL0083702</v>
      </c>
      <c r="E61" t="str">
        <f t="shared" si="2"/>
        <v>ZCSU5129639</v>
      </c>
      <c r="F61" s="3"/>
    </row>
    <row r="62" spans="1:6" customFormat="1" ht="12.75" hidden="1">
      <c r="A62" t="str">
        <f>+Table13[[#This Row],[AT BKG TS CNTR]]</f>
        <v>ZIMUVAN0081362ACNSNHTGBU7219300</v>
      </c>
      <c r="B62" t="str">
        <f>+GCT!Z62</f>
        <v>ZIMUMTL0083699CNOJAJXLU5844391</v>
      </c>
      <c r="C62" s="16" t="e">
        <f t="shared" si="3"/>
        <v>#N/A</v>
      </c>
      <c r="D62" t="str">
        <f>+GCT!J62</f>
        <v>ZIMUMTL0083699</v>
      </c>
      <c r="E62" t="str">
        <f t="shared" si="2"/>
        <v>JXLU5844391</v>
      </c>
      <c r="F62" s="3"/>
    </row>
    <row r="63" spans="1:6" customFormat="1" ht="12.75" hidden="1">
      <c r="A63" t="str">
        <f>+Table13[[#This Row],[AT BKG TS CNTR]]</f>
        <v>ZIMUVAN0081362ACNSNHZCSU6528000</v>
      </c>
      <c r="B63" t="str">
        <f>+GCT!Z63</f>
        <v>ZIMUVAN0081375AJPYOKTEMU6771850</v>
      </c>
      <c r="C63" s="16" t="e">
        <f t="shared" si="3"/>
        <v>#N/A</v>
      </c>
      <c r="D63" t="str">
        <f>+GCT!J63</f>
        <v>ZIMUVAN0081375A</v>
      </c>
      <c r="E63" t="str">
        <f t="shared" si="2"/>
        <v>TEMU6771850</v>
      </c>
      <c r="F63" s="3"/>
    </row>
    <row r="64" spans="1:6" customFormat="1" ht="12.75" hidden="1">
      <c r="A64" t="str">
        <f>+Table13[[#This Row],[AT BKG TS CNTR]]</f>
        <v>ZIMUVAN0081362ACNSNHZCSU8982054</v>
      </c>
      <c r="B64" t="str">
        <f>+GCT!Z64</f>
        <v>ZIMUVAN0081375AJPYOKZCSU7012873</v>
      </c>
      <c r="C64" s="16" t="e">
        <f t="shared" si="3"/>
        <v>#N/A</v>
      </c>
      <c r="D64" t="str">
        <f>+GCT!J64</f>
        <v>ZIMUVAN0081375A</v>
      </c>
      <c r="E64" t="str">
        <f t="shared" si="2"/>
        <v>ZCSU7012873</v>
      </c>
      <c r="F64" s="3"/>
    </row>
    <row r="65" spans="1:6" customFormat="1" ht="12.75" hidden="1">
      <c r="A65" t="str">
        <f>+Table13[[#This Row],[AT BKG TS CNTR]]</f>
        <v>SSPHTRT0106338CNXNGZIMU1146745</v>
      </c>
      <c r="B65" t="str">
        <f>+GCT!Z65</f>
        <v>ZIMUMTL0083233JPYOKBMOU2627012</v>
      </c>
      <c r="C65" s="16" t="e">
        <f t="shared" si="3"/>
        <v>#N/A</v>
      </c>
      <c r="D65" t="str">
        <f>+GCT!J65</f>
        <v>ZIMUMTL0083233</v>
      </c>
      <c r="E65" t="str">
        <f t="shared" si="2"/>
        <v>BMOU2627012</v>
      </c>
      <c r="F65" s="3"/>
    </row>
    <row r="66" spans="1:6" customFormat="1" ht="12.75" hidden="1">
      <c r="A66" t="str">
        <f>+Table13[[#This Row],[AT BKG TS CNTR]]</f>
        <v>ZIMUMTL0081827ACNXNGZCSU8723958</v>
      </c>
      <c r="B66" t="str">
        <f>+GCT!Z66</f>
        <v>ZIMUMTL0083233JPYOKTEMU1885377</v>
      </c>
      <c r="C66" s="16" t="e">
        <f t="shared" ref="C66:C97" si="4">MATCH(B66,$A$2:$A$822,0)</f>
        <v>#N/A</v>
      </c>
      <c r="D66" t="str">
        <f>+GCT!J66</f>
        <v>ZIMUMTL0083233</v>
      </c>
      <c r="E66" t="str">
        <f t="shared" si="2"/>
        <v>TEMU1885377</v>
      </c>
      <c r="F66" s="3"/>
    </row>
    <row r="67" spans="1:6" customFormat="1" ht="12.75" hidden="1">
      <c r="A67" t="str">
        <f>+Table13[[#This Row],[AT BKG TS CNTR]]</f>
        <v>ZIMUMTL0083195CNXNGZCSU7044377</v>
      </c>
      <c r="B67" t="str">
        <f>+GCT!Z67</f>
        <v>ZIMUMTL0083233JPYOKTGCU2079678</v>
      </c>
      <c r="C67" s="16" t="e">
        <f t="shared" si="4"/>
        <v>#N/A</v>
      </c>
      <c r="D67" t="str">
        <f>+GCT!J67</f>
        <v>ZIMUMTL0083233</v>
      </c>
      <c r="E67" t="str">
        <f t="shared" ref="E67:E113" si="5">RIGHT(B67,11)</f>
        <v>TGCU2079678</v>
      </c>
      <c r="F67" s="3"/>
    </row>
    <row r="68" spans="1:6" customFormat="1" ht="12.75" hidden="1">
      <c r="A68" t="str">
        <f>+Table13[[#This Row],[AT BKG TS CNTR]]</f>
        <v>ZIMUMTL0083195CNXNGZCSU8601815</v>
      </c>
      <c r="B68" t="str">
        <f>+GCT!Z68</f>
        <v>ZIMUMTL0083233JPYOKZIMU1144402</v>
      </c>
      <c r="C68" s="16" t="e">
        <f t="shared" si="4"/>
        <v>#N/A</v>
      </c>
      <c r="D68" t="str">
        <f>+GCT!J68</f>
        <v>ZIMUMTL0083233</v>
      </c>
      <c r="E68" t="str">
        <f t="shared" si="5"/>
        <v>ZIMU1144402</v>
      </c>
      <c r="F68" s="3"/>
    </row>
    <row r="69" spans="1:6" customFormat="1" ht="12.75" hidden="1">
      <c r="A69" t="str">
        <f>+Table13[[#This Row],[AT BKG TS CNTR]]</f>
        <v>ZIMUMTL0083195CNXNGZCSU8866624</v>
      </c>
      <c r="B69" t="str">
        <f>+GCT!Z69</f>
        <v>ZIMUTRT0106237KRPUSZIMU1326372</v>
      </c>
      <c r="C69" s="16" t="e">
        <f t="shared" si="4"/>
        <v>#N/A</v>
      </c>
      <c r="D69" t="str">
        <f>+GCT!J69</f>
        <v>ZIMUTRT0106237</v>
      </c>
      <c r="E69" t="str">
        <f t="shared" si="5"/>
        <v>ZIMU1326372</v>
      </c>
      <c r="F69" s="3"/>
    </row>
    <row r="70" spans="1:6" customFormat="1" ht="12.75" hidden="1">
      <c r="A70" t="str">
        <f>+Table13[[#This Row],[AT BKG TS CNTR]]</f>
        <v>ZIMUMTL0083196CNXNGGAOU6086229</v>
      </c>
      <c r="B70" t="str">
        <f>+GCT!Z70</f>
        <v>ZIMUMTL0083233JPYOKZIMU3062258</v>
      </c>
      <c r="C70" s="16" t="e">
        <f t="shared" si="4"/>
        <v>#N/A</v>
      </c>
      <c r="D70" t="str">
        <f>+GCT!J70</f>
        <v>ZIMUMTL0083233</v>
      </c>
      <c r="E70" t="str">
        <f t="shared" si="5"/>
        <v>ZIMU3062258</v>
      </c>
      <c r="F70" s="3"/>
    </row>
    <row r="71" spans="1:6" customFormat="1" ht="12.75" hidden="1">
      <c r="A71" t="str">
        <f>+Table13[[#This Row],[AT BKG TS CNTR]]</f>
        <v>ZIMUMTL0083196CNXNGTGBU5477666</v>
      </c>
      <c r="B71" t="str">
        <f>+GCT!Z71</f>
        <v>ZIMUORF0963761KRPUSTCNU8936054</v>
      </c>
      <c r="C71" s="16" t="e">
        <f t="shared" si="4"/>
        <v>#N/A</v>
      </c>
      <c r="D71" t="str">
        <f>+GCT!J71</f>
        <v>ZIMUORF0963761</v>
      </c>
      <c r="E71" t="str">
        <f t="shared" si="5"/>
        <v>TCNU8936054</v>
      </c>
      <c r="F71" s="3"/>
    </row>
    <row r="72" spans="1:6" customFormat="1" ht="12.75" hidden="1">
      <c r="A72" t="str">
        <f>+Table13[[#This Row],[AT BKG TS CNTR]]</f>
        <v>ZIMUMTL0083197CNXNGCAIU4338106</v>
      </c>
      <c r="B72" t="str">
        <f>+GCT!Z72</f>
        <v>ZIMUTRT0106702CNNGBZIMU2923114</v>
      </c>
      <c r="C72" s="16" t="e">
        <f t="shared" si="4"/>
        <v>#N/A</v>
      </c>
      <c r="D72" t="str">
        <f>+GCT!J72</f>
        <v>ZIMUTRT0106702</v>
      </c>
      <c r="E72" t="str">
        <f t="shared" si="5"/>
        <v>ZIMU2923114</v>
      </c>
      <c r="F72" s="3"/>
    </row>
    <row r="73" spans="1:6" customFormat="1" ht="12.75" hidden="1">
      <c r="A73" t="str">
        <f>+Table13[[#This Row],[AT BKG TS CNTR]]</f>
        <v>ZIMUMTL0083197CNXNGZCSU6538101</v>
      </c>
      <c r="B73" t="str">
        <f>+GCT!Z73</f>
        <v>ZIMUTRT0106702CNNGBTRHU1393004</v>
      </c>
      <c r="C73" s="16" t="e">
        <f t="shared" si="4"/>
        <v>#N/A</v>
      </c>
      <c r="D73" t="str">
        <f>+GCT!J73</f>
        <v>ZIMUTRT0106702</v>
      </c>
      <c r="E73" t="str">
        <f t="shared" si="5"/>
        <v>TRHU1393004</v>
      </c>
      <c r="F73" s="3"/>
    </row>
    <row r="74" spans="1:6" customFormat="1" ht="12.75" hidden="1">
      <c r="A74" t="str">
        <f>+Table13[[#This Row],[AT BKG TS CNTR]]</f>
        <v>ZIMUMTL0083197CNXNGZCSU8776562</v>
      </c>
      <c r="B74" t="str">
        <f>+GCT!Z74</f>
        <v>ZIMUORF0960985CNSNHZIMU3062664</v>
      </c>
      <c r="C74" s="16" t="e">
        <f t="shared" si="4"/>
        <v>#N/A</v>
      </c>
      <c r="D74" t="str">
        <f>+GCT!J74</f>
        <v>ZIMUORF0960985</v>
      </c>
      <c r="E74" t="str">
        <f t="shared" si="5"/>
        <v>ZIMU3062664</v>
      </c>
      <c r="F74" s="3"/>
    </row>
    <row r="75" spans="1:6" customFormat="1" ht="12.75" hidden="1">
      <c r="A75" t="str">
        <f>+Table13[[#This Row],[AT BKG TS CNTR]]</f>
        <v>ZIMUMTL0083235CNXNGFCIU8924823</v>
      </c>
      <c r="B75" t="str">
        <f>+GCT!Z75</f>
        <v>ZIMUMTL904763KRPUSZIMU1038360</v>
      </c>
      <c r="C75" s="16" t="e">
        <f t="shared" si="4"/>
        <v>#N/A</v>
      </c>
      <c r="D75" t="str">
        <f>+GCT!J75</f>
        <v>ZIMUMTL904763</v>
      </c>
      <c r="E75" t="str">
        <f t="shared" si="5"/>
        <v>ZIMU1038360</v>
      </c>
      <c r="F75" s="3"/>
    </row>
    <row r="76" spans="1:6" customFormat="1" ht="12.75" hidden="1">
      <c r="A76" t="str">
        <f>+Table13[[#This Row],[AT BKG TS CNTR]]</f>
        <v>ZIMUMTL0083235CNXNGGAOU6141542</v>
      </c>
      <c r="B76" t="str">
        <f>+GCT!Z76</f>
        <v>ZIMUMTL0083700CNOJACAIU5471392</v>
      </c>
      <c r="C76" s="16" t="e">
        <f t="shared" si="4"/>
        <v>#N/A</v>
      </c>
      <c r="D76" t="str">
        <f>+GCT!J76</f>
        <v>ZIMUMTL0083700</v>
      </c>
      <c r="E76" t="str">
        <f t="shared" si="5"/>
        <v>CAIU5471392</v>
      </c>
      <c r="F76" s="3"/>
    </row>
    <row r="77" spans="1:6" customFormat="1" ht="12.75" hidden="1">
      <c r="A77" t="str">
        <f>+Table13[[#This Row],[AT BKG TS CNTR]]</f>
        <v>ZIMUMTL0083235CNXNGTCNU5408599</v>
      </c>
      <c r="B77" t="str">
        <f>+GCT!Z77</f>
        <v>ZIMUCHI902812CNSNHTCKU2026129</v>
      </c>
      <c r="C77" s="16" t="e">
        <f t="shared" si="4"/>
        <v>#N/A</v>
      </c>
      <c r="D77" t="str">
        <f>+GCT!J77</f>
        <v>ZIMUCHI902812</v>
      </c>
      <c r="E77" t="str">
        <f t="shared" si="5"/>
        <v>TCKU2026129</v>
      </c>
      <c r="F77" s="3"/>
    </row>
    <row r="78" spans="1:6" customFormat="1" ht="12.75" hidden="1">
      <c r="A78" t="str">
        <f>+Table13[[#This Row],[AT BKG TS CNTR]]</f>
        <v>ZIMUMTL0083235CNXNGTCNU8779612</v>
      </c>
      <c r="B78" t="str">
        <f>+GCT!Z78</f>
        <v>ZIMUORF0964311KRPUSZCSU6538689</v>
      </c>
      <c r="C78" s="16" t="e">
        <f t="shared" si="4"/>
        <v>#N/A</v>
      </c>
      <c r="D78" t="str">
        <f>+GCT!J78</f>
        <v>ZIMUORF0964311</v>
      </c>
      <c r="E78" t="str">
        <f t="shared" si="5"/>
        <v>ZCSU6538689</v>
      </c>
      <c r="F78" s="3"/>
    </row>
    <row r="79" spans="1:6" customFormat="1" ht="12.75" hidden="1">
      <c r="A79" t="str">
        <f>+Table13[[#This Row],[AT BKG TS CNTR]]</f>
        <v>ZIMUMTL0083235CNXNGTLLU4579582</v>
      </c>
      <c r="B79" t="str">
        <f>+GCT!Z79</f>
        <v>ZIMUORF0961906CNSNHTRHU2353731</v>
      </c>
      <c r="C79" s="16" t="e">
        <f t="shared" si="4"/>
        <v>#N/A</v>
      </c>
      <c r="D79" t="str">
        <f>+GCT!J79</f>
        <v>ZIMUORF0961906</v>
      </c>
      <c r="E79" t="str">
        <f t="shared" si="5"/>
        <v>TRHU2353731</v>
      </c>
      <c r="F79" s="3"/>
    </row>
    <row r="80" spans="1:6" customFormat="1" ht="12.75" hidden="1">
      <c r="A80" t="str">
        <f>+Table13[[#This Row],[AT BKG TS CNTR]]</f>
        <v>ZIMUMTL0083235CNXNGZCSU6553549</v>
      </c>
      <c r="B80" t="str">
        <f>+GCT!Z80</f>
        <v>ZIMUORF0961763JPYOKRFCU5054026</v>
      </c>
      <c r="C80" s="16" t="e">
        <f t="shared" si="4"/>
        <v>#N/A</v>
      </c>
      <c r="D80" t="str">
        <f>+GCT!J80</f>
        <v>ZIMUORF0961763</v>
      </c>
      <c r="E80" t="str">
        <f t="shared" si="5"/>
        <v>RFCU5054026</v>
      </c>
      <c r="F80" s="3"/>
    </row>
    <row r="81" spans="1:6" customFormat="1" ht="12.75" hidden="1">
      <c r="A81" t="str">
        <f>+Table13[[#This Row],[AT BKG TS CNTR]]</f>
        <v>ZIMUMTL0083357ACNXNGTGBU2599790</v>
      </c>
      <c r="B81" t="str">
        <f>+GCT!Z81</f>
        <v>ZIMUORF0961763JPYOKTLLU5873483</v>
      </c>
      <c r="C81" s="16" t="e">
        <f t="shared" si="4"/>
        <v>#N/A</v>
      </c>
      <c r="D81" t="str">
        <f>+GCT!J81</f>
        <v>ZIMUORF0961763</v>
      </c>
      <c r="E81" t="str">
        <f t="shared" si="5"/>
        <v>TLLU5873483</v>
      </c>
      <c r="F81" s="3"/>
    </row>
    <row r="82" spans="1:6" customFormat="1" ht="12.75" hidden="1">
      <c r="A82" t="str">
        <f>+Table13[[#This Row],[AT BKG TS CNTR]]</f>
        <v>ZIMUMTL0083357ACNXNGZIMU1182568</v>
      </c>
      <c r="B82" t="str">
        <f>+GCT!Z82</f>
        <v>ZIMUORF0961763JPYOKDFSU6298410</v>
      </c>
      <c r="C82" s="16" t="e">
        <f t="shared" si="4"/>
        <v>#N/A</v>
      </c>
      <c r="D82" t="str">
        <f>+GCT!J82</f>
        <v>ZIMUORF0961763</v>
      </c>
      <c r="E82" t="str">
        <f t="shared" si="5"/>
        <v>DFSU6298410</v>
      </c>
      <c r="F82" s="3"/>
    </row>
    <row r="83" spans="1:6" customFormat="1" ht="12.75" hidden="1">
      <c r="A83" t="str">
        <f>+Table13[[#This Row],[AT BKG TS CNTR]]</f>
        <v>ZIMUMTL0083544CNXNGTCNU2503735</v>
      </c>
      <c r="B83" t="str">
        <f>+GCT!Z83</f>
        <v>ZIMUORF0965482CNSNHZIMU3006439</v>
      </c>
      <c r="C83" s="16" t="e">
        <f t="shared" si="4"/>
        <v>#N/A</v>
      </c>
      <c r="D83" t="str">
        <f>+GCT!J83</f>
        <v>ZIMUORF0965482</v>
      </c>
      <c r="E83" t="str">
        <f t="shared" si="5"/>
        <v>ZIMU3006439</v>
      </c>
      <c r="F83" s="3"/>
    </row>
    <row r="84" spans="1:6" customFormat="1" ht="12.75" hidden="1">
      <c r="A84" t="str">
        <f>+Table13[[#This Row],[AT BKG TS CNTR]]</f>
        <v>ZIMUMTL0083544CNXNGTGBU5778850</v>
      </c>
      <c r="B84" t="str">
        <f>+GCT!Z84</f>
        <v>ZIMUVAN937922TWKSGZCSU8844667</v>
      </c>
      <c r="C84" s="16" t="e">
        <f t="shared" si="4"/>
        <v>#N/A</v>
      </c>
      <c r="D84" t="str">
        <f>+GCT!J84</f>
        <v>ZIMUVAN937922</v>
      </c>
      <c r="E84" t="str">
        <f t="shared" si="5"/>
        <v>ZCSU8844667</v>
      </c>
      <c r="F84" s="3"/>
    </row>
    <row r="85" spans="1:6" customFormat="1" ht="12.75" hidden="1">
      <c r="A85" t="str">
        <f>+Table13[[#This Row],[AT BKG TS CNTR]]</f>
        <v>ZIMUMTL0083758CNXNGTCNU4869620</v>
      </c>
      <c r="B85" t="str">
        <f>+GCT!Z85</f>
        <v>ZIMUTRT0106494JPYOKZIMU3036963</v>
      </c>
      <c r="C85" s="16" t="e">
        <f t="shared" si="4"/>
        <v>#N/A</v>
      </c>
      <c r="D85" t="str">
        <f>+GCT!J85</f>
        <v>ZIMUTRT0106494</v>
      </c>
      <c r="E85" t="str">
        <f t="shared" si="5"/>
        <v>ZIMU3036963</v>
      </c>
      <c r="F85" s="3"/>
    </row>
    <row r="86" spans="1:6" customFormat="1" ht="12.75" hidden="1">
      <c r="A86" t="str">
        <f>+Table13[[#This Row],[AT BKG TS CNTR]]</f>
        <v>ZIMUMTL0083758CNXNGTCNU8936877</v>
      </c>
      <c r="B86" t="str">
        <f>+GCT!Z86</f>
        <v>ZIMUTRT0106494JPYOKCRSU1121364</v>
      </c>
      <c r="C86" s="16" t="e">
        <f t="shared" si="4"/>
        <v>#N/A</v>
      </c>
      <c r="D86" t="str">
        <f>+GCT!J86</f>
        <v>ZIMUTRT0106494</v>
      </c>
      <c r="E86" t="str">
        <f t="shared" si="5"/>
        <v>CRSU1121364</v>
      </c>
      <c r="F86" s="3"/>
    </row>
    <row r="87" spans="1:6" customFormat="1" ht="12.75" hidden="1">
      <c r="A87" t="str">
        <f>+Table13[[#This Row],[AT BKG TS CNTR]]</f>
        <v>ZIMUMTL0083758CNXNGZCSU7063084</v>
      </c>
      <c r="B87" t="str">
        <f>+GCT!Z87</f>
        <v>ZIMUTRT0106494JPYOKZIMU1430469</v>
      </c>
      <c r="C87" s="16" t="e">
        <f t="shared" si="4"/>
        <v>#N/A</v>
      </c>
      <c r="D87" t="str">
        <f>+GCT!J87</f>
        <v>ZIMUTRT0106494</v>
      </c>
      <c r="E87" t="str">
        <f t="shared" si="5"/>
        <v>ZIMU1430469</v>
      </c>
      <c r="F87" s="3"/>
    </row>
    <row r="88" spans="1:6" customFormat="1" ht="12.75" hidden="1">
      <c r="A88" t="str">
        <f>+Table13[[#This Row],[AT BKG TS CNTR]]</f>
        <v>ZIMUMTL0083758CNXNGZCSU8984000</v>
      </c>
      <c r="B88" t="str">
        <f>+GCT!Z88</f>
        <v>ZIMUTRT0106494JPYOKBSIU2720157</v>
      </c>
      <c r="C88" s="16" t="e">
        <f t="shared" si="4"/>
        <v>#N/A</v>
      </c>
      <c r="D88" t="str">
        <f>+GCT!J88</f>
        <v>ZIMUTRT0106494</v>
      </c>
      <c r="E88" t="str">
        <f t="shared" si="5"/>
        <v>BSIU2720157</v>
      </c>
      <c r="F88" s="3"/>
    </row>
    <row r="89" spans="1:6" customFormat="1" ht="12.75" hidden="1">
      <c r="A89" t="str">
        <f>+Table13[[#This Row],[AT BKG TS CNTR]]</f>
        <v>ZIMUMTL904611CNXNGFSCU8155353</v>
      </c>
      <c r="B89" t="str">
        <f>+GCT!Z89</f>
        <v>ZIMUTRT0106494JPYOKZIMU1368547</v>
      </c>
      <c r="C89" s="16" t="e">
        <f t="shared" si="4"/>
        <v>#N/A</v>
      </c>
      <c r="D89" t="str">
        <f>+GCT!J89</f>
        <v>ZIMUTRT0106494</v>
      </c>
      <c r="E89" t="str">
        <f t="shared" si="5"/>
        <v>ZIMU1368547</v>
      </c>
      <c r="F89" s="3"/>
    </row>
    <row r="90" spans="1:6" customFormat="1" ht="12.75" hidden="1">
      <c r="A90" t="str">
        <f>+Table13[[#This Row],[AT BKG TS CNTR]]</f>
        <v>ZIMUMTL904611CNXNGTCNU5388316</v>
      </c>
      <c r="B90" t="str">
        <f>+GCT!Z90</f>
        <v>ZIMUTRT0106494JPYOKTRHU3102176</v>
      </c>
      <c r="C90" s="16" t="e">
        <f t="shared" si="4"/>
        <v>#N/A</v>
      </c>
      <c r="D90" t="str">
        <f>+GCT!J90</f>
        <v>ZIMUTRT0106494</v>
      </c>
      <c r="E90" t="str">
        <f t="shared" si="5"/>
        <v>TRHU3102176</v>
      </c>
      <c r="F90" s="3"/>
    </row>
    <row r="91" spans="1:6" customFormat="1" ht="12.75" hidden="1">
      <c r="A91" t="str">
        <f>+Table13[[#This Row],[AT BKG TS CNTR]]</f>
        <v>ZIMUMTL904611CNXNGZCSU7018418</v>
      </c>
      <c r="B91" t="str">
        <f>+GCT!Z91</f>
        <v>ZIMUTRT0106494JPYOKZIMU3051232</v>
      </c>
      <c r="C91" s="16" t="e">
        <f t="shared" si="4"/>
        <v>#N/A</v>
      </c>
      <c r="D91" t="str">
        <f>+GCT!J91</f>
        <v>ZIMUTRT0106494</v>
      </c>
      <c r="E91" t="str">
        <f t="shared" si="5"/>
        <v>ZIMU3051232</v>
      </c>
      <c r="F91" s="3"/>
    </row>
    <row r="92" spans="1:6" customFormat="1" ht="12.75" hidden="1">
      <c r="A92" t="str">
        <f>+Table13[[#This Row],[AT BKG TS CNTR]]</f>
        <v>ZIMUMTL904611CNXNGZCSU7030590</v>
      </c>
      <c r="B92" t="str">
        <f>+GCT!Z92</f>
        <v>ZIMUMTL0083881CNXIACAAU5473849</v>
      </c>
      <c r="C92" s="16" t="e">
        <f t="shared" si="4"/>
        <v>#N/A</v>
      </c>
      <c r="D92" t="str">
        <f>+GCT!J92</f>
        <v>ZIMUMTL0083881</v>
      </c>
      <c r="E92" t="str">
        <f t="shared" si="5"/>
        <v>CAAU5473849</v>
      </c>
      <c r="F92" s="3"/>
    </row>
    <row r="93" spans="1:6" customFormat="1" ht="12.75" hidden="1">
      <c r="A93" t="str">
        <f>+Table13[[#This Row],[AT BKG TS CNTR]]</f>
        <v>ZIMUTRT0105536ACNXNGBSIU2407796</v>
      </c>
      <c r="B93" t="str">
        <f>+GCT!Z93</f>
        <v>ZIMUMTL0083881CNXIATCNU2981605</v>
      </c>
      <c r="C93" s="16" t="e">
        <f t="shared" si="4"/>
        <v>#N/A</v>
      </c>
      <c r="D93" t="str">
        <f>+GCT!J93</f>
        <v>ZIMUMTL0083881</v>
      </c>
      <c r="E93" t="str">
        <f t="shared" si="5"/>
        <v>TCNU2981605</v>
      </c>
      <c r="F93" s="3"/>
    </row>
    <row r="94" spans="1:6" customFormat="1" ht="12.75" hidden="1">
      <c r="A94" t="str">
        <f>+Table13[[#This Row],[AT BKG TS CNTR]]</f>
        <v>ZIMUORF0957055AHKHKGCAAU5470120</v>
      </c>
      <c r="B94" t="str">
        <f>+GCT!Z94</f>
        <v>ZIMUTRT0106494JPYOKBSIU2989568</v>
      </c>
      <c r="C94" s="16" t="e">
        <f t="shared" si="4"/>
        <v>#N/A</v>
      </c>
      <c r="D94" t="str">
        <f>+GCT!J94</f>
        <v>ZIMUTRT0106494</v>
      </c>
      <c r="E94" t="str">
        <f t="shared" si="5"/>
        <v>BSIU2989568</v>
      </c>
      <c r="F94" s="3"/>
    </row>
    <row r="95" spans="1:6" customFormat="1" ht="12.75" hidden="1">
      <c r="A95" t="str">
        <f>+Table13[[#This Row],[AT BKG TS CNTR]]</f>
        <v>ZIMUTRT0106217HKHKGGSLU2042450</v>
      </c>
      <c r="B95" t="str">
        <f>+GCT!Z95</f>
        <v>ZIMUTRT0106494JPYOKBSIU2558283</v>
      </c>
      <c r="C95" s="16" t="e">
        <f t="shared" si="4"/>
        <v>#N/A</v>
      </c>
      <c r="D95" t="str">
        <f>+GCT!J95</f>
        <v>ZIMUTRT0106494</v>
      </c>
      <c r="E95" t="str">
        <f t="shared" si="5"/>
        <v>BSIU2558283</v>
      </c>
      <c r="F95" s="3"/>
    </row>
    <row r="96" spans="1:6" customFormat="1" ht="12.75" hidden="1">
      <c r="A96" t="str">
        <f>+Table13[[#This Row],[AT BKG TS CNTR]]</f>
        <v>ZIMUTRT0106217HKHKGZIMU3018553</v>
      </c>
      <c r="B96" t="str">
        <f>+GCT!Z96</f>
        <v>ZIMUTRT0106494JPYOKZIMU1006532</v>
      </c>
      <c r="C96" s="16" t="e">
        <f t="shared" si="4"/>
        <v>#N/A</v>
      </c>
      <c r="D96" t="str">
        <f>+GCT!J96</f>
        <v>ZIMUTRT0106494</v>
      </c>
      <c r="E96" t="str">
        <f t="shared" si="5"/>
        <v>ZIMU1006532</v>
      </c>
      <c r="F96" s="3"/>
    </row>
    <row r="97" spans="1:6" customFormat="1" ht="12.75" hidden="1">
      <c r="A97" t="str">
        <f>+Table13[[#This Row],[AT BKG TS CNTR]]</f>
        <v>ZIMUVAN0081326HKHKGTEMU4803768</v>
      </c>
      <c r="B97" t="str">
        <f>+GCT!Z97</f>
        <v>ZIMUVAN937763CNNGBSZLU9058201</v>
      </c>
      <c r="C97" s="16" t="e">
        <f t="shared" si="4"/>
        <v>#N/A</v>
      </c>
      <c r="D97" t="str">
        <f>+GCT!J97</f>
        <v>ZIMUVAN937763</v>
      </c>
      <c r="E97" t="str">
        <f t="shared" si="5"/>
        <v>SZLU9058201</v>
      </c>
      <c r="F97" s="3"/>
    </row>
    <row r="98" spans="1:6" customFormat="1" ht="12.75" hidden="1">
      <c r="A98" t="str">
        <f>+Table13[[#This Row],[AT BKG TS CNTR]]</f>
        <v>ZIMUTRT0106826JPHAKTEMU1720042</v>
      </c>
      <c r="B98" t="str">
        <f>+GCT!Z98</f>
        <v>ZIMUMTL0083834CNOJAZMOU8853345</v>
      </c>
      <c r="C98" s="16" t="e">
        <f t="shared" ref="C98:C129" si="6">MATCH(B98,$A$2:$A$822,0)</f>
        <v>#N/A</v>
      </c>
      <c r="D98" t="str">
        <f>+GCT!J98</f>
        <v>ZIMUMTL0083834</v>
      </c>
      <c r="E98" t="str">
        <f t="shared" si="5"/>
        <v>ZMOU8853345</v>
      </c>
      <c r="F98" s="3"/>
    </row>
    <row r="99" spans="1:6" customFormat="1" ht="12.75" hidden="1">
      <c r="A99" t="str">
        <f>+Table13[[#This Row],[AT BKG TS CNTR]]</f>
        <v>ZIMUTRT0106826JPHAKTRHU3373373</v>
      </c>
      <c r="B99" t="str">
        <f>+GCT!Z99</f>
        <v>ZIMUMTL904753KRPUSZIMU3016524</v>
      </c>
      <c r="C99" s="16" t="e">
        <f t="shared" si="6"/>
        <v>#N/A</v>
      </c>
      <c r="D99" t="str">
        <f>+GCT!J99</f>
        <v>ZIMUMTL904753</v>
      </c>
      <c r="E99" t="str">
        <f t="shared" si="5"/>
        <v>ZIMU3016524</v>
      </c>
      <c r="F99" s="3"/>
    </row>
    <row r="100" spans="1:6" customFormat="1" ht="12.75" hidden="1">
      <c r="A100" t="str">
        <f>+Table13[[#This Row],[AT BKG TS CNTR]]</f>
        <v>ZIMUTRT0106775JPOSABSIU2790616</v>
      </c>
      <c r="B100" t="str">
        <f>+GCT!Z100</f>
        <v>ZIMUTRT901430CNSNHCRSU1068378</v>
      </c>
      <c r="C100" s="16" t="e">
        <f t="shared" si="6"/>
        <v>#N/A</v>
      </c>
      <c r="D100" t="str">
        <f>+GCT!J100</f>
        <v>ZIMUTRT901430</v>
      </c>
      <c r="E100" t="str">
        <f t="shared" si="5"/>
        <v>CRSU1068378</v>
      </c>
      <c r="F100" s="3"/>
    </row>
    <row r="101" spans="1:6" customFormat="1" ht="12.75" hidden="1">
      <c r="A101" t="str">
        <f>+Table13[[#This Row],[AT BKG TS CNTR]]</f>
        <v>ZIMUCHI902794BKRPUSZCSU2553999</v>
      </c>
      <c r="B101" t="str">
        <f>+GCT!Z101</f>
        <v>ZIMUMTL0083881CNXIAFSCU8249792</v>
      </c>
      <c r="C101" s="16" t="e">
        <f t="shared" si="6"/>
        <v>#N/A</v>
      </c>
      <c r="D101" t="str">
        <f>+GCT!J101</f>
        <v>ZIMUMTL0083881</v>
      </c>
      <c r="E101" t="str">
        <f t="shared" si="5"/>
        <v>FSCU8249792</v>
      </c>
      <c r="F101" s="3"/>
    </row>
    <row r="102" spans="1:6" customFormat="1" ht="12.75" hidden="1">
      <c r="A102" t="str">
        <f>+Table13[[#This Row],[AT BKG TS CNTR]]</f>
        <v>ZIMUCHI902797AKRPUSFSCU8093586</v>
      </c>
      <c r="B102" t="str">
        <f>+GCT!Z102</f>
        <v>ZIMUMTL0083594CNNGBSEGU2160054</v>
      </c>
      <c r="C102" s="16" t="e">
        <f t="shared" si="6"/>
        <v>#N/A</v>
      </c>
      <c r="D102" t="str">
        <f>+GCT!J102</f>
        <v>ZIMUMTL0083594</v>
      </c>
      <c r="E102" t="str">
        <f t="shared" si="5"/>
        <v>SEGU2160054</v>
      </c>
      <c r="F102" s="3"/>
    </row>
    <row r="103" spans="1:6" customFormat="1" ht="12.75" hidden="1">
      <c r="A103" t="str">
        <f>+Table13[[#This Row],[AT BKG TS CNTR]]</f>
        <v>ZIMUCHI902797AKRPUSTCNU1755413</v>
      </c>
      <c r="B103" t="str">
        <f>+GCT!Z103</f>
        <v>ZIMUMTL0083594CNNGBTRHU2668831</v>
      </c>
      <c r="C103" s="16" t="e">
        <f t="shared" si="6"/>
        <v>#N/A</v>
      </c>
      <c r="D103" t="str">
        <f>+GCT!J103</f>
        <v>ZIMUMTL0083594</v>
      </c>
      <c r="E103" t="str">
        <f t="shared" si="5"/>
        <v>TRHU2668831</v>
      </c>
      <c r="F103" s="3"/>
    </row>
    <row r="104" spans="1:6" customFormat="1" ht="12.75" hidden="1">
      <c r="A104" t="str">
        <f>+Table13[[#This Row],[AT BKG TS CNTR]]</f>
        <v>ZIMUCHI902797AKRPUSTCNU8546919</v>
      </c>
      <c r="B104" t="str">
        <f>+GCT!Z104</f>
        <v>ZIMUVAN0081590KRPUSTEMU1872282</v>
      </c>
      <c r="C104" s="16" t="e">
        <f t="shared" si="6"/>
        <v>#N/A</v>
      </c>
      <c r="D104" t="str">
        <f>+GCT!J104</f>
        <v>ZIMUVAN0081590</v>
      </c>
      <c r="E104" t="str">
        <f t="shared" si="5"/>
        <v>TEMU1872282</v>
      </c>
      <c r="F104" s="3"/>
    </row>
    <row r="105" spans="1:6" customFormat="1" ht="12.75" hidden="1">
      <c r="A105" t="str">
        <f>+Table13[[#This Row],[AT BKG TS CNTR]]</f>
        <v>ZIMUCHI902797AKRPUSTGBU7177082</v>
      </c>
      <c r="B105" t="str">
        <f>+GCT!Z105</f>
        <v>ZIMUVAN0081602KRPUSTGBU2018576</v>
      </c>
      <c r="C105" s="16" t="e">
        <f t="shared" si="6"/>
        <v>#N/A</v>
      </c>
      <c r="D105" t="str">
        <f>+GCT!J105</f>
        <v>ZIMUVAN0081602</v>
      </c>
      <c r="E105" t="str">
        <f t="shared" si="5"/>
        <v>TGBU2018576</v>
      </c>
      <c r="F105" s="3"/>
    </row>
    <row r="106" spans="1:6" customFormat="1" ht="12.75" hidden="1">
      <c r="A106" t="str">
        <f>+Table13[[#This Row],[AT BKG TS CNTR]]</f>
        <v>ZIMUCHI902797AKRPUSTLLU5860399</v>
      </c>
      <c r="B106" t="str">
        <f>+GCT!Z106</f>
        <v>ZIMUORF0963143KRPUSFSCU8258496</v>
      </c>
      <c r="C106" s="16" t="e">
        <f t="shared" si="6"/>
        <v>#N/A</v>
      </c>
      <c r="D106" t="str">
        <f>+GCT!J106</f>
        <v>ZIMUORF0963143</v>
      </c>
      <c r="E106" t="str">
        <f t="shared" si="5"/>
        <v>FSCU8258496</v>
      </c>
      <c r="F106" s="3"/>
    </row>
    <row r="107" spans="1:6" customFormat="1" ht="12.75" hidden="1">
      <c r="A107" t="str">
        <f>+Table13[[#This Row],[AT BKG TS CNTR]]</f>
        <v>ZIMUCHI902797AKRPUSZCSU2586328</v>
      </c>
      <c r="B107" t="str">
        <f>+GCT!Z107</f>
        <v>ZIMUORF0960985CNSNHBSIU2793132</v>
      </c>
      <c r="C107" s="16" t="e">
        <f t="shared" si="6"/>
        <v>#N/A</v>
      </c>
      <c r="D107" t="str">
        <f>+GCT!J107</f>
        <v>ZIMUORF0960985</v>
      </c>
      <c r="E107" t="str">
        <f t="shared" si="5"/>
        <v>BSIU2793132</v>
      </c>
      <c r="F107" s="3"/>
    </row>
    <row r="108" spans="1:6" customFormat="1" ht="12.75" hidden="1">
      <c r="A108" t="str">
        <f>+Table13[[#This Row],[AT BKG TS CNTR]]</f>
        <v>ZIMUCHI902797AKRPUSZCSU2592742</v>
      </c>
      <c r="B108" t="str">
        <f>+GCT!Z108</f>
        <v>ZIMUMTL0083763JPYOKZCSU7063612</v>
      </c>
      <c r="C108" s="16" t="e">
        <f t="shared" si="6"/>
        <v>#N/A</v>
      </c>
      <c r="D108" t="str">
        <f>+GCT!J108</f>
        <v>ZIMUMTL0083763</v>
      </c>
      <c r="E108" t="str">
        <f t="shared" si="5"/>
        <v>ZCSU7063612</v>
      </c>
      <c r="F108" s="3"/>
    </row>
    <row r="109" spans="1:6" customFormat="1" ht="12.75" hidden="1">
      <c r="A109" t="str">
        <f>+Table13[[#This Row],[AT BKG TS CNTR]]</f>
        <v>ZIMUCHI902797AKRPUSZCSU2691302</v>
      </c>
      <c r="B109" t="str">
        <f>+GCT!Z109</f>
        <v>ZIMUMTL0083427KRPUSZCSU8642711</v>
      </c>
      <c r="C109" s="16" t="e">
        <f t="shared" si="6"/>
        <v>#N/A</v>
      </c>
      <c r="D109" t="str">
        <f>+GCT!J109</f>
        <v>ZIMUMTL0083427</v>
      </c>
      <c r="E109" t="str">
        <f t="shared" si="5"/>
        <v>ZCSU8642711</v>
      </c>
      <c r="F109" s="3"/>
    </row>
    <row r="110" spans="1:6" customFormat="1" ht="12.75" hidden="1">
      <c r="A110" t="str">
        <f>+Table13[[#This Row],[AT BKG TS CNTR]]</f>
        <v>ZIMUCHI902797AKRPUSZCSU2797362</v>
      </c>
      <c r="B110" t="str">
        <f>+GCT!Z110</f>
        <v>ZIMUMTL0083427KRPUSTGBU7123390</v>
      </c>
      <c r="C110" s="16" t="e">
        <f t="shared" si="6"/>
        <v>#N/A</v>
      </c>
      <c r="D110" t="str">
        <f>+GCT!J110</f>
        <v>ZIMUMTL0083427</v>
      </c>
      <c r="E110" t="str">
        <f t="shared" si="5"/>
        <v>TGBU7123390</v>
      </c>
      <c r="F110" s="3"/>
    </row>
    <row r="111" spans="1:6" customFormat="1" ht="12.75" hidden="1">
      <c r="A111" t="str">
        <f>+Table13[[#This Row],[AT BKG TS CNTR]]</f>
        <v>ZIMUCHI902797AKRPUSZCSU7023604</v>
      </c>
      <c r="B111" t="str">
        <f>+GCT!Z111</f>
        <v>ZIMUMTL0083594CNNGBZIMU1009887</v>
      </c>
      <c r="C111" s="16" t="e">
        <f t="shared" si="6"/>
        <v>#N/A</v>
      </c>
      <c r="D111" t="str">
        <f>+GCT!J111</f>
        <v>ZIMUMTL0083594</v>
      </c>
      <c r="E111" t="str">
        <f t="shared" si="5"/>
        <v>ZIMU1009887</v>
      </c>
      <c r="F111" s="3"/>
    </row>
    <row r="112" spans="1:6" customFormat="1" ht="12.75" hidden="1">
      <c r="A112" t="str">
        <f>+Table13[[#This Row],[AT BKG TS CNTR]]</f>
        <v>ZIMUCHI902797AKRPUSZCSU8662322</v>
      </c>
      <c r="B112" t="str">
        <f>+GCT!Z112</f>
        <v>ZIMUMTL0083808JPYOKZIMU1031535</v>
      </c>
      <c r="C112" s="16" t="e">
        <f t="shared" si="6"/>
        <v>#N/A</v>
      </c>
      <c r="D112" t="str">
        <f>+GCT!J112</f>
        <v>ZIMUMTL0083808</v>
      </c>
      <c r="E112" t="str">
        <f t="shared" si="5"/>
        <v>ZIMU1031535</v>
      </c>
      <c r="F112" s="3"/>
    </row>
    <row r="113" spans="1:6" customFormat="1" ht="12.75" hidden="1">
      <c r="A113" t="str">
        <f>+Table13[[#This Row],[AT BKG TS CNTR]]</f>
        <v>ZIMUCHI902798AKRPUSBSIU9700635</v>
      </c>
      <c r="B113" t="str">
        <f>+GCT!Z113</f>
        <v>ZIMUMTL0083594CNNGBZIMU1172066</v>
      </c>
      <c r="C113" s="16" t="e">
        <f t="shared" si="6"/>
        <v>#N/A</v>
      </c>
      <c r="D113" t="str">
        <f>+GCT!J113</f>
        <v>ZIMUMTL0083594</v>
      </c>
      <c r="E113" t="str">
        <f t="shared" si="5"/>
        <v>ZIMU1172066</v>
      </c>
      <c r="F113" s="3"/>
    </row>
    <row r="114" spans="1:6" customFormat="1" ht="12.75" hidden="1">
      <c r="A114" t="str">
        <f>+Table13[[#This Row],[AT BKG TS CNTR]]</f>
        <v>ZIMUCHI902798AKRPUSFSCU8153160</v>
      </c>
      <c r="B114" t="str">
        <f>+GCT!Z114</f>
        <v>ZIMUMTL0083763JPYOKZCSU7046322</v>
      </c>
      <c r="C114" s="16" t="e">
        <f t="shared" si="6"/>
        <v>#N/A</v>
      </c>
      <c r="D114" t="str">
        <f>+GCT!J114</f>
        <v>ZIMUMTL0083763</v>
      </c>
      <c r="E114" t="str">
        <f t="shared" ref="E114:E130" si="7">RIGHT(B114,11)</f>
        <v>ZCSU7046322</v>
      </c>
      <c r="F114" s="3"/>
    </row>
    <row r="115" spans="1:6" customFormat="1" ht="12.75" hidden="1">
      <c r="A115" t="str">
        <f>+Table13[[#This Row],[AT BKG TS CNTR]]</f>
        <v>ZIMUCHI902798AKRPUSGCXU5005184</v>
      </c>
      <c r="B115" t="str">
        <f>+GCT!Z115</f>
        <v>ZIMUMTL0083763JPYOKGCXU5083572</v>
      </c>
      <c r="C115" s="16" t="e">
        <f t="shared" si="6"/>
        <v>#N/A</v>
      </c>
      <c r="D115" t="str">
        <f>+GCT!J115</f>
        <v>ZIMUMTL0083763</v>
      </c>
      <c r="E115" t="str">
        <f t="shared" si="7"/>
        <v>GCXU5083572</v>
      </c>
      <c r="F115" s="3"/>
    </row>
    <row r="116" spans="1:6" customFormat="1" ht="12.75" hidden="1">
      <c r="A116" t="str">
        <f>+Table13[[#This Row],[AT BKG TS CNTR]]</f>
        <v>ZIMUCHI902798AKRPUSTCNU5408705</v>
      </c>
      <c r="B116" t="str">
        <f>+GCT!Z116</f>
        <v>ZIMUVAN0081151JPYOKCLHU2762521</v>
      </c>
      <c r="C116" s="16" t="e">
        <f t="shared" si="6"/>
        <v>#N/A</v>
      </c>
      <c r="D116" t="str">
        <f>+GCT!J116</f>
        <v>ZIMUVAN0081151</v>
      </c>
      <c r="E116" t="str">
        <f t="shared" si="7"/>
        <v>CLHU2762521</v>
      </c>
      <c r="F116" s="3"/>
    </row>
    <row r="117" spans="1:6" customFormat="1" ht="12.75" hidden="1">
      <c r="A117" t="str">
        <f>+Table13[[#This Row],[AT BKG TS CNTR]]</f>
        <v>ZIMUCHI902798AKRPUSTEMU6768521</v>
      </c>
      <c r="B117" t="str">
        <f>+GCT!Z117</f>
        <v>ZIMUTRT0106909KRPUSEURU1142294</v>
      </c>
      <c r="C117" s="16" t="e">
        <f t="shared" si="6"/>
        <v>#N/A</v>
      </c>
      <c r="D117" t="str">
        <f>+GCT!J117</f>
        <v>ZIMUTRT0106909</v>
      </c>
      <c r="E117" t="str">
        <f t="shared" si="7"/>
        <v>EURU1142294</v>
      </c>
      <c r="F117" s="3"/>
    </row>
    <row r="118" spans="1:6" customFormat="1" ht="12.75" hidden="1">
      <c r="A118" t="str">
        <f>+Table13[[#This Row],[AT BKG TS CNTR]]</f>
        <v>ZIMUCHI902798AKRPUSTGBU7166426</v>
      </c>
      <c r="B118" t="str">
        <f>+GCT!Z118</f>
        <v>ZIMUTRT0106909KRPUSEURU1142041</v>
      </c>
      <c r="C118" s="16" t="e">
        <f t="shared" si="6"/>
        <v>#N/A</v>
      </c>
      <c r="D118" t="str">
        <f>+GCT!J118</f>
        <v>ZIMUTRT0106909</v>
      </c>
      <c r="E118" t="str">
        <f t="shared" si="7"/>
        <v>EURU1142041</v>
      </c>
      <c r="F118" s="3"/>
    </row>
    <row r="119" spans="1:6" customFormat="1" ht="12.75" hidden="1">
      <c r="A119" t="str">
        <f>+Table13[[#This Row],[AT BKG TS CNTR]]</f>
        <v>ZIMUCHI902798AKRPUSTLLU5929387</v>
      </c>
      <c r="B119" t="str">
        <f>+GCT!Z119</f>
        <v>ZIMUVAN0081151JPYOKZIMU1414977</v>
      </c>
      <c r="C119" s="16" t="e">
        <f t="shared" si="6"/>
        <v>#N/A</v>
      </c>
      <c r="D119" t="str">
        <f>+GCT!J119</f>
        <v>ZIMUVAN0081151</v>
      </c>
      <c r="E119" t="str">
        <f t="shared" si="7"/>
        <v>ZIMU1414977</v>
      </c>
      <c r="F119" s="3"/>
    </row>
    <row r="120" spans="1:6" customFormat="1" ht="12.75" hidden="1">
      <c r="A120" t="str">
        <f>+Table13[[#This Row],[AT BKG TS CNTR]]</f>
        <v>ZIMUCHI902798AKRPUSZCSU2670423</v>
      </c>
      <c r="B120" t="str">
        <f>+GCT!Z120</f>
        <v>ZIMUORF0964813KRPUSTCNU1826522</v>
      </c>
      <c r="C120" s="16" t="e">
        <f t="shared" si="6"/>
        <v>#N/A</v>
      </c>
      <c r="D120" t="str">
        <f>+GCT!J120</f>
        <v>ZIMUORF0964813</v>
      </c>
      <c r="E120" t="str">
        <f t="shared" si="7"/>
        <v>TCNU1826522</v>
      </c>
      <c r="F120" s="3"/>
    </row>
    <row r="121" spans="1:6" customFormat="1" ht="12.75" hidden="1">
      <c r="A121" t="str">
        <f>+Table13[[#This Row],[AT BKG TS CNTR]]</f>
        <v>ZIMUCHI902798AKRPUSZCSU2750160</v>
      </c>
      <c r="B121" t="str">
        <f>+GCT!Z121</f>
        <v>ZIMUTRT0106871CNNGBTGBU5955934</v>
      </c>
      <c r="C121" s="16" t="e">
        <f t="shared" si="6"/>
        <v>#N/A</v>
      </c>
      <c r="D121" t="str">
        <f>+GCT!J121</f>
        <v>ZIMUTRT0106871</v>
      </c>
      <c r="E121" t="str">
        <f t="shared" si="7"/>
        <v>TGBU5955934</v>
      </c>
      <c r="F121" s="3"/>
    </row>
    <row r="122" spans="1:6" customFormat="1" ht="12.75" hidden="1">
      <c r="A122" t="str">
        <f>+Table13[[#This Row],[AT BKG TS CNTR]]</f>
        <v>ZIMUCHI902798AKRPUSZCSU7029834</v>
      </c>
      <c r="B122" t="str">
        <f>+GCT!Z122</f>
        <v>ZIMUVAN0081151JPYOKTEMU4805138</v>
      </c>
      <c r="C122" s="16" t="e">
        <f t="shared" si="6"/>
        <v>#N/A</v>
      </c>
      <c r="D122" t="str">
        <f>+GCT!J122</f>
        <v>ZIMUVAN0081151</v>
      </c>
      <c r="E122" t="str">
        <f t="shared" si="7"/>
        <v>TEMU4805138</v>
      </c>
      <c r="F122" s="3"/>
    </row>
    <row r="123" spans="1:6" customFormat="1" ht="12.75" hidden="1">
      <c r="A123" t="str">
        <f>+Table13[[#This Row],[AT BKG TS CNTR]]</f>
        <v>ZIMUCHI902798AKRPUSZCSU8746070</v>
      </c>
      <c r="B123" t="str">
        <f>+GCT!Z123</f>
        <v>ZIMUVAN0081151JPYOKZIMU1386200</v>
      </c>
      <c r="C123" s="16" t="e">
        <f t="shared" si="6"/>
        <v>#N/A</v>
      </c>
      <c r="D123" t="str">
        <f>+GCT!J123</f>
        <v>ZIMUVAN0081151</v>
      </c>
      <c r="E123" t="str">
        <f t="shared" si="7"/>
        <v>ZIMU1386200</v>
      </c>
      <c r="F123" s="3"/>
    </row>
    <row r="124" spans="1:6" customFormat="1" ht="12.75" hidden="1">
      <c r="A124" t="str">
        <f>+Table13[[#This Row],[AT BKG TS CNTR]]</f>
        <v>ZIMUMTL0083314AKRPUSBMOU4263516</v>
      </c>
      <c r="B124" t="str">
        <f>+GCT!Z124</f>
        <v>ZIMUVAN0081151JPYOKCAXU6953195</v>
      </c>
      <c r="C124" s="16" t="e">
        <f t="shared" si="6"/>
        <v>#N/A</v>
      </c>
      <c r="D124" t="str">
        <f>+GCT!J124</f>
        <v>ZIMUVAN0081151</v>
      </c>
      <c r="E124" t="str">
        <f t="shared" si="7"/>
        <v>CAXU6953195</v>
      </c>
      <c r="F124" s="3"/>
    </row>
    <row r="125" spans="1:6" customFormat="1" ht="12.75" hidden="1">
      <c r="A125" t="str">
        <f>+Table13[[#This Row],[AT BKG TS CNTR]]</f>
        <v>ZIMUMTL0083314AKRPUSCAIU4341558</v>
      </c>
      <c r="B125" t="str">
        <f>+GCT!Z125</f>
        <v>ZIMUVAN0081151JPYOKTRHU3229685</v>
      </c>
      <c r="C125" s="16" t="e">
        <f t="shared" si="6"/>
        <v>#N/A</v>
      </c>
      <c r="D125" t="str">
        <f>+GCT!J125</f>
        <v>ZIMUVAN0081151</v>
      </c>
      <c r="E125" t="str">
        <f t="shared" si="7"/>
        <v>TRHU3229685</v>
      </c>
      <c r="F125" s="3"/>
    </row>
    <row r="126" spans="1:6" customFormat="1" ht="12.75" hidden="1">
      <c r="A126" t="str">
        <f>+Table13[[#This Row],[AT BKG TS CNTR]]</f>
        <v>ZIMUORF0957707KRPUSBSIU9767984</v>
      </c>
      <c r="B126" t="str">
        <f>+GCT!Z126</f>
        <v>ZIMUVAN0081151JPYOKZIMU2950911</v>
      </c>
      <c r="C126" s="16" t="e">
        <f t="shared" si="6"/>
        <v>#N/A</v>
      </c>
      <c r="D126" t="str">
        <f>+GCT!J126</f>
        <v>ZIMUVAN0081151</v>
      </c>
      <c r="E126" t="str">
        <f t="shared" si="7"/>
        <v>ZIMU2950911</v>
      </c>
      <c r="F126" s="3"/>
    </row>
    <row r="127" spans="1:6" customFormat="1" ht="12.75" hidden="1">
      <c r="A127" t="str">
        <f>+Table13[[#This Row],[AT BKG TS CNTR]]</f>
        <v>ZIMUORF0957707KRPUSCRSU9062191</v>
      </c>
      <c r="B127" t="str">
        <f>+GCT!Z127</f>
        <v>ZIMUVAN0081151JPYOKTCLU2414986</v>
      </c>
      <c r="C127" s="16" t="e">
        <f t="shared" si="6"/>
        <v>#N/A</v>
      </c>
      <c r="D127" t="str">
        <f>+GCT!J127</f>
        <v>ZIMUVAN0081151</v>
      </c>
      <c r="E127" t="str">
        <f t="shared" si="7"/>
        <v>TCLU2414986</v>
      </c>
      <c r="F127" s="3"/>
    </row>
    <row r="128" spans="1:6" customFormat="1" ht="12.75" hidden="1">
      <c r="A128" t="str">
        <f>+Table13[[#This Row],[AT BKG TS CNTR]]</f>
        <v>ZIMUORF0957707KRPUSFSCU8251110</v>
      </c>
      <c r="B128" t="str">
        <f>+GCT!Z128</f>
        <v>ZIMUVAN0081151JPYOKDFSU1611420</v>
      </c>
      <c r="C128" s="16" t="e">
        <f t="shared" si="6"/>
        <v>#N/A</v>
      </c>
      <c r="D128" t="str">
        <f>+GCT!J128</f>
        <v>ZIMUVAN0081151</v>
      </c>
      <c r="E128" t="str">
        <f t="shared" si="7"/>
        <v>DFSU1611420</v>
      </c>
      <c r="F128" s="3"/>
    </row>
    <row r="129" spans="1:6" customFormat="1" ht="12.75" hidden="1">
      <c r="A129" t="str">
        <f>+Table13[[#This Row],[AT BKG TS CNTR]]</f>
        <v>ZIMUORF0957707KRPUSTCNU2507690</v>
      </c>
      <c r="B129" t="str">
        <f>+GCT!Z129</f>
        <v>ZIMUVAN0081151JPYOKZIMU2783162</v>
      </c>
      <c r="C129" s="16" t="e">
        <f t="shared" si="6"/>
        <v>#N/A</v>
      </c>
      <c r="D129" t="str">
        <f>+GCT!J129</f>
        <v>ZIMUVAN0081151</v>
      </c>
      <c r="E129" t="str">
        <f t="shared" si="7"/>
        <v>ZIMU2783162</v>
      </c>
      <c r="F129" s="3"/>
    </row>
    <row r="130" spans="1:6" customFormat="1" ht="12.75" hidden="1">
      <c r="A130" t="str">
        <f>+Table13[[#This Row],[AT BKG TS CNTR]]</f>
        <v>ZIMUORF0957707KRPUSTCNU4259335</v>
      </c>
      <c r="B130" t="str">
        <f>+GCT!Z130</f>
        <v>ZIMUMTL0083994CNSNHZCSU5845382</v>
      </c>
      <c r="C130" s="16" t="e">
        <f t="shared" ref="C130" si="8">MATCH(B130,$A$2:$A$822,0)</f>
        <v>#N/A</v>
      </c>
      <c r="D130" t="str">
        <f>+GCT!J130</f>
        <v>ZIMUMTL0083994</v>
      </c>
      <c r="E130" t="str">
        <f t="shared" si="7"/>
        <v>ZCSU5845382</v>
      </c>
      <c r="F130" s="3"/>
    </row>
    <row r="131" spans="1:6" customFormat="1" ht="12.75" hidden="1">
      <c r="A131" t="str">
        <f>+Table13[[#This Row],[AT BKG TS CNTR]]</f>
        <v>ZIMUORF0957707KRPUSTCNU4869174</v>
      </c>
      <c r="B131" t="str">
        <f>+GCT!Z131</f>
        <v>ZIMUMTL0083427KRPUSZCSU8620590</v>
      </c>
      <c r="C131" s="16" t="e">
        <f t="shared" ref="C131:C152" si="9">MATCH(B131,$A$2:$A$822,0)</f>
        <v>#N/A</v>
      </c>
      <c r="D131" t="str">
        <f>+GCT!J131</f>
        <v>ZIMUMTL0083427</v>
      </c>
      <c r="E131" t="str">
        <f t="shared" ref="E131:E153" si="10">RIGHT(B131,11)</f>
        <v>ZCSU8620590</v>
      </c>
      <c r="F131" s="3"/>
    </row>
    <row r="132" spans="1:6" customFormat="1" ht="12.75" hidden="1">
      <c r="A132" t="str">
        <f>+Table13[[#This Row],[AT BKG TS CNTR]]</f>
        <v>ZIMUORF0957707KRPUSTGBU7180147</v>
      </c>
      <c r="B132" t="str">
        <f>+GCT!Z132</f>
        <v>ZIMUVAN937896CNSNHTCNU5722090</v>
      </c>
      <c r="C132" s="16" t="e">
        <f t="shared" si="9"/>
        <v>#N/A</v>
      </c>
      <c r="D132" t="str">
        <f>+GCT!J132</f>
        <v>ZIMUVAN937896</v>
      </c>
      <c r="E132" t="str">
        <f t="shared" si="10"/>
        <v>TCNU5722090</v>
      </c>
      <c r="F132" s="3"/>
    </row>
    <row r="133" spans="1:6" hidden="1">
      <c r="A133" t="str">
        <f>+Table13[[#This Row],[AT BKG TS CNTR]]</f>
        <v>ZIMUORF0957707KRPUSTLLU4577867</v>
      </c>
      <c r="B133" t="str">
        <f>+GCT!Z133</f>
        <v>ZIMUTRT0106909KRPUSEURU1142083</v>
      </c>
      <c r="C133" s="16" t="e">
        <f t="shared" si="9"/>
        <v>#N/A</v>
      </c>
      <c r="D133" t="str">
        <f>+GCT!J133</f>
        <v>ZIMUTRT0106909</v>
      </c>
      <c r="E133" t="str">
        <f t="shared" si="10"/>
        <v>EURU1142083</v>
      </c>
      <c r="F133" s="3"/>
    </row>
    <row r="134" spans="1:6" customFormat="1" ht="12.75" hidden="1">
      <c r="A134" t="str">
        <f>+Table13[[#This Row],[AT BKG TS CNTR]]</f>
        <v>ZIMUORF0957707KRPUSTLLU5305462</v>
      </c>
      <c r="B134" t="str">
        <f>+GCT!Z134</f>
        <v>ZIMUVAN0081603KRPUSZIMU1379156</v>
      </c>
      <c r="C134" s="16" t="e">
        <f t="shared" si="9"/>
        <v>#N/A</v>
      </c>
      <c r="D134" t="str">
        <f>+GCT!J134</f>
        <v>ZIMUVAN0081603</v>
      </c>
      <c r="E134" t="str">
        <f t="shared" si="10"/>
        <v>ZIMU1379156</v>
      </c>
      <c r="F134" s="3"/>
    </row>
    <row r="135" spans="1:6" hidden="1">
      <c r="A135" t="str">
        <f>+Table13[[#This Row],[AT BKG TS CNTR]]</f>
        <v>ZIMUORF0957707KRPUSTLLU5919239</v>
      </c>
      <c r="B135" t="str">
        <f>+GCT!Z135</f>
        <v>ZIMUMTL0083427KRPUSZCSU8543067</v>
      </c>
      <c r="C135" s="16" t="e">
        <f t="shared" si="9"/>
        <v>#N/A</v>
      </c>
      <c r="D135" t="str">
        <f>+GCT!J135</f>
        <v>ZIMUMTL0083427</v>
      </c>
      <c r="E135" t="str">
        <f t="shared" si="10"/>
        <v>ZCSU8543067</v>
      </c>
      <c r="F135" s="3"/>
    </row>
    <row r="136" spans="1:6" customFormat="1" ht="12.75" hidden="1">
      <c r="A136" t="str">
        <f>+Table13[[#This Row],[AT BKG TS CNTR]]</f>
        <v>ZIMUORF0957707KRPUSZCSU8571557</v>
      </c>
      <c r="B136" t="str">
        <f>+GCT!Z136</f>
        <v>ZIMUTRT0106909KRPUSEURU1145992</v>
      </c>
      <c r="C136" s="16" t="e">
        <f t="shared" si="9"/>
        <v>#N/A</v>
      </c>
      <c r="D136" t="str">
        <f>+GCT!J136</f>
        <v>ZIMUTRT0106909</v>
      </c>
      <c r="E136" t="str">
        <f t="shared" si="10"/>
        <v>EURU1145992</v>
      </c>
      <c r="F136" s="3"/>
    </row>
    <row r="137" spans="1:6" customFormat="1" ht="12.75" hidden="1">
      <c r="A137" t="str">
        <f>+Table13[[#This Row],[AT BKG TS CNTR]]</f>
        <v>ZIMUORF0957707KRPUSZCSU8775083</v>
      </c>
      <c r="B137" t="str">
        <f>+GCT!Z137</f>
        <v>ZIMUTRT0106909KRPUSEURU1142015</v>
      </c>
      <c r="C137" s="16" t="e">
        <f t="shared" si="9"/>
        <v>#N/A</v>
      </c>
      <c r="D137" t="str">
        <f>+GCT!J137</f>
        <v>ZIMUTRT0106909</v>
      </c>
      <c r="E137" t="str">
        <f t="shared" si="10"/>
        <v>EURU1142015</v>
      </c>
      <c r="F137" s="3"/>
    </row>
    <row r="138" spans="1:6" customFormat="1" ht="12.75" hidden="1">
      <c r="A138" t="str">
        <f>+Table13[[#This Row],[AT BKG TS CNTR]]</f>
        <v>ZIMUORF0957707KRPUSZCSU8811529</v>
      </c>
      <c r="B138" t="str">
        <f>+GCT!Z138</f>
        <v>ZIMUMTL0083649KRPUSJXLU5964627</v>
      </c>
      <c r="C138" s="16" t="e">
        <f t="shared" si="9"/>
        <v>#N/A</v>
      </c>
      <c r="D138" t="str">
        <f>+GCT!J138</f>
        <v>ZIMUMTL0083649</v>
      </c>
      <c r="E138" t="str">
        <f t="shared" si="10"/>
        <v>JXLU5964627</v>
      </c>
      <c r="F138" s="3"/>
    </row>
    <row r="139" spans="1:6" customFormat="1" ht="12.75" hidden="1">
      <c r="A139" t="str">
        <f>+Table13[[#This Row],[AT BKG TS CNTR]]</f>
        <v>ZIMUORF0957707KRPUSZCSU8816963</v>
      </c>
      <c r="B139" t="str">
        <f>+GCT!Z139</f>
        <v>ZIMUMTL0083473CNOJASZLU9061972</v>
      </c>
      <c r="C139" s="16" t="e">
        <f t="shared" si="9"/>
        <v>#N/A</v>
      </c>
      <c r="D139" t="str">
        <f>+GCT!J139</f>
        <v>ZIMUMTL0083473</v>
      </c>
      <c r="E139" t="str">
        <f t="shared" si="10"/>
        <v>SZLU9061972</v>
      </c>
      <c r="F139" s="3"/>
    </row>
    <row r="140" spans="1:6" customFormat="1" ht="12.75" hidden="1">
      <c r="A140" t="str">
        <f>+Table13[[#This Row],[AT BKG TS CNTR]]</f>
        <v>ZIMUORF0957707KRPUSZCSU8833359</v>
      </c>
      <c r="B140" t="str">
        <f>+GCT!Z140</f>
        <v>ZIMUMTL0083651KRPUSZCSU5119590</v>
      </c>
      <c r="C140" s="16" t="e">
        <f t="shared" si="9"/>
        <v>#N/A</v>
      </c>
      <c r="D140" t="str">
        <f>+GCT!J140</f>
        <v>ZIMUMTL0083651</v>
      </c>
      <c r="E140" t="str">
        <f t="shared" si="10"/>
        <v>ZCSU5119590</v>
      </c>
      <c r="F140" s="3"/>
    </row>
    <row r="141" spans="1:6" customFormat="1" ht="12.75" hidden="1">
      <c r="A141" t="str">
        <f>+Table13[[#This Row],[AT BKG TS CNTR]]</f>
        <v>ZIMUVAN937796KRPUSZCSU2579988</v>
      </c>
      <c r="B141" t="str">
        <f>+GCT!Z141</f>
        <v>ZIMUMTL0083474CNOJAZMOU8823926</v>
      </c>
      <c r="C141" s="16" t="e">
        <f t="shared" si="9"/>
        <v>#N/A</v>
      </c>
      <c r="D141" t="str">
        <f>+GCT!J141</f>
        <v>ZIMUMTL0083474</v>
      </c>
      <c r="E141" t="str">
        <f t="shared" si="10"/>
        <v>ZMOU8823926</v>
      </c>
      <c r="F141" s="3"/>
    </row>
    <row r="142" spans="1:6" customFormat="1" ht="12.75" hidden="1">
      <c r="A142" t="str">
        <f>+Table13[[#This Row],[AT BKG TS CNTR]]</f>
        <v>SSPHTRT0106339MYPKLTGBU2532693</v>
      </c>
      <c r="B142" t="str">
        <f>+GCT!Z142</f>
        <v>ZIMUTRT0106909KRPUSEURU1143623</v>
      </c>
      <c r="C142" s="16" t="e">
        <f t="shared" si="9"/>
        <v>#N/A</v>
      </c>
      <c r="D142" t="str">
        <f>+GCT!J142</f>
        <v>ZIMUTRT0106909</v>
      </c>
      <c r="E142" t="str">
        <f t="shared" si="10"/>
        <v>EURU1143623</v>
      </c>
      <c r="F142" s="3"/>
    </row>
    <row r="143" spans="1:6" customFormat="1" ht="12.75" hidden="1">
      <c r="A143" t="str">
        <f>+Table13[[#This Row],[AT BKG TS CNTR]]</f>
        <v>SSPHTRT0106339MYPKLTGCU2077905</v>
      </c>
      <c r="B143" t="str">
        <f>+GCT!Z143</f>
        <v>ZIMUMTL0083007CNSNHZCSU5851209</v>
      </c>
      <c r="C143" s="16" t="e">
        <f t="shared" si="9"/>
        <v>#N/A</v>
      </c>
      <c r="D143" t="str">
        <f>+GCT!J143</f>
        <v>ZIMUMTL0083007</v>
      </c>
      <c r="E143" t="str">
        <f t="shared" si="10"/>
        <v>ZCSU5851209</v>
      </c>
      <c r="F143" s="3"/>
    </row>
    <row r="144" spans="1:6" customFormat="1" ht="12.75" hidden="1">
      <c r="A144" t="str">
        <f>+Table13[[#This Row],[AT BKG TS CNTR]]</f>
        <v>SSPHTRT0106846AMYPNGTCKU3958441</v>
      </c>
      <c r="B144" t="str">
        <f>+GCT!Z144</f>
        <v>ZIMUMTL0083698CNSNHZCSU5124724</v>
      </c>
      <c r="C144" s="16" t="e">
        <f t="shared" si="9"/>
        <v>#N/A</v>
      </c>
      <c r="D144" t="str">
        <f>+GCT!J144</f>
        <v>ZIMUMTL0083698</v>
      </c>
      <c r="E144" t="str">
        <f t="shared" si="10"/>
        <v>ZCSU5124724</v>
      </c>
      <c r="F144" s="3"/>
    </row>
    <row r="145" spans="1:6" customFormat="1" ht="12.75" hidden="1">
      <c r="A145" t="str">
        <f>+Table13[[#This Row],[AT BKG TS CNTR]]</f>
        <v>ZIMUMTL0083166PHZMPZCSU8243706</v>
      </c>
      <c r="B145" t="str">
        <f>+GCT!Z145</f>
        <v>ZIMUTRT0106443KRPUSZIMU1441479</v>
      </c>
      <c r="C145" s="16" t="e">
        <f t="shared" si="9"/>
        <v>#N/A</v>
      </c>
      <c r="D145" t="str">
        <f>+GCT!J145</f>
        <v>ZIMUTRT0106443</v>
      </c>
      <c r="E145" t="str">
        <f t="shared" si="10"/>
        <v>ZIMU1441479</v>
      </c>
      <c r="F145" s="3"/>
    </row>
    <row r="146" spans="1:6" customFormat="1" ht="12.75" hidden="1">
      <c r="A146" t="str">
        <f>+Table13[[#This Row],[AT BKG TS CNTR]]</f>
        <v>ZIMUTRT0106277PHZMPTEMU1958051</v>
      </c>
      <c r="B146" t="str">
        <f>+GCT!Z146</f>
        <v>ZIMUMTL0083654KRPUSZCSU5833226</v>
      </c>
      <c r="C146" s="16" t="e">
        <f t="shared" si="9"/>
        <v>#N/A</v>
      </c>
      <c r="D146" t="str">
        <f>+GCT!J146</f>
        <v>ZIMUMTL0083654</v>
      </c>
      <c r="E146" t="str">
        <f t="shared" si="10"/>
        <v>ZCSU5833226</v>
      </c>
      <c r="F146" s="3"/>
    </row>
    <row r="147" spans="1:6" customFormat="1" ht="12.75" hidden="1">
      <c r="A147" t="str">
        <f>+Table13[[#This Row],[AT BKG TS CNTR]]</f>
        <v>ZIMUTRT0106277PHZMPTGBU2639207</v>
      </c>
      <c r="B147" t="str">
        <f>+GCT!Z147</f>
        <v>ZIMUMTL0083488KRPUSFCIU4236714</v>
      </c>
      <c r="C147" s="16" t="e">
        <f t="shared" si="9"/>
        <v>#N/A</v>
      </c>
      <c r="D147" t="str">
        <f>+GCT!J147</f>
        <v>ZIMUMTL0083488</v>
      </c>
      <c r="E147" t="str">
        <f t="shared" si="10"/>
        <v>FCIU4236714</v>
      </c>
      <c r="F147" s="3"/>
    </row>
    <row r="148" spans="1:6" customFormat="1" ht="12.75" hidden="1">
      <c r="A148" t="str">
        <f>+Table13[[#This Row],[AT BKG TS CNTR]]</f>
        <v>ZIMUTRT0106277PHZMPTRHU3380752</v>
      </c>
      <c r="B148" t="str">
        <f>+GCT!Z148</f>
        <v>ZIMUMTL0083988CNSNHZCSU5131214</v>
      </c>
      <c r="C148" s="16" t="e">
        <f t="shared" si="9"/>
        <v>#N/A</v>
      </c>
      <c r="D148" t="str">
        <f>+GCT!J148</f>
        <v>ZIMUMTL0083988</v>
      </c>
      <c r="E148" t="str">
        <f t="shared" si="10"/>
        <v>ZCSU5131214</v>
      </c>
      <c r="F148" s="3"/>
    </row>
    <row r="149" spans="1:6" customFormat="1" ht="12.75" hidden="1">
      <c r="A149" t="str">
        <f>+Table13[[#This Row],[AT BKG TS CNTR]]</f>
        <v>ZIMUTRT0106277KRPUSTRHU3614531</v>
      </c>
      <c r="B149" t="str">
        <f>+GCT!Z149</f>
        <v>ZIMUMTL0083662CNOJAZMOU8835418</v>
      </c>
      <c r="C149" s="16" t="e">
        <f t="shared" si="9"/>
        <v>#N/A</v>
      </c>
      <c r="D149" t="str">
        <f>+GCT!J149</f>
        <v>ZIMUMTL0083662</v>
      </c>
      <c r="E149" t="str">
        <f t="shared" si="10"/>
        <v>ZMOU8835418</v>
      </c>
      <c r="F149" s="3"/>
    </row>
    <row r="150" spans="1:6" customFormat="1" ht="12.75">
      <c r="A150" t="str">
        <f>+Table13[[#This Row],[AT BKG TS CNTR]]</f>
        <v>ZIMUVAN0080976PHZMPZCSU6544362</v>
      </c>
      <c r="B150" t="str">
        <f>+GCT!Z150</f>
        <v>ZIMUMTL0083702KRPUSSZLU9005562</v>
      </c>
      <c r="C150" s="16" t="e">
        <f t="shared" si="9"/>
        <v>#N/A</v>
      </c>
      <c r="D150" t="str">
        <f>+GCT!J150</f>
        <v>ZIMUMTL0083702</v>
      </c>
      <c r="E150" t="str">
        <f t="shared" si="10"/>
        <v>SZLU9005562</v>
      </c>
      <c r="F150" s="3"/>
    </row>
    <row r="151" spans="1:6" customFormat="1" ht="12.75" hidden="1">
      <c r="A151" t="str">
        <f>+Table13[[#This Row],[AT BKG TS CNTR]]</f>
        <v>ZIMUTRT0106185ATHLEMGLDU5227111</v>
      </c>
      <c r="B151" t="str">
        <f>+GCT!Z151</f>
        <v>ZIMUMTL0083504KRPUSZMOU8872936</v>
      </c>
      <c r="C151" s="16" t="e">
        <f t="shared" si="9"/>
        <v>#N/A</v>
      </c>
      <c r="D151" t="str">
        <f>+GCT!J151</f>
        <v>ZIMUMTL0083504</v>
      </c>
      <c r="E151" t="str">
        <f t="shared" si="10"/>
        <v>ZMOU8872936</v>
      </c>
      <c r="F151" s="3"/>
    </row>
    <row r="152" spans="1:6" customFormat="1" ht="12.75" hidden="1">
      <c r="A152" t="str">
        <f>+Table13[[#This Row],[AT BKG TS CNTR]]</f>
        <v>ZIMUTRT0106185ATHLEMGLDU9579701</v>
      </c>
      <c r="B152" t="str">
        <f>+GCT!Z152</f>
        <v>ZIMUMTL0083471KRPUSZCSU5865856</v>
      </c>
      <c r="C152" s="16" t="e">
        <f t="shared" si="9"/>
        <v>#N/A</v>
      </c>
      <c r="D152" t="str">
        <f>+GCT!J152</f>
        <v>ZIMUMTL0083471</v>
      </c>
      <c r="E152" t="str">
        <f t="shared" si="10"/>
        <v>ZCSU5865856</v>
      </c>
      <c r="F152" s="3"/>
    </row>
    <row r="153" spans="1:6" customFormat="1" ht="12.75" hidden="1">
      <c r="A153" t="str">
        <f>+Table13[[#This Row],[AT BKG TS CNTR]]</f>
        <v>ZIMUTRT0106185ATHLEMTEMU1052215</v>
      </c>
      <c r="B153" t="str">
        <f>+GCT!Z153</f>
        <v>ZIMUMTL0083393TWKSGSEGU2161636</v>
      </c>
      <c r="C153" s="16" t="e">
        <f>MATCH(B153,$A$2:$A$822,0)</f>
        <v>#N/A</v>
      </c>
      <c r="D153" t="str">
        <f>+GCT!J153</f>
        <v>ZIMUMTL0083393</v>
      </c>
      <c r="E153" t="str">
        <f t="shared" si="10"/>
        <v>SEGU2161636</v>
      </c>
      <c r="F153" s="3"/>
    </row>
    <row r="154" spans="1:6" customFormat="1" ht="12.75" hidden="1">
      <c r="A154" t="str">
        <f>+Table13[[#This Row],[AT BKG TS CNTR]]</f>
        <v>ZIMUTRT0106185ATHLEMTEMU4228078</v>
      </c>
      <c r="C154" s="16"/>
      <c r="F154" s="3"/>
    </row>
    <row r="155" spans="1:6" customFormat="1" ht="12.75" hidden="1">
      <c r="A155" t="str">
        <f>+Table13[[#This Row],[AT BKG TS CNTR]]</f>
        <v>ZIMUTRT0106185ATHLEMTEMU4671342</v>
      </c>
      <c r="C155" s="16"/>
      <c r="F155" s="3"/>
    </row>
    <row r="156" spans="1:6" customFormat="1" ht="12.75" hidden="1">
      <c r="A156" t="str">
        <f>+Table13[[#This Row],[AT BKG TS CNTR]]</f>
        <v>ZIMUTRT0106185ATHLEMZIMU1168507</v>
      </c>
      <c r="C156" s="16"/>
      <c r="F156" s="3"/>
    </row>
    <row r="157" spans="1:6" customFormat="1" ht="12.75" hidden="1">
      <c r="A157" t="str">
        <f>+Table13[[#This Row],[AT BKG TS CNTR]]</f>
        <v>ZIMUTRT0106185ATHLEMZIMU2956735</v>
      </c>
      <c r="C157" s="16"/>
      <c r="F157" s="3"/>
    </row>
    <row r="158" spans="1:6" customFormat="1" ht="12.75" hidden="1">
      <c r="A158" t="str">
        <f>+Table13[[#This Row],[AT BKG TS CNTR]]</f>
        <v>ZIMUMTL0082878ATHLEMZIMU3010212</v>
      </c>
      <c r="C158" s="16"/>
      <c r="F158" s="3"/>
    </row>
    <row r="159" spans="1:6" customFormat="1" ht="12.75" hidden="1">
      <c r="A159" t="str">
        <f>+Table13[[#This Row],[AT BKG TS CNTR]]</f>
        <v>ZIMUMTL904654THLEMTCNU4955842</v>
      </c>
      <c r="C159" s="16"/>
      <c r="F159" s="3"/>
    </row>
    <row r="160" spans="1:6" customFormat="1" ht="12.75" hidden="1">
      <c r="A160" t="e">
        <f>+Table13[[#This Row],[AT BKG TS CNTR]]</f>
        <v>#VALUE!</v>
      </c>
      <c r="C160" s="16"/>
      <c r="F160" s="3"/>
    </row>
    <row r="161" spans="1:6" customFormat="1" ht="12.75" hidden="1">
      <c r="A161" t="e">
        <f>+Table13[[#This Row],[AT BKG TS CNTR]]</f>
        <v>#VALUE!</v>
      </c>
      <c r="C161" s="16"/>
      <c r="F161" s="3"/>
    </row>
    <row r="162" spans="1:6" customFormat="1" ht="12.75" hidden="1">
      <c r="A162" t="e">
        <f>+Table13[[#This Row],[AT BKG TS CNTR]]</f>
        <v>#VALUE!</v>
      </c>
      <c r="C162" s="16"/>
      <c r="F162" s="3"/>
    </row>
    <row r="163" spans="1:6" customFormat="1" ht="12.75" hidden="1">
      <c r="A163" t="e">
        <f>+Table13[[#This Row],[AT BKG TS CNTR]]</f>
        <v>#VALUE!</v>
      </c>
      <c r="C163" s="16"/>
      <c r="F163" s="3"/>
    </row>
    <row r="164" spans="1:6" customFormat="1" ht="12.75" hidden="1">
      <c r="A164" t="e">
        <f>+Table13[[#This Row],[AT BKG TS CNTR]]</f>
        <v>#VALUE!</v>
      </c>
      <c r="C164" s="16"/>
      <c r="F164" s="3"/>
    </row>
    <row r="165" spans="1:6" customFormat="1" ht="12.75" hidden="1">
      <c r="A165" t="e">
        <f>+Table13[[#This Row],[AT BKG TS CNTR]]</f>
        <v>#VALUE!</v>
      </c>
      <c r="C165" s="16"/>
      <c r="F165" s="3"/>
    </row>
    <row r="166" spans="1:6" customFormat="1" ht="12.75" hidden="1">
      <c r="A166" t="e">
        <f>+Table13[[#This Row],[AT BKG TS CNTR]]</f>
        <v>#VALUE!</v>
      </c>
      <c r="C166" s="16"/>
      <c r="F166" s="3"/>
    </row>
    <row r="167" spans="1:6" customFormat="1" ht="12.75" hidden="1">
      <c r="A167" t="e">
        <f>+Table13[[#This Row],[AT BKG TS CNTR]]</f>
        <v>#VALUE!</v>
      </c>
      <c r="C167" s="16"/>
      <c r="F167" s="3"/>
    </row>
    <row r="168" spans="1:6" customFormat="1" ht="12.75" hidden="1">
      <c r="A168" t="e">
        <f>+Table13[[#This Row],[AT BKG TS CNTR]]</f>
        <v>#VALUE!</v>
      </c>
      <c r="C168" s="16"/>
      <c r="F168" s="3"/>
    </row>
    <row r="169" spans="1:6" customFormat="1" ht="12.75" hidden="1">
      <c r="A169" t="e">
        <f>+Table13[[#This Row],[AT BKG TS CNTR]]</f>
        <v>#VALUE!</v>
      </c>
      <c r="C169" s="16"/>
      <c r="F169" s="3"/>
    </row>
    <row r="170" spans="1:6" customFormat="1" ht="12.75" hidden="1">
      <c r="A170" t="e">
        <f>+Table13[[#This Row],[AT BKG TS CNTR]]</f>
        <v>#VALUE!</v>
      </c>
      <c r="C170" s="16"/>
      <c r="F170" s="3"/>
    </row>
    <row r="171" spans="1:6" customFormat="1" ht="12.75" hidden="1">
      <c r="A171" t="e">
        <f>+Table13[[#This Row],[AT BKG TS CNTR]]</f>
        <v>#VALUE!</v>
      </c>
      <c r="C171" s="16"/>
      <c r="F171" s="3"/>
    </row>
    <row r="172" spans="1:6" customFormat="1" ht="12.75" hidden="1">
      <c r="A172" t="e">
        <f>+Table13[[#This Row],[AT BKG TS CNTR]]</f>
        <v>#VALUE!</v>
      </c>
      <c r="C172" s="16"/>
      <c r="F172" s="3"/>
    </row>
    <row r="173" spans="1:6" customFormat="1" ht="12.75" hidden="1">
      <c r="A173" t="e">
        <f>+Table13[[#This Row],[AT BKG TS CNTR]]</f>
        <v>#VALUE!</v>
      </c>
      <c r="C173" s="16"/>
      <c r="F173" s="3"/>
    </row>
    <row r="174" spans="1:6" customFormat="1" ht="12.75" hidden="1">
      <c r="A174" t="e">
        <f>+Table13[[#This Row],[AT BKG TS CNTR]]</f>
        <v>#VALUE!</v>
      </c>
      <c r="C174" s="16"/>
      <c r="F174" s="3"/>
    </row>
    <row r="175" spans="1:6" customFormat="1" ht="12.75" hidden="1">
      <c r="A175" t="e">
        <f>+Table13[[#This Row],[AT BKG TS CNTR]]</f>
        <v>#VALUE!</v>
      </c>
      <c r="C175" s="16"/>
      <c r="F175" s="3"/>
    </row>
    <row r="176" spans="1:6" customFormat="1" ht="12.75" hidden="1">
      <c r="A176" t="e">
        <f>+Table13[[#This Row],[AT BKG TS CNTR]]</f>
        <v>#VALUE!</v>
      </c>
      <c r="C176" s="16"/>
      <c r="F176" s="3"/>
    </row>
    <row r="177" spans="1:6" customFormat="1" ht="12.75" hidden="1">
      <c r="A177" t="e">
        <f>+Table13[[#This Row],[AT BKG TS CNTR]]</f>
        <v>#VALUE!</v>
      </c>
      <c r="C177" s="16"/>
      <c r="F177" s="3"/>
    </row>
    <row r="178" spans="1:6" customFormat="1" ht="12.75" hidden="1">
      <c r="A178" t="e">
        <f>+Table13[[#This Row],[AT BKG TS CNTR]]</f>
        <v>#VALUE!</v>
      </c>
      <c r="C178" s="16"/>
      <c r="F178" s="3"/>
    </row>
    <row r="179" spans="1:6" customFormat="1" ht="12.75" hidden="1">
      <c r="A179" t="e">
        <f>+Table13[[#This Row],[AT BKG TS CNTR]]</f>
        <v>#VALUE!</v>
      </c>
      <c r="C179" s="16"/>
      <c r="F179" s="3"/>
    </row>
    <row r="180" spans="1:6" customFormat="1" ht="12.75" hidden="1">
      <c r="A180" t="e">
        <f>+Table13[[#This Row],[AT BKG TS CNTR]]</f>
        <v>#VALUE!</v>
      </c>
      <c r="C180" s="16"/>
      <c r="F180" s="3"/>
    </row>
    <row r="181" spans="1:6" customFormat="1" ht="12.75" hidden="1">
      <c r="A181" t="e">
        <f>+Table13[[#This Row],[AT BKG TS CNTR]]</f>
        <v>#VALUE!</v>
      </c>
      <c r="C181" s="16"/>
      <c r="F181" s="3"/>
    </row>
    <row r="182" spans="1:6" customFormat="1" ht="12.75" hidden="1">
      <c r="A182" t="e">
        <f>+Table13[[#This Row],[AT BKG TS CNTR]]</f>
        <v>#VALUE!</v>
      </c>
      <c r="C182" s="16"/>
      <c r="F182" s="3"/>
    </row>
    <row r="183" spans="1:6" customFormat="1" ht="12.75" hidden="1">
      <c r="A183" t="e">
        <f>+Table13[[#This Row],[AT BKG TS CNTR]]</f>
        <v>#VALUE!</v>
      </c>
      <c r="C183" s="16"/>
      <c r="F183" s="3"/>
    </row>
    <row r="184" spans="1:6" customFormat="1" ht="12.75" hidden="1">
      <c r="A184" t="e">
        <f>+Table13[[#This Row],[AT BKG TS CNTR]]</f>
        <v>#VALUE!</v>
      </c>
      <c r="C184" s="16"/>
      <c r="F184" s="3"/>
    </row>
    <row r="185" spans="1:6" customFormat="1" ht="12.75" hidden="1">
      <c r="A185" t="e">
        <f>+Table13[[#This Row],[AT BKG TS CNTR]]</f>
        <v>#VALUE!</v>
      </c>
      <c r="C185" s="16"/>
      <c r="F185" s="3"/>
    </row>
    <row r="186" spans="1:6" customFormat="1" ht="12.75" hidden="1">
      <c r="A186" t="e">
        <f>+Table13[[#This Row],[AT BKG TS CNTR]]</f>
        <v>#VALUE!</v>
      </c>
      <c r="C186" s="16"/>
      <c r="F186" s="3"/>
    </row>
    <row r="187" spans="1:6" customFormat="1" ht="12.75" hidden="1">
      <c r="A187" t="e">
        <f>+Table13[[#This Row],[AT BKG TS CNTR]]</f>
        <v>#VALUE!</v>
      </c>
      <c r="C187" s="16"/>
      <c r="F187" s="3"/>
    </row>
    <row r="188" spans="1:6" customFormat="1" ht="12.75" hidden="1">
      <c r="A188" t="e">
        <f>+Table13[[#This Row],[AT BKG TS CNTR]]</f>
        <v>#VALUE!</v>
      </c>
      <c r="C188" s="16"/>
      <c r="F188" s="3"/>
    </row>
    <row r="189" spans="1:6" customFormat="1" ht="12.75" hidden="1">
      <c r="A189" t="e">
        <f>+Table13[[#This Row],[AT BKG TS CNTR]]</f>
        <v>#VALUE!</v>
      </c>
      <c r="C189" s="16"/>
      <c r="F189" s="3"/>
    </row>
    <row r="190" spans="1:6" customFormat="1" ht="12.75" hidden="1">
      <c r="A190" t="e">
        <f>+Table13[[#This Row],[AT BKG TS CNTR]]</f>
        <v>#VALUE!</v>
      </c>
      <c r="C190" s="16"/>
      <c r="F190" s="3"/>
    </row>
    <row r="191" spans="1:6" customFormat="1" ht="12.75" hidden="1">
      <c r="A191" t="e">
        <f>+Table13[[#This Row],[AT BKG TS CNTR]]</f>
        <v>#VALUE!</v>
      </c>
      <c r="C191" s="16"/>
      <c r="F191" s="3"/>
    </row>
    <row r="192" spans="1:6" customFormat="1" ht="12.75" hidden="1">
      <c r="A192" t="e">
        <f>+Table13[[#This Row],[AT BKG TS CNTR]]</f>
        <v>#VALUE!</v>
      </c>
      <c r="C192" s="16"/>
      <c r="F192" s="3"/>
    </row>
    <row r="193" spans="1:6" customFormat="1" ht="12.75" hidden="1">
      <c r="A193" t="e">
        <f>+Table13[[#This Row],[AT BKG TS CNTR]]</f>
        <v>#VALUE!</v>
      </c>
      <c r="C193" s="16"/>
      <c r="F193" s="3"/>
    </row>
    <row r="194" spans="1:6" customFormat="1" ht="12.75" hidden="1">
      <c r="A194" t="e">
        <f>+Table13[[#This Row],[AT BKG TS CNTR]]</f>
        <v>#VALUE!</v>
      </c>
      <c r="C194" s="16"/>
      <c r="F194" s="3"/>
    </row>
    <row r="195" spans="1:6" customFormat="1" ht="12.75" hidden="1">
      <c r="A195" t="e">
        <f>+Table13[[#This Row],[AT BKG TS CNTR]]</f>
        <v>#VALUE!</v>
      </c>
      <c r="C195" s="16"/>
      <c r="F195" s="3"/>
    </row>
    <row r="196" spans="1:6" customFormat="1" ht="12.75" hidden="1">
      <c r="A196" t="e">
        <f>+Table13[[#This Row],[AT BKG TS CNTR]]</f>
        <v>#VALUE!</v>
      </c>
      <c r="C196" s="16"/>
      <c r="F196" s="3"/>
    </row>
    <row r="197" spans="1:6" customFormat="1" ht="12.75" hidden="1">
      <c r="A197" t="e">
        <f>+Table13[[#This Row],[AT BKG TS CNTR]]</f>
        <v>#VALUE!</v>
      </c>
      <c r="C197" s="16"/>
      <c r="F197" s="3"/>
    </row>
    <row r="198" spans="1:6" customFormat="1" ht="12.75" hidden="1">
      <c r="A198" t="e">
        <f>+Table13[[#This Row],[AT BKG TS CNTR]]</f>
        <v>#VALUE!</v>
      </c>
      <c r="C198" s="16"/>
      <c r="F198" s="3"/>
    </row>
    <row r="199" spans="1:6" customFormat="1" ht="12.75" hidden="1">
      <c r="A199" t="e">
        <f>+Table13[[#This Row],[AT BKG TS CNTR]]</f>
        <v>#VALUE!</v>
      </c>
      <c r="C199" s="16"/>
      <c r="F199" s="3"/>
    </row>
    <row r="200" spans="1:6" customFormat="1" ht="12.75" hidden="1">
      <c r="A200" t="e">
        <f>+Table13[[#This Row],[AT BKG TS CNTR]]</f>
        <v>#VALUE!</v>
      </c>
      <c r="C200" s="16"/>
      <c r="F200" s="3"/>
    </row>
    <row r="201" spans="1:6" customFormat="1" ht="12.75" hidden="1">
      <c r="A201" t="e">
        <f>+Table13[[#This Row],[AT BKG TS CNTR]]</f>
        <v>#VALUE!</v>
      </c>
      <c r="C201" s="16"/>
      <c r="F201" s="3"/>
    </row>
    <row r="202" spans="1:6" customFormat="1" ht="12.75" hidden="1">
      <c r="A202" t="e">
        <f>+Table13[[#This Row],[AT BKG TS CNTR]]</f>
        <v>#VALUE!</v>
      </c>
      <c r="C202" s="16"/>
      <c r="F202" s="3"/>
    </row>
    <row r="203" spans="1:6" customFormat="1" ht="12.75" hidden="1">
      <c r="A203" t="e">
        <f>+Table13[[#This Row],[AT BKG TS CNTR]]</f>
        <v>#VALUE!</v>
      </c>
      <c r="C203" s="16"/>
      <c r="F203" s="3"/>
    </row>
    <row r="204" spans="1:6" customFormat="1" ht="12.75" hidden="1">
      <c r="A204" t="e">
        <f>+Table13[[#This Row],[AT BKG TS CNTR]]</f>
        <v>#VALUE!</v>
      </c>
      <c r="C204" s="16"/>
      <c r="F204" s="3"/>
    </row>
    <row r="205" spans="1:6" customFormat="1" ht="12.75" hidden="1">
      <c r="A205" t="e">
        <f>+Table13[[#This Row],[AT BKG TS CNTR]]</f>
        <v>#VALUE!</v>
      </c>
      <c r="C205" s="16"/>
      <c r="F205" s="3"/>
    </row>
    <row r="206" spans="1:6" customFormat="1" ht="12.75" hidden="1">
      <c r="A206" t="e">
        <f>+Table13[[#This Row],[AT BKG TS CNTR]]</f>
        <v>#VALUE!</v>
      </c>
      <c r="C206" s="16"/>
      <c r="F206" s="3"/>
    </row>
    <row r="207" spans="1:6" customFormat="1" ht="12.75" hidden="1">
      <c r="A207" t="e">
        <f>+Table13[[#This Row],[AT BKG TS CNTR]]</f>
        <v>#VALUE!</v>
      </c>
      <c r="C207" s="16"/>
      <c r="F207" s="3"/>
    </row>
    <row r="208" spans="1:6" customFormat="1" ht="12.75" hidden="1">
      <c r="A208" t="e">
        <f>+Table13[[#This Row],[AT BKG TS CNTR]]</f>
        <v>#VALUE!</v>
      </c>
      <c r="C208" s="16"/>
      <c r="F208" s="3"/>
    </row>
    <row r="209" spans="1:6" customFormat="1" ht="12.75" hidden="1">
      <c r="A209" t="e">
        <f>+Table13[[#This Row],[AT BKG TS CNTR]]</f>
        <v>#VALUE!</v>
      </c>
      <c r="C209" s="16"/>
      <c r="F209" s="3"/>
    </row>
    <row r="210" spans="1:6" customFormat="1" ht="12.75" hidden="1">
      <c r="A210" t="e">
        <f>+Table13[[#This Row],[AT BKG TS CNTR]]</f>
        <v>#VALUE!</v>
      </c>
      <c r="C210" s="16"/>
      <c r="F210" s="3"/>
    </row>
    <row r="211" spans="1:6" customFormat="1" ht="12.75" hidden="1">
      <c r="A211" t="e">
        <f>+Table13[[#This Row],[AT BKG TS CNTR]]</f>
        <v>#VALUE!</v>
      </c>
      <c r="C211" s="16"/>
      <c r="F211" s="3"/>
    </row>
    <row r="212" spans="1:6" customFormat="1" ht="12.75" hidden="1">
      <c r="A212" t="e">
        <f>+Table13[[#This Row],[AT BKG TS CNTR]]</f>
        <v>#VALUE!</v>
      </c>
      <c r="C212" s="16"/>
      <c r="F212" s="3"/>
    </row>
    <row r="213" spans="1:6" customFormat="1" ht="12.75" hidden="1">
      <c r="A213" t="e">
        <f>+Table13[[#This Row],[AT BKG TS CNTR]]</f>
        <v>#VALUE!</v>
      </c>
      <c r="C213" s="16"/>
      <c r="F213" s="3"/>
    </row>
    <row r="214" spans="1:6" customFormat="1" ht="12.75" hidden="1">
      <c r="A214" t="e">
        <f>+Table13[[#This Row],[AT BKG TS CNTR]]</f>
        <v>#VALUE!</v>
      </c>
      <c r="C214" s="16"/>
      <c r="F214" s="3"/>
    </row>
    <row r="215" spans="1:6" customFormat="1" ht="12.75" hidden="1">
      <c r="A215" t="e">
        <f>+Table13[[#This Row],[AT BKG TS CNTR]]</f>
        <v>#VALUE!</v>
      </c>
      <c r="C215" s="16"/>
      <c r="F215" s="3"/>
    </row>
    <row r="216" spans="1:6" customFormat="1" ht="12.75" hidden="1">
      <c r="A216" t="e">
        <f>+Table13[[#This Row],[AT BKG TS CNTR]]</f>
        <v>#VALUE!</v>
      </c>
      <c r="C216" s="16"/>
      <c r="F216" s="3"/>
    </row>
    <row r="217" spans="1:6" customFormat="1" ht="12.75" hidden="1">
      <c r="A217" t="e">
        <f>+Table13[[#This Row],[AT BKG TS CNTR]]</f>
        <v>#VALUE!</v>
      </c>
      <c r="C217" s="16"/>
      <c r="F217" s="3"/>
    </row>
    <row r="218" spans="1:6" customFormat="1" ht="12.75" hidden="1">
      <c r="A218" t="e">
        <f>+Table13[[#This Row],[AT BKG TS CNTR]]</f>
        <v>#VALUE!</v>
      </c>
      <c r="C218" s="16"/>
      <c r="F218" s="3"/>
    </row>
    <row r="219" spans="1:6" customFormat="1" ht="12.75" hidden="1">
      <c r="A219" t="e">
        <f>+Table13[[#This Row],[AT BKG TS CNTR]]</f>
        <v>#VALUE!</v>
      </c>
      <c r="C219" s="16"/>
      <c r="F219" s="3"/>
    </row>
    <row r="220" spans="1:6" customFormat="1" ht="12.75" hidden="1">
      <c r="A220" t="e">
        <f>+Table13[[#This Row],[AT BKG TS CNTR]]</f>
        <v>#VALUE!</v>
      </c>
      <c r="C220" s="16"/>
      <c r="F220" s="3"/>
    </row>
    <row r="221" spans="1:6" customFormat="1" ht="12.75" hidden="1">
      <c r="A221" t="e">
        <f>+Table13[[#This Row],[AT BKG TS CNTR]]</f>
        <v>#VALUE!</v>
      </c>
      <c r="C221" s="16"/>
      <c r="F221" s="3"/>
    </row>
    <row r="222" spans="1:6" customFormat="1" ht="12.75" hidden="1">
      <c r="A222" t="e">
        <f>+Table13[[#This Row],[AT BKG TS CNTR]]</f>
        <v>#VALUE!</v>
      </c>
      <c r="C222" s="16"/>
      <c r="F222" s="3"/>
    </row>
    <row r="223" spans="1:6" customFormat="1" ht="12.75" hidden="1">
      <c r="A223" t="e">
        <f>+Table13[[#This Row],[AT BKG TS CNTR]]</f>
        <v>#VALUE!</v>
      </c>
      <c r="C223" s="16"/>
      <c r="F223" s="3"/>
    </row>
    <row r="224" spans="1:6" customFormat="1" ht="12.75" hidden="1">
      <c r="A224" t="e">
        <f>+Table13[[#This Row],[AT BKG TS CNTR]]</f>
        <v>#VALUE!</v>
      </c>
      <c r="C224" s="16"/>
      <c r="F224" s="3"/>
    </row>
    <row r="225" spans="1:6" customFormat="1" ht="12.75" hidden="1">
      <c r="A225" t="e">
        <f>+Table13[[#This Row],[AT BKG TS CNTR]]</f>
        <v>#VALUE!</v>
      </c>
      <c r="C225" s="16"/>
      <c r="F225" s="3"/>
    </row>
    <row r="226" spans="1:6" customFormat="1" ht="12.75" hidden="1">
      <c r="A226" t="e">
        <f>+Table13[[#This Row],[AT BKG TS CNTR]]</f>
        <v>#VALUE!</v>
      </c>
      <c r="C226" s="16"/>
      <c r="F226" s="3"/>
    </row>
    <row r="227" spans="1:6" customFormat="1" ht="12.75" hidden="1">
      <c r="A227" t="e">
        <f>+Table13[[#This Row],[AT BKG TS CNTR]]</f>
        <v>#VALUE!</v>
      </c>
      <c r="C227" s="16"/>
      <c r="F227" s="3"/>
    </row>
    <row r="228" spans="1:6" customFormat="1" ht="12.75" hidden="1">
      <c r="A228" t="e">
        <f>+Table13[[#This Row],[AT BKG TS CNTR]]</f>
        <v>#VALUE!</v>
      </c>
      <c r="C228" s="16"/>
      <c r="F228" s="3"/>
    </row>
    <row r="229" spans="1:6" customFormat="1" ht="12.75" hidden="1">
      <c r="A229" t="e">
        <f>+Table13[[#This Row],[AT BKG TS CNTR]]</f>
        <v>#VALUE!</v>
      </c>
      <c r="C229" s="16"/>
      <c r="F229" s="3"/>
    </row>
    <row r="230" spans="1:6" customFormat="1" ht="12.75" hidden="1">
      <c r="A230" t="e">
        <f>+Table13[[#This Row],[AT BKG TS CNTR]]</f>
        <v>#VALUE!</v>
      </c>
      <c r="C230" s="16"/>
      <c r="F230" s="3"/>
    </row>
    <row r="231" spans="1:6" customFormat="1" ht="12.75" hidden="1">
      <c r="A231" t="e">
        <f>+Table13[[#This Row],[AT BKG TS CNTR]]</f>
        <v>#VALUE!</v>
      </c>
      <c r="C231" s="16"/>
      <c r="F231" s="3"/>
    </row>
    <row r="232" spans="1:6" customFormat="1" ht="12.75" hidden="1">
      <c r="A232" t="e">
        <f>+Table13[[#This Row],[AT BKG TS CNTR]]</f>
        <v>#VALUE!</v>
      </c>
      <c r="C232" s="16"/>
      <c r="F232" s="3"/>
    </row>
    <row r="233" spans="1:6" customFormat="1" ht="12.75" hidden="1">
      <c r="A233" t="e">
        <f>+Table13[[#This Row],[AT BKG TS CNTR]]</f>
        <v>#VALUE!</v>
      </c>
      <c r="C233" s="16"/>
      <c r="F233" s="3"/>
    </row>
    <row r="234" spans="1:6" customFormat="1" ht="12.75" hidden="1">
      <c r="A234" t="e">
        <f>+Table13[[#This Row],[AT BKG TS CNTR]]</f>
        <v>#VALUE!</v>
      </c>
      <c r="C234" s="16"/>
      <c r="F234" s="3"/>
    </row>
    <row r="235" spans="1:6" customFormat="1" ht="12.75" hidden="1">
      <c r="A235" t="e">
        <f>+Table13[[#This Row],[AT BKG TS CNTR]]</f>
        <v>#VALUE!</v>
      </c>
      <c r="C235" s="16"/>
      <c r="F235" s="3"/>
    </row>
    <row r="236" spans="1:6" customFormat="1" ht="12.75" hidden="1">
      <c r="A236" t="e">
        <f>+Table13[[#This Row],[AT BKG TS CNTR]]</f>
        <v>#VALUE!</v>
      </c>
      <c r="C236" s="16"/>
      <c r="F236" s="3"/>
    </row>
    <row r="237" spans="1:6" customFormat="1" ht="12.75" hidden="1">
      <c r="A237" t="e">
        <f>+Table13[[#This Row],[AT BKG TS CNTR]]</f>
        <v>#VALUE!</v>
      </c>
      <c r="C237" s="16"/>
      <c r="F237" s="3"/>
    </row>
    <row r="238" spans="1:6" customFormat="1" ht="12.75" hidden="1">
      <c r="A238" t="e">
        <f>+Table13[[#This Row],[AT BKG TS CNTR]]</f>
        <v>#VALUE!</v>
      </c>
      <c r="C238" s="16"/>
      <c r="F238" s="3"/>
    </row>
    <row r="239" spans="1:6" customFormat="1" ht="12.75" hidden="1">
      <c r="A239" t="e">
        <f>+Table13[[#This Row],[AT BKG TS CNTR]]</f>
        <v>#VALUE!</v>
      </c>
      <c r="C239" s="16"/>
      <c r="F239" s="3"/>
    </row>
    <row r="240" spans="1:6" customFormat="1" ht="12.75" hidden="1">
      <c r="A240" t="e">
        <f>+Table13[[#This Row],[AT BKG TS CNTR]]</f>
        <v>#VALUE!</v>
      </c>
      <c r="C240" s="16"/>
      <c r="F240" s="3"/>
    </row>
    <row r="241" spans="1:6" customFormat="1" ht="12.75" hidden="1">
      <c r="A241" t="e">
        <f>+Table13[[#This Row],[AT BKG TS CNTR]]</f>
        <v>#VALUE!</v>
      </c>
      <c r="C241" s="16"/>
      <c r="F241" s="3"/>
    </row>
    <row r="242" spans="1:6" customFormat="1" ht="12.75" hidden="1">
      <c r="A242" t="e">
        <f>+Table13[[#This Row],[AT BKG TS CNTR]]</f>
        <v>#VALUE!</v>
      </c>
      <c r="C242" s="16"/>
      <c r="F242" s="3"/>
    </row>
    <row r="243" spans="1:6" customFormat="1" ht="12.75" hidden="1">
      <c r="A243" t="e">
        <f>+Table13[[#This Row],[AT BKG TS CNTR]]</f>
        <v>#VALUE!</v>
      </c>
      <c r="C243" s="16"/>
      <c r="F243" s="3"/>
    </row>
    <row r="244" spans="1:6" customFormat="1" ht="12.75" hidden="1">
      <c r="A244" t="e">
        <f>+Table13[[#This Row],[AT BKG TS CNTR]]</f>
        <v>#VALUE!</v>
      </c>
      <c r="C244" s="16"/>
      <c r="F244" s="3"/>
    </row>
    <row r="245" spans="1:6" customFormat="1" ht="12.75" hidden="1">
      <c r="A245" t="e">
        <f>+Table13[[#This Row],[AT BKG TS CNTR]]</f>
        <v>#VALUE!</v>
      </c>
      <c r="C245" s="16"/>
      <c r="F245" s="3"/>
    </row>
    <row r="246" spans="1:6" customFormat="1" ht="12.75" hidden="1">
      <c r="A246" t="e">
        <f>+Table13[[#This Row],[AT BKG TS CNTR]]</f>
        <v>#VALUE!</v>
      </c>
      <c r="C246" s="16"/>
      <c r="F246" s="3"/>
    </row>
    <row r="247" spans="1:6" customFormat="1" ht="12.75" hidden="1">
      <c r="A247" t="e">
        <f>+Table13[[#This Row],[AT BKG TS CNTR]]</f>
        <v>#VALUE!</v>
      </c>
      <c r="C247" s="16"/>
      <c r="F247" s="3"/>
    </row>
    <row r="248" spans="1:6" customFormat="1" ht="12.75" hidden="1">
      <c r="A248" t="e">
        <f>+Table13[[#This Row],[AT BKG TS CNTR]]</f>
        <v>#VALUE!</v>
      </c>
      <c r="C248" s="16"/>
      <c r="F248" s="3"/>
    </row>
    <row r="249" spans="1:6" customFormat="1" ht="12.75" hidden="1">
      <c r="A249" t="e">
        <f>+Table13[[#This Row],[AT BKG TS CNTR]]</f>
        <v>#VALUE!</v>
      </c>
      <c r="C249" s="16"/>
      <c r="F249" s="3"/>
    </row>
    <row r="250" spans="1:6" customFormat="1" ht="12.75" hidden="1">
      <c r="A250" t="e">
        <f>+Table13[[#This Row],[AT BKG TS CNTR]]</f>
        <v>#VALUE!</v>
      </c>
      <c r="C250" s="16"/>
      <c r="F250" s="3"/>
    </row>
    <row r="251" spans="1:6" customFormat="1" ht="12.75" hidden="1">
      <c r="A251" t="e">
        <f>+Table13[[#This Row],[AT BKG TS CNTR]]</f>
        <v>#VALUE!</v>
      </c>
      <c r="C251" s="16"/>
      <c r="F251" s="3"/>
    </row>
    <row r="252" spans="1:6" customFormat="1" ht="12.75" hidden="1">
      <c r="A252" t="e">
        <f>+Table13[[#This Row],[AT BKG TS CNTR]]</f>
        <v>#VALUE!</v>
      </c>
      <c r="C252" s="16"/>
      <c r="F252" s="3"/>
    </row>
    <row r="253" spans="1:6" customFormat="1" ht="12.75" hidden="1">
      <c r="A253" t="e">
        <f>+Table13[[#This Row],[AT BKG TS CNTR]]</f>
        <v>#VALUE!</v>
      </c>
      <c r="C253" s="16"/>
      <c r="F253" s="3"/>
    </row>
    <row r="254" spans="1:6" customFormat="1" ht="12.75" hidden="1">
      <c r="A254" t="e">
        <f>+Table13[[#This Row],[AT BKG TS CNTR]]</f>
        <v>#VALUE!</v>
      </c>
      <c r="C254" s="16"/>
      <c r="F254" s="3"/>
    </row>
    <row r="255" spans="1:6" customFormat="1" ht="12.75" hidden="1">
      <c r="A255" t="e">
        <f>+Table13[[#This Row],[AT BKG TS CNTR]]</f>
        <v>#VALUE!</v>
      </c>
      <c r="C255" s="16"/>
      <c r="F255" s="3"/>
    </row>
    <row r="256" spans="1:6" customFormat="1" ht="12.75" hidden="1">
      <c r="A256" t="e">
        <f>+Table13[[#This Row],[AT BKG TS CNTR]]</f>
        <v>#VALUE!</v>
      </c>
      <c r="C256" s="16"/>
      <c r="F256" s="3"/>
    </row>
    <row r="257" spans="1:6" customFormat="1" ht="12.75" hidden="1">
      <c r="A257" t="e">
        <f>+Table13[[#This Row],[AT BKG TS CNTR]]</f>
        <v>#VALUE!</v>
      </c>
      <c r="C257" s="16"/>
      <c r="F257" s="3"/>
    </row>
    <row r="258" spans="1:6" customFormat="1" ht="12.75" hidden="1">
      <c r="A258" t="e">
        <f>+Table13[[#This Row],[AT BKG TS CNTR]]</f>
        <v>#VALUE!</v>
      </c>
      <c r="C258" s="16"/>
      <c r="F258" s="3"/>
    </row>
    <row r="259" spans="1:6" customFormat="1" ht="12.75" hidden="1">
      <c r="A259" t="e">
        <f>+Table13[[#This Row],[AT BKG TS CNTR]]</f>
        <v>#VALUE!</v>
      </c>
      <c r="C259" s="16"/>
      <c r="F259" s="3"/>
    </row>
    <row r="260" spans="1:6" customFormat="1" ht="12.75" hidden="1">
      <c r="A260" t="e">
        <f>+Table13[[#This Row],[AT BKG TS CNTR]]</f>
        <v>#VALUE!</v>
      </c>
      <c r="C260" s="16"/>
      <c r="F260" s="3"/>
    </row>
    <row r="261" spans="1:6" customFormat="1" ht="12.75" hidden="1">
      <c r="A261" t="e">
        <f>+Table13[[#This Row],[AT BKG TS CNTR]]</f>
        <v>#VALUE!</v>
      </c>
      <c r="C261" s="16"/>
      <c r="F261" s="3"/>
    </row>
    <row r="262" spans="1:6" customFormat="1" ht="12.75" hidden="1">
      <c r="A262" t="e">
        <f>+Table13[[#This Row],[AT BKG TS CNTR]]</f>
        <v>#VALUE!</v>
      </c>
      <c r="C262" s="16"/>
      <c r="F262" s="3"/>
    </row>
    <row r="263" spans="1:6" customFormat="1" ht="12.75" hidden="1">
      <c r="A263" t="e">
        <f>+Table13[[#This Row],[AT BKG TS CNTR]]</f>
        <v>#VALUE!</v>
      </c>
      <c r="C263" s="16"/>
      <c r="F263" s="3"/>
    </row>
    <row r="264" spans="1:6" customFormat="1" ht="12.75" hidden="1">
      <c r="A264" t="e">
        <f>+Table13[[#This Row],[AT BKG TS CNTR]]</f>
        <v>#VALUE!</v>
      </c>
      <c r="C264" s="16"/>
      <c r="F264" s="3"/>
    </row>
    <row r="265" spans="1:6" customFormat="1" ht="12.75" hidden="1">
      <c r="A265" t="e">
        <f>+Table13[[#This Row],[AT BKG TS CNTR]]</f>
        <v>#VALUE!</v>
      </c>
      <c r="C265" s="16"/>
      <c r="F265" s="3"/>
    </row>
    <row r="266" spans="1:6" customFormat="1" ht="12.75" hidden="1">
      <c r="A266" t="e">
        <f>+Table13[[#This Row],[AT BKG TS CNTR]]</f>
        <v>#VALUE!</v>
      </c>
      <c r="C266" s="16"/>
      <c r="F266" s="3"/>
    </row>
    <row r="267" spans="1:6" customFormat="1" ht="12.75" hidden="1">
      <c r="A267" t="e">
        <f>+Table13[[#This Row],[AT BKG TS CNTR]]</f>
        <v>#VALUE!</v>
      </c>
      <c r="C267" s="16"/>
      <c r="F267" s="3"/>
    </row>
    <row r="268" spans="1:6" customFormat="1" ht="12.75" hidden="1">
      <c r="A268" t="e">
        <f>+Table13[[#This Row],[AT BKG TS CNTR]]</f>
        <v>#VALUE!</v>
      </c>
      <c r="C268" s="16"/>
      <c r="F268" s="3"/>
    </row>
    <row r="269" spans="1:6" customFormat="1" ht="12.75" hidden="1">
      <c r="A269" t="e">
        <f>+Table13[[#This Row],[AT BKG TS CNTR]]</f>
        <v>#VALUE!</v>
      </c>
      <c r="C269" s="16"/>
      <c r="F269" s="3"/>
    </row>
    <row r="270" spans="1:6" customFormat="1" ht="12.75" hidden="1">
      <c r="A270" t="e">
        <f>+Table13[[#This Row],[AT BKG TS CNTR]]</f>
        <v>#VALUE!</v>
      </c>
      <c r="C270" s="16"/>
      <c r="F270" s="3"/>
    </row>
    <row r="271" spans="1:6" customFormat="1" ht="12.75" hidden="1">
      <c r="A271" t="e">
        <f>+Table13[[#This Row],[AT BKG TS CNTR]]</f>
        <v>#VALUE!</v>
      </c>
      <c r="C271" s="16"/>
      <c r="F271" s="3"/>
    </row>
    <row r="272" spans="1:6" customFormat="1" ht="12.75" hidden="1">
      <c r="A272" t="e">
        <f>+Table13[[#This Row],[AT BKG TS CNTR]]</f>
        <v>#VALUE!</v>
      </c>
      <c r="C272" s="16"/>
      <c r="F272" s="3"/>
    </row>
    <row r="273" spans="1:6" customFormat="1" ht="12.75" hidden="1">
      <c r="A273" t="e">
        <f>+Table13[[#This Row],[AT BKG TS CNTR]]</f>
        <v>#VALUE!</v>
      </c>
      <c r="C273" s="16"/>
      <c r="F273" s="3"/>
    </row>
    <row r="274" spans="1:6" customFormat="1" ht="12.75" hidden="1">
      <c r="A274" t="e">
        <f>+Table13[[#This Row],[AT BKG TS CNTR]]</f>
        <v>#VALUE!</v>
      </c>
      <c r="C274" s="16"/>
      <c r="F274" s="3"/>
    </row>
    <row r="275" spans="1:6" customFormat="1" ht="12.75" hidden="1">
      <c r="A275" t="e">
        <f>+Table13[[#This Row],[AT BKG TS CNTR]]</f>
        <v>#VALUE!</v>
      </c>
      <c r="C275" s="16"/>
      <c r="F275" s="3"/>
    </row>
    <row r="276" spans="1:6" customFormat="1" ht="12.75" hidden="1">
      <c r="A276" t="e">
        <f>+Table13[[#This Row],[AT BKG TS CNTR]]</f>
        <v>#VALUE!</v>
      </c>
      <c r="C276" s="16"/>
      <c r="F276" s="3"/>
    </row>
    <row r="277" spans="1:6" customFormat="1" ht="12.75" hidden="1">
      <c r="A277" t="e">
        <f>+Table13[[#This Row],[AT BKG TS CNTR]]</f>
        <v>#VALUE!</v>
      </c>
      <c r="C277" s="16"/>
      <c r="F277" s="3"/>
    </row>
    <row r="278" spans="1:6" customFormat="1" ht="12.75" hidden="1">
      <c r="A278" t="e">
        <f>+Table13[[#This Row],[AT BKG TS CNTR]]</f>
        <v>#VALUE!</v>
      </c>
      <c r="C278" s="16"/>
      <c r="F278" s="3"/>
    </row>
    <row r="279" spans="1:6" customFormat="1" ht="12.75" hidden="1">
      <c r="A279" t="e">
        <f>+Table13[[#This Row],[AT BKG TS CNTR]]</f>
        <v>#VALUE!</v>
      </c>
      <c r="C279" s="16"/>
      <c r="F279" s="3"/>
    </row>
    <row r="280" spans="1:6" customFormat="1" ht="12.75" hidden="1">
      <c r="A280" t="e">
        <f>+Table13[[#This Row],[AT BKG TS CNTR]]</f>
        <v>#VALUE!</v>
      </c>
      <c r="C280" s="16"/>
      <c r="F280" s="3"/>
    </row>
    <row r="281" spans="1:6" customFormat="1" ht="12.75" hidden="1">
      <c r="A281" t="e">
        <f>+Table13[[#This Row],[AT BKG TS CNTR]]</f>
        <v>#VALUE!</v>
      </c>
      <c r="C281" s="16"/>
      <c r="F281" s="3"/>
    </row>
    <row r="282" spans="1:6" customFormat="1" ht="12.75" hidden="1">
      <c r="A282" t="e">
        <f>+Table13[[#This Row],[AT BKG TS CNTR]]</f>
        <v>#VALUE!</v>
      </c>
      <c r="C282" s="16"/>
      <c r="F282" s="3"/>
    </row>
    <row r="283" spans="1:6" customFormat="1" ht="12.75" hidden="1">
      <c r="A283" t="e">
        <f>+Table13[[#This Row],[AT BKG TS CNTR]]</f>
        <v>#VALUE!</v>
      </c>
      <c r="C283" s="16"/>
      <c r="F283" s="3"/>
    </row>
    <row r="284" spans="1:6" customFormat="1" ht="12.75" hidden="1">
      <c r="A284" t="e">
        <f>+Table13[[#This Row],[AT BKG TS CNTR]]</f>
        <v>#VALUE!</v>
      </c>
      <c r="C284" s="16"/>
      <c r="F284" s="3"/>
    </row>
    <row r="285" spans="1:6" customFormat="1" ht="12.75" hidden="1">
      <c r="A285" t="e">
        <f>+Table13[[#This Row],[AT BKG TS CNTR]]</f>
        <v>#VALUE!</v>
      </c>
      <c r="C285" s="16"/>
      <c r="F285" s="3"/>
    </row>
    <row r="286" spans="1:6" customFormat="1" ht="12.75" hidden="1">
      <c r="A286" t="e">
        <f>+Table13[[#This Row],[AT BKG TS CNTR]]</f>
        <v>#VALUE!</v>
      </c>
      <c r="C286" s="16"/>
      <c r="F286" s="3"/>
    </row>
    <row r="287" spans="1:6" customFormat="1" ht="12.75" hidden="1">
      <c r="A287" t="e">
        <f>+Table13[[#This Row],[AT BKG TS CNTR]]</f>
        <v>#VALUE!</v>
      </c>
      <c r="C287" s="16"/>
      <c r="F287" s="3"/>
    </row>
    <row r="288" spans="1:6" customFormat="1" ht="12.75" hidden="1">
      <c r="A288" t="e">
        <f>+Table13[[#This Row],[AT BKG TS CNTR]]</f>
        <v>#VALUE!</v>
      </c>
      <c r="C288" s="16"/>
      <c r="F288" s="3"/>
    </row>
    <row r="289" spans="1:6" customFormat="1" ht="12.75" hidden="1">
      <c r="A289" t="e">
        <f>+Table13[[#This Row],[AT BKG TS CNTR]]</f>
        <v>#VALUE!</v>
      </c>
      <c r="C289" s="16"/>
      <c r="F289" s="3"/>
    </row>
    <row r="290" spans="1:6" customFormat="1" ht="12.75" hidden="1">
      <c r="A290" t="e">
        <f>+Table13[[#This Row],[AT BKG TS CNTR]]</f>
        <v>#VALUE!</v>
      </c>
      <c r="C290" s="16"/>
      <c r="F290" s="3"/>
    </row>
    <row r="291" spans="1:6" customFormat="1" ht="12.75" hidden="1">
      <c r="A291" t="e">
        <f>+Table13[[#This Row],[AT BKG TS CNTR]]</f>
        <v>#VALUE!</v>
      </c>
      <c r="C291" s="16"/>
      <c r="F291" s="3"/>
    </row>
    <row r="292" spans="1:6" customFormat="1" ht="12.75" hidden="1">
      <c r="A292" t="e">
        <f>+Table13[[#This Row],[AT BKG TS CNTR]]</f>
        <v>#VALUE!</v>
      </c>
      <c r="C292" s="16"/>
      <c r="F292" s="3"/>
    </row>
    <row r="293" spans="1:6" customFormat="1" ht="12.75" hidden="1">
      <c r="A293" t="e">
        <f>+Table13[[#This Row],[AT BKG TS CNTR]]</f>
        <v>#VALUE!</v>
      </c>
      <c r="C293" s="16"/>
      <c r="F293" s="3"/>
    </row>
    <row r="294" spans="1:6" customFormat="1" ht="12.75" hidden="1">
      <c r="A294" t="e">
        <f>+Table13[[#This Row],[AT BKG TS CNTR]]</f>
        <v>#VALUE!</v>
      </c>
      <c r="C294" s="16"/>
      <c r="F294" s="3"/>
    </row>
    <row r="295" spans="1:6" customFormat="1" ht="12.75" hidden="1">
      <c r="A295" t="e">
        <f>+Table13[[#This Row],[AT BKG TS CNTR]]</f>
        <v>#VALUE!</v>
      </c>
      <c r="C295" s="16"/>
      <c r="F295" s="3"/>
    </row>
    <row r="296" spans="1:6" customFormat="1" ht="12.75" hidden="1">
      <c r="A296" t="e">
        <f>+Table13[[#This Row],[AT BKG TS CNTR]]</f>
        <v>#VALUE!</v>
      </c>
      <c r="C296" s="16"/>
      <c r="F296" s="3"/>
    </row>
    <row r="297" spans="1:6" customFormat="1" ht="12.75" hidden="1">
      <c r="A297" t="e">
        <f>+Table13[[#This Row],[AT BKG TS CNTR]]</f>
        <v>#VALUE!</v>
      </c>
      <c r="C297" s="16"/>
      <c r="F297" s="3"/>
    </row>
    <row r="298" spans="1:6" customFormat="1" ht="12.75" hidden="1">
      <c r="A298" t="e">
        <f>+Table13[[#This Row],[AT BKG TS CNTR]]</f>
        <v>#VALUE!</v>
      </c>
      <c r="C298" s="16"/>
      <c r="F298" s="3"/>
    </row>
    <row r="299" spans="1:6" customFormat="1" ht="12.75" hidden="1">
      <c r="A299" t="e">
        <f>+Table13[[#This Row],[AT BKG TS CNTR]]</f>
        <v>#VALUE!</v>
      </c>
      <c r="C299" s="16"/>
      <c r="F299" s="3"/>
    </row>
    <row r="300" spans="1:6" customFormat="1" ht="12.75" hidden="1">
      <c r="A300" t="e">
        <f>+Table13[[#This Row],[AT BKG TS CNTR]]</f>
        <v>#VALUE!</v>
      </c>
      <c r="C300" s="16"/>
      <c r="F300" s="3"/>
    </row>
    <row r="301" spans="1:6" customFormat="1" ht="12.75" hidden="1">
      <c r="A301" t="e">
        <f>+Table13[[#This Row],[AT BKG TS CNTR]]</f>
        <v>#VALUE!</v>
      </c>
      <c r="C301" s="16"/>
      <c r="F301" s="3"/>
    </row>
    <row r="302" spans="1:6" customFormat="1" ht="12.75" hidden="1">
      <c r="A302" t="e">
        <f>+Table13[[#This Row],[AT BKG TS CNTR]]</f>
        <v>#VALUE!</v>
      </c>
      <c r="C302" s="16"/>
      <c r="F302" s="3"/>
    </row>
    <row r="303" spans="1:6" customFormat="1" ht="12.75" hidden="1">
      <c r="A303" t="e">
        <f>+Table13[[#This Row],[AT BKG TS CNTR]]</f>
        <v>#VALUE!</v>
      </c>
      <c r="C303" s="16"/>
      <c r="F303" s="3"/>
    </row>
    <row r="304" spans="1:6" customFormat="1" ht="12.75" hidden="1">
      <c r="A304" t="e">
        <f>+Table13[[#This Row],[AT BKG TS CNTR]]</f>
        <v>#VALUE!</v>
      </c>
      <c r="C304" s="16"/>
      <c r="F304" s="3"/>
    </row>
    <row r="305" spans="1:6" customFormat="1" ht="12.75" hidden="1">
      <c r="A305" t="e">
        <f>+Table13[[#This Row],[AT BKG TS CNTR]]</f>
        <v>#VALUE!</v>
      </c>
      <c r="C305" s="16"/>
      <c r="F305" s="3"/>
    </row>
    <row r="306" spans="1:6" customFormat="1" ht="12.75" hidden="1">
      <c r="A306" t="e">
        <f>+Table13[[#This Row],[AT BKG TS CNTR]]</f>
        <v>#VALUE!</v>
      </c>
      <c r="C306" s="16"/>
      <c r="F306" s="3"/>
    </row>
    <row r="307" spans="1:6" customFormat="1" ht="12.75" hidden="1">
      <c r="A307" t="e">
        <f>+Table13[[#This Row],[AT BKG TS CNTR]]</f>
        <v>#VALUE!</v>
      </c>
      <c r="C307" s="16"/>
      <c r="F307" s="3"/>
    </row>
    <row r="308" spans="1:6" customFormat="1" ht="12.75" hidden="1">
      <c r="A308" t="e">
        <f>+Table13[[#This Row],[AT BKG TS CNTR]]</f>
        <v>#VALUE!</v>
      </c>
      <c r="C308" s="16"/>
      <c r="F308" s="3"/>
    </row>
    <row r="309" spans="1:6" customFormat="1" ht="12.75" hidden="1">
      <c r="A309" t="e">
        <f>+Table13[[#This Row],[AT BKG TS CNTR]]</f>
        <v>#VALUE!</v>
      </c>
      <c r="C309" s="16"/>
      <c r="F309" s="3"/>
    </row>
    <row r="310" spans="1:6" customFormat="1" ht="12.75" hidden="1">
      <c r="A310" t="e">
        <f>+Table13[[#This Row],[AT BKG TS CNTR]]</f>
        <v>#VALUE!</v>
      </c>
      <c r="C310" s="16"/>
      <c r="F310" s="3"/>
    </row>
    <row r="311" spans="1:6" customFormat="1" ht="12.75" hidden="1">
      <c r="A311" t="e">
        <f>+Table13[[#This Row],[AT BKG TS CNTR]]</f>
        <v>#VALUE!</v>
      </c>
      <c r="C311" s="16"/>
      <c r="F311" s="3"/>
    </row>
    <row r="312" spans="1:6" customFormat="1" ht="12.75" hidden="1">
      <c r="A312" t="e">
        <f>+Table13[[#This Row],[AT BKG TS CNTR]]</f>
        <v>#VALUE!</v>
      </c>
      <c r="C312" s="16"/>
      <c r="F312" s="3"/>
    </row>
    <row r="313" spans="1:6" customFormat="1" ht="12.75" hidden="1">
      <c r="A313" t="e">
        <f>+Table13[[#This Row],[AT BKG TS CNTR]]</f>
        <v>#VALUE!</v>
      </c>
      <c r="C313" s="16"/>
      <c r="F313" s="3"/>
    </row>
    <row r="314" spans="1:6" customFormat="1" ht="12.75" hidden="1">
      <c r="A314" t="e">
        <f>+Table13[[#This Row],[AT BKG TS CNTR]]</f>
        <v>#VALUE!</v>
      </c>
      <c r="C314" s="16"/>
      <c r="F314" s="3"/>
    </row>
    <row r="315" spans="1:6" customFormat="1" ht="12.75" hidden="1">
      <c r="A315" t="e">
        <f>+Table13[[#This Row],[AT BKG TS CNTR]]</f>
        <v>#VALUE!</v>
      </c>
      <c r="C315" s="16"/>
      <c r="F315" s="3"/>
    </row>
    <row r="316" spans="1:6" customFormat="1" ht="12.75" hidden="1">
      <c r="A316" t="e">
        <f>+Table13[[#This Row],[AT BKG TS CNTR]]</f>
        <v>#VALUE!</v>
      </c>
      <c r="C316" s="16"/>
      <c r="F316" s="3"/>
    </row>
    <row r="317" spans="1:6" customFormat="1" ht="12.75" hidden="1">
      <c r="A317" t="e">
        <f>+Table13[[#This Row],[AT BKG TS CNTR]]</f>
        <v>#VALUE!</v>
      </c>
      <c r="C317" s="16"/>
      <c r="F317" s="3"/>
    </row>
    <row r="318" spans="1:6" customFormat="1" ht="12.75" hidden="1">
      <c r="A318" t="e">
        <f>+Table13[[#This Row],[AT BKG TS CNTR]]</f>
        <v>#VALUE!</v>
      </c>
      <c r="C318" s="16"/>
      <c r="F318" s="3"/>
    </row>
    <row r="319" spans="1:6" customFormat="1" ht="12.75" hidden="1">
      <c r="A319" t="e">
        <f>+Table13[[#This Row],[AT BKG TS CNTR]]</f>
        <v>#VALUE!</v>
      </c>
      <c r="C319" s="16"/>
      <c r="F319" s="3"/>
    </row>
    <row r="320" spans="1:6" customFormat="1" ht="12.75" hidden="1">
      <c r="A320" t="e">
        <f>+Table13[[#This Row],[AT BKG TS CNTR]]</f>
        <v>#VALUE!</v>
      </c>
      <c r="C320" s="16"/>
      <c r="F320" s="3"/>
    </row>
    <row r="321" spans="1:6" customFormat="1" ht="12.75" hidden="1">
      <c r="A321" t="e">
        <f>+Table13[[#This Row],[AT BKG TS CNTR]]</f>
        <v>#VALUE!</v>
      </c>
      <c r="C321" s="16"/>
      <c r="F321" s="3"/>
    </row>
    <row r="322" spans="1:6" customFormat="1" ht="12.75" hidden="1">
      <c r="A322" t="e">
        <f>+Table13[[#This Row],[AT BKG TS CNTR]]</f>
        <v>#VALUE!</v>
      </c>
      <c r="C322" s="16"/>
      <c r="F322" s="3"/>
    </row>
    <row r="323" spans="1:6" customFormat="1" ht="12.75" hidden="1">
      <c r="A323" t="e">
        <f>+Table13[[#This Row],[AT BKG TS CNTR]]</f>
        <v>#VALUE!</v>
      </c>
      <c r="C323" s="16"/>
      <c r="F323" s="3"/>
    </row>
    <row r="324" spans="1:6" customFormat="1" ht="12.75" hidden="1">
      <c r="A324" t="e">
        <f>+Table13[[#This Row],[AT BKG TS CNTR]]</f>
        <v>#VALUE!</v>
      </c>
      <c r="C324" s="16"/>
      <c r="F324" s="3"/>
    </row>
    <row r="325" spans="1:6" customFormat="1" ht="12.75" hidden="1">
      <c r="A325" t="e">
        <f>+Table13[[#This Row],[AT BKG TS CNTR]]</f>
        <v>#VALUE!</v>
      </c>
      <c r="C325" s="16"/>
      <c r="F325" s="3"/>
    </row>
    <row r="326" spans="1:6" customFormat="1" ht="12.75" hidden="1">
      <c r="A326" t="e">
        <f>+Table13[[#This Row],[AT BKG TS CNTR]]</f>
        <v>#VALUE!</v>
      </c>
      <c r="C326" s="16"/>
      <c r="F326" s="3"/>
    </row>
    <row r="327" spans="1:6" customFormat="1" ht="12.75" hidden="1">
      <c r="A327" t="e">
        <f>+Table13[[#This Row],[AT BKG TS CNTR]]</f>
        <v>#VALUE!</v>
      </c>
      <c r="C327" s="16"/>
      <c r="F327" s="3"/>
    </row>
    <row r="328" spans="1:6" customFormat="1" ht="12.75" hidden="1">
      <c r="A328" t="e">
        <f>+Table13[[#This Row],[AT BKG TS CNTR]]</f>
        <v>#VALUE!</v>
      </c>
      <c r="C328" s="16"/>
      <c r="F328" s="3"/>
    </row>
    <row r="329" spans="1:6" customFormat="1" ht="12.75" hidden="1">
      <c r="A329" t="e">
        <f>+Table13[[#This Row],[AT BKG TS CNTR]]</f>
        <v>#VALUE!</v>
      </c>
      <c r="C329" s="16"/>
      <c r="F329" s="3"/>
    </row>
    <row r="330" spans="1:6" customFormat="1" ht="12.75" hidden="1">
      <c r="A330" t="e">
        <f>+Table13[[#This Row],[AT BKG TS CNTR]]</f>
        <v>#VALUE!</v>
      </c>
      <c r="C330" s="16"/>
      <c r="F330" s="3"/>
    </row>
    <row r="331" spans="1:6" customFormat="1" ht="12.75" hidden="1">
      <c r="A331" t="e">
        <f>+Table13[[#This Row],[AT BKG TS CNTR]]</f>
        <v>#VALUE!</v>
      </c>
      <c r="C331" s="16"/>
      <c r="F331" s="3"/>
    </row>
    <row r="332" spans="1:6" customFormat="1" ht="12.75" hidden="1">
      <c r="A332" t="e">
        <f>+Table13[[#This Row],[AT BKG TS CNTR]]</f>
        <v>#VALUE!</v>
      </c>
      <c r="C332" s="16"/>
      <c r="F332" s="3"/>
    </row>
    <row r="333" spans="1:6" customFormat="1" ht="12.75" hidden="1">
      <c r="A333" t="e">
        <f>+Table13[[#This Row],[AT BKG TS CNTR]]</f>
        <v>#VALUE!</v>
      </c>
      <c r="C333" s="16"/>
      <c r="F333" s="3"/>
    </row>
    <row r="334" spans="1:6" customFormat="1" ht="12.75" hidden="1">
      <c r="A334" t="e">
        <f>+Table13[[#This Row],[AT BKG TS CNTR]]</f>
        <v>#VALUE!</v>
      </c>
      <c r="C334" s="16"/>
      <c r="F334" s="3"/>
    </row>
    <row r="335" spans="1:6" customFormat="1" ht="12.75" hidden="1">
      <c r="A335" t="e">
        <f>+Table13[[#This Row],[AT BKG TS CNTR]]</f>
        <v>#VALUE!</v>
      </c>
      <c r="C335" s="16"/>
      <c r="F335" s="3"/>
    </row>
    <row r="336" spans="1:6" customFormat="1" ht="12.75" hidden="1">
      <c r="A336" t="e">
        <f>+Table13[[#This Row],[AT BKG TS CNTR]]</f>
        <v>#VALUE!</v>
      </c>
      <c r="C336" s="16"/>
      <c r="F336" s="3"/>
    </row>
    <row r="337" spans="1:6" customFormat="1" ht="12.75" hidden="1">
      <c r="A337" t="e">
        <f>+Table13[[#This Row],[AT BKG TS CNTR]]</f>
        <v>#VALUE!</v>
      </c>
      <c r="C337" s="16"/>
      <c r="F337" s="3"/>
    </row>
    <row r="338" spans="1:6" customFormat="1" ht="12.75" hidden="1">
      <c r="A338" t="e">
        <f>+Table13[[#This Row],[AT BKG TS CNTR]]</f>
        <v>#VALUE!</v>
      </c>
      <c r="C338" s="16"/>
      <c r="F338" s="3"/>
    </row>
    <row r="339" spans="1:6" customFormat="1" ht="12.75" hidden="1">
      <c r="A339" t="e">
        <f>+Table13[[#This Row],[AT BKG TS CNTR]]</f>
        <v>#VALUE!</v>
      </c>
      <c r="C339" s="16"/>
      <c r="F339" s="3"/>
    </row>
    <row r="340" spans="1:6" customFormat="1" ht="12.75" hidden="1">
      <c r="A340" t="e">
        <f>+Table13[[#This Row],[AT BKG TS CNTR]]</f>
        <v>#VALUE!</v>
      </c>
      <c r="C340" s="16"/>
      <c r="F340" s="3"/>
    </row>
    <row r="341" spans="1:6" customFormat="1" ht="12.75" hidden="1">
      <c r="A341" t="e">
        <f>+Table13[[#This Row],[AT BKG TS CNTR]]</f>
        <v>#VALUE!</v>
      </c>
      <c r="C341" s="16"/>
      <c r="F341" s="3"/>
    </row>
    <row r="342" spans="1:6" customFormat="1" ht="12.75" hidden="1">
      <c r="A342" t="e">
        <f>+Table13[[#This Row],[AT BKG TS CNTR]]</f>
        <v>#VALUE!</v>
      </c>
      <c r="C342" s="16"/>
      <c r="F342" s="3"/>
    </row>
    <row r="343" spans="1:6" customFormat="1" ht="12.75" hidden="1">
      <c r="A343" t="e">
        <f>+Table13[[#This Row],[AT BKG TS CNTR]]</f>
        <v>#VALUE!</v>
      </c>
      <c r="C343" s="16"/>
      <c r="F343" s="3"/>
    </row>
    <row r="344" spans="1:6" customFormat="1" ht="12.75" hidden="1">
      <c r="A344" t="e">
        <f>+Table13[[#This Row],[AT BKG TS CNTR]]</f>
        <v>#VALUE!</v>
      </c>
      <c r="C344" s="16"/>
      <c r="F344" s="3"/>
    </row>
    <row r="345" spans="1:6" customFormat="1" ht="12.75" hidden="1">
      <c r="A345" t="e">
        <f>+Table13[[#This Row],[AT BKG TS CNTR]]</f>
        <v>#VALUE!</v>
      </c>
      <c r="C345" s="16"/>
      <c r="F345" s="3"/>
    </row>
    <row r="346" spans="1:6" customFormat="1" ht="12.75" hidden="1">
      <c r="A346" t="e">
        <f>+Table13[[#This Row],[AT BKG TS CNTR]]</f>
        <v>#VALUE!</v>
      </c>
      <c r="C346" s="16"/>
      <c r="F346" s="3"/>
    </row>
    <row r="347" spans="1:6" customFormat="1" ht="12.75" hidden="1">
      <c r="A347" t="e">
        <f>+Table13[[#This Row],[AT BKG TS CNTR]]</f>
        <v>#VALUE!</v>
      </c>
      <c r="C347" s="16"/>
      <c r="F347" s="3"/>
    </row>
    <row r="348" spans="1:6" customFormat="1" ht="12.75" hidden="1">
      <c r="A348" t="e">
        <f>+Table13[[#This Row],[AT BKG TS CNTR]]</f>
        <v>#VALUE!</v>
      </c>
      <c r="C348" s="16"/>
      <c r="F348" s="3"/>
    </row>
    <row r="349" spans="1:6" customFormat="1" ht="12.75" hidden="1">
      <c r="A349" t="e">
        <f>+Table13[[#This Row],[AT BKG TS CNTR]]</f>
        <v>#VALUE!</v>
      </c>
      <c r="C349" s="16"/>
      <c r="F349" s="3"/>
    </row>
    <row r="350" spans="1:6" customFormat="1" ht="12.75" hidden="1">
      <c r="A350" t="e">
        <f>+Table13[[#This Row],[AT BKG TS CNTR]]</f>
        <v>#VALUE!</v>
      </c>
      <c r="C350" s="16"/>
      <c r="F350" s="3"/>
    </row>
    <row r="351" spans="1:6" customFormat="1" ht="12.75" hidden="1">
      <c r="A351" t="e">
        <f>+Table13[[#This Row],[AT BKG TS CNTR]]</f>
        <v>#VALUE!</v>
      </c>
      <c r="C351" s="16"/>
      <c r="F351" s="3"/>
    </row>
    <row r="352" spans="1:6" customFormat="1" ht="12.75" hidden="1">
      <c r="A352" t="e">
        <f>+Table13[[#This Row],[AT BKG TS CNTR]]</f>
        <v>#VALUE!</v>
      </c>
      <c r="C352" s="16"/>
      <c r="F352" s="3"/>
    </row>
    <row r="353" spans="1:6" customFormat="1" ht="12.75" hidden="1">
      <c r="A353" t="e">
        <f>+Table13[[#This Row],[AT BKG TS CNTR]]</f>
        <v>#VALUE!</v>
      </c>
      <c r="C353" s="16"/>
      <c r="F353" s="3"/>
    </row>
    <row r="354" spans="1:6" customFormat="1" ht="12.75" hidden="1">
      <c r="A354" t="e">
        <f>+Table13[[#This Row],[AT BKG TS CNTR]]</f>
        <v>#VALUE!</v>
      </c>
      <c r="C354" s="16"/>
      <c r="F354" s="3"/>
    </row>
    <row r="355" spans="1:6" customFormat="1" ht="12.75" hidden="1">
      <c r="A355" t="e">
        <f>+Table13[[#This Row],[AT BKG TS CNTR]]</f>
        <v>#VALUE!</v>
      </c>
      <c r="C355" s="16"/>
      <c r="F355" s="3"/>
    </row>
    <row r="356" spans="1:6" customFormat="1" ht="12.75" hidden="1">
      <c r="A356" t="e">
        <f>+Table13[[#This Row],[AT BKG TS CNTR]]</f>
        <v>#VALUE!</v>
      </c>
      <c r="C356" s="16"/>
      <c r="F356" s="3"/>
    </row>
    <row r="357" spans="1:6" customFormat="1" ht="12.75" hidden="1">
      <c r="A357" t="e">
        <f>+Table13[[#This Row],[AT BKG TS CNTR]]</f>
        <v>#VALUE!</v>
      </c>
      <c r="C357" s="16"/>
      <c r="F357" s="3"/>
    </row>
    <row r="358" spans="1:6" customFormat="1" ht="12.75" hidden="1">
      <c r="A358" t="e">
        <f>+Table13[[#This Row],[AT BKG TS CNTR]]</f>
        <v>#VALUE!</v>
      </c>
      <c r="C358" s="16"/>
      <c r="F358" s="3"/>
    </row>
    <row r="359" spans="1:6" customFormat="1" ht="12.75" hidden="1">
      <c r="A359" t="e">
        <f>+Table13[[#This Row],[AT BKG TS CNTR]]</f>
        <v>#VALUE!</v>
      </c>
      <c r="C359" s="16"/>
      <c r="F359" s="3"/>
    </row>
    <row r="360" spans="1:6" customFormat="1" ht="12.75" hidden="1">
      <c r="A360" t="e">
        <f>+Table13[[#This Row],[AT BKG TS CNTR]]</f>
        <v>#VALUE!</v>
      </c>
      <c r="C360" s="16"/>
      <c r="F360" s="3"/>
    </row>
    <row r="361" spans="1:6" customFormat="1" ht="12.75" hidden="1">
      <c r="A361" t="e">
        <f>+Table13[[#This Row],[AT BKG TS CNTR]]</f>
        <v>#VALUE!</v>
      </c>
      <c r="C361" s="16"/>
      <c r="F361" s="3"/>
    </row>
    <row r="362" spans="1:6" customFormat="1" ht="12.75" hidden="1">
      <c r="A362" t="e">
        <f>+Table13[[#This Row],[AT BKG TS CNTR]]</f>
        <v>#VALUE!</v>
      </c>
      <c r="C362" s="16"/>
      <c r="F362" s="3"/>
    </row>
    <row r="363" spans="1:6" customFormat="1" ht="12.75" hidden="1">
      <c r="A363" t="e">
        <f>+Table13[[#This Row],[AT BKG TS CNTR]]</f>
        <v>#VALUE!</v>
      </c>
      <c r="C363" s="16"/>
      <c r="F363" s="3"/>
    </row>
    <row r="364" spans="1:6" customFormat="1" ht="12.75" hidden="1">
      <c r="A364" t="e">
        <f>+Table13[[#This Row],[AT BKG TS CNTR]]</f>
        <v>#VALUE!</v>
      </c>
      <c r="C364" s="16"/>
      <c r="F364" s="3"/>
    </row>
    <row r="365" spans="1:6" customFormat="1" ht="12.75" hidden="1">
      <c r="A365" t="e">
        <f>+Table13[[#This Row],[AT BKG TS CNTR]]</f>
        <v>#VALUE!</v>
      </c>
      <c r="C365" s="16"/>
      <c r="F365" s="3"/>
    </row>
    <row r="366" spans="1:6" customFormat="1" ht="12.75" hidden="1">
      <c r="A366" t="e">
        <f>+Table13[[#This Row],[AT BKG TS CNTR]]</f>
        <v>#VALUE!</v>
      </c>
      <c r="C366" s="16"/>
      <c r="F366" s="3"/>
    </row>
    <row r="367" spans="1:6" customFormat="1" ht="12.75" hidden="1">
      <c r="A367" t="e">
        <f>+Table13[[#This Row],[AT BKG TS CNTR]]</f>
        <v>#VALUE!</v>
      </c>
      <c r="C367" s="16"/>
      <c r="F367" s="3"/>
    </row>
    <row r="368" spans="1:6" customFormat="1" ht="12.75" hidden="1">
      <c r="A368" t="e">
        <f>+Table13[[#This Row],[AT BKG TS CNTR]]</f>
        <v>#VALUE!</v>
      </c>
      <c r="C368" s="16"/>
      <c r="F368" s="3"/>
    </row>
    <row r="369" spans="1:6" customFormat="1" ht="12.75" hidden="1">
      <c r="A369" t="e">
        <f>+Table13[[#This Row],[AT BKG TS CNTR]]</f>
        <v>#VALUE!</v>
      </c>
      <c r="C369" s="16"/>
      <c r="F369" s="3"/>
    </row>
    <row r="370" spans="1:6" customFormat="1" ht="12.75" hidden="1">
      <c r="A370" t="e">
        <f>+Table13[[#This Row],[AT BKG TS CNTR]]</f>
        <v>#VALUE!</v>
      </c>
      <c r="C370" s="16"/>
      <c r="F370" s="3"/>
    </row>
    <row r="371" spans="1:6" customFormat="1" ht="12.75" hidden="1">
      <c r="A371" t="e">
        <f>+Table13[[#This Row],[AT BKG TS CNTR]]</f>
        <v>#VALUE!</v>
      </c>
      <c r="C371" s="16"/>
      <c r="F371" s="3"/>
    </row>
    <row r="372" spans="1:6" customFormat="1" ht="12.75" hidden="1">
      <c r="A372" t="e">
        <f>+Table13[[#This Row],[AT BKG TS CNTR]]</f>
        <v>#VALUE!</v>
      </c>
      <c r="C372" s="16"/>
      <c r="F372" s="3"/>
    </row>
    <row r="373" spans="1:6" customFormat="1" ht="12.75" hidden="1">
      <c r="A373" t="e">
        <f>+Table13[[#This Row],[AT BKG TS CNTR]]</f>
        <v>#VALUE!</v>
      </c>
      <c r="C373" s="16"/>
      <c r="F373" s="3"/>
    </row>
    <row r="374" spans="1:6" customFormat="1" ht="12.75" hidden="1">
      <c r="A374" t="e">
        <f>+Table13[[#This Row],[AT BKG TS CNTR]]</f>
        <v>#VALUE!</v>
      </c>
      <c r="C374" s="16"/>
      <c r="F374" s="3"/>
    </row>
    <row r="375" spans="1:6" customFormat="1" ht="12.75" hidden="1">
      <c r="A375" t="e">
        <f>+Table13[[#This Row],[AT BKG TS CNTR]]</f>
        <v>#VALUE!</v>
      </c>
      <c r="C375" s="16"/>
      <c r="F375" s="3"/>
    </row>
    <row r="376" spans="1:6" customFormat="1" ht="12.75" hidden="1">
      <c r="A376" t="e">
        <f>+Table13[[#This Row],[AT BKG TS CNTR]]</f>
        <v>#VALUE!</v>
      </c>
      <c r="C376" s="16"/>
      <c r="F376" s="3"/>
    </row>
    <row r="377" spans="1:6" customFormat="1" ht="12.75" hidden="1">
      <c r="A377" t="e">
        <f>+Table13[[#This Row],[AT BKG TS CNTR]]</f>
        <v>#VALUE!</v>
      </c>
      <c r="C377" s="16"/>
      <c r="F377" s="3"/>
    </row>
    <row r="378" spans="1:6" customFormat="1" ht="12.75" hidden="1">
      <c r="A378" t="e">
        <f>+Table13[[#This Row],[AT BKG TS CNTR]]</f>
        <v>#VALUE!</v>
      </c>
      <c r="C378" s="16"/>
      <c r="F378" s="3"/>
    </row>
    <row r="379" spans="1:6" customFormat="1" ht="12.75" hidden="1">
      <c r="A379" t="e">
        <f>+Table13[[#This Row],[AT BKG TS CNTR]]</f>
        <v>#VALUE!</v>
      </c>
      <c r="C379" s="16"/>
      <c r="F379" s="3"/>
    </row>
    <row r="380" spans="1:6" customFormat="1" ht="12.75" hidden="1">
      <c r="A380" t="e">
        <f>+Table13[[#This Row],[AT BKG TS CNTR]]</f>
        <v>#VALUE!</v>
      </c>
      <c r="C380" s="16"/>
      <c r="F380" s="3"/>
    </row>
    <row r="381" spans="1:6" customFormat="1" ht="12.75" hidden="1">
      <c r="A381" t="e">
        <f>+Table13[[#This Row],[AT BKG TS CNTR]]</f>
        <v>#VALUE!</v>
      </c>
      <c r="C381" s="16"/>
      <c r="F381" s="3"/>
    </row>
    <row r="382" spans="1:6" customFormat="1" ht="12.75" hidden="1">
      <c r="A382" t="e">
        <f>+Table13[[#This Row],[AT BKG TS CNTR]]</f>
        <v>#VALUE!</v>
      </c>
      <c r="C382" s="16"/>
      <c r="F382" s="3"/>
    </row>
    <row r="383" spans="1:6" customFormat="1" ht="12.75" hidden="1">
      <c r="A383" t="e">
        <f>+Table13[[#This Row],[AT BKG TS CNTR]]</f>
        <v>#VALUE!</v>
      </c>
      <c r="C383" s="16"/>
      <c r="F383" s="3"/>
    </row>
    <row r="384" spans="1:6" customFormat="1" ht="12.75" hidden="1">
      <c r="A384" t="e">
        <f>+Table13[[#This Row],[AT BKG TS CNTR]]</f>
        <v>#VALUE!</v>
      </c>
      <c r="C384" s="16"/>
      <c r="F384" s="3"/>
    </row>
    <row r="385" spans="1:6" customFormat="1" ht="12.75" hidden="1">
      <c r="A385" t="e">
        <f>+Table13[[#This Row],[AT BKG TS CNTR]]</f>
        <v>#VALUE!</v>
      </c>
      <c r="C385" s="16"/>
      <c r="F385" s="3"/>
    </row>
    <row r="386" spans="1:6" customFormat="1" ht="12.75" hidden="1">
      <c r="A386" t="e">
        <f>+Table13[[#This Row],[AT BKG TS CNTR]]</f>
        <v>#VALUE!</v>
      </c>
      <c r="C386" s="16"/>
      <c r="F386" s="3"/>
    </row>
    <row r="387" spans="1:6" hidden="1">
      <c r="A387" t="e">
        <f>+Table13[[#This Row],[AT BKG TS CNTR]]</f>
        <v>#VALUE!</v>
      </c>
      <c r="C387" s="65"/>
      <c r="D387" s="66"/>
      <c r="E387" s="66"/>
      <c r="F387" s="67"/>
    </row>
    <row r="388" spans="1:6" hidden="1">
      <c r="A388" t="e">
        <f>+Table13[[#This Row],[AT BKG TS CNTR]]</f>
        <v>#VALUE!</v>
      </c>
      <c r="C388" s="65"/>
      <c r="D388" s="66"/>
      <c r="E388" s="66"/>
      <c r="F388" s="67"/>
    </row>
    <row r="389" spans="1:6" hidden="1">
      <c r="A389" t="e">
        <f>+Table13[[#This Row],[AT BKG TS CNTR]]</f>
        <v>#VALUE!</v>
      </c>
      <c r="C389" s="65"/>
      <c r="D389" s="66"/>
      <c r="E389" s="66"/>
      <c r="F389" s="67"/>
    </row>
    <row r="390" spans="1:6" hidden="1">
      <c r="A390" t="e">
        <f>+Table13[[#This Row],[AT BKG TS CNTR]]</f>
        <v>#VALUE!</v>
      </c>
      <c r="C390" s="65"/>
      <c r="D390" s="66"/>
      <c r="E390" s="66"/>
      <c r="F390" s="67"/>
    </row>
    <row r="391" spans="1:6" hidden="1">
      <c r="A391" t="e">
        <f>+Table13[[#This Row],[AT BKG TS CNTR]]</f>
        <v>#VALUE!</v>
      </c>
      <c r="C391" s="65"/>
      <c r="D391" s="66"/>
      <c r="E391" s="66"/>
      <c r="F391" s="67"/>
    </row>
    <row r="392" spans="1:6" hidden="1">
      <c r="A392" t="e">
        <f>+Table13[[#This Row],[AT BKG TS CNTR]]</f>
        <v>#VALUE!</v>
      </c>
      <c r="C392" s="65"/>
      <c r="D392" s="66"/>
      <c r="E392" s="66"/>
      <c r="F392" s="67"/>
    </row>
    <row r="393" spans="1:6" hidden="1">
      <c r="A393" t="e">
        <f>+Table13[[#This Row],[AT BKG TS CNTR]]</f>
        <v>#VALUE!</v>
      </c>
      <c r="C393" s="65"/>
      <c r="D393" s="66"/>
      <c r="E393" s="66"/>
      <c r="F393" s="67"/>
    </row>
    <row r="394" spans="1:6" hidden="1">
      <c r="A394" t="e">
        <f>+Table13[[#This Row],[AT BKG TS CNTR]]</f>
        <v>#VALUE!</v>
      </c>
      <c r="C394" s="65"/>
      <c r="D394" s="66"/>
      <c r="E394" s="66"/>
      <c r="F394" s="67"/>
    </row>
    <row r="395" spans="1:6" hidden="1">
      <c r="A395" t="e">
        <f>+Table13[[#This Row],[AT BKG TS CNTR]]</f>
        <v>#VALUE!</v>
      </c>
      <c r="C395" s="65"/>
      <c r="D395" s="66"/>
      <c r="E395" s="66"/>
      <c r="F395" s="67"/>
    </row>
    <row r="396" spans="1:6" hidden="1">
      <c r="A396" t="e">
        <f>+Table13[[#This Row],[AT BKG TS CNTR]]</f>
        <v>#VALUE!</v>
      </c>
      <c r="C396" s="65"/>
      <c r="D396" s="66"/>
      <c r="E396" s="66"/>
      <c r="F396" s="67"/>
    </row>
    <row r="397" spans="1:6" hidden="1">
      <c r="A397" t="e">
        <f>+Table13[[#This Row],[AT BKG TS CNTR]]</f>
        <v>#VALUE!</v>
      </c>
      <c r="C397" s="65"/>
      <c r="D397" s="66"/>
      <c r="E397" s="66"/>
      <c r="F397" s="67"/>
    </row>
    <row r="398" spans="1:6" hidden="1">
      <c r="A398" t="e">
        <f>+Table13[[#This Row],[AT BKG TS CNTR]]</f>
        <v>#VALUE!</v>
      </c>
      <c r="C398" s="65"/>
      <c r="D398" s="66"/>
      <c r="E398" s="66"/>
      <c r="F398" s="67"/>
    </row>
    <row r="399" spans="1:6" hidden="1">
      <c r="A399" t="e">
        <f>+Table13[[#This Row],[AT BKG TS CNTR]]</f>
        <v>#VALUE!</v>
      </c>
      <c r="C399" s="65"/>
      <c r="D399" s="66"/>
      <c r="E399" s="66"/>
      <c r="F399" s="67"/>
    </row>
    <row r="400" spans="1:6" hidden="1">
      <c r="A400" t="e">
        <f>+Table13[[#This Row],[AT BKG TS CNTR]]</f>
        <v>#VALUE!</v>
      </c>
      <c r="C400" s="65"/>
      <c r="D400" s="66"/>
      <c r="E400" s="66"/>
      <c r="F400" s="67"/>
    </row>
    <row r="401" spans="1:6" hidden="1">
      <c r="A401" t="e">
        <f>+Table13[[#This Row],[AT BKG TS CNTR]]</f>
        <v>#VALUE!</v>
      </c>
      <c r="C401" s="65"/>
      <c r="D401" s="66"/>
      <c r="E401" s="66"/>
      <c r="F401" s="67"/>
    </row>
    <row r="402" spans="1:6" hidden="1">
      <c r="A402" t="e">
        <f>+Table13[[#This Row],[AT BKG TS CNTR]]</f>
        <v>#VALUE!</v>
      </c>
      <c r="C402" s="65"/>
      <c r="D402" s="66"/>
      <c r="E402" s="66"/>
      <c r="F402" s="67"/>
    </row>
    <row r="403" spans="1:6" hidden="1">
      <c r="A403" t="e">
        <f>+Table13[[#This Row],[AT BKG TS CNTR]]</f>
        <v>#VALUE!</v>
      </c>
      <c r="C403" s="65"/>
      <c r="D403" s="66"/>
      <c r="E403" s="66"/>
      <c r="F403" s="67"/>
    </row>
    <row r="404" spans="1:6" hidden="1">
      <c r="A404" t="e">
        <f>+Table13[[#This Row],[AT BKG TS CNTR]]</f>
        <v>#VALUE!</v>
      </c>
      <c r="C404" s="65"/>
      <c r="D404" s="66"/>
      <c r="E404" s="66"/>
      <c r="F404" s="67"/>
    </row>
    <row r="405" spans="1:6" hidden="1">
      <c r="A405" t="e">
        <f>+Table13[[#This Row],[AT BKG TS CNTR]]</f>
        <v>#VALUE!</v>
      </c>
      <c r="C405" s="65"/>
      <c r="D405" s="66"/>
      <c r="E405" s="66"/>
      <c r="F405" s="67"/>
    </row>
    <row r="406" spans="1:6" hidden="1">
      <c r="A406" t="e">
        <f>+Table13[[#This Row],[AT BKG TS CNTR]]</f>
        <v>#VALUE!</v>
      </c>
      <c r="C406" s="65"/>
      <c r="D406" s="66"/>
      <c r="E406" s="66"/>
      <c r="F406" s="67"/>
    </row>
    <row r="407" spans="1:6" hidden="1">
      <c r="A407" t="e">
        <f>+Table13[[#This Row],[AT BKG TS CNTR]]</f>
        <v>#VALUE!</v>
      </c>
      <c r="C407" s="65"/>
      <c r="D407" s="66"/>
      <c r="E407" s="66"/>
      <c r="F407" s="67"/>
    </row>
    <row r="408" spans="1:6" hidden="1">
      <c r="A408" t="e">
        <f>+Table13[[#This Row],[AT BKG TS CNTR]]</f>
        <v>#VALUE!</v>
      </c>
      <c r="C408" s="65"/>
      <c r="D408" s="66"/>
      <c r="E408" s="66"/>
      <c r="F408" s="67"/>
    </row>
    <row r="409" spans="1:6" hidden="1">
      <c r="A409" t="e">
        <f>+Table13[[#This Row],[AT BKG TS CNTR]]</f>
        <v>#VALUE!</v>
      </c>
      <c r="C409" s="65"/>
      <c r="D409" s="66"/>
      <c r="E409" s="66"/>
      <c r="F409" s="67"/>
    </row>
    <row r="410" spans="1:6" hidden="1">
      <c r="A410" t="e">
        <f>+Table13[[#This Row],[AT BKG TS CNTR]]</f>
        <v>#VALUE!</v>
      </c>
      <c r="C410" s="65"/>
      <c r="D410" s="66"/>
      <c r="E410" s="66"/>
      <c r="F410" s="67"/>
    </row>
    <row r="411" spans="1:6" hidden="1">
      <c r="A411" t="e">
        <f>+Table13[[#This Row],[AT BKG TS CNTR]]</f>
        <v>#VALUE!</v>
      </c>
      <c r="C411" s="65"/>
      <c r="D411" s="66"/>
      <c r="E411" s="66"/>
      <c r="F411" s="67"/>
    </row>
    <row r="412" spans="1:6" hidden="1">
      <c r="A412" t="e">
        <f>+Table13[[#This Row],[AT BKG TS CNTR]]</f>
        <v>#VALUE!</v>
      </c>
      <c r="C412" s="65"/>
      <c r="D412" s="66"/>
      <c r="E412" s="66"/>
      <c r="F412" s="67"/>
    </row>
    <row r="413" spans="1:6" hidden="1">
      <c r="A413" t="e">
        <f>+Table13[[#This Row],[AT BKG TS CNTR]]</f>
        <v>#VALUE!</v>
      </c>
      <c r="C413" s="65"/>
      <c r="D413" s="66"/>
      <c r="E413" s="66"/>
      <c r="F413" s="67"/>
    </row>
    <row r="414" spans="1:6" hidden="1">
      <c r="A414" t="e">
        <f>+Table13[[#This Row],[AT BKG TS CNTR]]</f>
        <v>#VALUE!</v>
      </c>
      <c r="C414" s="65"/>
      <c r="D414" s="66"/>
      <c r="E414" s="66"/>
      <c r="F414" s="67"/>
    </row>
    <row r="415" spans="1:6" hidden="1">
      <c r="A415" t="e">
        <f>+Table13[[#This Row],[AT BKG TS CNTR]]</f>
        <v>#VALUE!</v>
      </c>
      <c r="C415" s="65"/>
      <c r="D415" s="66"/>
      <c r="E415" s="66"/>
      <c r="F415" s="67"/>
    </row>
    <row r="416" spans="1:6" hidden="1">
      <c r="A416" t="e">
        <f>+Table13[[#This Row],[AT BKG TS CNTR]]</f>
        <v>#VALUE!</v>
      </c>
      <c r="C416" s="65"/>
      <c r="D416" s="66"/>
      <c r="E416" s="66"/>
      <c r="F416" s="67"/>
    </row>
    <row r="417" spans="1:6" hidden="1">
      <c r="A417" t="e">
        <f>+Table13[[#This Row],[AT BKG TS CNTR]]</f>
        <v>#VALUE!</v>
      </c>
      <c r="C417" s="65"/>
      <c r="D417" s="66"/>
      <c r="E417" s="66"/>
      <c r="F417" s="67"/>
    </row>
    <row r="418" spans="1:6" hidden="1">
      <c r="A418" t="e">
        <f>+Table13[[#This Row],[AT BKG TS CNTR]]</f>
        <v>#VALUE!</v>
      </c>
      <c r="C418" s="65"/>
      <c r="D418" s="66"/>
      <c r="E418" s="66"/>
      <c r="F418" s="67"/>
    </row>
    <row r="419" spans="1:6" hidden="1">
      <c r="A419" t="e">
        <f>+Table13[[#This Row],[AT BKG TS CNTR]]</f>
        <v>#VALUE!</v>
      </c>
      <c r="C419" s="65"/>
      <c r="D419" s="66"/>
      <c r="E419" s="66"/>
      <c r="F419" s="67"/>
    </row>
    <row r="420" spans="1:6" hidden="1">
      <c r="A420" t="e">
        <f>+Table13[[#This Row],[AT BKG TS CNTR]]</f>
        <v>#VALUE!</v>
      </c>
      <c r="C420" s="65"/>
      <c r="D420" s="66"/>
      <c r="E420" s="66"/>
      <c r="F420" s="67"/>
    </row>
    <row r="421" spans="1:6" hidden="1">
      <c r="A421" t="e">
        <f>+Table13[[#This Row],[AT BKG TS CNTR]]</f>
        <v>#VALUE!</v>
      </c>
      <c r="C421" s="65"/>
      <c r="D421" s="66"/>
      <c r="E421" s="66"/>
      <c r="F421" s="67"/>
    </row>
    <row r="422" spans="1:6" hidden="1">
      <c r="A422" t="e">
        <f>+Table13[[#This Row],[AT BKG TS CNTR]]</f>
        <v>#VALUE!</v>
      </c>
      <c r="C422" s="65"/>
      <c r="D422" s="66"/>
      <c r="E422" s="66"/>
      <c r="F422" s="67"/>
    </row>
    <row r="423" spans="1:6" hidden="1">
      <c r="A423" t="e">
        <f>+Table13[[#This Row],[AT BKG TS CNTR]]</f>
        <v>#VALUE!</v>
      </c>
      <c r="C423" s="65"/>
      <c r="D423" s="66"/>
      <c r="E423" s="66"/>
      <c r="F423" s="67"/>
    </row>
    <row r="424" spans="1:6" hidden="1">
      <c r="A424" t="e">
        <f>+Table13[[#This Row],[AT BKG TS CNTR]]</f>
        <v>#VALUE!</v>
      </c>
      <c r="C424" s="65"/>
      <c r="D424" s="66"/>
      <c r="E424" s="66"/>
      <c r="F424" s="67"/>
    </row>
    <row r="425" spans="1:6" hidden="1">
      <c r="A425" t="e">
        <f>+Table13[[#This Row],[AT BKG TS CNTR]]</f>
        <v>#VALUE!</v>
      </c>
      <c r="C425" s="65"/>
      <c r="D425" s="66"/>
      <c r="E425" s="66"/>
      <c r="F425" s="67"/>
    </row>
    <row r="426" spans="1:6" hidden="1">
      <c r="A426" t="e">
        <f>+Table13[[#This Row],[AT BKG TS CNTR]]</f>
        <v>#VALUE!</v>
      </c>
      <c r="C426" s="65"/>
      <c r="D426" s="66"/>
      <c r="E426" s="66" t="str">
        <f t="shared" ref="E426:E450" si="11">RIGHT(B426,11)</f>
        <v/>
      </c>
      <c r="F426" s="67"/>
    </row>
    <row r="427" spans="1:6" hidden="1">
      <c r="A427" t="e">
        <f>+Table13[[#This Row],[AT BKG TS CNTR]]</f>
        <v>#VALUE!</v>
      </c>
      <c r="C427" s="65"/>
      <c r="D427" s="66"/>
      <c r="E427" s="66" t="str">
        <f t="shared" si="11"/>
        <v/>
      </c>
      <c r="F427" s="67"/>
    </row>
    <row r="428" spans="1:6" hidden="1">
      <c r="A428" t="e">
        <f>+Table13[[#This Row],[AT BKG TS CNTR]]</f>
        <v>#VALUE!</v>
      </c>
      <c r="C428" s="65"/>
      <c r="D428" s="66"/>
      <c r="E428" s="66" t="str">
        <f t="shared" si="11"/>
        <v/>
      </c>
      <c r="F428" s="67"/>
    </row>
    <row r="429" spans="1:6" hidden="1">
      <c r="A429" t="e">
        <f>+Table13[[#This Row],[AT BKG TS CNTR]]</f>
        <v>#VALUE!</v>
      </c>
      <c r="C429" s="65"/>
      <c r="D429" s="66"/>
      <c r="E429" s="66" t="str">
        <f t="shared" si="11"/>
        <v/>
      </c>
      <c r="F429" s="67"/>
    </row>
    <row r="430" spans="1:6" hidden="1">
      <c r="A430" t="e">
        <f>+Table13[[#This Row],[AT BKG TS CNTR]]</f>
        <v>#VALUE!</v>
      </c>
      <c r="C430" s="65"/>
      <c r="D430" s="66"/>
      <c r="E430" s="66" t="str">
        <f t="shared" si="11"/>
        <v/>
      </c>
      <c r="F430" s="67"/>
    </row>
    <row r="431" spans="1:6" hidden="1">
      <c r="A431" t="e">
        <f>+Table13[[#This Row],[AT BKG TS CNTR]]</f>
        <v>#VALUE!</v>
      </c>
      <c r="C431" s="65"/>
      <c r="D431" s="66"/>
      <c r="E431" s="66" t="str">
        <f t="shared" si="11"/>
        <v/>
      </c>
      <c r="F431" s="67"/>
    </row>
    <row r="432" spans="1:6" hidden="1">
      <c r="A432" t="e">
        <f>+Table13[[#This Row],[AT BKG TS CNTR]]</f>
        <v>#VALUE!</v>
      </c>
      <c r="C432" s="65"/>
      <c r="D432" s="66"/>
      <c r="E432" s="66" t="str">
        <f t="shared" si="11"/>
        <v/>
      </c>
      <c r="F432" s="67"/>
    </row>
    <row r="433" spans="1:6" hidden="1">
      <c r="A433" t="e">
        <f>+Table13[[#This Row],[AT BKG TS CNTR]]</f>
        <v>#VALUE!</v>
      </c>
      <c r="C433" s="65"/>
      <c r="D433" s="66"/>
      <c r="E433" s="66" t="str">
        <f t="shared" si="11"/>
        <v/>
      </c>
      <c r="F433" s="67"/>
    </row>
    <row r="434" spans="1:6" hidden="1">
      <c r="A434" t="e">
        <f>+Table13[[#This Row],[AT BKG TS CNTR]]</f>
        <v>#VALUE!</v>
      </c>
      <c r="C434" s="65"/>
      <c r="D434" s="66"/>
      <c r="E434" s="66" t="str">
        <f t="shared" si="11"/>
        <v/>
      </c>
      <c r="F434" s="67"/>
    </row>
    <row r="435" spans="1:6" hidden="1">
      <c r="A435" t="e">
        <f>+Table13[[#This Row],[AT BKG TS CNTR]]</f>
        <v>#VALUE!</v>
      </c>
      <c r="C435" s="65"/>
      <c r="D435" s="66"/>
      <c r="E435" s="66" t="str">
        <f t="shared" si="11"/>
        <v/>
      </c>
      <c r="F435" s="67"/>
    </row>
    <row r="436" spans="1:6" hidden="1">
      <c r="A436" t="e">
        <f>+Table13[[#This Row],[AT BKG TS CNTR]]</f>
        <v>#VALUE!</v>
      </c>
      <c r="C436" s="65"/>
      <c r="D436" s="66"/>
      <c r="E436" s="66" t="str">
        <f t="shared" si="11"/>
        <v/>
      </c>
      <c r="F436" s="67"/>
    </row>
    <row r="437" spans="1:6" hidden="1">
      <c r="A437" t="e">
        <f>+Table13[[#This Row],[AT BKG TS CNTR]]</f>
        <v>#VALUE!</v>
      </c>
      <c r="C437" s="65"/>
      <c r="D437" s="66"/>
      <c r="E437" s="66" t="str">
        <f t="shared" si="11"/>
        <v/>
      </c>
      <c r="F437" s="67"/>
    </row>
    <row r="438" spans="1:6" hidden="1">
      <c r="A438" t="e">
        <f>+Table13[[#This Row],[AT BKG TS CNTR]]</f>
        <v>#VALUE!</v>
      </c>
      <c r="C438" s="65"/>
      <c r="D438" s="66"/>
      <c r="E438" s="66" t="str">
        <f t="shared" si="11"/>
        <v/>
      </c>
      <c r="F438" s="67"/>
    </row>
    <row r="439" spans="1:6" hidden="1">
      <c r="A439" t="e">
        <f>+Table13[[#This Row],[AT BKG TS CNTR]]</f>
        <v>#VALUE!</v>
      </c>
      <c r="C439" s="65"/>
      <c r="D439" s="66"/>
      <c r="E439" s="66" t="str">
        <f t="shared" si="11"/>
        <v/>
      </c>
      <c r="F439" s="67"/>
    </row>
    <row r="440" spans="1:6" hidden="1">
      <c r="A440" t="e">
        <f>+Table13[[#This Row],[AT BKG TS CNTR]]</f>
        <v>#VALUE!</v>
      </c>
      <c r="C440" s="65"/>
      <c r="D440" s="66"/>
      <c r="E440" s="66" t="str">
        <f t="shared" si="11"/>
        <v/>
      </c>
      <c r="F440" s="67"/>
    </row>
    <row r="441" spans="1:6" hidden="1">
      <c r="A441" t="e">
        <f>+Table13[[#This Row],[AT BKG TS CNTR]]</f>
        <v>#VALUE!</v>
      </c>
      <c r="C441" s="65"/>
      <c r="D441" s="66"/>
      <c r="E441" s="66" t="str">
        <f t="shared" si="11"/>
        <v/>
      </c>
      <c r="F441" s="67"/>
    </row>
    <row r="442" spans="1:6" hidden="1">
      <c r="A442" t="e">
        <f>+Table13[[#This Row],[AT BKG TS CNTR]]</f>
        <v>#VALUE!</v>
      </c>
      <c r="C442" s="65"/>
      <c r="D442" s="66"/>
      <c r="E442" s="66" t="str">
        <f t="shared" si="11"/>
        <v/>
      </c>
      <c r="F442" s="67"/>
    </row>
    <row r="443" spans="1:6" hidden="1">
      <c r="A443" t="e">
        <f>+Table13[[#This Row],[AT BKG TS CNTR]]</f>
        <v>#VALUE!</v>
      </c>
      <c r="C443" s="65"/>
      <c r="D443" s="66"/>
      <c r="E443" s="66" t="str">
        <f t="shared" si="11"/>
        <v/>
      </c>
      <c r="F443" s="67"/>
    </row>
    <row r="444" spans="1:6" hidden="1">
      <c r="A444" t="e">
        <f>+Table13[[#This Row],[AT BKG TS CNTR]]</f>
        <v>#VALUE!</v>
      </c>
      <c r="C444" s="65"/>
      <c r="D444" s="66"/>
      <c r="E444" s="66" t="str">
        <f t="shared" si="11"/>
        <v/>
      </c>
      <c r="F444" s="67"/>
    </row>
    <row r="445" spans="1:6" hidden="1">
      <c r="A445" t="e">
        <f>+Table13[[#This Row],[AT BKG TS CNTR]]</f>
        <v>#VALUE!</v>
      </c>
      <c r="C445" s="65"/>
      <c r="D445" s="66"/>
      <c r="E445" s="66" t="str">
        <f t="shared" si="11"/>
        <v/>
      </c>
      <c r="F445" s="67"/>
    </row>
    <row r="446" spans="1:6" hidden="1">
      <c r="A446" t="e">
        <f>+Table13[[#This Row],[AT BKG TS CNTR]]</f>
        <v>#VALUE!</v>
      </c>
      <c r="C446" s="65"/>
      <c r="D446" s="66"/>
      <c r="E446" s="66" t="str">
        <f t="shared" si="11"/>
        <v/>
      </c>
      <c r="F446" s="67"/>
    </row>
    <row r="447" spans="1:6" hidden="1">
      <c r="A447" t="e">
        <f>+Table13[[#This Row],[AT BKG TS CNTR]]</f>
        <v>#VALUE!</v>
      </c>
      <c r="C447" s="65"/>
      <c r="D447" s="66"/>
      <c r="E447" s="66" t="str">
        <f t="shared" si="11"/>
        <v/>
      </c>
      <c r="F447" s="67"/>
    </row>
    <row r="448" spans="1:6" hidden="1">
      <c r="A448" t="e">
        <f>+Table13[[#This Row],[AT BKG TS CNTR]]</f>
        <v>#VALUE!</v>
      </c>
      <c r="C448" s="65"/>
      <c r="D448" s="66"/>
      <c r="E448" s="66" t="str">
        <f t="shared" si="11"/>
        <v/>
      </c>
      <c r="F448" s="67"/>
    </row>
    <row r="449" spans="1:6" hidden="1">
      <c r="A449" t="e">
        <f>+Table13[[#This Row],[AT BKG TS CNTR]]</f>
        <v>#VALUE!</v>
      </c>
      <c r="C449" s="65"/>
      <c r="D449" s="66"/>
      <c r="E449" s="66" t="str">
        <f t="shared" si="11"/>
        <v/>
      </c>
      <c r="F449" s="67"/>
    </row>
    <row r="450" spans="1:6" hidden="1">
      <c r="A450" t="e">
        <f>+Table13[[#This Row],[AT BKG TS CNTR]]</f>
        <v>#VALUE!</v>
      </c>
      <c r="C450" s="65"/>
      <c r="D450" s="66"/>
      <c r="E450" s="66" t="str">
        <f t="shared" si="11"/>
        <v/>
      </c>
      <c r="F450" s="67"/>
    </row>
    <row r="451" spans="1:6" hidden="1">
      <c r="A451" t="e">
        <f>+Table13[[#This Row],[AT BKG TS CNTR]]</f>
        <v>#VALUE!</v>
      </c>
      <c r="C451" s="65"/>
      <c r="D451" s="66"/>
      <c r="E451" s="66" t="str">
        <f t="shared" ref="E451:E482" si="12">RIGHT(B451,11)</f>
        <v/>
      </c>
      <c r="F451" s="67"/>
    </row>
    <row r="452" spans="1:6" hidden="1">
      <c r="A452" t="e">
        <f>+Table13[[#This Row],[AT BKG TS CNTR]]</f>
        <v>#VALUE!</v>
      </c>
      <c r="C452" s="65"/>
      <c r="D452" s="66"/>
      <c r="E452" s="66" t="str">
        <f t="shared" si="12"/>
        <v/>
      </c>
      <c r="F452" s="67"/>
    </row>
    <row r="453" spans="1:6" hidden="1">
      <c r="A453" t="e">
        <f>+Table13[[#This Row],[AT BKG TS CNTR]]</f>
        <v>#VALUE!</v>
      </c>
      <c r="C453" s="65"/>
      <c r="D453" s="66"/>
      <c r="E453" s="66" t="str">
        <f t="shared" si="12"/>
        <v/>
      </c>
      <c r="F453" s="67"/>
    </row>
    <row r="454" spans="1:6" hidden="1">
      <c r="A454" t="e">
        <f>+Table13[[#This Row],[AT BKG TS CNTR]]</f>
        <v>#VALUE!</v>
      </c>
      <c r="C454" s="65"/>
      <c r="D454" s="66"/>
      <c r="E454" s="66" t="str">
        <f t="shared" si="12"/>
        <v/>
      </c>
      <c r="F454" s="67"/>
    </row>
    <row r="455" spans="1:6" hidden="1">
      <c r="A455" t="e">
        <f>+Table13[[#This Row],[AT BKG TS CNTR]]</f>
        <v>#VALUE!</v>
      </c>
      <c r="C455" s="65"/>
      <c r="D455" s="66"/>
      <c r="E455" s="66" t="str">
        <f t="shared" si="12"/>
        <v/>
      </c>
      <c r="F455" s="67"/>
    </row>
    <row r="456" spans="1:6" hidden="1">
      <c r="A456" t="e">
        <f>+Table13[[#This Row],[AT BKG TS CNTR]]</f>
        <v>#VALUE!</v>
      </c>
      <c r="C456" s="65"/>
      <c r="D456" s="66"/>
      <c r="E456" s="66" t="str">
        <f t="shared" si="12"/>
        <v/>
      </c>
      <c r="F456" s="67"/>
    </row>
    <row r="457" spans="1:6" hidden="1">
      <c r="A457" t="e">
        <f>+Table13[[#This Row],[AT BKG TS CNTR]]</f>
        <v>#VALUE!</v>
      </c>
      <c r="C457" s="65"/>
      <c r="D457" s="66"/>
      <c r="E457" s="66" t="str">
        <f t="shared" si="12"/>
        <v/>
      </c>
      <c r="F457" s="67"/>
    </row>
    <row r="458" spans="1:6" hidden="1">
      <c r="A458" t="e">
        <f>+Table13[[#This Row],[AT BKG TS CNTR]]</f>
        <v>#VALUE!</v>
      </c>
      <c r="C458" s="65"/>
      <c r="D458" s="66"/>
      <c r="E458" s="66" t="str">
        <f t="shared" si="12"/>
        <v/>
      </c>
      <c r="F458" s="67"/>
    </row>
    <row r="459" spans="1:6" hidden="1">
      <c r="A459" t="e">
        <f>+Table13[[#This Row],[AT BKG TS CNTR]]</f>
        <v>#VALUE!</v>
      </c>
      <c r="C459" s="65"/>
      <c r="D459" s="66"/>
      <c r="E459" s="66" t="str">
        <f t="shared" si="12"/>
        <v/>
      </c>
      <c r="F459" s="67"/>
    </row>
    <row r="460" spans="1:6" hidden="1">
      <c r="A460" t="e">
        <f>+Table13[[#This Row],[AT BKG TS CNTR]]</f>
        <v>#VALUE!</v>
      </c>
      <c r="C460" s="65"/>
      <c r="D460" s="66"/>
      <c r="E460" s="66" t="str">
        <f t="shared" si="12"/>
        <v/>
      </c>
      <c r="F460" s="67"/>
    </row>
    <row r="461" spans="1:6" hidden="1">
      <c r="A461" t="e">
        <f>+Table13[[#This Row],[AT BKG TS CNTR]]</f>
        <v>#VALUE!</v>
      </c>
      <c r="C461" s="65"/>
      <c r="D461" s="66"/>
      <c r="E461" s="66" t="str">
        <f t="shared" si="12"/>
        <v/>
      </c>
      <c r="F461" s="67"/>
    </row>
    <row r="462" spans="1:6" hidden="1">
      <c r="A462" t="e">
        <f>+Table13[[#This Row],[AT BKG TS CNTR]]</f>
        <v>#VALUE!</v>
      </c>
      <c r="C462" s="65"/>
      <c r="D462" s="66"/>
      <c r="E462" s="66" t="str">
        <f t="shared" si="12"/>
        <v/>
      </c>
      <c r="F462" s="67"/>
    </row>
    <row r="463" spans="1:6" hidden="1">
      <c r="A463" t="e">
        <f>+Table13[[#This Row],[AT BKG TS CNTR]]</f>
        <v>#VALUE!</v>
      </c>
      <c r="C463" s="65"/>
      <c r="D463" s="66"/>
      <c r="E463" s="66" t="str">
        <f t="shared" si="12"/>
        <v/>
      </c>
      <c r="F463" s="67"/>
    </row>
    <row r="464" spans="1:6" hidden="1">
      <c r="A464" t="e">
        <f>+Table13[[#This Row],[AT BKG TS CNTR]]</f>
        <v>#VALUE!</v>
      </c>
      <c r="C464" s="65"/>
      <c r="D464" s="66"/>
      <c r="E464" s="66" t="str">
        <f t="shared" si="12"/>
        <v/>
      </c>
      <c r="F464" s="67"/>
    </row>
    <row r="465" spans="1:6" hidden="1">
      <c r="A465" t="e">
        <f>+Table13[[#This Row],[AT BKG TS CNTR]]</f>
        <v>#VALUE!</v>
      </c>
      <c r="C465" s="65"/>
      <c r="D465" s="66"/>
      <c r="E465" s="66" t="str">
        <f t="shared" si="12"/>
        <v/>
      </c>
      <c r="F465" s="67"/>
    </row>
    <row r="466" spans="1:6" hidden="1">
      <c r="A466" t="e">
        <f>+Table13[[#This Row],[AT BKG TS CNTR]]</f>
        <v>#VALUE!</v>
      </c>
      <c r="C466" s="65"/>
      <c r="D466" s="66"/>
      <c r="E466" s="66" t="str">
        <f t="shared" si="12"/>
        <v/>
      </c>
      <c r="F466" s="67"/>
    </row>
    <row r="467" spans="1:6" hidden="1">
      <c r="A467" t="e">
        <f>+Table13[[#This Row],[AT BKG TS CNTR]]</f>
        <v>#VALUE!</v>
      </c>
      <c r="C467" s="65"/>
      <c r="D467" s="66"/>
      <c r="E467" s="66" t="str">
        <f t="shared" si="12"/>
        <v/>
      </c>
      <c r="F467" s="67"/>
    </row>
    <row r="468" spans="1:6" hidden="1">
      <c r="A468" t="e">
        <f>+Table13[[#This Row],[AT BKG TS CNTR]]</f>
        <v>#VALUE!</v>
      </c>
      <c r="C468" s="65"/>
      <c r="D468" s="66"/>
      <c r="E468" s="66" t="str">
        <f t="shared" si="12"/>
        <v/>
      </c>
      <c r="F468" s="67"/>
    </row>
    <row r="469" spans="1:6" hidden="1">
      <c r="A469" t="e">
        <f>+Table13[[#This Row],[AT BKG TS CNTR]]</f>
        <v>#VALUE!</v>
      </c>
      <c r="C469" s="65"/>
      <c r="D469" s="66"/>
      <c r="E469" s="66" t="str">
        <f t="shared" si="12"/>
        <v/>
      </c>
      <c r="F469" s="67"/>
    </row>
    <row r="470" spans="1:6" hidden="1">
      <c r="A470" t="e">
        <f>+Table13[[#This Row],[AT BKG TS CNTR]]</f>
        <v>#VALUE!</v>
      </c>
      <c r="C470" s="65"/>
      <c r="D470" s="66"/>
      <c r="E470" s="66" t="str">
        <f t="shared" si="12"/>
        <v/>
      </c>
      <c r="F470" s="67"/>
    </row>
    <row r="471" spans="1:6" hidden="1">
      <c r="A471" t="e">
        <f>+Table13[[#This Row],[AT BKG TS CNTR]]</f>
        <v>#VALUE!</v>
      </c>
      <c r="C471" s="65"/>
      <c r="D471" s="66"/>
      <c r="E471" s="66" t="str">
        <f t="shared" si="12"/>
        <v/>
      </c>
      <c r="F471" s="67"/>
    </row>
    <row r="472" spans="1:6" hidden="1">
      <c r="A472" t="e">
        <f>+Table13[[#This Row],[AT BKG TS CNTR]]</f>
        <v>#VALUE!</v>
      </c>
      <c r="C472" s="65"/>
      <c r="D472" s="66"/>
      <c r="E472" s="66" t="str">
        <f t="shared" si="12"/>
        <v/>
      </c>
      <c r="F472" s="67"/>
    </row>
    <row r="473" spans="1:6" hidden="1">
      <c r="A473" t="e">
        <f>+Table13[[#This Row],[AT BKG TS CNTR]]</f>
        <v>#VALUE!</v>
      </c>
      <c r="C473" s="65"/>
      <c r="D473" s="66"/>
      <c r="E473" s="66" t="str">
        <f t="shared" si="12"/>
        <v/>
      </c>
      <c r="F473" s="67"/>
    </row>
    <row r="474" spans="1:6" hidden="1">
      <c r="A474" t="e">
        <f>+Table13[[#This Row],[AT BKG TS CNTR]]</f>
        <v>#VALUE!</v>
      </c>
      <c r="C474" s="65"/>
      <c r="D474" s="66"/>
      <c r="E474" s="66" t="str">
        <f t="shared" si="12"/>
        <v/>
      </c>
      <c r="F474" s="67"/>
    </row>
    <row r="475" spans="1:6" hidden="1">
      <c r="A475" t="e">
        <f>+Table13[[#This Row],[AT BKG TS CNTR]]</f>
        <v>#VALUE!</v>
      </c>
      <c r="C475" s="65"/>
      <c r="D475" s="66"/>
      <c r="E475" s="66" t="str">
        <f t="shared" si="12"/>
        <v/>
      </c>
      <c r="F475" s="67"/>
    </row>
    <row r="476" spans="1:6" hidden="1">
      <c r="A476" t="e">
        <f>+Table13[[#This Row],[AT BKG TS CNTR]]</f>
        <v>#VALUE!</v>
      </c>
      <c r="C476" s="65"/>
      <c r="D476" s="66"/>
      <c r="E476" s="66" t="str">
        <f t="shared" si="12"/>
        <v/>
      </c>
      <c r="F476" s="67"/>
    </row>
    <row r="477" spans="1:6" hidden="1">
      <c r="A477" t="e">
        <f>+Table13[[#This Row],[AT BKG TS CNTR]]</f>
        <v>#VALUE!</v>
      </c>
      <c r="C477" s="65"/>
      <c r="D477" s="66"/>
      <c r="E477" s="66" t="str">
        <f t="shared" si="12"/>
        <v/>
      </c>
      <c r="F477" s="67"/>
    </row>
    <row r="478" spans="1:6" hidden="1">
      <c r="A478" t="e">
        <f>+Table13[[#This Row],[AT BKG TS CNTR]]</f>
        <v>#VALUE!</v>
      </c>
      <c r="C478" s="65"/>
      <c r="D478" s="66"/>
      <c r="E478" s="66" t="str">
        <f t="shared" si="12"/>
        <v/>
      </c>
      <c r="F478" s="67"/>
    </row>
    <row r="479" spans="1:6" hidden="1">
      <c r="A479" t="e">
        <f>+Table13[[#This Row],[AT BKG TS CNTR]]</f>
        <v>#VALUE!</v>
      </c>
      <c r="C479" s="65"/>
      <c r="D479" s="66"/>
      <c r="E479" s="66" t="str">
        <f t="shared" si="12"/>
        <v/>
      </c>
      <c r="F479" s="67"/>
    </row>
    <row r="480" spans="1:6" hidden="1">
      <c r="A480" t="e">
        <f>+Table13[[#This Row],[AT BKG TS CNTR]]</f>
        <v>#VALUE!</v>
      </c>
      <c r="C480" s="65"/>
      <c r="D480" s="66"/>
      <c r="E480" s="66" t="str">
        <f t="shared" si="12"/>
        <v/>
      </c>
      <c r="F480" s="67"/>
    </row>
    <row r="481" spans="1:6" hidden="1">
      <c r="A481" t="e">
        <f>+Table13[[#This Row],[AT BKG TS CNTR]]</f>
        <v>#VALUE!</v>
      </c>
      <c r="C481" s="65"/>
      <c r="D481" s="66"/>
      <c r="E481" s="66" t="str">
        <f t="shared" si="12"/>
        <v/>
      </c>
      <c r="F481" s="67"/>
    </row>
    <row r="482" spans="1:6" hidden="1">
      <c r="A482" t="e">
        <f>+Table13[[#This Row],[AT BKG TS CNTR]]</f>
        <v>#VALUE!</v>
      </c>
      <c r="C482" s="65"/>
      <c r="D482" s="66"/>
      <c r="E482" s="66" t="str">
        <f t="shared" si="12"/>
        <v/>
      </c>
      <c r="F482" s="67"/>
    </row>
    <row r="483" spans="1:6" hidden="1">
      <c r="A483" t="e">
        <f>+Table13[[#This Row],[AT BKG TS CNTR]]</f>
        <v>#VALUE!</v>
      </c>
      <c r="C483" s="65"/>
      <c r="D483" s="66"/>
      <c r="E483" s="66" t="str">
        <f t="shared" ref="E483:E485" si="13">RIGHT(B483,11)</f>
        <v/>
      </c>
      <c r="F483" s="67"/>
    </row>
    <row r="484" spans="1:6" hidden="1">
      <c r="A484" t="e">
        <f>+Table13[[#This Row],[AT BKG TS CNTR]]</f>
        <v>#VALUE!</v>
      </c>
      <c r="C484" s="65"/>
      <c r="D484" s="66"/>
      <c r="E484" s="66" t="str">
        <f t="shared" si="13"/>
        <v/>
      </c>
      <c r="F484" s="67"/>
    </row>
    <row r="485" spans="1:6" hidden="1">
      <c r="A485" t="e">
        <f>+Table13[[#This Row],[AT BKG TS CNTR]]</f>
        <v>#VALUE!</v>
      </c>
      <c r="C485" s="65"/>
      <c r="D485" s="66"/>
      <c r="E485" s="66" t="str">
        <f t="shared" si="13"/>
        <v/>
      </c>
      <c r="F485" s="67"/>
    </row>
    <row r="486" spans="1:6" hidden="1">
      <c r="A486" t="e">
        <f>+Table13[[#This Row],[AT BKG TS CNTR]]</f>
        <v>#VALUE!</v>
      </c>
      <c r="C486" s="65"/>
      <c r="D486" s="66"/>
      <c r="E486" s="66" t="str">
        <f t="shared" ref="E486:E517" si="14">RIGHT(B486,11)</f>
        <v/>
      </c>
      <c r="F486" s="67"/>
    </row>
    <row r="487" spans="1:6" hidden="1">
      <c r="A487" t="e">
        <f>+Table13[[#This Row],[AT BKG TS CNTR]]</f>
        <v>#VALUE!</v>
      </c>
      <c r="C487" s="65"/>
      <c r="D487" s="66"/>
      <c r="E487" s="66" t="str">
        <f t="shared" si="14"/>
        <v/>
      </c>
      <c r="F487" s="67"/>
    </row>
    <row r="488" spans="1:6" hidden="1">
      <c r="A488" t="e">
        <f>+Table13[[#This Row],[AT BKG TS CNTR]]</f>
        <v>#VALUE!</v>
      </c>
      <c r="C488" s="65"/>
      <c r="D488" s="66"/>
      <c r="E488" s="66" t="str">
        <f t="shared" si="14"/>
        <v/>
      </c>
      <c r="F488" s="67"/>
    </row>
    <row r="489" spans="1:6" hidden="1">
      <c r="A489" t="e">
        <f>+Table13[[#This Row],[AT BKG TS CNTR]]</f>
        <v>#VALUE!</v>
      </c>
      <c r="C489" s="65"/>
      <c r="D489" s="66"/>
      <c r="E489" s="66" t="str">
        <f t="shared" si="14"/>
        <v/>
      </c>
      <c r="F489" s="67"/>
    </row>
    <row r="490" spans="1:6" hidden="1">
      <c r="A490" t="e">
        <f>+Table13[[#This Row],[AT BKG TS CNTR]]</f>
        <v>#VALUE!</v>
      </c>
      <c r="C490" s="65"/>
      <c r="D490" s="66"/>
      <c r="E490" s="66" t="str">
        <f t="shared" si="14"/>
        <v/>
      </c>
      <c r="F490" s="67"/>
    </row>
    <row r="491" spans="1:6" hidden="1">
      <c r="A491" t="e">
        <f>+Table13[[#This Row],[AT BKG TS CNTR]]</f>
        <v>#VALUE!</v>
      </c>
      <c r="C491" s="65"/>
      <c r="D491" s="66"/>
      <c r="E491" s="66" t="str">
        <f t="shared" si="14"/>
        <v/>
      </c>
      <c r="F491" s="67"/>
    </row>
    <row r="492" spans="1:6" hidden="1">
      <c r="A492" t="e">
        <f>+Table13[[#This Row],[AT BKG TS CNTR]]</f>
        <v>#VALUE!</v>
      </c>
      <c r="C492" s="65"/>
      <c r="D492" s="66"/>
      <c r="E492" s="66" t="str">
        <f t="shared" si="14"/>
        <v/>
      </c>
      <c r="F492" s="67"/>
    </row>
    <row r="493" spans="1:6" hidden="1">
      <c r="A493" t="e">
        <f>+Table13[[#This Row],[AT BKG TS CNTR]]</f>
        <v>#VALUE!</v>
      </c>
      <c r="C493" s="65"/>
      <c r="D493" s="66"/>
      <c r="E493" s="66" t="str">
        <f t="shared" si="14"/>
        <v/>
      </c>
      <c r="F493" s="67"/>
    </row>
    <row r="494" spans="1:6" hidden="1">
      <c r="A494" t="e">
        <f>+Table13[[#This Row],[AT BKG TS CNTR]]</f>
        <v>#VALUE!</v>
      </c>
      <c r="C494" s="65"/>
      <c r="D494" s="66"/>
      <c r="E494" s="66" t="str">
        <f t="shared" si="14"/>
        <v/>
      </c>
      <c r="F494" s="67"/>
    </row>
    <row r="495" spans="1:6" hidden="1">
      <c r="A495" t="e">
        <f>+Table13[[#This Row],[AT BKG TS CNTR]]</f>
        <v>#VALUE!</v>
      </c>
      <c r="C495" s="65"/>
      <c r="D495" s="66"/>
      <c r="E495" s="66" t="str">
        <f t="shared" si="14"/>
        <v/>
      </c>
      <c r="F495" s="67"/>
    </row>
    <row r="496" spans="1:6" hidden="1">
      <c r="A496" t="e">
        <f>+Table13[[#This Row],[AT BKG TS CNTR]]</f>
        <v>#VALUE!</v>
      </c>
      <c r="C496" s="65"/>
      <c r="D496" s="66"/>
      <c r="E496" s="66" t="str">
        <f t="shared" si="14"/>
        <v/>
      </c>
      <c r="F496" s="67"/>
    </row>
    <row r="497" spans="1:6" hidden="1">
      <c r="A497" t="e">
        <f>+Table13[[#This Row],[AT BKG TS CNTR]]</f>
        <v>#VALUE!</v>
      </c>
      <c r="C497" s="65"/>
      <c r="D497" s="66"/>
      <c r="E497" s="66" t="str">
        <f t="shared" si="14"/>
        <v/>
      </c>
      <c r="F497" s="67"/>
    </row>
    <row r="498" spans="1:6" hidden="1">
      <c r="A498" t="e">
        <f>+Table13[[#This Row],[AT BKG TS CNTR]]</f>
        <v>#VALUE!</v>
      </c>
      <c r="C498" s="65"/>
      <c r="D498" s="66"/>
      <c r="E498" s="66" t="str">
        <f t="shared" si="14"/>
        <v/>
      </c>
      <c r="F498" s="67"/>
    </row>
    <row r="499" spans="1:6" hidden="1">
      <c r="A499" t="e">
        <f>+Table13[[#This Row],[AT BKG TS CNTR]]</f>
        <v>#VALUE!</v>
      </c>
      <c r="C499" s="65"/>
      <c r="D499" s="66"/>
      <c r="E499" s="66" t="str">
        <f t="shared" si="14"/>
        <v/>
      </c>
      <c r="F499" s="67"/>
    </row>
    <row r="500" spans="1:6" hidden="1">
      <c r="A500" t="e">
        <f>+Table13[[#This Row],[AT BKG TS CNTR]]</f>
        <v>#VALUE!</v>
      </c>
      <c r="C500" s="65"/>
      <c r="D500" s="66"/>
      <c r="E500" s="66" t="str">
        <f t="shared" si="14"/>
        <v/>
      </c>
      <c r="F500" s="67"/>
    </row>
    <row r="501" spans="1:6" hidden="1">
      <c r="A501" t="e">
        <f>+Table13[[#This Row],[AT BKG TS CNTR]]</f>
        <v>#VALUE!</v>
      </c>
      <c r="C501" s="65"/>
      <c r="D501" s="66"/>
      <c r="E501" s="66" t="str">
        <f t="shared" si="14"/>
        <v/>
      </c>
      <c r="F501" s="67"/>
    </row>
    <row r="502" spans="1:6" hidden="1">
      <c r="A502" t="e">
        <f>+Table13[[#This Row],[AT BKG TS CNTR]]</f>
        <v>#VALUE!</v>
      </c>
      <c r="C502" s="65"/>
      <c r="D502" s="66"/>
      <c r="E502" s="66" t="str">
        <f t="shared" si="14"/>
        <v/>
      </c>
      <c r="F502" s="67"/>
    </row>
    <row r="503" spans="1:6" hidden="1">
      <c r="A503" t="e">
        <f>+Table13[[#This Row],[AT BKG TS CNTR]]</f>
        <v>#VALUE!</v>
      </c>
      <c r="C503" s="65"/>
      <c r="D503" s="66"/>
      <c r="E503" s="66" t="str">
        <f t="shared" si="14"/>
        <v/>
      </c>
      <c r="F503" s="67"/>
    </row>
    <row r="504" spans="1:6" hidden="1">
      <c r="A504" t="e">
        <f>+Table13[[#This Row],[AT BKG TS CNTR]]</f>
        <v>#VALUE!</v>
      </c>
      <c r="C504" s="65"/>
      <c r="D504" s="66"/>
      <c r="E504" s="66" t="str">
        <f t="shared" si="14"/>
        <v/>
      </c>
      <c r="F504" s="67"/>
    </row>
    <row r="505" spans="1:6" hidden="1">
      <c r="A505" t="e">
        <f>+Table13[[#This Row],[AT BKG TS CNTR]]</f>
        <v>#VALUE!</v>
      </c>
      <c r="C505" s="65"/>
      <c r="D505" s="66"/>
      <c r="E505" s="66" t="str">
        <f t="shared" si="14"/>
        <v/>
      </c>
      <c r="F505" s="67"/>
    </row>
    <row r="506" spans="1:6" hidden="1">
      <c r="A506" t="e">
        <f>+Table13[[#This Row],[AT BKG TS CNTR]]</f>
        <v>#VALUE!</v>
      </c>
      <c r="C506" s="65"/>
      <c r="D506" s="66"/>
      <c r="E506" s="66" t="str">
        <f t="shared" si="14"/>
        <v/>
      </c>
      <c r="F506" s="67"/>
    </row>
    <row r="507" spans="1:6" hidden="1">
      <c r="A507" t="e">
        <f>+Table13[[#This Row],[AT BKG TS CNTR]]</f>
        <v>#VALUE!</v>
      </c>
      <c r="C507" s="65"/>
      <c r="D507" s="66"/>
      <c r="E507" s="66" t="str">
        <f t="shared" si="14"/>
        <v/>
      </c>
      <c r="F507" s="67"/>
    </row>
    <row r="508" spans="1:6" hidden="1">
      <c r="A508" t="e">
        <f>+Table13[[#This Row],[AT BKG TS CNTR]]</f>
        <v>#VALUE!</v>
      </c>
      <c r="C508" s="65"/>
      <c r="D508" s="66"/>
      <c r="E508" s="66" t="str">
        <f t="shared" si="14"/>
        <v/>
      </c>
      <c r="F508" s="67"/>
    </row>
    <row r="509" spans="1:6" hidden="1">
      <c r="A509" t="e">
        <f>+Table13[[#This Row],[AT BKG TS CNTR]]</f>
        <v>#VALUE!</v>
      </c>
      <c r="C509" s="65"/>
      <c r="D509" s="66"/>
      <c r="E509" s="66" t="str">
        <f t="shared" si="14"/>
        <v/>
      </c>
      <c r="F509" s="67"/>
    </row>
    <row r="510" spans="1:6" hidden="1">
      <c r="A510" t="e">
        <f>+Table13[[#This Row],[AT BKG TS CNTR]]</f>
        <v>#VALUE!</v>
      </c>
      <c r="C510" s="65"/>
      <c r="D510" s="66"/>
      <c r="E510" s="66" t="str">
        <f t="shared" si="14"/>
        <v/>
      </c>
      <c r="F510" s="67"/>
    </row>
    <row r="511" spans="1:6" hidden="1">
      <c r="A511" t="e">
        <f>+Table13[[#This Row],[AT BKG TS CNTR]]</f>
        <v>#VALUE!</v>
      </c>
      <c r="C511" s="65"/>
      <c r="D511" s="66"/>
      <c r="E511" s="66" t="str">
        <f t="shared" si="14"/>
        <v/>
      </c>
      <c r="F511" s="67"/>
    </row>
    <row r="512" spans="1:6" hidden="1">
      <c r="A512" t="e">
        <f>+Table13[[#This Row],[AT BKG TS CNTR]]</f>
        <v>#VALUE!</v>
      </c>
      <c r="C512" s="65"/>
      <c r="D512" s="66"/>
      <c r="E512" s="66" t="str">
        <f t="shared" si="14"/>
        <v/>
      </c>
      <c r="F512" s="67"/>
    </row>
    <row r="513" spans="1:6" hidden="1">
      <c r="A513" t="e">
        <f>+Table13[[#This Row],[AT BKG TS CNTR]]</f>
        <v>#VALUE!</v>
      </c>
      <c r="C513" s="65"/>
      <c r="D513" s="66"/>
      <c r="E513" s="66" t="str">
        <f t="shared" si="14"/>
        <v/>
      </c>
      <c r="F513" s="67"/>
    </row>
    <row r="514" spans="1:6" hidden="1">
      <c r="A514" t="e">
        <f>+Table13[[#This Row],[AT BKG TS CNTR]]</f>
        <v>#VALUE!</v>
      </c>
      <c r="C514" s="65"/>
      <c r="D514" s="66"/>
      <c r="E514" s="66" t="str">
        <f t="shared" si="14"/>
        <v/>
      </c>
      <c r="F514" s="67"/>
    </row>
    <row r="515" spans="1:6" hidden="1">
      <c r="A515" t="e">
        <f>+Table13[[#This Row],[AT BKG TS CNTR]]</f>
        <v>#VALUE!</v>
      </c>
      <c r="C515" s="65"/>
      <c r="D515" s="66"/>
      <c r="E515" s="66" t="str">
        <f t="shared" si="14"/>
        <v/>
      </c>
      <c r="F515" s="67"/>
    </row>
    <row r="516" spans="1:6" hidden="1">
      <c r="A516" t="e">
        <f>+Table13[[#This Row],[AT BKG TS CNTR]]</f>
        <v>#VALUE!</v>
      </c>
      <c r="C516" s="65"/>
      <c r="D516" s="66"/>
      <c r="E516" s="66" t="str">
        <f t="shared" si="14"/>
        <v/>
      </c>
      <c r="F516" s="67"/>
    </row>
    <row r="517" spans="1:6" hidden="1">
      <c r="A517" t="e">
        <f>+Table13[[#This Row],[AT BKG TS CNTR]]</f>
        <v>#VALUE!</v>
      </c>
      <c r="C517" s="65"/>
      <c r="D517" s="66"/>
      <c r="E517" s="66" t="str">
        <f t="shared" si="14"/>
        <v/>
      </c>
      <c r="F517" s="67"/>
    </row>
    <row r="518" spans="1:6" hidden="1">
      <c r="A518" t="e">
        <f>+Table13[[#This Row],[AT BKG TS CNTR]]</f>
        <v>#VALUE!</v>
      </c>
      <c r="C518" s="65"/>
      <c r="D518" s="66"/>
      <c r="E518" s="66" t="str">
        <f t="shared" ref="E518:E549" si="15">RIGHT(B518,11)</f>
        <v/>
      </c>
      <c r="F518" s="67"/>
    </row>
    <row r="519" spans="1:6" hidden="1">
      <c r="A519" t="e">
        <f>+Table13[[#This Row],[AT BKG TS CNTR]]</f>
        <v>#VALUE!</v>
      </c>
      <c r="C519" s="65"/>
      <c r="D519" s="66"/>
      <c r="E519" s="66" t="str">
        <f t="shared" si="15"/>
        <v/>
      </c>
      <c r="F519" s="67"/>
    </row>
    <row r="520" spans="1:6" hidden="1">
      <c r="A520" t="e">
        <f>+Table13[[#This Row],[AT BKG TS CNTR]]</f>
        <v>#VALUE!</v>
      </c>
      <c r="C520" s="65"/>
      <c r="D520" s="66"/>
      <c r="E520" s="66" t="str">
        <f t="shared" si="15"/>
        <v/>
      </c>
      <c r="F520" s="67"/>
    </row>
    <row r="521" spans="1:6" hidden="1">
      <c r="A521" t="e">
        <f>+Table13[[#This Row],[AT BKG TS CNTR]]</f>
        <v>#VALUE!</v>
      </c>
      <c r="C521" s="65"/>
      <c r="D521" s="66"/>
      <c r="E521" s="66" t="str">
        <f t="shared" si="15"/>
        <v/>
      </c>
      <c r="F521" s="67"/>
    </row>
    <row r="522" spans="1:6" hidden="1">
      <c r="A522" t="e">
        <f>+Table13[[#This Row],[AT BKG TS CNTR]]</f>
        <v>#VALUE!</v>
      </c>
      <c r="C522" s="65"/>
      <c r="D522" s="66"/>
      <c r="E522" s="66" t="str">
        <f t="shared" si="15"/>
        <v/>
      </c>
      <c r="F522" s="67"/>
    </row>
    <row r="523" spans="1:6" hidden="1">
      <c r="A523" t="e">
        <f>+Table13[[#This Row],[AT BKG TS CNTR]]</f>
        <v>#VALUE!</v>
      </c>
      <c r="C523" s="65"/>
      <c r="D523" s="66"/>
      <c r="E523" s="66" t="str">
        <f t="shared" si="15"/>
        <v/>
      </c>
      <c r="F523" s="67"/>
    </row>
    <row r="524" spans="1:6" hidden="1">
      <c r="A524" t="e">
        <f>+Table13[[#This Row],[AT BKG TS CNTR]]</f>
        <v>#VALUE!</v>
      </c>
      <c r="C524" s="65"/>
      <c r="D524" s="66"/>
      <c r="E524" s="66" t="str">
        <f t="shared" si="15"/>
        <v/>
      </c>
      <c r="F524" s="67"/>
    </row>
    <row r="525" spans="1:6" hidden="1">
      <c r="A525" t="e">
        <f>+Table13[[#This Row],[AT BKG TS CNTR]]</f>
        <v>#VALUE!</v>
      </c>
      <c r="C525" s="65"/>
      <c r="D525" s="66"/>
      <c r="E525" s="66" t="str">
        <f t="shared" si="15"/>
        <v/>
      </c>
      <c r="F525" s="67"/>
    </row>
    <row r="526" spans="1:6" hidden="1">
      <c r="A526" t="e">
        <f>+Table13[[#This Row],[AT BKG TS CNTR]]</f>
        <v>#VALUE!</v>
      </c>
      <c r="C526" s="65"/>
      <c r="D526" s="66"/>
      <c r="E526" s="66" t="str">
        <f t="shared" si="15"/>
        <v/>
      </c>
      <c r="F526" s="67"/>
    </row>
    <row r="527" spans="1:6" hidden="1">
      <c r="A527" t="e">
        <f>+Table13[[#This Row],[AT BKG TS CNTR]]</f>
        <v>#VALUE!</v>
      </c>
      <c r="C527" s="65"/>
      <c r="D527" s="66"/>
      <c r="E527" s="66" t="str">
        <f t="shared" si="15"/>
        <v/>
      </c>
      <c r="F527" s="67"/>
    </row>
    <row r="528" spans="1:6" hidden="1">
      <c r="A528" t="e">
        <f>+Table13[[#This Row],[AT BKG TS CNTR]]</f>
        <v>#VALUE!</v>
      </c>
      <c r="C528" s="65"/>
      <c r="D528" s="66"/>
      <c r="E528" s="66" t="str">
        <f t="shared" si="15"/>
        <v/>
      </c>
      <c r="F528" s="67"/>
    </row>
    <row r="529" spans="1:6" hidden="1">
      <c r="A529" t="e">
        <f>+Table13[[#This Row],[AT BKG TS CNTR]]</f>
        <v>#VALUE!</v>
      </c>
      <c r="C529" s="65"/>
      <c r="D529" s="66"/>
      <c r="E529" s="66" t="str">
        <f t="shared" si="15"/>
        <v/>
      </c>
      <c r="F529" s="67"/>
    </row>
    <row r="530" spans="1:6" hidden="1">
      <c r="A530" t="e">
        <f>+Table13[[#This Row],[AT BKG TS CNTR]]</f>
        <v>#VALUE!</v>
      </c>
      <c r="C530" s="65"/>
      <c r="D530" s="66"/>
      <c r="E530" s="66" t="str">
        <f t="shared" si="15"/>
        <v/>
      </c>
      <c r="F530" s="67"/>
    </row>
    <row r="531" spans="1:6" hidden="1">
      <c r="A531" t="e">
        <f>+Table13[[#This Row],[AT BKG TS CNTR]]</f>
        <v>#VALUE!</v>
      </c>
      <c r="C531" s="65"/>
      <c r="D531" s="66"/>
      <c r="E531" s="66" t="str">
        <f t="shared" si="15"/>
        <v/>
      </c>
      <c r="F531" s="67"/>
    </row>
    <row r="532" spans="1:6" hidden="1">
      <c r="A532" t="e">
        <f>+Table13[[#This Row],[AT BKG TS CNTR]]</f>
        <v>#VALUE!</v>
      </c>
      <c r="C532" s="65"/>
      <c r="D532" s="66"/>
      <c r="E532" s="66" t="str">
        <f t="shared" si="15"/>
        <v/>
      </c>
      <c r="F532" s="67"/>
    </row>
    <row r="533" spans="1:6" hidden="1">
      <c r="A533" t="e">
        <f>+Table13[[#This Row],[AT BKG TS CNTR]]</f>
        <v>#VALUE!</v>
      </c>
      <c r="C533" s="65"/>
      <c r="D533" s="66"/>
      <c r="E533" s="66" t="str">
        <f t="shared" si="15"/>
        <v/>
      </c>
      <c r="F533" s="67"/>
    </row>
    <row r="534" spans="1:6" hidden="1">
      <c r="A534" t="e">
        <f>+Table13[[#This Row],[AT BKG TS CNTR]]</f>
        <v>#VALUE!</v>
      </c>
      <c r="C534" s="65"/>
      <c r="D534" s="66"/>
      <c r="E534" s="66" t="str">
        <f t="shared" si="15"/>
        <v/>
      </c>
      <c r="F534" s="67"/>
    </row>
    <row r="535" spans="1:6" hidden="1">
      <c r="A535" t="e">
        <f>+Table13[[#This Row],[AT BKG TS CNTR]]</f>
        <v>#VALUE!</v>
      </c>
      <c r="C535" s="65"/>
      <c r="D535" s="66"/>
      <c r="E535" s="66" t="str">
        <f t="shared" si="15"/>
        <v/>
      </c>
      <c r="F535" s="67"/>
    </row>
    <row r="536" spans="1:6" hidden="1">
      <c r="A536" t="e">
        <f>+Table13[[#This Row],[AT BKG TS CNTR]]</f>
        <v>#VALUE!</v>
      </c>
      <c r="C536" s="65"/>
      <c r="D536" s="66"/>
      <c r="E536" s="66" t="str">
        <f t="shared" si="15"/>
        <v/>
      </c>
      <c r="F536" s="67"/>
    </row>
    <row r="537" spans="1:6" hidden="1">
      <c r="A537" t="e">
        <f>+Table13[[#This Row],[AT BKG TS CNTR]]</f>
        <v>#VALUE!</v>
      </c>
      <c r="C537" s="65"/>
      <c r="D537" s="66"/>
      <c r="E537" s="66" t="str">
        <f t="shared" si="15"/>
        <v/>
      </c>
      <c r="F537" s="67"/>
    </row>
    <row r="538" spans="1:6" hidden="1">
      <c r="A538" t="e">
        <f>+Table13[[#This Row],[AT BKG TS CNTR]]</f>
        <v>#VALUE!</v>
      </c>
      <c r="C538" s="65"/>
      <c r="D538" s="66"/>
      <c r="E538" s="66" t="str">
        <f t="shared" si="15"/>
        <v/>
      </c>
      <c r="F538" s="67"/>
    </row>
    <row r="539" spans="1:6" hidden="1">
      <c r="A539" t="e">
        <f>+Table13[[#This Row],[AT BKG TS CNTR]]</f>
        <v>#VALUE!</v>
      </c>
      <c r="C539" s="65"/>
      <c r="D539" s="66"/>
      <c r="E539" s="66" t="str">
        <f t="shared" si="15"/>
        <v/>
      </c>
      <c r="F539" s="67"/>
    </row>
    <row r="540" spans="1:6" hidden="1">
      <c r="A540" t="e">
        <f>+Table13[[#This Row],[AT BKG TS CNTR]]</f>
        <v>#VALUE!</v>
      </c>
      <c r="C540" s="65"/>
      <c r="D540" s="66"/>
      <c r="E540" s="66" t="str">
        <f t="shared" si="15"/>
        <v/>
      </c>
      <c r="F540" s="67"/>
    </row>
    <row r="541" spans="1:6" hidden="1">
      <c r="A541" t="e">
        <f>+Table13[[#This Row],[AT BKG TS CNTR]]</f>
        <v>#VALUE!</v>
      </c>
      <c r="C541" s="65"/>
      <c r="D541" s="66"/>
      <c r="E541" s="66" t="str">
        <f t="shared" si="15"/>
        <v/>
      </c>
      <c r="F541" s="67"/>
    </row>
    <row r="542" spans="1:6" hidden="1">
      <c r="A542" t="e">
        <f>+Table13[[#This Row],[AT BKG TS CNTR]]</f>
        <v>#VALUE!</v>
      </c>
      <c r="C542" s="65"/>
      <c r="D542" s="66"/>
      <c r="E542" s="66" t="str">
        <f t="shared" si="15"/>
        <v/>
      </c>
      <c r="F542" s="67"/>
    </row>
    <row r="543" spans="1:6" hidden="1">
      <c r="A543" t="e">
        <f>+Table13[[#This Row],[AT BKG TS CNTR]]</f>
        <v>#VALUE!</v>
      </c>
      <c r="C543" s="65"/>
      <c r="D543" s="66"/>
      <c r="E543" s="66" t="str">
        <f t="shared" si="15"/>
        <v/>
      </c>
      <c r="F543" s="67"/>
    </row>
    <row r="544" spans="1:6" hidden="1">
      <c r="A544" t="e">
        <f>+Table13[[#This Row],[AT BKG TS CNTR]]</f>
        <v>#VALUE!</v>
      </c>
      <c r="C544" s="65"/>
      <c r="D544" s="66"/>
      <c r="E544" s="66" t="str">
        <f t="shared" si="15"/>
        <v/>
      </c>
      <c r="F544" s="67"/>
    </row>
    <row r="545" spans="1:6" hidden="1">
      <c r="A545" t="e">
        <f>+Table13[[#This Row],[AT BKG TS CNTR]]</f>
        <v>#VALUE!</v>
      </c>
      <c r="C545" s="65"/>
      <c r="D545" s="66"/>
      <c r="E545" s="66" t="str">
        <f t="shared" si="15"/>
        <v/>
      </c>
      <c r="F545" s="67"/>
    </row>
    <row r="546" spans="1:6" hidden="1">
      <c r="A546" t="e">
        <f>+Table13[[#This Row],[AT BKG TS CNTR]]</f>
        <v>#VALUE!</v>
      </c>
      <c r="C546" s="65"/>
      <c r="D546" s="66"/>
      <c r="E546" s="66" t="str">
        <f t="shared" si="15"/>
        <v/>
      </c>
      <c r="F546" s="67"/>
    </row>
    <row r="547" spans="1:6" hidden="1">
      <c r="A547" t="e">
        <f>+Table13[[#This Row],[AT BKG TS CNTR]]</f>
        <v>#VALUE!</v>
      </c>
      <c r="C547" s="65"/>
      <c r="D547" s="66"/>
      <c r="E547" s="66" t="str">
        <f t="shared" si="15"/>
        <v/>
      </c>
      <c r="F547" s="67"/>
    </row>
    <row r="548" spans="1:6" hidden="1">
      <c r="A548" t="e">
        <f>+Table13[[#This Row],[AT BKG TS CNTR]]</f>
        <v>#VALUE!</v>
      </c>
      <c r="C548" s="65"/>
      <c r="D548" s="66"/>
      <c r="E548" s="66" t="str">
        <f t="shared" si="15"/>
        <v/>
      </c>
      <c r="F548" s="67"/>
    </row>
    <row r="549" spans="1:6" hidden="1">
      <c r="A549" t="e">
        <f>+Table13[[#This Row],[AT BKG TS CNTR]]</f>
        <v>#VALUE!</v>
      </c>
      <c r="C549" s="65"/>
      <c r="D549" s="66"/>
      <c r="E549" s="66" t="str">
        <f t="shared" si="15"/>
        <v/>
      </c>
      <c r="F549" s="67"/>
    </row>
    <row r="550" spans="1:6" hidden="1">
      <c r="A550" t="e">
        <f>+Table13[[#This Row],[AT BKG TS CNTR]]</f>
        <v>#VALUE!</v>
      </c>
      <c r="C550" s="65"/>
      <c r="D550" s="66"/>
      <c r="E550" s="66" t="str">
        <f t="shared" ref="E550:E581" si="16">RIGHT(B550,11)</f>
        <v/>
      </c>
      <c r="F550" s="67"/>
    </row>
    <row r="551" spans="1:6" hidden="1">
      <c r="A551" t="e">
        <f>+Table13[[#This Row],[AT BKG TS CNTR]]</f>
        <v>#VALUE!</v>
      </c>
      <c r="C551" s="65"/>
      <c r="D551" s="66"/>
      <c r="E551" s="66" t="str">
        <f t="shared" si="16"/>
        <v/>
      </c>
      <c r="F551" s="67"/>
    </row>
    <row r="552" spans="1:6" hidden="1">
      <c r="A552" t="e">
        <f>+Table13[[#This Row],[AT BKG TS CNTR]]</f>
        <v>#VALUE!</v>
      </c>
      <c r="C552" s="65"/>
      <c r="D552" s="66"/>
      <c r="E552" s="66" t="str">
        <f t="shared" si="16"/>
        <v/>
      </c>
      <c r="F552" s="67"/>
    </row>
    <row r="553" spans="1:6" hidden="1">
      <c r="A553" t="e">
        <f>+Table13[[#This Row],[AT BKG TS CNTR]]</f>
        <v>#VALUE!</v>
      </c>
      <c r="C553" s="65"/>
      <c r="D553" s="66"/>
      <c r="E553" s="66" t="str">
        <f t="shared" si="16"/>
        <v/>
      </c>
      <c r="F553" s="67"/>
    </row>
    <row r="554" spans="1:6" hidden="1">
      <c r="A554" t="e">
        <f>+Table13[[#This Row],[AT BKG TS CNTR]]</f>
        <v>#VALUE!</v>
      </c>
      <c r="C554" s="65"/>
      <c r="D554" s="66"/>
      <c r="E554" s="66" t="str">
        <f t="shared" si="16"/>
        <v/>
      </c>
      <c r="F554" s="67"/>
    </row>
    <row r="555" spans="1:6" hidden="1">
      <c r="A555" t="e">
        <f>+Table13[[#This Row],[AT BKG TS CNTR]]</f>
        <v>#VALUE!</v>
      </c>
      <c r="C555" s="65"/>
      <c r="D555" s="66"/>
      <c r="E555" s="66" t="str">
        <f t="shared" si="16"/>
        <v/>
      </c>
      <c r="F555" s="67"/>
    </row>
    <row r="556" spans="1:6" hidden="1">
      <c r="A556" t="e">
        <f>+Table13[[#This Row],[AT BKG TS CNTR]]</f>
        <v>#VALUE!</v>
      </c>
      <c r="C556" s="65"/>
      <c r="D556" s="66"/>
      <c r="E556" s="66" t="str">
        <f t="shared" si="16"/>
        <v/>
      </c>
      <c r="F556" s="67"/>
    </row>
    <row r="557" spans="1:6" hidden="1">
      <c r="A557" t="e">
        <f>+Table13[[#This Row],[AT BKG TS CNTR]]</f>
        <v>#VALUE!</v>
      </c>
      <c r="C557" s="65"/>
      <c r="D557" s="66"/>
      <c r="E557" s="66" t="str">
        <f t="shared" si="16"/>
        <v/>
      </c>
      <c r="F557" s="67"/>
    </row>
    <row r="558" spans="1:6" hidden="1">
      <c r="A558" t="e">
        <f>+Table13[[#This Row],[AT BKG TS CNTR]]</f>
        <v>#VALUE!</v>
      </c>
      <c r="C558" s="65"/>
      <c r="D558" s="66"/>
      <c r="E558" s="66" t="str">
        <f t="shared" si="16"/>
        <v/>
      </c>
      <c r="F558" s="67"/>
    </row>
    <row r="559" spans="1:6" hidden="1">
      <c r="A559" t="e">
        <f>+Table13[[#This Row],[AT BKG TS CNTR]]</f>
        <v>#VALUE!</v>
      </c>
      <c r="C559" s="65"/>
      <c r="D559" s="66"/>
      <c r="E559" s="66" t="str">
        <f t="shared" si="16"/>
        <v/>
      </c>
      <c r="F559" s="67"/>
    </row>
    <row r="560" spans="1:6" hidden="1">
      <c r="A560" t="e">
        <f>+Table13[[#This Row],[AT BKG TS CNTR]]</f>
        <v>#VALUE!</v>
      </c>
      <c r="C560" s="65"/>
      <c r="D560" s="66"/>
      <c r="E560" s="66" t="str">
        <f t="shared" si="16"/>
        <v/>
      </c>
      <c r="F560" s="67"/>
    </row>
    <row r="561" spans="1:6" hidden="1">
      <c r="A561" t="e">
        <f>+Table13[[#This Row],[AT BKG TS CNTR]]</f>
        <v>#VALUE!</v>
      </c>
      <c r="C561" s="65"/>
      <c r="D561" s="66"/>
      <c r="E561" s="66" t="str">
        <f t="shared" si="16"/>
        <v/>
      </c>
      <c r="F561" s="67"/>
    </row>
    <row r="562" spans="1:6" hidden="1">
      <c r="A562" t="e">
        <f>+Table13[[#This Row],[AT BKG TS CNTR]]</f>
        <v>#VALUE!</v>
      </c>
      <c r="C562" s="65"/>
      <c r="D562" s="66"/>
      <c r="E562" s="66" t="str">
        <f t="shared" si="16"/>
        <v/>
      </c>
      <c r="F562" s="67"/>
    </row>
    <row r="563" spans="1:6" hidden="1">
      <c r="A563" t="e">
        <f>+Table13[[#This Row],[AT BKG TS CNTR]]</f>
        <v>#VALUE!</v>
      </c>
      <c r="C563" s="65"/>
      <c r="D563" s="66"/>
      <c r="E563" s="66" t="str">
        <f t="shared" si="16"/>
        <v/>
      </c>
      <c r="F563" s="67"/>
    </row>
    <row r="564" spans="1:6" hidden="1">
      <c r="A564" t="e">
        <f>+Table13[[#This Row],[AT BKG TS CNTR]]</f>
        <v>#VALUE!</v>
      </c>
      <c r="C564" s="65"/>
      <c r="D564" s="66"/>
      <c r="E564" s="66" t="str">
        <f t="shared" si="16"/>
        <v/>
      </c>
      <c r="F564" s="67"/>
    </row>
    <row r="565" spans="1:6" hidden="1">
      <c r="A565" t="e">
        <f>+Table13[[#This Row],[AT BKG TS CNTR]]</f>
        <v>#VALUE!</v>
      </c>
      <c r="C565" s="65"/>
      <c r="D565" s="66"/>
      <c r="E565" s="66" t="str">
        <f t="shared" si="16"/>
        <v/>
      </c>
      <c r="F565" s="67"/>
    </row>
    <row r="566" spans="1:6" hidden="1">
      <c r="A566" t="e">
        <f>+Table13[[#This Row],[AT BKG TS CNTR]]</f>
        <v>#VALUE!</v>
      </c>
      <c r="C566" s="65"/>
      <c r="D566" s="66"/>
      <c r="E566" s="66" t="str">
        <f t="shared" si="16"/>
        <v/>
      </c>
      <c r="F566" s="67"/>
    </row>
    <row r="567" spans="1:6" hidden="1">
      <c r="A567" t="e">
        <f>+Table13[[#This Row],[AT BKG TS CNTR]]</f>
        <v>#VALUE!</v>
      </c>
      <c r="C567" s="65"/>
      <c r="D567" s="66"/>
      <c r="E567" s="66" t="str">
        <f t="shared" si="16"/>
        <v/>
      </c>
      <c r="F567" s="67"/>
    </row>
    <row r="568" spans="1:6" hidden="1">
      <c r="A568" t="e">
        <f>+Table13[[#This Row],[AT BKG TS CNTR]]</f>
        <v>#VALUE!</v>
      </c>
      <c r="C568" s="65"/>
      <c r="D568" s="66"/>
      <c r="E568" s="66" t="str">
        <f t="shared" si="16"/>
        <v/>
      </c>
      <c r="F568" s="67"/>
    </row>
    <row r="569" spans="1:6" hidden="1">
      <c r="A569" t="e">
        <f>+Table13[[#This Row],[AT BKG TS CNTR]]</f>
        <v>#VALUE!</v>
      </c>
      <c r="C569" s="65"/>
      <c r="D569" s="66"/>
      <c r="E569" s="66" t="str">
        <f t="shared" si="16"/>
        <v/>
      </c>
      <c r="F569" s="67"/>
    </row>
    <row r="570" spans="1:6" hidden="1">
      <c r="A570" t="e">
        <f>+Table13[[#This Row],[AT BKG TS CNTR]]</f>
        <v>#VALUE!</v>
      </c>
      <c r="C570" s="65"/>
      <c r="D570" s="66"/>
      <c r="E570" s="66" t="str">
        <f t="shared" si="16"/>
        <v/>
      </c>
      <c r="F570" s="67"/>
    </row>
    <row r="571" spans="1:6" hidden="1">
      <c r="A571" t="e">
        <f>+Table13[[#This Row],[AT BKG TS CNTR]]</f>
        <v>#VALUE!</v>
      </c>
      <c r="C571" s="65"/>
      <c r="D571" s="66"/>
      <c r="E571" s="66" t="str">
        <f t="shared" si="16"/>
        <v/>
      </c>
      <c r="F571" s="67"/>
    </row>
    <row r="572" spans="1:6" hidden="1">
      <c r="A572" t="e">
        <f>+Table13[[#This Row],[AT BKG TS CNTR]]</f>
        <v>#VALUE!</v>
      </c>
      <c r="C572" s="65"/>
      <c r="D572" s="66"/>
      <c r="E572" s="66" t="str">
        <f t="shared" si="16"/>
        <v/>
      </c>
      <c r="F572" s="67"/>
    </row>
    <row r="573" spans="1:6" hidden="1">
      <c r="A573" t="e">
        <f>+Table13[[#This Row],[AT BKG TS CNTR]]</f>
        <v>#VALUE!</v>
      </c>
      <c r="C573" s="65"/>
      <c r="D573" s="66"/>
      <c r="E573" s="66" t="str">
        <f t="shared" si="16"/>
        <v/>
      </c>
      <c r="F573" s="67"/>
    </row>
    <row r="574" spans="1:6" hidden="1">
      <c r="A574" t="e">
        <f>+Table13[[#This Row],[AT BKG TS CNTR]]</f>
        <v>#VALUE!</v>
      </c>
      <c r="C574" s="65"/>
      <c r="D574" s="66"/>
      <c r="E574" s="66" t="str">
        <f t="shared" si="16"/>
        <v/>
      </c>
      <c r="F574" s="67"/>
    </row>
    <row r="575" spans="1:6" hidden="1">
      <c r="A575" t="e">
        <f>+Table13[[#This Row],[AT BKG TS CNTR]]</f>
        <v>#VALUE!</v>
      </c>
      <c r="C575" s="65"/>
      <c r="D575" s="66"/>
      <c r="E575" s="66" t="str">
        <f t="shared" si="16"/>
        <v/>
      </c>
      <c r="F575" s="67"/>
    </row>
    <row r="576" spans="1:6" hidden="1">
      <c r="A576" t="e">
        <f>+Table13[[#This Row],[AT BKG TS CNTR]]</f>
        <v>#VALUE!</v>
      </c>
      <c r="C576" s="65"/>
      <c r="D576" s="66"/>
      <c r="E576" s="66" t="str">
        <f t="shared" si="16"/>
        <v/>
      </c>
      <c r="F576" s="67"/>
    </row>
    <row r="577" spans="1:6" hidden="1">
      <c r="A577" t="e">
        <f>+Table13[[#This Row],[AT BKG TS CNTR]]</f>
        <v>#VALUE!</v>
      </c>
      <c r="C577" s="65"/>
      <c r="D577" s="66"/>
      <c r="E577" s="66" t="str">
        <f t="shared" si="16"/>
        <v/>
      </c>
      <c r="F577" s="67"/>
    </row>
    <row r="578" spans="1:6" hidden="1">
      <c r="A578" t="e">
        <f>+Table13[[#This Row],[AT BKG TS CNTR]]</f>
        <v>#VALUE!</v>
      </c>
      <c r="C578" s="65"/>
      <c r="D578" s="66"/>
      <c r="E578" s="66" t="str">
        <f t="shared" si="16"/>
        <v/>
      </c>
      <c r="F578" s="67"/>
    </row>
    <row r="579" spans="1:6" hidden="1">
      <c r="A579" t="e">
        <f>+Table13[[#This Row],[AT BKG TS CNTR]]</f>
        <v>#VALUE!</v>
      </c>
      <c r="C579" s="65"/>
      <c r="D579" s="66"/>
      <c r="E579" s="66" t="str">
        <f t="shared" si="16"/>
        <v/>
      </c>
      <c r="F579" s="67"/>
    </row>
    <row r="580" spans="1:6" hidden="1">
      <c r="A580" t="e">
        <f>+Table13[[#This Row],[AT BKG TS CNTR]]</f>
        <v>#VALUE!</v>
      </c>
      <c r="C580" s="65"/>
      <c r="D580" s="66"/>
      <c r="E580" s="66" t="str">
        <f t="shared" si="16"/>
        <v/>
      </c>
      <c r="F580" s="67"/>
    </row>
    <row r="581" spans="1:6" hidden="1">
      <c r="A581" t="e">
        <f>+Table13[[#This Row],[AT BKG TS CNTR]]</f>
        <v>#VALUE!</v>
      </c>
      <c r="C581" s="65"/>
      <c r="D581" s="66"/>
      <c r="E581" s="66" t="str">
        <f t="shared" si="16"/>
        <v/>
      </c>
      <c r="F581" s="67"/>
    </row>
    <row r="582" spans="1:6" hidden="1">
      <c r="A582" t="e">
        <f>+Table13[[#This Row],[AT BKG TS CNTR]]</f>
        <v>#VALUE!</v>
      </c>
      <c r="C582" s="65"/>
      <c r="D582" s="66"/>
      <c r="E582" s="66" t="str">
        <f t="shared" ref="E582:E613" si="17">RIGHT(B582,11)</f>
        <v/>
      </c>
      <c r="F582" s="67"/>
    </row>
    <row r="583" spans="1:6" hidden="1">
      <c r="A583" t="e">
        <f>+Table13[[#This Row],[AT BKG TS CNTR]]</f>
        <v>#VALUE!</v>
      </c>
      <c r="C583" s="65"/>
      <c r="D583" s="66"/>
      <c r="E583" s="66" t="str">
        <f t="shared" si="17"/>
        <v/>
      </c>
      <c r="F583" s="67"/>
    </row>
    <row r="584" spans="1:6" hidden="1">
      <c r="A584" t="e">
        <f>+Table13[[#This Row],[AT BKG TS CNTR]]</f>
        <v>#VALUE!</v>
      </c>
      <c r="C584" s="65"/>
      <c r="D584" s="66"/>
      <c r="E584" s="66" t="str">
        <f t="shared" si="17"/>
        <v/>
      </c>
      <c r="F584" s="67"/>
    </row>
    <row r="585" spans="1:6" hidden="1">
      <c r="A585" t="e">
        <f>+Table13[[#This Row],[AT BKG TS CNTR]]</f>
        <v>#VALUE!</v>
      </c>
      <c r="C585" s="65"/>
      <c r="D585" s="66"/>
      <c r="E585" s="66" t="str">
        <f t="shared" si="17"/>
        <v/>
      </c>
      <c r="F585" s="67"/>
    </row>
    <row r="586" spans="1:6" hidden="1">
      <c r="A586" t="e">
        <f>+Table13[[#This Row],[AT BKG TS CNTR]]</f>
        <v>#VALUE!</v>
      </c>
      <c r="C586" s="65"/>
      <c r="D586" s="66"/>
      <c r="E586" s="66" t="str">
        <f t="shared" si="17"/>
        <v/>
      </c>
      <c r="F586" s="67"/>
    </row>
    <row r="587" spans="1:6" hidden="1">
      <c r="A587" t="e">
        <f>+Table13[[#This Row],[AT BKG TS CNTR]]</f>
        <v>#VALUE!</v>
      </c>
      <c r="C587" s="65"/>
      <c r="D587" s="66"/>
      <c r="E587" s="66" t="str">
        <f t="shared" si="17"/>
        <v/>
      </c>
      <c r="F587" s="67"/>
    </row>
    <row r="588" spans="1:6" hidden="1">
      <c r="A588" t="e">
        <f>+Table13[[#This Row],[AT BKG TS CNTR]]</f>
        <v>#VALUE!</v>
      </c>
      <c r="C588" s="65"/>
      <c r="D588" s="66"/>
      <c r="E588" s="66" t="str">
        <f t="shared" si="17"/>
        <v/>
      </c>
      <c r="F588" s="67"/>
    </row>
    <row r="589" spans="1:6" hidden="1">
      <c r="A589" t="e">
        <f>+Table13[[#This Row],[AT BKG TS CNTR]]</f>
        <v>#VALUE!</v>
      </c>
      <c r="C589" s="65"/>
      <c r="D589" s="66"/>
      <c r="E589" s="66" t="str">
        <f t="shared" si="17"/>
        <v/>
      </c>
      <c r="F589" s="67"/>
    </row>
    <row r="590" spans="1:6" hidden="1">
      <c r="A590" t="e">
        <f>+Table13[[#This Row],[AT BKG TS CNTR]]</f>
        <v>#VALUE!</v>
      </c>
      <c r="C590" s="65"/>
      <c r="D590" s="66"/>
      <c r="E590" s="66" t="str">
        <f t="shared" si="17"/>
        <v/>
      </c>
      <c r="F590" s="67"/>
    </row>
    <row r="591" spans="1:6" hidden="1">
      <c r="A591" t="e">
        <f>+Table13[[#This Row],[AT BKG TS CNTR]]</f>
        <v>#VALUE!</v>
      </c>
      <c r="C591" s="65"/>
      <c r="D591" s="66"/>
      <c r="E591" s="66" t="str">
        <f t="shared" si="17"/>
        <v/>
      </c>
      <c r="F591" s="67"/>
    </row>
    <row r="592" spans="1:6" hidden="1">
      <c r="A592" t="e">
        <f>+Table13[[#This Row],[AT BKG TS CNTR]]</f>
        <v>#VALUE!</v>
      </c>
      <c r="C592" s="65"/>
      <c r="D592" s="66"/>
      <c r="E592" s="66" t="str">
        <f t="shared" si="17"/>
        <v/>
      </c>
      <c r="F592" s="67"/>
    </row>
    <row r="593" spans="1:6" hidden="1">
      <c r="A593" t="e">
        <f>+Table13[[#This Row],[AT BKG TS CNTR]]</f>
        <v>#VALUE!</v>
      </c>
      <c r="C593" s="65"/>
      <c r="D593" s="66"/>
      <c r="E593" s="66" t="str">
        <f t="shared" si="17"/>
        <v/>
      </c>
      <c r="F593" s="67"/>
    </row>
    <row r="594" spans="1:6" hidden="1">
      <c r="A594" t="e">
        <f>+Table13[[#This Row],[AT BKG TS CNTR]]</f>
        <v>#VALUE!</v>
      </c>
      <c r="C594" s="65"/>
      <c r="D594" s="66"/>
      <c r="E594" s="66" t="str">
        <f t="shared" si="17"/>
        <v/>
      </c>
      <c r="F594" s="67"/>
    </row>
    <row r="595" spans="1:6" hidden="1">
      <c r="A595" t="e">
        <f>+Table13[[#This Row],[AT BKG TS CNTR]]</f>
        <v>#VALUE!</v>
      </c>
      <c r="C595" s="65"/>
      <c r="D595" s="66"/>
      <c r="E595" s="66" t="str">
        <f t="shared" si="17"/>
        <v/>
      </c>
      <c r="F595" s="67"/>
    </row>
    <row r="596" spans="1:6" hidden="1">
      <c r="A596" t="e">
        <f>+Table13[[#This Row],[AT BKG TS CNTR]]</f>
        <v>#VALUE!</v>
      </c>
      <c r="C596" s="65"/>
      <c r="D596" s="66"/>
      <c r="E596" s="66" t="str">
        <f t="shared" si="17"/>
        <v/>
      </c>
      <c r="F596" s="67"/>
    </row>
    <row r="597" spans="1:6" hidden="1">
      <c r="A597" t="e">
        <f>+Table13[[#This Row],[AT BKG TS CNTR]]</f>
        <v>#VALUE!</v>
      </c>
      <c r="C597" s="65"/>
      <c r="D597" s="66"/>
      <c r="E597" s="66" t="str">
        <f t="shared" si="17"/>
        <v/>
      </c>
      <c r="F597" s="67"/>
    </row>
    <row r="598" spans="1:6" hidden="1">
      <c r="A598" t="e">
        <f>+Table13[[#This Row],[AT BKG TS CNTR]]</f>
        <v>#VALUE!</v>
      </c>
      <c r="C598" s="65"/>
      <c r="D598" s="66"/>
      <c r="E598" s="66" t="str">
        <f t="shared" si="17"/>
        <v/>
      </c>
      <c r="F598" s="67"/>
    </row>
    <row r="599" spans="1:6" hidden="1">
      <c r="A599" t="e">
        <f>+Table13[[#This Row],[AT BKG TS CNTR]]</f>
        <v>#VALUE!</v>
      </c>
      <c r="C599" s="65"/>
      <c r="D599" s="66"/>
      <c r="E599" s="66" t="str">
        <f t="shared" si="17"/>
        <v/>
      </c>
      <c r="F599" s="67"/>
    </row>
    <row r="600" spans="1:6" hidden="1">
      <c r="A600" t="e">
        <f>+Table13[[#This Row],[AT BKG TS CNTR]]</f>
        <v>#VALUE!</v>
      </c>
      <c r="C600" s="65"/>
      <c r="D600" s="66"/>
      <c r="E600" s="66" t="str">
        <f t="shared" si="17"/>
        <v/>
      </c>
      <c r="F600" s="67"/>
    </row>
    <row r="601" spans="1:6" hidden="1">
      <c r="A601" t="e">
        <f>+Table13[[#This Row],[AT BKG TS CNTR]]</f>
        <v>#VALUE!</v>
      </c>
      <c r="C601" s="65"/>
      <c r="D601" s="66"/>
      <c r="E601" s="66" t="str">
        <f t="shared" si="17"/>
        <v/>
      </c>
      <c r="F601" s="67"/>
    </row>
    <row r="602" spans="1:6" hidden="1">
      <c r="A602" t="e">
        <f>+Table13[[#This Row],[AT BKG TS CNTR]]</f>
        <v>#VALUE!</v>
      </c>
      <c r="C602" s="65"/>
      <c r="D602" s="66"/>
      <c r="E602" s="66" t="str">
        <f t="shared" si="17"/>
        <v/>
      </c>
      <c r="F602" s="67"/>
    </row>
    <row r="603" spans="1:6" hidden="1">
      <c r="A603" t="e">
        <f>+Table13[[#This Row],[AT BKG TS CNTR]]</f>
        <v>#VALUE!</v>
      </c>
      <c r="C603" s="65"/>
      <c r="D603" s="66"/>
      <c r="E603" s="66" t="str">
        <f t="shared" si="17"/>
        <v/>
      </c>
      <c r="F603" s="67"/>
    </row>
    <row r="604" spans="1:6" hidden="1">
      <c r="A604" t="e">
        <f>+Table13[[#This Row],[AT BKG TS CNTR]]</f>
        <v>#VALUE!</v>
      </c>
      <c r="C604" s="65"/>
      <c r="D604" s="66"/>
      <c r="E604" s="66" t="str">
        <f t="shared" si="17"/>
        <v/>
      </c>
      <c r="F604" s="67"/>
    </row>
    <row r="605" spans="1:6" hidden="1">
      <c r="A605" t="e">
        <f>+Table13[[#This Row],[AT BKG TS CNTR]]</f>
        <v>#VALUE!</v>
      </c>
      <c r="C605" s="65"/>
      <c r="D605" s="66"/>
      <c r="E605" s="66" t="str">
        <f t="shared" si="17"/>
        <v/>
      </c>
      <c r="F605" s="67"/>
    </row>
    <row r="606" spans="1:6" hidden="1">
      <c r="A606" t="e">
        <f>+Table13[[#This Row],[AT BKG TS CNTR]]</f>
        <v>#VALUE!</v>
      </c>
      <c r="C606" s="65"/>
      <c r="D606" s="66"/>
      <c r="E606" s="66" t="str">
        <f t="shared" si="17"/>
        <v/>
      </c>
      <c r="F606" s="67"/>
    </row>
    <row r="607" spans="1:6" hidden="1">
      <c r="A607" t="e">
        <f>+Table13[[#This Row],[AT BKG TS CNTR]]</f>
        <v>#VALUE!</v>
      </c>
      <c r="C607" s="65"/>
      <c r="D607" s="66"/>
      <c r="E607" s="66" t="str">
        <f t="shared" si="17"/>
        <v/>
      </c>
      <c r="F607" s="67"/>
    </row>
    <row r="608" spans="1:6" hidden="1">
      <c r="A608" t="e">
        <f>+Table13[[#This Row],[AT BKG TS CNTR]]</f>
        <v>#VALUE!</v>
      </c>
      <c r="C608" s="65"/>
      <c r="D608" s="66"/>
      <c r="E608" s="66" t="str">
        <f t="shared" si="17"/>
        <v/>
      </c>
      <c r="F608" s="67"/>
    </row>
    <row r="609" spans="1:6" hidden="1">
      <c r="A609" t="e">
        <f>+Table13[[#This Row],[AT BKG TS CNTR]]</f>
        <v>#VALUE!</v>
      </c>
      <c r="C609" s="65"/>
      <c r="D609" s="66"/>
      <c r="E609" s="66" t="str">
        <f t="shared" si="17"/>
        <v/>
      </c>
      <c r="F609" s="67"/>
    </row>
    <row r="610" spans="1:6" hidden="1">
      <c r="A610" t="e">
        <f>+Table13[[#This Row],[AT BKG TS CNTR]]</f>
        <v>#VALUE!</v>
      </c>
      <c r="C610" s="65"/>
      <c r="D610" s="66"/>
      <c r="E610" s="66" t="str">
        <f t="shared" si="17"/>
        <v/>
      </c>
      <c r="F610" s="67"/>
    </row>
    <row r="611" spans="1:6" hidden="1">
      <c r="A611" t="e">
        <f>+Table13[[#This Row],[AT BKG TS CNTR]]</f>
        <v>#VALUE!</v>
      </c>
      <c r="C611" s="65"/>
      <c r="D611" s="66"/>
      <c r="E611" s="66" t="str">
        <f t="shared" si="17"/>
        <v/>
      </c>
      <c r="F611" s="67"/>
    </row>
    <row r="612" spans="1:6" hidden="1">
      <c r="A612" t="e">
        <f>+Table13[[#This Row],[AT BKG TS CNTR]]</f>
        <v>#VALUE!</v>
      </c>
      <c r="C612" s="65"/>
      <c r="D612" s="66"/>
      <c r="E612" s="66" t="str">
        <f t="shared" si="17"/>
        <v/>
      </c>
      <c r="F612" s="67"/>
    </row>
    <row r="613" spans="1:6" hidden="1">
      <c r="A613" t="e">
        <f>+Table13[[#This Row],[AT BKG TS CNTR]]</f>
        <v>#VALUE!</v>
      </c>
      <c r="C613" s="65"/>
      <c r="D613" s="66"/>
      <c r="E613" s="66" t="str">
        <f t="shared" si="17"/>
        <v/>
      </c>
      <c r="F613" s="67"/>
    </row>
    <row r="614" spans="1:6" hidden="1">
      <c r="A614" t="e">
        <f>+Table13[[#This Row],[AT BKG TS CNTR]]</f>
        <v>#VALUE!</v>
      </c>
      <c r="C614" s="65"/>
      <c r="D614" s="66"/>
      <c r="E614" s="66" t="str">
        <f t="shared" ref="E614:E623" si="18">RIGHT(B614,11)</f>
        <v/>
      </c>
      <c r="F614" s="67"/>
    </row>
    <row r="615" spans="1:6" hidden="1">
      <c r="A615" t="e">
        <f>+Table13[[#This Row],[AT BKG TS CNTR]]</f>
        <v>#VALUE!</v>
      </c>
      <c r="C615" s="65"/>
      <c r="D615" s="66"/>
      <c r="E615" s="66" t="str">
        <f t="shared" si="18"/>
        <v/>
      </c>
      <c r="F615" s="67"/>
    </row>
    <row r="616" spans="1:6" hidden="1">
      <c r="A616" t="e">
        <f>+Table13[[#This Row],[AT BKG TS CNTR]]</f>
        <v>#VALUE!</v>
      </c>
      <c r="C616" s="65"/>
      <c r="D616" s="66"/>
      <c r="E616" s="66" t="str">
        <f t="shared" si="18"/>
        <v/>
      </c>
      <c r="F616" s="67"/>
    </row>
    <row r="617" spans="1:6" hidden="1">
      <c r="A617" t="e">
        <f>+Table13[[#This Row],[AT BKG TS CNTR]]</f>
        <v>#VALUE!</v>
      </c>
      <c r="C617" s="65"/>
      <c r="D617" s="66"/>
      <c r="E617" s="66" t="str">
        <f t="shared" si="18"/>
        <v/>
      </c>
      <c r="F617" s="67"/>
    </row>
    <row r="618" spans="1:6" hidden="1">
      <c r="A618" t="e">
        <f>+Table13[[#This Row],[AT BKG TS CNTR]]</f>
        <v>#VALUE!</v>
      </c>
      <c r="C618" s="65"/>
      <c r="D618" s="66"/>
      <c r="E618" s="66" t="str">
        <f t="shared" si="18"/>
        <v/>
      </c>
      <c r="F618" s="67"/>
    </row>
    <row r="619" spans="1:6" hidden="1">
      <c r="A619" t="e">
        <f>+Table13[[#This Row],[AT BKG TS CNTR]]</f>
        <v>#VALUE!</v>
      </c>
      <c r="C619" s="65"/>
      <c r="D619" s="66"/>
      <c r="E619" s="66" t="str">
        <f t="shared" si="18"/>
        <v/>
      </c>
      <c r="F619" s="67"/>
    </row>
    <row r="620" spans="1:6" hidden="1">
      <c r="A620" t="e">
        <f>+Table13[[#This Row],[AT BKG TS CNTR]]</f>
        <v>#VALUE!</v>
      </c>
      <c r="C620" s="65"/>
      <c r="D620" s="66"/>
      <c r="E620" s="66" t="str">
        <f t="shared" si="18"/>
        <v/>
      </c>
      <c r="F620" s="67"/>
    </row>
    <row r="621" spans="1:6" hidden="1">
      <c r="A621" t="e">
        <f>+Table13[[#This Row],[AT BKG TS CNTR]]</f>
        <v>#VALUE!</v>
      </c>
      <c r="C621" s="65"/>
      <c r="D621" s="66"/>
      <c r="E621" s="66" t="str">
        <f t="shared" si="18"/>
        <v/>
      </c>
      <c r="F621" s="67"/>
    </row>
    <row r="622" spans="1:6" hidden="1">
      <c r="A622" t="e">
        <f>+Table13[[#This Row],[AT BKG TS CNTR]]</f>
        <v>#VALUE!</v>
      </c>
      <c r="C622" s="65"/>
      <c r="D622" s="66"/>
      <c r="E622" s="66" t="str">
        <f t="shared" si="18"/>
        <v/>
      </c>
      <c r="F622" s="67"/>
    </row>
    <row r="623" spans="1:6" hidden="1">
      <c r="A623" t="e">
        <f>+Table13[[#This Row],[AT BKG TS CNTR]]</f>
        <v>#VALUE!</v>
      </c>
      <c r="C623" s="65"/>
      <c r="D623" s="66"/>
      <c r="E623" s="66" t="str">
        <f t="shared" si="18"/>
        <v/>
      </c>
      <c r="F623" s="67"/>
    </row>
    <row r="624" spans="1:6" hidden="1">
      <c r="A624" t="e">
        <f>+Table13[[#This Row],[AT BKG TS CNTR]]</f>
        <v>#VALUE!</v>
      </c>
      <c r="C624" s="65"/>
      <c r="D624" s="66"/>
      <c r="E624" s="66" t="str">
        <f t="shared" ref="E624:E633" si="19">RIGHT(B624,11)</f>
        <v/>
      </c>
      <c r="F624" s="67"/>
    </row>
    <row r="625" spans="1:6" hidden="1">
      <c r="A625" t="e">
        <f>+Table13[[#This Row],[AT BKG TS CNTR]]</f>
        <v>#VALUE!</v>
      </c>
      <c r="C625" s="65"/>
      <c r="D625" s="66"/>
      <c r="E625" s="66" t="str">
        <f t="shared" si="19"/>
        <v/>
      </c>
      <c r="F625" s="67"/>
    </row>
    <row r="626" spans="1:6" hidden="1">
      <c r="A626" t="e">
        <f>+Table13[[#This Row],[AT BKG TS CNTR]]</f>
        <v>#VALUE!</v>
      </c>
      <c r="C626" s="65"/>
      <c r="D626" s="66"/>
      <c r="E626" s="66" t="str">
        <f t="shared" si="19"/>
        <v/>
      </c>
      <c r="F626" s="67"/>
    </row>
    <row r="627" spans="1:6" hidden="1">
      <c r="A627" t="e">
        <f>+Table13[[#This Row],[AT BKG TS CNTR]]</f>
        <v>#VALUE!</v>
      </c>
      <c r="C627" s="65"/>
      <c r="D627" s="66"/>
      <c r="E627" s="66" t="str">
        <f t="shared" si="19"/>
        <v/>
      </c>
      <c r="F627" s="67"/>
    </row>
    <row r="628" spans="1:6" hidden="1">
      <c r="A628" t="e">
        <f>+Table13[[#This Row],[AT BKG TS CNTR]]</f>
        <v>#VALUE!</v>
      </c>
      <c r="C628" s="65"/>
      <c r="D628" s="66"/>
      <c r="E628" s="66" t="str">
        <f t="shared" si="19"/>
        <v/>
      </c>
      <c r="F628" s="67"/>
    </row>
    <row r="629" spans="1:6" hidden="1">
      <c r="A629" t="e">
        <f>+Table13[[#This Row],[AT BKG TS CNTR]]</f>
        <v>#VALUE!</v>
      </c>
      <c r="C629" s="65"/>
      <c r="D629" s="66"/>
      <c r="E629" s="66" t="str">
        <f t="shared" si="19"/>
        <v/>
      </c>
      <c r="F629" s="67"/>
    </row>
    <row r="630" spans="1:6" hidden="1">
      <c r="A630" t="e">
        <f>+Table13[[#This Row],[AT BKG TS CNTR]]</f>
        <v>#VALUE!</v>
      </c>
      <c r="C630" s="65"/>
      <c r="D630" s="66"/>
      <c r="E630" s="66" t="str">
        <f t="shared" si="19"/>
        <v/>
      </c>
      <c r="F630" s="67"/>
    </row>
    <row r="631" spans="1:6" hidden="1">
      <c r="A631" t="e">
        <f>+Table13[[#This Row],[AT BKG TS CNTR]]</f>
        <v>#VALUE!</v>
      </c>
      <c r="C631" s="65"/>
      <c r="D631" s="66"/>
      <c r="E631" s="66" t="str">
        <f t="shared" si="19"/>
        <v/>
      </c>
      <c r="F631" s="67"/>
    </row>
    <row r="632" spans="1:6" hidden="1">
      <c r="A632" t="e">
        <f>+Table13[[#This Row],[AT BKG TS CNTR]]</f>
        <v>#VALUE!</v>
      </c>
      <c r="C632" s="65"/>
      <c r="D632" s="66"/>
      <c r="E632" s="66" t="str">
        <f t="shared" si="19"/>
        <v/>
      </c>
      <c r="F632" s="67"/>
    </row>
    <row r="633" spans="1:6" hidden="1">
      <c r="A633" t="e">
        <f>+Table13[[#This Row],[AT BKG TS CNTR]]</f>
        <v>#VALUE!</v>
      </c>
      <c r="C633" s="65"/>
      <c r="D633" s="66"/>
      <c r="E633" s="66" t="str">
        <f t="shared" si="19"/>
        <v/>
      </c>
      <c r="F633" s="67"/>
    </row>
    <row r="634" spans="1:6" hidden="1">
      <c r="A634" t="e">
        <f>+Table13[[#This Row],[AT BKG TS CNTR]]</f>
        <v>#VALUE!</v>
      </c>
      <c r="C634" s="65"/>
      <c r="D634" s="66"/>
      <c r="E634" s="66" t="str">
        <f t="shared" ref="E634:E665" si="20">RIGHT(B634,11)</f>
        <v/>
      </c>
      <c r="F634" s="67"/>
    </row>
    <row r="635" spans="1:6" hidden="1">
      <c r="A635" t="e">
        <f>+Table13[[#This Row],[AT BKG TS CNTR]]</f>
        <v>#VALUE!</v>
      </c>
      <c r="C635" s="65"/>
      <c r="D635" s="66"/>
      <c r="E635" s="66" t="str">
        <f t="shared" si="20"/>
        <v/>
      </c>
      <c r="F635" s="67"/>
    </row>
    <row r="636" spans="1:6" hidden="1">
      <c r="A636" t="e">
        <f>+Table13[[#This Row],[AT BKG TS CNTR]]</f>
        <v>#VALUE!</v>
      </c>
      <c r="C636" s="65"/>
      <c r="D636" s="66"/>
      <c r="E636" s="66" t="str">
        <f t="shared" si="20"/>
        <v/>
      </c>
      <c r="F636" s="67"/>
    </row>
    <row r="637" spans="1:6" hidden="1">
      <c r="A637" t="e">
        <f>+Table13[[#This Row],[AT BKG TS CNTR]]</f>
        <v>#VALUE!</v>
      </c>
      <c r="C637" s="65"/>
      <c r="D637" s="66"/>
      <c r="E637" s="66" t="str">
        <f t="shared" si="20"/>
        <v/>
      </c>
      <c r="F637" s="67"/>
    </row>
    <row r="638" spans="1:6" hidden="1">
      <c r="A638" t="e">
        <f>+Table13[[#This Row],[AT BKG TS CNTR]]</f>
        <v>#VALUE!</v>
      </c>
      <c r="C638" s="65"/>
      <c r="D638" s="66"/>
      <c r="E638" s="66" t="str">
        <f t="shared" si="20"/>
        <v/>
      </c>
      <c r="F638" s="67"/>
    </row>
    <row r="639" spans="1:6" hidden="1">
      <c r="A639" t="e">
        <f>+Table13[[#This Row],[AT BKG TS CNTR]]</f>
        <v>#VALUE!</v>
      </c>
      <c r="C639" s="65"/>
      <c r="D639" s="66"/>
      <c r="E639" s="66" t="str">
        <f t="shared" si="20"/>
        <v/>
      </c>
      <c r="F639" s="67"/>
    </row>
    <row r="640" spans="1:6" hidden="1">
      <c r="A640" t="e">
        <f>+Table13[[#This Row],[AT BKG TS CNTR]]</f>
        <v>#VALUE!</v>
      </c>
      <c r="C640" s="65"/>
      <c r="D640" s="66"/>
      <c r="E640" s="66" t="str">
        <f t="shared" si="20"/>
        <v/>
      </c>
      <c r="F640" s="67"/>
    </row>
    <row r="641" spans="1:6" hidden="1">
      <c r="A641" t="e">
        <f>+Table13[[#This Row],[AT BKG TS CNTR]]</f>
        <v>#VALUE!</v>
      </c>
      <c r="C641" s="65"/>
      <c r="D641" s="66"/>
      <c r="E641" s="66" t="str">
        <f t="shared" si="20"/>
        <v/>
      </c>
      <c r="F641" s="67"/>
    </row>
    <row r="642" spans="1:6" hidden="1">
      <c r="A642" t="e">
        <f>+Table13[[#This Row],[AT BKG TS CNTR]]</f>
        <v>#VALUE!</v>
      </c>
      <c r="C642" s="65"/>
      <c r="D642" s="66"/>
      <c r="E642" s="66" t="str">
        <f t="shared" si="20"/>
        <v/>
      </c>
      <c r="F642" s="67"/>
    </row>
    <row r="643" spans="1:6" hidden="1">
      <c r="A643" t="e">
        <f>+Table13[[#This Row],[AT BKG TS CNTR]]</f>
        <v>#VALUE!</v>
      </c>
      <c r="C643" s="65"/>
      <c r="D643" s="66"/>
      <c r="E643" s="66" t="str">
        <f t="shared" si="20"/>
        <v/>
      </c>
      <c r="F643" s="67"/>
    </row>
    <row r="644" spans="1:6" hidden="1">
      <c r="A644" t="e">
        <f>+Table13[[#This Row],[AT BKG TS CNTR]]</f>
        <v>#VALUE!</v>
      </c>
      <c r="C644" s="65"/>
      <c r="D644" s="66"/>
      <c r="E644" s="66" t="str">
        <f t="shared" si="20"/>
        <v/>
      </c>
      <c r="F644" s="67"/>
    </row>
    <row r="645" spans="1:6" hidden="1">
      <c r="A645" t="e">
        <f>+Table13[[#This Row],[AT BKG TS CNTR]]</f>
        <v>#VALUE!</v>
      </c>
      <c r="C645" s="65"/>
      <c r="D645" s="66"/>
      <c r="E645" s="66" t="str">
        <f t="shared" si="20"/>
        <v/>
      </c>
      <c r="F645" s="67"/>
    </row>
    <row r="646" spans="1:6" hidden="1">
      <c r="A646" t="e">
        <f>+Table13[[#This Row],[AT BKG TS CNTR]]</f>
        <v>#VALUE!</v>
      </c>
      <c r="C646" s="65"/>
      <c r="D646" s="66"/>
      <c r="E646" s="66" t="str">
        <f t="shared" si="20"/>
        <v/>
      </c>
      <c r="F646" s="67"/>
    </row>
    <row r="647" spans="1:6" hidden="1">
      <c r="A647" t="e">
        <f>+Table13[[#This Row],[AT BKG TS CNTR]]</f>
        <v>#VALUE!</v>
      </c>
      <c r="C647" s="65"/>
      <c r="D647" s="66"/>
      <c r="E647" s="66" t="str">
        <f t="shared" si="20"/>
        <v/>
      </c>
      <c r="F647" s="67"/>
    </row>
    <row r="648" spans="1:6" hidden="1">
      <c r="A648" t="e">
        <f>+Table13[[#This Row],[AT BKG TS CNTR]]</f>
        <v>#VALUE!</v>
      </c>
      <c r="C648" s="65"/>
      <c r="D648" s="66"/>
      <c r="E648" s="66" t="str">
        <f t="shared" si="20"/>
        <v/>
      </c>
      <c r="F648" s="67"/>
    </row>
    <row r="649" spans="1:6" hidden="1">
      <c r="A649" t="e">
        <f>+Table13[[#This Row],[AT BKG TS CNTR]]</f>
        <v>#VALUE!</v>
      </c>
      <c r="C649" s="65"/>
      <c r="D649" s="66"/>
      <c r="E649" s="66" t="str">
        <f t="shared" si="20"/>
        <v/>
      </c>
      <c r="F649" s="67"/>
    </row>
    <row r="650" spans="1:6" hidden="1">
      <c r="A650" t="e">
        <f>+Table13[[#This Row],[AT BKG TS CNTR]]</f>
        <v>#VALUE!</v>
      </c>
      <c r="C650" s="65"/>
      <c r="D650" s="66"/>
      <c r="E650" s="66" t="str">
        <f t="shared" si="20"/>
        <v/>
      </c>
      <c r="F650" s="67"/>
    </row>
    <row r="651" spans="1:6" hidden="1">
      <c r="A651" t="e">
        <f>+Table13[[#This Row],[AT BKG TS CNTR]]</f>
        <v>#VALUE!</v>
      </c>
      <c r="C651" s="65"/>
      <c r="D651" s="66"/>
      <c r="E651" s="66" t="str">
        <f t="shared" si="20"/>
        <v/>
      </c>
      <c r="F651" s="67"/>
    </row>
    <row r="652" spans="1:6" hidden="1">
      <c r="A652" t="e">
        <f>+Table13[[#This Row],[AT BKG TS CNTR]]</f>
        <v>#VALUE!</v>
      </c>
      <c r="C652" s="65"/>
      <c r="D652" s="66"/>
      <c r="E652" s="66" t="str">
        <f t="shared" si="20"/>
        <v/>
      </c>
      <c r="F652" s="67"/>
    </row>
    <row r="653" spans="1:6" hidden="1">
      <c r="A653" t="e">
        <f>+Table13[[#This Row],[AT BKG TS CNTR]]</f>
        <v>#VALUE!</v>
      </c>
      <c r="C653" s="65"/>
      <c r="D653" s="66"/>
      <c r="E653" s="66" t="str">
        <f t="shared" si="20"/>
        <v/>
      </c>
      <c r="F653" s="67"/>
    </row>
    <row r="654" spans="1:6" hidden="1">
      <c r="A654" t="e">
        <f>+Table13[[#This Row],[AT BKG TS CNTR]]</f>
        <v>#VALUE!</v>
      </c>
      <c r="C654" s="65"/>
      <c r="D654" s="66"/>
      <c r="E654" s="66" t="str">
        <f t="shared" si="20"/>
        <v/>
      </c>
      <c r="F654" s="67"/>
    </row>
    <row r="655" spans="1:6" hidden="1">
      <c r="A655" t="e">
        <f>+Table13[[#This Row],[AT BKG TS CNTR]]</f>
        <v>#VALUE!</v>
      </c>
      <c r="C655" s="65"/>
      <c r="D655" s="66"/>
      <c r="E655" s="66" t="str">
        <f t="shared" si="20"/>
        <v/>
      </c>
      <c r="F655" s="67"/>
    </row>
    <row r="656" spans="1:6" hidden="1">
      <c r="A656" t="e">
        <f>+Table13[[#This Row],[AT BKG TS CNTR]]</f>
        <v>#VALUE!</v>
      </c>
      <c r="C656" s="65"/>
      <c r="D656" s="66"/>
      <c r="E656" s="66" t="str">
        <f t="shared" si="20"/>
        <v/>
      </c>
      <c r="F656" s="67"/>
    </row>
    <row r="657" spans="1:6" hidden="1">
      <c r="A657" t="e">
        <f>+Table13[[#This Row],[AT BKG TS CNTR]]</f>
        <v>#VALUE!</v>
      </c>
      <c r="C657" s="65"/>
      <c r="D657" s="66"/>
      <c r="E657" s="66" t="str">
        <f t="shared" si="20"/>
        <v/>
      </c>
      <c r="F657" s="67"/>
    </row>
    <row r="658" spans="1:6" hidden="1">
      <c r="A658" t="e">
        <f>+Table13[[#This Row],[AT BKG TS CNTR]]</f>
        <v>#VALUE!</v>
      </c>
      <c r="C658" s="65"/>
      <c r="D658" s="66"/>
      <c r="E658" s="66" t="str">
        <f t="shared" si="20"/>
        <v/>
      </c>
      <c r="F658" s="67"/>
    </row>
    <row r="659" spans="1:6" hidden="1">
      <c r="A659" t="e">
        <f>+Table13[[#This Row],[AT BKG TS CNTR]]</f>
        <v>#VALUE!</v>
      </c>
      <c r="C659" s="65"/>
      <c r="D659" s="66"/>
      <c r="E659" s="66" t="str">
        <f t="shared" si="20"/>
        <v/>
      </c>
      <c r="F659" s="67"/>
    </row>
    <row r="660" spans="1:6" hidden="1">
      <c r="A660" t="e">
        <f>+Table13[[#This Row],[AT BKG TS CNTR]]</f>
        <v>#VALUE!</v>
      </c>
      <c r="C660" s="65"/>
      <c r="D660" s="66"/>
      <c r="E660" s="66" t="str">
        <f t="shared" si="20"/>
        <v/>
      </c>
      <c r="F660" s="67"/>
    </row>
    <row r="661" spans="1:6" hidden="1">
      <c r="A661" t="e">
        <f>+Table13[[#This Row],[AT BKG TS CNTR]]</f>
        <v>#VALUE!</v>
      </c>
      <c r="C661" s="65"/>
      <c r="D661" s="66"/>
      <c r="E661" s="66" t="str">
        <f t="shared" si="20"/>
        <v/>
      </c>
      <c r="F661" s="67"/>
    </row>
    <row r="662" spans="1:6" hidden="1">
      <c r="A662" t="e">
        <f>+Table13[[#This Row],[AT BKG TS CNTR]]</f>
        <v>#VALUE!</v>
      </c>
      <c r="C662" s="65"/>
      <c r="D662" s="66"/>
      <c r="E662" s="66" t="str">
        <f t="shared" si="20"/>
        <v/>
      </c>
      <c r="F662" s="67"/>
    </row>
    <row r="663" spans="1:6" hidden="1">
      <c r="A663" t="e">
        <f>+Table13[[#This Row],[AT BKG TS CNTR]]</f>
        <v>#VALUE!</v>
      </c>
      <c r="C663" s="65"/>
      <c r="D663" s="66"/>
      <c r="E663" s="66" t="str">
        <f t="shared" si="20"/>
        <v/>
      </c>
      <c r="F663" s="67"/>
    </row>
    <row r="664" spans="1:6" hidden="1">
      <c r="A664" t="e">
        <f>+Table13[[#This Row],[AT BKG TS CNTR]]</f>
        <v>#VALUE!</v>
      </c>
      <c r="C664" s="65"/>
      <c r="D664" s="66"/>
      <c r="E664" s="66" t="str">
        <f t="shared" si="20"/>
        <v/>
      </c>
      <c r="F664" s="67"/>
    </row>
    <row r="665" spans="1:6" hidden="1">
      <c r="A665" t="e">
        <f>+Table13[[#This Row],[AT BKG TS CNTR]]</f>
        <v>#VALUE!</v>
      </c>
      <c r="C665" s="65"/>
      <c r="D665" s="66"/>
      <c r="E665" s="66" t="str">
        <f t="shared" si="20"/>
        <v/>
      </c>
      <c r="F665" s="67"/>
    </row>
    <row r="666" spans="1:6" hidden="1">
      <c r="A666" t="e">
        <f>+Table13[[#This Row],[AT BKG TS CNTR]]</f>
        <v>#VALUE!</v>
      </c>
      <c r="C666" s="65"/>
      <c r="D666" s="66"/>
      <c r="E666" s="66" t="str">
        <f t="shared" ref="E666:E672" si="21">RIGHT(B666,11)</f>
        <v/>
      </c>
      <c r="F666" s="67"/>
    </row>
    <row r="667" spans="1:6" hidden="1">
      <c r="A667" t="e">
        <f>+Table13[[#This Row],[AT BKG TS CNTR]]</f>
        <v>#VALUE!</v>
      </c>
      <c r="C667" s="65"/>
      <c r="D667" s="66"/>
      <c r="E667" s="66" t="str">
        <f t="shared" si="21"/>
        <v/>
      </c>
      <c r="F667" s="67"/>
    </row>
    <row r="668" spans="1:6" hidden="1">
      <c r="A668" t="e">
        <f>+Table13[[#This Row],[AT BKG TS CNTR]]</f>
        <v>#VALUE!</v>
      </c>
      <c r="C668" s="65"/>
      <c r="D668" s="66"/>
      <c r="E668" s="66" t="str">
        <f t="shared" si="21"/>
        <v/>
      </c>
      <c r="F668" s="67"/>
    </row>
    <row r="669" spans="1:6" hidden="1">
      <c r="A669" t="e">
        <f>+Table13[[#This Row],[AT BKG TS CNTR]]</f>
        <v>#VALUE!</v>
      </c>
      <c r="C669" s="65"/>
      <c r="D669" s="66"/>
      <c r="E669" s="66" t="str">
        <f t="shared" si="21"/>
        <v/>
      </c>
      <c r="F669" s="67"/>
    </row>
    <row r="670" spans="1:6" hidden="1">
      <c r="A670" t="e">
        <f>+Table13[[#This Row],[AT BKG TS CNTR]]</f>
        <v>#VALUE!</v>
      </c>
      <c r="C670" s="65"/>
      <c r="D670" s="66"/>
      <c r="E670" s="66" t="str">
        <f t="shared" si="21"/>
        <v/>
      </c>
      <c r="F670" s="67"/>
    </row>
    <row r="671" spans="1:6" hidden="1">
      <c r="A671" t="e">
        <f>+Table13[[#This Row],[AT BKG TS CNTR]]</f>
        <v>#VALUE!</v>
      </c>
      <c r="C671" s="65"/>
      <c r="D671" s="66"/>
      <c r="E671" s="66" t="str">
        <f t="shared" si="21"/>
        <v/>
      </c>
      <c r="F671" s="67"/>
    </row>
    <row r="672" spans="1:6" hidden="1">
      <c r="A672" t="e">
        <f>+Table13[[#This Row],[AT BKG TS CNTR]]</f>
        <v>#VALUE!</v>
      </c>
      <c r="C672" s="65"/>
      <c r="D672" s="66"/>
      <c r="E672" s="66" t="str">
        <f t="shared" si="21"/>
        <v/>
      </c>
      <c r="F672" s="67"/>
    </row>
    <row r="673" spans="1:6" hidden="1">
      <c r="A673" t="e">
        <f>+Table13[[#This Row],[AT BKG TS CNTR]]</f>
        <v>#VALUE!</v>
      </c>
      <c r="C673" s="65"/>
      <c r="D673" s="66"/>
      <c r="E673" s="66" t="str">
        <f t="shared" ref="E673:E704" si="22">RIGHT(B673,11)</f>
        <v/>
      </c>
      <c r="F673" s="67"/>
    </row>
    <row r="674" spans="1:6" hidden="1">
      <c r="A674" t="e">
        <f>+Table13[[#This Row],[AT BKG TS CNTR]]</f>
        <v>#VALUE!</v>
      </c>
      <c r="C674" s="65"/>
      <c r="D674" s="66"/>
      <c r="E674" s="66" t="str">
        <f t="shared" si="22"/>
        <v/>
      </c>
      <c r="F674" s="67"/>
    </row>
    <row r="675" spans="1:6" hidden="1">
      <c r="A675" t="e">
        <f>+Table13[[#This Row],[AT BKG TS CNTR]]</f>
        <v>#VALUE!</v>
      </c>
      <c r="C675" s="65"/>
      <c r="D675" s="66"/>
      <c r="E675" s="66" t="str">
        <f t="shared" si="22"/>
        <v/>
      </c>
      <c r="F675" s="67"/>
    </row>
    <row r="676" spans="1:6" hidden="1">
      <c r="A676" t="e">
        <f>+Table13[[#This Row],[AT BKG TS CNTR]]</f>
        <v>#VALUE!</v>
      </c>
      <c r="C676" s="65"/>
      <c r="D676" s="66"/>
      <c r="E676" s="66" t="str">
        <f t="shared" si="22"/>
        <v/>
      </c>
      <c r="F676" s="67"/>
    </row>
    <row r="677" spans="1:6" hidden="1">
      <c r="A677" t="e">
        <f>+Table13[[#This Row],[AT BKG TS CNTR]]</f>
        <v>#VALUE!</v>
      </c>
      <c r="C677" s="65"/>
      <c r="D677" s="66"/>
      <c r="E677" s="66" t="str">
        <f t="shared" si="22"/>
        <v/>
      </c>
      <c r="F677" s="67"/>
    </row>
    <row r="678" spans="1:6" hidden="1">
      <c r="A678" t="e">
        <f>+Table13[[#This Row],[AT BKG TS CNTR]]</f>
        <v>#VALUE!</v>
      </c>
      <c r="C678" s="65"/>
      <c r="D678" s="66"/>
      <c r="E678" s="66" t="str">
        <f t="shared" si="22"/>
        <v/>
      </c>
      <c r="F678" s="67"/>
    </row>
    <row r="679" spans="1:6" hidden="1">
      <c r="A679" t="e">
        <f>+Table13[[#This Row],[AT BKG TS CNTR]]</f>
        <v>#VALUE!</v>
      </c>
      <c r="C679" s="65"/>
      <c r="D679" s="66"/>
      <c r="E679" s="66" t="str">
        <f t="shared" si="22"/>
        <v/>
      </c>
      <c r="F679" s="67"/>
    </row>
    <row r="680" spans="1:6" hidden="1">
      <c r="A680" t="e">
        <f>+Table13[[#This Row],[AT BKG TS CNTR]]</f>
        <v>#VALUE!</v>
      </c>
      <c r="C680" s="65"/>
      <c r="D680" s="66"/>
      <c r="E680" s="66" t="str">
        <f t="shared" si="22"/>
        <v/>
      </c>
      <c r="F680" s="67"/>
    </row>
    <row r="681" spans="1:6" hidden="1">
      <c r="A681" t="e">
        <f>+Table13[[#This Row],[AT BKG TS CNTR]]</f>
        <v>#VALUE!</v>
      </c>
      <c r="C681" s="65"/>
      <c r="D681" s="66"/>
      <c r="E681" s="66" t="str">
        <f t="shared" si="22"/>
        <v/>
      </c>
      <c r="F681" s="67"/>
    </row>
    <row r="682" spans="1:6" hidden="1">
      <c r="A682" t="e">
        <f>+Table13[[#This Row],[AT BKG TS CNTR]]</f>
        <v>#VALUE!</v>
      </c>
      <c r="C682" s="65"/>
      <c r="D682" s="66"/>
      <c r="E682" s="66" t="str">
        <f t="shared" si="22"/>
        <v/>
      </c>
      <c r="F682" s="67"/>
    </row>
    <row r="683" spans="1:6" hidden="1">
      <c r="A683" t="e">
        <f>+Table13[[#This Row],[AT BKG TS CNTR]]</f>
        <v>#VALUE!</v>
      </c>
      <c r="C683" s="65"/>
      <c r="D683" s="66"/>
      <c r="E683" s="66" t="str">
        <f t="shared" si="22"/>
        <v/>
      </c>
      <c r="F683" s="67"/>
    </row>
    <row r="684" spans="1:6" hidden="1">
      <c r="A684" t="e">
        <f>+Table13[[#This Row],[AT BKG TS CNTR]]</f>
        <v>#VALUE!</v>
      </c>
      <c r="C684" s="65"/>
      <c r="D684" s="66"/>
      <c r="E684" s="66" t="str">
        <f t="shared" si="22"/>
        <v/>
      </c>
      <c r="F684" s="67"/>
    </row>
    <row r="685" spans="1:6" hidden="1">
      <c r="A685" t="e">
        <f>+Table13[[#This Row],[AT BKG TS CNTR]]</f>
        <v>#VALUE!</v>
      </c>
      <c r="C685" s="65"/>
      <c r="D685" s="66"/>
      <c r="E685" s="66" t="str">
        <f t="shared" si="22"/>
        <v/>
      </c>
      <c r="F685" s="67"/>
    </row>
    <row r="686" spans="1:6" hidden="1">
      <c r="A686" t="e">
        <f>+Table13[[#This Row],[AT BKG TS CNTR]]</f>
        <v>#VALUE!</v>
      </c>
      <c r="C686" s="65"/>
      <c r="D686" s="66"/>
      <c r="E686" s="66" t="str">
        <f t="shared" si="22"/>
        <v/>
      </c>
      <c r="F686" s="67"/>
    </row>
    <row r="687" spans="1:6" hidden="1">
      <c r="A687" t="e">
        <f>+Table13[[#This Row],[AT BKG TS CNTR]]</f>
        <v>#VALUE!</v>
      </c>
      <c r="C687" s="65"/>
      <c r="D687" s="66"/>
      <c r="E687" s="66" t="str">
        <f t="shared" si="22"/>
        <v/>
      </c>
      <c r="F687" s="67"/>
    </row>
    <row r="688" spans="1:6" hidden="1">
      <c r="A688" t="e">
        <f>+Table13[[#This Row],[AT BKG TS CNTR]]</f>
        <v>#VALUE!</v>
      </c>
      <c r="C688" s="65"/>
      <c r="D688" s="66"/>
      <c r="E688" s="66" t="str">
        <f t="shared" si="22"/>
        <v/>
      </c>
      <c r="F688" s="67"/>
    </row>
    <row r="689" spans="1:6" hidden="1">
      <c r="A689" t="e">
        <f>+Table13[[#This Row],[AT BKG TS CNTR]]</f>
        <v>#VALUE!</v>
      </c>
      <c r="C689" s="65"/>
      <c r="D689" s="66"/>
      <c r="E689" s="66" t="str">
        <f t="shared" si="22"/>
        <v/>
      </c>
      <c r="F689" s="67"/>
    </row>
    <row r="690" spans="1:6" hidden="1">
      <c r="A690" t="e">
        <f>+Table13[[#This Row],[AT BKG TS CNTR]]</f>
        <v>#VALUE!</v>
      </c>
      <c r="C690" s="65"/>
      <c r="D690" s="66"/>
      <c r="E690" s="66" t="str">
        <f t="shared" si="22"/>
        <v/>
      </c>
      <c r="F690" s="67"/>
    </row>
    <row r="691" spans="1:6" hidden="1">
      <c r="A691" t="e">
        <f>+Table13[[#This Row],[AT BKG TS CNTR]]</f>
        <v>#VALUE!</v>
      </c>
      <c r="C691" s="65"/>
      <c r="D691" s="66"/>
      <c r="E691" s="66" t="str">
        <f t="shared" si="22"/>
        <v/>
      </c>
      <c r="F691" s="67"/>
    </row>
    <row r="692" spans="1:6" hidden="1">
      <c r="A692" t="e">
        <f>+Table13[[#This Row],[AT BKG TS CNTR]]</f>
        <v>#VALUE!</v>
      </c>
      <c r="C692" s="65"/>
      <c r="D692" s="66"/>
      <c r="E692" s="66" t="str">
        <f t="shared" si="22"/>
        <v/>
      </c>
      <c r="F692" s="67"/>
    </row>
    <row r="693" spans="1:6" hidden="1">
      <c r="A693" t="e">
        <f>+Table13[[#This Row],[AT BKG TS CNTR]]</f>
        <v>#VALUE!</v>
      </c>
      <c r="C693" s="65"/>
      <c r="D693" s="66"/>
      <c r="E693" s="66" t="str">
        <f t="shared" si="22"/>
        <v/>
      </c>
      <c r="F693" s="67"/>
    </row>
    <row r="694" spans="1:6" hidden="1">
      <c r="A694" t="e">
        <f>+Table13[[#This Row],[AT BKG TS CNTR]]</f>
        <v>#VALUE!</v>
      </c>
      <c r="C694" s="65"/>
      <c r="D694" s="66"/>
      <c r="E694" s="66" t="str">
        <f t="shared" si="22"/>
        <v/>
      </c>
      <c r="F694" s="67"/>
    </row>
    <row r="695" spans="1:6" hidden="1">
      <c r="A695" t="e">
        <f>+Table13[[#This Row],[AT BKG TS CNTR]]</f>
        <v>#VALUE!</v>
      </c>
      <c r="C695" s="65"/>
      <c r="D695" s="66"/>
      <c r="E695" s="66" t="str">
        <f t="shared" si="22"/>
        <v/>
      </c>
      <c r="F695" s="67"/>
    </row>
    <row r="696" spans="1:6" hidden="1">
      <c r="A696" t="e">
        <f>+Table13[[#This Row],[AT BKG TS CNTR]]</f>
        <v>#VALUE!</v>
      </c>
      <c r="C696" s="65"/>
      <c r="D696" s="66"/>
      <c r="E696" s="66" t="str">
        <f t="shared" si="22"/>
        <v/>
      </c>
      <c r="F696" s="67"/>
    </row>
    <row r="697" spans="1:6" hidden="1">
      <c r="A697" t="e">
        <f>+Table13[[#This Row],[AT BKG TS CNTR]]</f>
        <v>#VALUE!</v>
      </c>
      <c r="C697" s="65"/>
      <c r="D697" s="66"/>
      <c r="E697" s="66" t="str">
        <f t="shared" si="22"/>
        <v/>
      </c>
      <c r="F697" s="67"/>
    </row>
    <row r="698" spans="1:6" hidden="1">
      <c r="A698" t="e">
        <f>+Table13[[#This Row],[AT BKG TS CNTR]]</f>
        <v>#VALUE!</v>
      </c>
      <c r="C698" s="65"/>
      <c r="D698" s="66"/>
      <c r="E698" s="66" t="str">
        <f t="shared" si="22"/>
        <v/>
      </c>
      <c r="F698" s="67"/>
    </row>
    <row r="699" spans="1:6" hidden="1">
      <c r="A699" t="e">
        <f>+Table13[[#This Row],[AT BKG TS CNTR]]</f>
        <v>#VALUE!</v>
      </c>
      <c r="C699" s="65"/>
      <c r="D699" s="66"/>
      <c r="E699" s="66" t="str">
        <f t="shared" si="22"/>
        <v/>
      </c>
      <c r="F699" s="67"/>
    </row>
    <row r="700" spans="1:6" hidden="1">
      <c r="A700" t="e">
        <f>+Table13[[#This Row],[AT BKG TS CNTR]]</f>
        <v>#VALUE!</v>
      </c>
      <c r="C700" s="65"/>
      <c r="D700" s="66"/>
      <c r="E700" s="66" t="str">
        <f t="shared" si="22"/>
        <v/>
      </c>
      <c r="F700" s="67"/>
    </row>
    <row r="701" spans="1:6" hidden="1">
      <c r="A701" t="e">
        <f>+Table13[[#This Row],[AT BKG TS CNTR]]</f>
        <v>#VALUE!</v>
      </c>
      <c r="C701" s="65"/>
      <c r="D701" s="66"/>
      <c r="E701" s="66" t="str">
        <f t="shared" si="22"/>
        <v/>
      </c>
      <c r="F701" s="67"/>
    </row>
    <row r="702" spans="1:6" hidden="1">
      <c r="A702" t="e">
        <f>+Table13[[#This Row],[AT BKG TS CNTR]]</f>
        <v>#VALUE!</v>
      </c>
      <c r="C702" s="65"/>
      <c r="D702" s="66"/>
      <c r="E702" s="66" t="str">
        <f t="shared" si="22"/>
        <v/>
      </c>
      <c r="F702" s="67"/>
    </row>
    <row r="703" spans="1:6" hidden="1">
      <c r="A703" t="e">
        <f>+Table13[[#This Row],[AT BKG TS CNTR]]</f>
        <v>#VALUE!</v>
      </c>
      <c r="C703" s="65"/>
      <c r="D703" s="66"/>
      <c r="E703" s="66" t="str">
        <f t="shared" si="22"/>
        <v/>
      </c>
      <c r="F703" s="67"/>
    </row>
    <row r="704" spans="1:6" hidden="1">
      <c r="A704" t="e">
        <f>+Table13[[#This Row],[AT BKG TS CNTR]]</f>
        <v>#VALUE!</v>
      </c>
      <c r="C704" s="65"/>
      <c r="D704" s="66"/>
      <c r="E704" s="66" t="str">
        <f t="shared" si="22"/>
        <v/>
      </c>
      <c r="F704" s="67"/>
    </row>
    <row r="705" spans="1:6" hidden="1">
      <c r="A705" t="e">
        <f>+Table13[[#This Row],[AT BKG TS CNTR]]</f>
        <v>#VALUE!</v>
      </c>
      <c r="C705" s="65"/>
      <c r="D705" s="66"/>
      <c r="E705" s="66" t="str">
        <f t="shared" ref="E705:E711" si="23">RIGHT(B705,11)</f>
        <v/>
      </c>
      <c r="F705" s="67"/>
    </row>
    <row r="706" spans="1:6" hidden="1">
      <c r="A706" t="e">
        <f>+Table13[[#This Row],[AT BKG TS CNTR]]</f>
        <v>#VALUE!</v>
      </c>
      <c r="C706" s="65"/>
      <c r="D706" s="66"/>
      <c r="E706" s="66" t="str">
        <f t="shared" si="23"/>
        <v/>
      </c>
      <c r="F706" s="67"/>
    </row>
    <row r="707" spans="1:6" hidden="1">
      <c r="A707" t="e">
        <f>+Table13[[#This Row],[AT BKG TS CNTR]]</f>
        <v>#VALUE!</v>
      </c>
      <c r="C707" s="65"/>
      <c r="D707" s="66"/>
      <c r="E707" s="66" t="str">
        <f t="shared" si="23"/>
        <v/>
      </c>
      <c r="F707" s="67"/>
    </row>
    <row r="708" spans="1:6" hidden="1">
      <c r="A708" t="e">
        <f>+Table13[[#This Row],[AT BKG TS CNTR]]</f>
        <v>#VALUE!</v>
      </c>
      <c r="C708" s="65"/>
      <c r="D708" s="66"/>
      <c r="E708" s="66" t="str">
        <f t="shared" si="23"/>
        <v/>
      </c>
      <c r="F708" s="67"/>
    </row>
    <row r="709" spans="1:6" hidden="1">
      <c r="A709" t="e">
        <f>+Table13[[#This Row],[AT BKG TS CNTR]]</f>
        <v>#VALUE!</v>
      </c>
      <c r="C709" s="65"/>
      <c r="D709" s="66"/>
      <c r="E709" s="66" t="str">
        <f t="shared" si="23"/>
        <v/>
      </c>
      <c r="F709" s="67"/>
    </row>
    <row r="710" spans="1:6" hidden="1">
      <c r="A710" t="e">
        <f>+Table13[[#This Row],[AT BKG TS CNTR]]</f>
        <v>#VALUE!</v>
      </c>
      <c r="C710" s="65"/>
      <c r="D710" s="66"/>
      <c r="E710" s="66" t="str">
        <f t="shared" si="23"/>
        <v/>
      </c>
      <c r="F710" s="67"/>
    </row>
    <row r="711" spans="1:6" hidden="1">
      <c r="A711" t="e">
        <f>+Table13[[#This Row],[AT BKG TS CNTR]]</f>
        <v>#VALUE!</v>
      </c>
      <c r="C711" s="65"/>
      <c r="D711" s="66"/>
      <c r="E711" s="66" t="str">
        <f t="shared" si="23"/>
        <v/>
      </c>
      <c r="F711" s="67"/>
    </row>
    <row r="712" spans="1:6" hidden="1">
      <c r="A712" t="e">
        <f>+Table13[[#This Row],[AT BKG TS CNTR]]</f>
        <v>#VALUE!</v>
      </c>
      <c r="C712" s="65"/>
      <c r="D712" s="66"/>
      <c r="E712" s="66" t="str">
        <f t="shared" ref="E712:E743" si="24">RIGHT(B712,11)</f>
        <v/>
      </c>
      <c r="F712" s="67"/>
    </row>
    <row r="713" spans="1:6" hidden="1">
      <c r="A713" t="e">
        <f>+Table13[[#This Row],[AT BKG TS CNTR]]</f>
        <v>#VALUE!</v>
      </c>
      <c r="C713" s="65"/>
      <c r="D713" s="66"/>
      <c r="E713" s="66" t="str">
        <f t="shared" si="24"/>
        <v/>
      </c>
      <c r="F713" s="67"/>
    </row>
    <row r="714" spans="1:6" hidden="1">
      <c r="A714" t="e">
        <f>+Table13[[#This Row],[AT BKG TS CNTR]]</f>
        <v>#VALUE!</v>
      </c>
      <c r="C714" s="65"/>
      <c r="D714" s="66"/>
      <c r="E714" s="66" t="str">
        <f t="shared" si="24"/>
        <v/>
      </c>
      <c r="F714" s="67"/>
    </row>
    <row r="715" spans="1:6" hidden="1">
      <c r="A715" t="e">
        <f>+Table13[[#This Row],[AT BKG TS CNTR]]</f>
        <v>#VALUE!</v>
      </c>
      <c r="C715" s="65"/>
      <c r="D715" s="66"/>
      <c r="E715" s="66" t="str">
        <f t="shared" si="24"/>
        <v/>
      </c>
      <c r="F715" s="67"/>
    </row>
    <row r="716" spans="1:6" hidden="1">
      <c r="A716" t="e">
        <f>+Table13[[#This Row],[AT BKG TS CNTR]]</f>
        <v>#VALUE!</v>
      </c>
      <c r="C716" s="65"/>
      <c r="D716" s="66"/>
      <c r="E716" s="66" t="str">
        <f t="shared" si="24"/>
        <v/>
      </c>
      <c r="F716" s="67"/>
    </row>
    <row r="717" spans="1:6" hidden="1">
      <c r="A717" t="e">
        <f>+Table13[[#This Row],[AT BKG TS CNTR]]</f>
        <v>#VALUE!</v>
      </c>
      <c r="C717" s="65"/>
      <c r="D717" s="66"/>
      <c r="E717" s="66" t="str">
        <f t="shared" si="24"/>
        <v/>
      </c>
      <c r="F717" s="67"/>
    </row>
    <row r="718" spans="1:6" hidden="1">
      <c r="A718" t="e">
        <f>+Table13[[#This Row],[AT BKG TS CNTR]]</f>
        <v>#VALUE!</v>
      </c>
      <c r="C718" s="65"/>
      <c r="D718" s="66"/>
      <c r="E718" s="66" t="str">
        <f t="shared" si="24"/>
        <v/>
      </c>
      <c r="F718" s="67"/>
    </row>
    <row r="719" spans="1:6" hidden="1">
      <c r="A719" t="e">
        <f>+Table13[[#This Row],[AT BKG TS CNTR]]</f>
        <v>#VALUE!</v>
      </c>
      <c r="C719" s="65"/>
      <c r="D719" s="66"/>
      <c r="E719" s="66" t="str">
        <f t="shared" si="24"/>
        <v/>
      </c>
      <c r="F719" s="67"/>
    </row>
    <row r="720" spans="1:6" hidden="1">
      <c r="A720" t="e">
        <f>+Table13[[#This Row],[AT BKG TS CNTR]]</f>
        <v>#VALUE!</v>
      </c>
      <c r="C720" s="65"/>
      <c r="D720" s="66"/>
      <c r="E720" s="66" t="str">
        <f t="shared" si="24"/>
        <v/>
      </c>
      <c r="F720" s="67"/>
    </row>
    <row r="721" spans="1:6" hidden="1">
      <c r="A721" t="e">
        <f>+Table13[[#This Row],[AT BKG TS CNTR]]</f>
        <v>#VALUE!</v>
      </c>
      <c r="C721" s="65"/>
      <c r="D721" s="66"/>
      <c r="E721" s="66" t="str">
        <f t="shared" si="24"/>
        <v/>
      </c>
      <c r="F721" s="67"/>
    </row>
    <row r="722" spans="1:6" hidden="1">
      <c r="A722" t="e">
        <f>+Table13[[#This Row],[AT BKG TS CNTR]]</f>
        <v>#VALUE!</v>
      </c>
      <c r="C722" s="65"/>
      <c r="D722" s="66"/>
      <c r="E722" s="66" t="str">
        <f t="shared" si="24"/>
        <v/>
      </c>
      <c r="F722" s="67"/>
    </row>
    <row r="723" spans="1:6" hidden="1">
      <c r="A723" t="e">
        <f>+Table13[[#This Row],[AT BKG TS CNTR]]</f>
        <v>#VALUE!</v>
      </c>
      <c r="C723" s="65"/>
      <c r="D723" s="66"/>
      <c r="E723" s="66" t="str">
        <f t="shared" si="24"/>
        <v/>
      </c>
      <c r="F723" s="67"/>
    </row>
    <row r="724" spans="1:6" hidden="1">
      <c r="A724" t="e">
        <f>+Table13[[#This Row],[AT BKG TS CNTR]]</f>
        <v>#VALUE!</v>
      </c>
      <c r="C724" s="65"/>
      <c r="D724" s="66"/>
      <c r="E724" s="66" t="str">
        <f t="shared" si="24"/>
        <v/>
      </c>
      <c r="F724" s="67"/>
    </row>
    <row r="725" spans="1:6" hidden="1">
      <c r="A725" t="e">
        <f>+Table13[[#This Row],[AT BKG TS CNTR]]</f>
        <v>#VALUE!</v>
      </c>
      <c r="C725" s="65"/>
      <c r="D725" s="66"/>
      <c r="E725" s="66" t="str">
        <f t="shared" si="24"/>
        <v/>
      </c>
      <c r="F725" s="67"/>
    </row>
    <row r="726" spans="1:6" hidden="1">
      <c r="A726" t="e">
        <f>+Table13[[#This Row],[AT BKG TS CNTR]]</f>
        <v>#VALUE!</v>
      </c>
      <c r="C726" s="65"/>
      <c r="D726" s="66"/>
      <c r="E726" s="66" t="str">
        <f t="shared" si="24"/>
        <v/>
      </c>
      <c r="F726" s="67"/>
    </row>
    <row r="727" spans="1:6" hidden="1">
      <c r="A727" t="e">
        <f>+Table13[[#This Row],[AT BKG TS CNTR]]</f>
        <v>#VALUE!</v>
      </c>
      <c r="C727" s="65"/>
      <c r="D727" s="66"/>
      <c r="E727" s="66" t="str">
        <f t="shared" si="24"/>
        <v/>
      </c>
      <c r="F727" s="67"/>
    </row>
    <row r="728" spans="1:6" hidden="1">
      <c r="A728" t="e">
        <f>+Table13[[#This Row],[AT BKG TS CNTR]]</f>
        <v>#VALUE!</v>
      </c>
      <c r="C728" s="65"/>
      <c r="D728" s="66"/>
      <c r="E728" s="66" t="str">
        <f t="shared" si="24"/>
        <v/>
      </c>
      <c r="F728" s="67"/>
    </row>
    <row r="729" spans="1:6" hidden="1">
      <c r="A729" t="e">
        <f>+Table13[[#This Row],[AT BKG TS CNTR]]</f>
        <v>#VALUE!</v>
      </c>
      <c r="C729" s="65"/>
      <c r="D729" s="66"/>
      <c r="E729" s="66" t="str">
        <f t="shared" si="24"/>
        <v/>
      </c>
      <c r="F729" s="67"/>
    </row>
    <row r="730" spans="1:6" hidden="1">
      <c r="A730" t="e">
        <f>+Table13[[#This Row],[AT BKG TS CNTR]]</f>
        <v>#VALUE!</v>
      </c>
      <c r="C730" s="65"/>
      <c r="D730" s="66"/>
      <c r="E730" s="66" t="str">
        <f t="shared" si="24"/>
        <v/>
      </c>
      <c r="F730" s="67"/>
    </row>
    <row r="731" spans="1:6" hidden="1">
      <c r="A731" t="e">
        <f>+Table13[[#This Row],[AT BKG TS CNTR]]</f>
        <v>#VALUE!</v>
      </c>
      <c r="C731" s="65"/>
      <c r="D731" s="66"/>
      <c r="E731" s="66" t="str">
        <f t="shared" si="24"/>
        <v/>
      </c>
      <c r="F731" s="67"/>
    </row>
    <row r="732" spans="1:6" hidden="1">
      <c r="A732" t="e">
        <f>+Table13[[#This Row],[AT BKG TS CNTR]]</f>
        <v>#VALUE!</v>
      </c>
      <c r="C732" s="65"/>
      <c r="D732" s="66"/>
      <c r="E732" s="66" t="str">
        <f t="shared" si="24"/>
        <v/>
      </c>
      <c r="F732" s="67"/>
    </row>
    <row r="733" spans="1:6" hidden="1">
      <c r="A733" t="e">
        <f>+Table13[[#This Row],[AT BKG TS CNTR]]</f>
        <v>#VALUE!</v>
      </c>
      <c r="C733" s="65"/>
      <c r="D733" s="66"/>
      <c r="E733" s="66" t="str">
        <f t="shared" si="24"/>
        <v/>
      </c>
      <c r="F733" s="67"/>
    </row>
    <row r="734" spans="1:6" hidden="1">
      <c r="A734" t="e">
        <f>+Table13[[#This Row],[AT BKG TS CNTR]]</f>
        <v>#VALUE!</v>
      </c>
      <c r="C734" s="65"/>
      <c r="D734" s="66"/>
      <c r="E734" s="66" t="str">
        <f t="shared" si="24"/>
        <v/>
      </c>
      <c r="F734" s="67"/>
    </row>
    <row r="735" spans="1:6" hidden="1">
      <c r="A735" t="e">
        <f>+Table13[[#This Row],[AT BKG TS CNTR]]</f>
        <v>#VALUE!</v>
      </c>
      <c r="C735" s="65"/>
      <c r="D735" s="66"/>
      <c r="E735" s="66" t="str">
        <f t="shared" si="24"/>
        <v/>
      </c>
      <c r="F735" s="67"/>
    </row>
    <row r="736" spans="1:6" hidden="1">
      <c r="A736" t="e">
        <f>+Table13[[#This Row],[AT BKG TS CNTR]]</f>
        <v>#VALUE!</v>
      </c>
      <c r="C736" s="65"/>
      <c r="D736" s="66"/>
      <c r="E736" s="66" t="str">
        <f t="shared" si="24"/>
        <v/>
      </c>
      <c r="F736" s="67"/>
    </row>
    <row r="737" spans="1:6" hidden="1">
      <c r="A737" t="e">
        <f>+Table13[[#This Row],[AT BKG TS CNTR]]</f>
        <v>#VALUE!</v>
      </c>
      <c r="C737" s="65"/>
      <c r="D737" s="66"/>
      <c r="E737" s="66" t="str">
        <f t="shared" si="24"/>
        <v/>
      </c>
      <c r="F737" s="67"/>
    </row>
    <row r="738" spans="1:6" hidden="1">
      <c r="A738" t="e">
        <f>+Table13[[#This Row],[AT BKG TS CNTR]]</f>
        <v>#VALUE!</v>
      </c>
      <c r="C738" s="65"/>
      <c r="D738" s="66"/>
      <c r="E738" s="66" t="str">
        <f t="shared" si="24"/>
        <v/>
      </c>
      <c r="F738" s="67"/>
    </row>
    <row r="739" spans="1:6" hidden="1">
      <c r="A739" t="e">
        <f>+Table13[[#This Row],[AT BKG TS CNTR]]</f>
        <v>#VALUE!</v>
      </c>
      <c r="C739" s="65"/>
      <c r="D739" s="66"/>
      <c r="E739" s="66" t="str">
        <f t="shared" si="24"/>
        <v/>
      </c>
      <c r="F739" s="67"/>
    </row>
    <row r="740" spans="1:6" hidden="1">
      <c r="A740" t="e">
        <f>+Table13[[#This Row],[AT BKG TS CNTR]]</f>
        <v>#VALUE!</v>
      </c>
      <c r="C740" s="65"/>
      <c r="D740" s="66"/>
      <c r="E740" s="66" t="str">
        <f t="shared" si="24"/>
        <v/>
      </c>
      <c r="F740" s="67"/>
    </row>
    <row r="741" spans="1:6" hidden="1">
      <c r="A741" t="e">
        <f>+Table13[[#This Row],[AT BKG TS CNTR]]</f>
        <v>#VALUE!</v>
      </c>
      <c r="C741" s="65"/>
      <c r="D741" s="66"/>
      <c r="E741" s="66" t="str">
        <f t="shared" si="24"/>
        <v/>
      </c>
      <c r="F741" s="67"/>
    </row>
    <row r="742" spans="1:6" hidden="1">
      <c r="A742" t="e">
        <f>+Table13[[#This Row],[AT BKG TS CNTR]]</f>
        <v>#VALUE!</v>
      </c>
      <c r="C742" s="65"/>
      <c r="D742" s="66"/>
      <c r="E742" s="66" t="str">
        <f t="shared" si="24"/>
        <v/>
      </c>
      <c r="F742" s="67"/>
    </row>
    <row r="743" spans="1:6" hidden="1">
      <c r="A743" t="e">
        <f>+Table13[[#This Row],[AT BKG TS CNTR]]</f>
        <v>#VALUE!</v>
      </c>
      <c r="C743" s="65"/>
      <c r="D743" s="66"/>
      <c r="E743" s="66" t="str">
        <f t="shared" si="24"/>
        <v/>
      </c>
      <c r="F743" s="67"/>
    </row>
    <row r="744" spans="1:6" hidden="1">
      <c r="A744" t="e">
        <f>+Table13[[#This Row],[AT BKG TS CNTR]]</f>
        <v>#VALUE!</v>
      </c>
      <c r="C744" s="65"/>
      <c r="D744" s="66"/>
      <c r="E744" s="66" t="str">
        <f t="shared" ref="E744:E761" si="25">RIGHT(B744,11)</f>
        <v/>
      </c>
      <c r="F744" s="67"/>
    </row>
    <row r="745" spans="1:6" hidden="1">
      <c r="A745" t="e">
        <f>+Table13[[#This Row],[AT BKG TS CNTR]]</f>
        <v>#VALUE!</v>
      </c>
      <c r="C745" s="65"/>
      <c r="D745" s="66"/>
      <c r="E745" s="66" t="str">
        <f t="shared" si="25"/>
        <v/>
      </c>
      <c r="F745" s="67"/>
    </row>
    <row r="746" spans="1:6" hidden="1">
      <c r="A746" t="e">
        <f>+Table13[[#This Row],[AT BKG TS CNTR]]</f>
        <v>#VALUE!</v>
      </c>
      <c r="C746" s="65"/>
      <c r="D746" s="66"/>
      <c r="E746" s="66" t="str">
        <f t="shared" si="25"/>
        <v/>
      </c>
      <c r="F746" s="67"/>
    </row>
    <row r="747" spans="1:6" hidden="1">
      <c r="A747" t="e">
        <f>+Table13[[#This Row],[AT BKG TS CNTR]]</f>
        <v>#VALUE!</v>
      </c>
      <c r="C747" s="65"/>
      <c r="D747" s="66"/>
      <c r="E747" s="66" t="str">
        <f t="shared" si="25"/>
        <v/>
      </c>
      <c r="F747" s="67"/>
    </row>
    <row r="748" spans="1:6" hidden="1">
      <c r="A748" t="e">
        <f>+Table13[[#This Row],[AT BKG TS CNTR]]</f>
        <v>#VALUE!</v>
      </c>
      <c r="C748" s="65"/>
      <c r="D748" s="66"/>
      <c r="E748" s="66" t="str">
        <f t="shared" si="25"/>
        <v/>
      </c>
      <c r="F748" s="67"/>
    </row>
    <row r="749" spans="1:6" hidden="1">
      <c r="A749" t="e">
        <f>+Table13[[#This Row],[AT BKG TS CNTR]]</f>
        <v>#VALUE!</v>
      </c>
      <c r="C749" s="65"/>
      <c r="D749" s="66"/>
      <c r="E749" s="66" t="str">
        <f t="shared" si="25"/>
        <v/>
      </c>
      <c r="F749" s="67"/>
    </row>
    <row r="750" spans="1:6" hidden="1">
      <c r="A750" t="e">
        <f>+Table13[[#This Row],[AT BKG TS CNTR]]</f>
        <v>#VALUE!</v>
      </c>
      <c r="C750" s="65"/>
      <c r="D750" s="66"/>
      <c r="E750" s="66" t="str">
        <f t="shared" si="25"/>
        <v/>
      </c>
      <c r="F750" s="67"/>
    </row>
    <row r="751" spans="1:6" hidden="1">
      <c r="A751" t="e">
        <f>+Table13[[#This Row],[AT BKG TS CNTR]]</f>
        <v>#VALUE!</v>
      </c>
      <c r="C751" s="65"/>
      <c r="D751" s="66"/>
      <c r="E751" s="66" t="str">
        <f t="shared" si="25"/>
        <v/>
      </c>
      <c r="F751" s="67"/>
    </row>
    <row r="752" spans="1:6" hidden="1">
      <c r="A752" t="e">
        <f>+Table13[[#This Row],[AT BKG TS CNTR]]</f>
        <v>#VALUE!</v>
      </c>
      <c r="C752" s="65"/>
      <c r="D752" s="66"/>
      <c r="E752" s="66" t="str">
        <f t="shared" si="25"/>
        <v/>
      </c>
      <c r="F752" s="67"/>
    </row>
    <row r="753" spans="1:6" hidden="1">
      <c r="A753" t="e">
        <f>+Table13[[#This Row],[AT BKG TS CNTR]]</f>
        <v>#VALUE!</v>
      </c>
      <c r="C753" s="65"/>
      <c r="D753" s="66"/>
      <c r="E753" s="66" t="str">
        <f t="shared" si="25"/>
        <v/>
      </c>
      <c r="F753" s="67"/>
    </row>
    <row r="754" spans="1:6" hidden="1">
      <c r="A754" t="e">
        <f>+Table13[[#This Row],[AT BKG TS CNTR]]</f>
        <v>#VALUE!</v>
      </c>
      <c r="C754" s="65"/>
      <c r="D754" s="66"/>
      <c r="E754" s="66" t="str">
        <f t="shared" si="25"/>
        <v/>
      </c>
      <c r="F754" s="67"/>
    </row>
    <row r="755" spans="1:6" hidden="1">
      <c r="A755" t="e">
        <f>+Table13[[#This Row],[AT BKG TS CNTR]]</f>
        <v>#VALUE!</v>
      </c>
      <c r="C755" s="65"/>
      <c r="D755" s="66"/>
      <c r="E755" s="66" t="str">
        <f t="shared" si="25"/>
        <v/>
      </c>
      <c r="F755" s="67"/>
    </row>
    <row r="756" spans="1:6" hidden="1">
      <c r="A756" t="e">
        <f>+Table13[[#This Row],[AT BKG TS CNTR]]</f>
        <v>#VALUE!</v>
      </c>
      <c r="C756" s="65"/>
      <c r="D756" s="66"/>
      <c r="E756" s="66" t="str">
        <f t="shared" si="25"/>
        <v/>
      </c>
      <c r="F756" s="67"/>
    </row>
    <row r="757" spans="1:6" hidden="1">
      <c r="A757" t="e">
        <f>+Table13[[#This Row],[AT BKG TS CNTR]]</f>
        <v>#VALUE!</v>
      </c>
      <c r="C757" s="65"/>
      <c r="D757" s="66"/>
      <c r="E757" s="66" t="str">
        <f t="shared" si="25"/>
        <v/>
      </c>
      <c r="F757" s="67"/>
    </row>
    <row r="758" spans="1:6" hidden="1">
      <c r="A758" t="e">
        <f>+Table13[[#This Row],[AT BKG TS CNTR]]</f>
        <v>#VALUE!</v>
      </c>
      <c r="C758" s="65"/>
      <c r="D758" s="66"/>
      <c r="E758" s="66" t="str">
        <f t="shared" si="25"/>
        <v/>
      </c>
      <c r="F758" s="67"/>
    </row>
    <row r="759" spans="1:6" hidden="1">
      <c r="A759" t="e">
        <f>+Table13[[#This Row],[AT BKG TS CNTR]]</f>
        <v>#VALUE!</v>
      </c>
      <c r="C759" s="65"/>
      <c r="D759" s="66"/>
      <c r="E759" s="66" t="str">
        <f t="shared" si="25"/>
        <v/>
      </c>
      <c r="F759" s="67"/>
    </row>
    <row r="760" spans="1:6" hidden="1">
      <c r="A760" t="e">
        <f>+Table13[[#This Row],[AT BKG TS CNTR]]</f>
        <v>#VALUE!</v>
      </c>
      <c r="C760" s="65"/>
      <c r="D760" s="66"/>
      <c r="E760" s="66" t="str">
        <f t="shared" si="25"/>
        <v/>
      </c>
      <c r="F760" s="67"/>
    </row>
    <row r="761" spans="1:6" hidden="1">
      <c r="A761" t="e">
        <f>+Table13[[#This Row],[AT BKG TS CNTR]]</f>
        <v>#VALUE!</v>
      </c>
      <c r="C761" s="65"/>
      <c r="D761" s="66"/>
      <c r="E761" s="66" t="str">
        <f t="shared" si="25"/>
        <v/>
      </c>
      <c r="F761" s="67"/>
    </row>
    <row r="762" spans="1:6" hidden="1">
      <c r="A762" t="e">
        <f>+Table13[[#This Row],[AT BKG TS CNTR]]</f>
        <v>#VALUE!</v>
      </c>
      <c r="C762" s="65"/>
      <c r="D762" s="66"/>
      <c r="E762" s="66" t="str">
        <f t="shared" ref="E762:E822" si="26">RIGHT(B762,11)</f>
        <v/>
      </c>
      <c r="F762" s="67"/>
    </row>
    <row r="763" spans="1:6" hidden="1">
      <c r="A763" t="e">
        <f>+Table13[[#This Row],[AT BKG TS CNTR]]</f>
        <v>#VALUE!</v>
      </c>
      <c r="C763" s="65"/>
      <c r="D763" s="66"/>
      <c r="E763" s="66" t="str">
        <f t="shared" si="26"/>
        <v/>
      </c>
      <c r="F763" s="67"/>
    </row>
    <row r="764" spans="1:6" hidden="1">
      <c r="A764" t="e">
        <f>+Table13[[#This Row],[AT BKG TS CNTR]]</f>
        <v>#VALUE!</v>
      </c>
      <c r="C764" s="65"/>
      <c r="D764" s="66"/>
      <c r="E764" s="66" t="str">
        <f t="shared" si="26"/>
        <v/>
      </c>
      <c r="F764" s="67"/>
    </row>
    <row r="765" spans="1:6" hidden="1">
      <c r="A765" t="e">
        <f>+Table13[[#This Row],[AT BKG TS CNTR]]</f>
        <v>#VALUE!</v>
      </c>
      <c r="C765" s="65"/>
      <c r="D765" s="66"/>
      <c r="E765" s="66" t="str">
        <f t="shared" si="26"/>
        <v/>
      </c>
      <c r="F765" s="67"/>
    </row>
    <row r="766" spans="1:6" hidden="1">
      <c r="A766" t="e">
        <f>+Table13[[#This Row],[AT BKG TS CNTR]]</f>
        <v>#VALUE!</v>
      </c>
      <c r="C766" s="65"/>
      <c r="D766" s="66"/>
      <c r="E766" s="66" t="str">
        <f t="shared" si="26"/>
        <v/>
      </c>
      <c r="F766" s="67"/>
    </row>
    <row r="767" spans="1:6" hidden="1">
      <c r="A767" t="e">
        <f>+Table13[[#This Row],[AT BKG TS CNTR]]</f>
        <v>#VALUE!</v>
      </c>
      <c r="C767" s="65"/>
      <c r="D767" s="66"/>
      <c r="E767" s="66" t="str">
        <f t="shared" si="26"/>
        <v/>
      </c>
      <c r="F767" s="67"/>
    </row>
    <row r="768" spans="1:6" hidden="1">
      <c r="A768" t="e">
        <f>+Table13[[#This Row],[AT BKG TS CNTR]]</f>
        <v>#VALUE!</v>
      </c>
      <c r="C768" s="65"/>
      <c r="D768" s="66"/>
      <c r="E768" s="66" t="str">
        <f t="shared" si="26"/>
        <v/>
      </c>
      <c r="F768" s="67"/>
    </row>
    <row r="769" spans="1:6" hidden="1">
      <c r="A769" t="e">
        <f>+Table13[[#This Row],[AT BKG TS CNTR]]</f>
        <v>#VALUE!</v>
      </c>
      <c r="C769" s="65"/>
      <c r="D769" s="66"/>
      <c r="E769" s="66" t="str">
        <f t="shared" si="26"/>
        <v/>
      </c>
      <c r="F769" s="67"/>
    </row>
    <row r="770" spans="1:6" hidden="1">
      <c r="A770" t="e">
        <f>+Table13[[#This Row],[AT BKG TS CNTR]]</f>
        <v>#VALUE!</v>
      </c>
      <c r="C770" s="65"/>
      <c r="D770" s="66"/>
      <c r="E770" s="66" t="str">
        <f t="shared" si="26"/>
        <v/>
      </c>
      <c r="F770" s="67"/>
    </row>
    <row r="771" spans="1:6" hidden="1">
      <c r="A771" t="e">
        <f>+Table13[[#This Row],[AT BKG TS CNTR]]</f>
        <v>#VALUE!</v>
      </c>
      <c r="C771" s="65"/>
      <c r="D771" s="66"/>
      <c r="E771" s="66" t="str">
        <f t="shared" si="26"/>
        <v/>
      </c>
      <c r="F771" s="67"/>
    </row>
    <row r="772" spans="1:6" hidden="1">
      <c r="A772" t="e">
        <f>+Table13[[#This Row],[AT BKG TS CNTR]]</f>
        <v>#VALUE!</v>
      </c>
      <c r="C772" s="65"/>
      <c r="D772" s="66"/>
      <c r="E772" s="66" t="str">
        <f t="shared" si="26"/>
        <v/>
      </c>
      <c r="F772" s="67"/>
    </row>
    <row r="773" spans="1:6" hidden="1">
      <c r="A773" t="e">
        <f>+Table13[[#This Row],[AT BKG TS CNTR]]</f>
        <v>#VALUE!</v>
      </c>
      <c r="C773" s="65"/>
      <c r="D773" s="66"/>
      <c r="E773" s="66" t="str">
        <f t="shared" si="26"/>
        <v/>
      </c>
      <c r="F773" s="67"/>
    </row>
    <row r="774" spans="1:6" hidden="1">
      <c r="A774" t="e">
        <f>+Table13[[#This Row],[AT BKG TS CNTR]]</f>
        <v>#VALUE!</v>
      </c>
      <c r="C774" s="65"/>
      <c r="D774" s="66"/>
      <c r="E774" s="66" t="str">
        <f t="shared" si="26"/>
        <v/>
      </c>
      <c r="F774" s="67"/>
    </row>
    <row r="775" spans="1:6" hidden="1">
      <c r="A775" t="e">
        <f>+Table13[[#This Row],[AT BKG TS CNTR]]</f>
        <v>#VALUE!</v>
      </c>
      <c r="C775" s="65"/>
      <c r="D775" s="66"/>
      <c r="E775" s="66" t="str">
        <f t="shared" si="26"/>
        <v/>
      </c>
      <c r="F775" s="67"/>
    </row>
    <row r="776" spans="1:6" hidden="1">
      <c r="A776" t="e">
        <f>+Table13[[#This Row],[AT BKG TS CNTR]]</f>
        <v>#VALUE!</v>
      </c>
      <c r="C776" s="65"/>
      <c r="D776" s="66"/>
      <c r="E776" s="66" t="str">
        <f t="shared" si="26"/>
        <v/>
      </c>
      <c r="F776" s="67"/>
    </row>
    <row r="777" spans="1:6" hidden="1">
      <c r="A777" t="e">
        <f>+Table13[[#This Row],[AT BKG TS CNTR]]</f>
        <v>#VALUE!</v>
      </c>
      <c r="C777" s="65"/>
      <c r="D777" s="66"/>
      <c r="E777" s="66" t="str">
        <f t="shared" si="26"/>
        <v/>
      </c>
      <c r="F777" s="67"/>
    </row>
    <row r="778" spans="1:6" hidden="1">
      <c r="A778" t="e">
        <f>+Table13[[#This Row],[AT BKG TS CNTR]]</f>
        <v>#VALUE!</v>
      </c>
      <c r="C778" s="65"/>
      <c r="D778" s="66"/>
      <c r="E778" s="66" t="str">
        <f t="shared" si="26"/>
        <v/>
      </c>
      <c r="F778" s="67"/>
    </row>
    <row r="779" spans="1:6" hidden="1">
      <c r="A779" t="e">
        <f>+Table13[[#This Row],[AT BKG TS CNTR]]</f>
        <v>#VALUE!</v>
      </c>
      <c r="C779" s="65"/>
      <c r="D779" s="66"/>
      <c r="E779" s="66" t="str">
        <f t="shared" si="26"/>
        <v/>
      </c>
      <c r="F779" s="67"/>
    </row>
    <row r="780" spans="1:6" hidden="1">
      <c r="A780" t="e">
        <f>+Table13[[#This Row],[AT BKG TS CNTR]]</f>
        <v>#VALUE!</v>
      </c>
      <c r="C780" s="65"/>
      <c r="D780" s="66"/>
      <c r="E780" s="66" t="str">
        <f t="shared" si="26"/>
        <v/>
      </c>
      <c r="F780" s="67"/>
    </row>
    <row r="781" spans="1:6" hidden="1">
      <c r="A781" t="e">
        <f>+Table13[[#This Row],[AT BKG TS CNTR]]</f>
        <v>#VALUE!</v>
      </c>
      <c r="C781" s="65"/>
      <c r="D781" s="66"/>
      <c r="E781" s="66" t="str">
        <f t="shared" si="26"/>
        <v/>
      </c>
      <c r="F781" s="67"/>
    </row>
    <row r="782" spans="1:6" hidden="1">
      <c r="A782" t="e">
        <f>+Table13[[#This Row],[AT BKG TS CNTR]]</f>
        <v>#VALUE!</v>
      </c>
      <c r="C782" s="65"/>
      <c r="D782" s="66"/>
      <c r="E782" s="66" t="str">
        <f t="shared" si="26"/>
        <v/>
      </c>
      <c r="F782" s="67"/>
    </row>
    <row r="783" spans="1:6" hidden="1">
      <c r="A783" t="e">
        <f>+Table13[[#This Row],[AT BKG TS CNTR]]</f>
        <v>#VALUE!</v>
      </c>
      <c r="C783" s="65"/>
      <c r="D783" s="66"/>
      <c r="E783" s="66" t="str">
        <f t="shared" si="26"/>
        <v/>
      </c>
      <c r="F783" s="67"/>
    </row>
    <row r="784" spans="1:6" hidden="1">
      <c r="A784" t="e">
        <f>+Table13[[#This Row],[AT BKG TS CNTR]]</f>
        <v>#VALUE!</v>
      </c>
      <c r="C784" s="65"/>
      <c r="D784" s="66"/>
      <c r="E784" s="66" t="str">
        <f t="shared" si="26"/>
        <v/>
      </c>
      <c r="F784" s="67"/>
    </row>
    <row r="785" spans="1:6" hidden="1">
      <c r="A785" t="e">
        <f>+Table13[[#This Row],[AT BKG TS CNTR]]</f>
        <v>#VALUE!</v>
      </c>
      <c r="C785" s="65"/>
      <c r="D785" s="66"/>
      <c r="E785" s="66" t="str">
        <f t="shared" si="26"/>
        <v/>
      </c>
      <c r="F785" s="67"/>
    </row>
    <row r="786" spans="1:6" hidden="1">
      <c r="A786" t="e">
        <f>+Table13[[#This Row],[AT BKG TS CNTR]]</f>
        <v>#VALUE!</v>
      </c>
      <c r="C786" s="65"/>
      <c r="D786" s="66"/>
      <c r="E786" s="66" t="str">
        <f t="shared" si="26"/>
        <v/>
      </c>
      <c r="F786" s="67"/>
    </row>
    <row r="787" spans="1:6" hidden="1">
      <c r="A787" t="e">
        <f>+Table13[[#This Row],[AT BKG TS CNTR]]</f>
        <v>#VALUE!</v>
      </c>
      <c r="C787" s="65"/>
      <c r="D787" s="66"/>
      <c r="E787" s="66" t="str">
        <f t="shared" si="26"/>
        <v/>
      </c>
      <c r="F787" s="67"/>
    </row>
    <row r="788" spans="1:6" hidden="1">
      <c r="A788" t="e">
        <f>+Table13[[#This Row],[AT BKG TS CNTR]]</f>
        <v>#VALUE!</v>
      </c>
      <c r="C788" s="65"/>
      <c r="D788" s="66"/>
      <c r="E788" s="66" t="str">
        <f t="shared" si="26"/>
        <v/>
      </c>
      <c r="F788" s="67"/>
    </row>
    <row r="789" spans="1:6" hidden="1">
      <c r="A789" t="e">
        <f>+Table13[[#This Row],[AT BKG TS CNTR]]</f>
        <v>#VALUE!</v>
      </c>
      <c r="C789" s="65"/>
      <c r="D789" s="66"/>
      <c r="E789" s="66" t="str">
        <f t="shared" si="26"/>
        <v/>
      </c>
      <c r="F789" s="67"/>
    </row>
    <row r="790" spans="1:6" hidden="1">
      <c r="A790" t="e">
        <f>+Table13[[#This Row],[AT BKG TS CNTR]]</f>
        <v>#VALUE!</v>
      </c>
      <c r="C790" s="65"/>
      <c r="D790" s="66"/>
      <c r="E790" s="66" t="str">
        <f t="shared" si="26"/>
        <v/>
      </c>
      <c r="F790" s="67"/>
    </row>
    <row r="791" spans="1:6" hidden="1">
      <c r="A791" t="e">
        <f>+Table13[[#This Row],[AT BKG TS CNTR]]</f>
        <v>#VALUE!</v>
      </c>
      <c r="C791" s="65"/>
      <c r="D791" s="66"/>
      <c r="E791" s="66" t="str">
        <f t="shared" si="26"/>
        <v/>
      </c>
      <c r="F791" s="67"/>
    </row>
    <row r="792" spans="1:6" hidden="1">
      <c r="A792" t="e">
        <f>+Table13[[#This Row],[AT BKG TS CNTR]]</f>
        <v>#VALUE!</v>
      </c>
      <c r="C792" s="65"/>
      <c r="D792" s="66"/>
      <c r="E792" s="66" t="str">
        <f t="shared" si="26"/>
        <v/>
      </c>
      <c r="F792" s="67"/>
    </row>
    <row r="793" spans="1:6" hidden="1">
      <c r="A793" t="e">
        <f>+Table13[[#This Row],[AT BKG TS CNTR]]</f>
        <v>#VALUE!</v>
      </c>
      <c r="C793" s="65"/>
      <c r="D793" s="66"/>
      <c r="E793" s="66" t="str">
        <f t="shared" si="26"/>
        <v/>
      </c>
      <c r="F793" s="67"/>
    </row>
    <row r="794" spans="1:6" hidden="1">
      <c r="A794" t="e">
        <f>+Table13[[#This Row],[AT BKG TS CNTR]]</f>
        <v>#VALUE!</v>
      </c>
      <c r="C794" s="65"/>
      <c r="D794" s="66"/>
      <c r="E794" s="66" t="str">
        <f t="shared" si="26"/>
        <v/>
      </c>
      <c r="F794" s="67"/>
    </row>
    <row r="795" spans="1:6" hidden="1">
      <c r="A795" t="e">
        <f>+Table13[[#This Row],[AT BKG TS CNTR]]</f>
        <v>#VALUE!</v>
      </c>
      <c r="C795" s="65"/>
      <c r="D795" s="66"/>
      <c r="E795" s="66" t="str">
        <f t="shared" si="26"/>
        <v/>
      </c>
      <c r="F795" s="67"/>
    </row>
    <row r="796" spans="1:6" hidden="1">
      <c r="A796" t="e">
        <f>+Table13[[#This Row],[AT BKG TS CNTR]]</f>
        <v>#VALUE!</v>
      </c>
      <c r="C796" s="65"/>
      <c r="D796" s="66"/>
      <c r="E796" s="66" t="str">
        <f t="shared" si="26"/>
        <v/>
      </c>
      <c r="F796" s="67"/>
    </row>
    <row r="797" spans="1:6" hidden="1">
      <c r="A797" t="e">
        <f>+Table13[[#This Row],[AT BKG TS CNTR]]</f>
        <v>#VALUE!</v>
      </c>
      <c r="C797" s="65"/>
      <c r="D797" s="66"/>
      <c r="E797" s="66" t="str">
        <f t="shared" si="26"/>
        <v/>
      </c>
      <c r="F797" s="67"/>
    </row>
    <row r="798" spans="1:6" hidden="1">
      <c r="A798" t="e">
        <f>+Table13[[#This Row],[AT BKG TS CNTR]]</f>
        <v>#VALUE!</v>
      </c>
      <c r="C798" s="65"/>
      <c r="D798" s="66"/>
      <c r="E798" s="66" t="str">
        <f t="shared" si="26"/>
        <v/>
      </c>
      <c r="F798" s="67"/>
    </row>
    <row r="799" spans="1:6" hidden="1">
      <c r="A799" t="e">
        <f>+Table13[[#This Row],[AT BKG TS CNTR]]</f>
        <v>#VALUE!</v>
      </c>
      <c r="C799" s="65"/>
      <c r="D799" s="66"/>
      <c r="E799" s="66" t="str">
        <f t="shared" si="26"/>
        <v/>
      </c>
      <c r="F799" s="67"/>
    </row>
    <row r="800" spans="1:6" hidden="1">
      <c r="A800" t="e">
        <f>+Table13[[#This Row],[AT BKG TS CNTR]]</f>
        <v>#VALUE!</v>
      </c>
      <c r="C800" s="65"/>
      <c r="D800" s="66"/>
      <c r="E800" s="66" t="str">
        <f t="shared" si="26"/>
        <v/>
      </c>
      <c r="F800" s="67"/>
    </row>
    <row r="801" spans="1:6" hidden="1">
      <c r="A801" t="e">
        <f>+Table13[[#This Row],[AT BKG TS CNTR]]</f>
        <v>#VALUE!</v>
      </c>
      <c r="C801" s="65"/>
      <c r="D801" s="66"/>
      <c r="E801" s="66" t="str">
        <f t="shared" si="26"/>
        <v/>
      </c>
      <c r="F801" s="67"/>
    </row>
    <row r="802" spans="1:6" hidden="1">
      <c r="A802" t="e">
        <f>+Table13[[#This Row],[AT BKG TS CNTR]]</f>
        <v>#VALUE!</v>
      </c>
      <c r="C802" s="65"/>
      <c r="D802" s="66"/>
      <c r="E802" s="66" t="str">
        <f t="shared" si="26"/>
        <v/>
      </c>
      <c r="F802" s="67"/>
    </row>
    <row r="803" spans="1:6" hidden="1">
      <c r="A803" t="e">
        <f>+Table13[[#This Row],[AT BKG TS CNTR]]</f>
        <v>#VALUE!</v>
      </c>
      <c r="C803" s="65"/>
      <c r="D803" s="66"/>
      <c r="E803" s="66" t="str">
        <f t="shared" si="26"/>
        <v/>
      </c>
      <c r="F803" s="67"/>
    </row>
    <row r="804" spans="1:6" hidden="1">
      <c r="A804" t="e">
        <f>+Table13[[#This Row],[AT BKG TS CNTR]]</f>
        <v>#VALUE!</v>
      </c>
      <c r="C804" s="65"/>
      <c r="D804" s="66"/>
      <c r="E804" s="66" t="str">
        <f t="shared" si="26"/>
        <v/>
      </c>
      <c r="F804" s="67"/>
    </row>
    <row r="805" spans="1:6" hidden="1">
      <c r="A805" t="e">
        <f>+Table13[[#This Row],[AT BKG TS CNTR]]</f>
        <v>#VALUE!</v>
      </c>
      <c r="C805" s="65"/>
      <c r="D805" s="66"/>
      <c r="E805" s="66" t="str">
        <f t="shared" si="26"/>
        <v/>
      </c>
      <c r="F805" s="67"/>
    </row>
    <row r="806" spans="1:6" hidden="1">
      <c r="A806" t="e">
        <f>+Table13[[#This Row],[AT BKG TS CNTR]]</f>
        <v>#VALUE!</v>
      </c>
      <c r="C806" s="65"/>
      <c r="D806" s="66"/>
      <c r="E806" s="66" t="str">
        <f t="shared" si="26"/>
        <v/>
      </c>
      <c r="F806" s="67"/>
    </row>
    <row r="807" spans="1:6" hidden="1">
      <c r="A807" t="e">
        <f>+Table13[[#This Row],[AT BKG TS CNTR]]</f>
        <v>#VALUE!</v>
      </c>
      <c r="C807" s="65"/>
      <c r="D807" s="66"/>
      <c r="E807" s="66" t="str">
        <f t="shared" si="26"/>
        <v/>
      </c>
      <c r="F807" s="67"/>
    </row>
    <row r="808" spans="1:6" hidden="1">
      <c r="A808" t="e">
        <f>+Table13[[#This Row],[AT BKG TS CNTR]]</f>
        <v>#VALUE!</v>
      </c>
      <c r="C808" s="65"/>
      <c r="D808" s="66"/>
      <c r="E808" s="66" t="str">
        <f t="shared" si="26"/>
        <v/>
      </c>
      <c r="F808" s="67"/>
    </row>
    <row r="809" spans="1:6" hidden="1">
      <c r="A809" t="e">
        <f>+Table13[[#This Row],[AT BKG TS CNTR]]</f>
        <v>#VALUE!</v>
      </c>
      <c r="C809" s="65"/>
      <c r="D809" s="66"/>
      <c r="E809" s="66" t="str">
        <f t="shared" si="26"/>
        <v/>
      </c>
      <c r="F809" s="67"/>
    </row>
    <row r="810" spans="1:6" hidden="1">
      <c r="A810" t="e">
        <f>+Table13[[#This Row],[AT BKG TS CNTR]]</f>
        <v>#VALUE!</v>
      </c>
      <c r="C810" s="65"/>
      <c r="D810" s="66"/>
      <c r="E810" s="66" t="str">
        <f t="shared" si="26"/>
        <v/>
      </c>
      <c r="F810" s="67"/>
    </row>
    <row r="811" spans="1:6" hidden="1">
      <c r="A811" t="e">
        <f>+Table13[[#This Row],[AT BKG TS CNTR]]</f>
        <v>#VALUE!</v>
      </c>
      <c r="C811" s="65"/>
      <c r="D811" s="66"/>
      <c r="E811" s="66" t="str">
        <f t="shared" si="26"/>
        <v/>
      </c>
      <c r="F811" s="67"/>
    </row>
    <row r="812" spans="1:6" hidden="1">
      <c r="A812" t="e">
        <f>+Table13[[#This Row],[AT BKG TS CNTR]]</f>
        <v>#VALUE!</v>
      </c>
      <c r="C812" s="65"/>
      <c r="D812" s="66"/>
      <c r="E812" s="66" t="str">
        <f t="shared" si="26"/>
        <v/>
      </c>
      <c r="F812" s="67"/>
    </row>
    <row r="813" spans="1:6" hidden="1">
      <c r="A813" t="e">
        <f>+Table13[[#This Row],[AT BKG TS CNTR]]</f>
        <v>#VALUE!</v>
      </c>
      <c r="C813" s="65"/>
      <c r="D813" s="66"/>
      <c r="E813" s="66" t="str">
        <f t="shared" si="26"/>
        <v/>
      </c>
      <c r="F813" s="67"/>
    </row>
    <row r="814" spans="1:6" hidden="1">
      <c r="A814" t="e">
        <f>+Table13[[#This Row],[AT BKG TS CNTR]]</f>
        <v>#VALUE!</v>
      </c>
      <c r="C814" s="65"/>
      <c r="D814" s="66"/>
      <c r="E814" s="66" t="str">
        <f t="shared" si="26"/>
        <v/>
      </c>
      <c r="F814" s="67"/>
    </row>
    <row r="815" spans="1:6" hidden="1">
      <c r="A815" t="e">
        <f>+Table13[[#This Row],[AT BKG TS CNTR]]</f>
        <v>#VALUE!</v>
      </c>
      <c r="C815" s="65"/>
      <c r="D815" s="66"/>
      <c r="E815" s="66" t="str">
        <f t="shared" si="26"/>
        <v/>
      </c>
      <c r="F815" s="67"/>
    </row>
    <row r="816" spans="1:6" hidden="1">
      <c r="A816" t="e">
        <f>+Table13[[#This Row],[AT BKG TS CNTR]]</f>
        <v>#VALUE!</v>
      </c>
      <c r="C816" s="65"/>
      <c r="D816" s="66"/>
      <c r="E816" s="66" t="str">
        <f t="shared" si="26"/>
        <v/>
      </c>
      <c r="F816" s="67"/>
    </row>
    <row r="817" spans="1:6" hidden="1">
      <c r="A817" t="e">
        <f>+Table13[[#This Row],[AT BKG TS CNTR]]</f>
        <v>#VALUE!</v>
      </c>
      <c r="C817" s="65"/>
      <c r="D817" s="66"/>
      <c r="E817" s="66" t="str">
        <f t="shared" si="26"/>
        <v/>
      </c>
      <c r="F817" s="67"/>
    </row>
    <row r="818" spans="1:6" hidden="1">
      <c r="A818" t="e">
        <f>+Table13[[#This Row],[AT BKG TS CNTR]]</f>
        <v>#VALUE!</v>
      </c>
      <c r="C818" s="65"/>
      <c r="D818" s="66"/>
      <c r="E818" s="66" t="str">
        <f t="shared" si="26"/>
        <v/>
      </c>
      <c r="F818" s="67"/>
    </row>
    <row r="819" spans="1:6" hidden="1">
      <c r="A819" t="e">
        <f>+Table13[[#This Row],[AT BKG TS CNTR]]</f>
        <v>#VALUE!</v>
      </c>
      <c r="C819" s="65"/>
      <c r="D819" s="66"/>
      <c r="E819" s="66" t="str">
        <f t="shared" si="26"/>
        <v/>
      </c>
      <c r="F819" s="67"/>
    </row>
    <row r="820" spans="1:6" hidden="1">
      <c r="A820" t="e">
        <f>+Table13[[#This Row],[AT BKG TS CNTR]]</f>
        <v>#VALUE!</v>
      </c>
      <c r="C820" s="65"/>
      <c r="D820" s="66"/>
      <c r="E820" s="66" t="str">
        <f t="shared" si="26"/>
        <v/>
      </c>
      <c r="F820" s="67"/>
    </row>
    <row r="821" spans="1:6" hidden="1">
      <c r="A821" t="e">
        <f>+Table13[[#This Row],[AT BKG TS CNTR]]</f>
        <v>#VALUE!</v>
      </c>
      <c r="C821" s="65"/>
      <c r="D821" s="66"/>
      <c r="E821" s="66" t="str">
        <f t="shared" si="26"/>
        <v/>
      </c>
      <c r="F821" s="67"/>
    </row>
    <row r="822" spans="1:6" hidden="1">
      <c r="A822" t="e">
        <f>+Table13[[#This Row],[AT BKG TS CNTR]]</f>
        <v>#VALUE!</v>
      </c>
      <c r="C822" s="65"/>
      <c r="D822" s="66"/>
      <c r="E822" s="66" t="str">
        <f t="shared" si="26"/>
        <v/>
      </c>
      <c r="F822" s="67"/>
    </row>
    <row r="48883" spans="7:7">
      <c r="G48883" s="1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2"/>
  <sheetViews>
    <sheetView topLeftCell="B1" workbookViewId="0">
      <selection activeCell="G268" sqref="G268"/>
    </sheetView>
  </sheetViews>
  <sheetFormatPr defaultRowHeight="14.25"/>
  <cols>
    <col min="1" max="2" width="36.5703125" style="2" bestFit="1" customWidth="1"/>
    <col min="3" max="3" width="24.140625" style="5" customWidth="1"/>
    <col min="4" max="4" width="11.42578125" style="5" customWidth="1"/>
    <col min="5" max="5" width="15.28515625" style="42" customWidth="1"/>
    <col min="6" max="6" width="11.140625" style="17" customWidth="1"/>
    <col min="7" max="7" width="28.28515625" style="5" customWidth="1"/>
    <col min="8" max="8" width="44.7109375" style="11" bestFit="1" customWidth="1"/>
    <col min="9" max="16384" width="9.140625" style="2"/>
  </cols>
  <sheetData>
    <row r="1" spans="1:8">
      <c r="A1" s="2" t="s">
        <v>34</v>
      </c>
      <c r="B1" s="2" t="s">
        <v>35</v>
      </c>
      <c r="C1" s="5" t="s">
        <v>39</v>
      </c>
      <c r="D1" s="5" t="s">
        <v>42</v>
      </c>
      <c r="E1" s="42" t="s">
        <v>44</v>
      </c>
      <c r="F1" s="43" t="s">
        <v>100</v>
      </c>
      <c r="G1" s="5" t="s">
        <v>40</v>
      </c>
      <c r="H1" s="11" t="s">
        <v>37</v>
      </c>
    </row>
    <row r="2" spans="1:8" customFormat="1" ht="12.75" hidden="1">
      <c r="A2" t="str">
        <f>+GCT!Z2</f>
        <v>ZIMUMTL0083660CNOJAJXLU5106145</v>
      </c>
      <c r="B2" t="str">
        <f>+'Agent Team'!AC2</f>
        <v>ZIMUVAN0080654KRPUSBSIU9702366</v>
      </c>
      <c r="C2" s="16" t="e">
        <f t="shared" ref="C2:C65" si="0">MATCH(B2,$A$2:$A$822,0)</f>
        <v>#N/A</v>
      </c>
      <c r="D2" s="4" t="str">
        <f>+'Agent Team'!L2</f>
        <v>HC40</v>
      </c>
      <c r="E2" s="24" t="str">
        <f>'Agent Team'!E2</f>
        <v>CAJGC</v>
      </c>
      <c r="F2" s="16" t="str">
        <f>'Agent Team'!W2</f>
        <v>IEXF</v>
      </c>
      <c r="G2" s="4" t="str">
        <f>'Agent Team'!D2</f>
        <v>ZIMUVAN0080654</v>
      </c>
      <c r="H2" s="14" t="s">
        <v>135</v>
      </c>
    </row>
    <row r="3" spans="1:8" customFormat="1" ht="12.75" hidden="1">
      <c r="A3" t="str">
        <f>+GCT!Z3</f>
        <v>ZIMUVAN0081375AJPYOKZCSU8838582</v>
      </c>
      <c r="B3" t="str">
        <f>+'Agent Team'!AC3</f>
        <v>ZIMUVAN0080654KRPUSBSIU9711408</v>
      </c>
      <c r="C3" s="16" t="e">
        <f t="shared" si="0"/>
        <v>#N/A</v>
      </c>
      <c r="D3" s="4" t="str">
        <f>+'Agent Team'!L3</f>
        <v>HC40</v>
      </c>
      <c r="E3" s="24" t="str">
        <f>'Agent Team'!E3</f>
        <v>CAJGC</v>
      </c>
      <c r="F3" s="16" t="str">
        <f>'Agent Team'!W3</f>
        <v>IEXF</v>
      </c>
      <c r="G3" s="4" t="str">
        <f>'Agent Team'!D3</f>
        <v>ZIMUVAN0080654</v>
      </c>
      <c r="H3" s="14" t="s">
        <v>135</v>
      </c>
    </row>
    <row r="4" spans="1:8" customFormat="1" ht="12.75" hidden="1">
      <c r="A4" t="str">
        <f>+GCT!Z4</f>
        <v>ZIMUORF0965728KRPUSFSCU8255706</v>
      </c>
      <c r="B4" t="str">
        <f>+'Agent Team'!AC4</f>
        <v>ZIMUVAN0080654KRPUSDRYU9108853</v>
      </c>
      <c r="C4" s="16" t="e">
        <f t="shared" si="0"/>
        <v>#N/A</v>
      </c>
      <c r="D4" s="4" t="str">
        <f>+'Agent Team'!L4</f>
        <v>HC40</v>
      </c>
      <c r="E4" s="24" t="str">
        <f>'Agent Team'!E4</f>
        <v>CAJGC</v>
      </c>
      <c r="F4" s="16" t="str">
        <f>'Agent Team'!W4</f>
        <v>IEXF</v>
      </c>
      <c r="G4" s="4" t="str">
        <f>'Agent Team'!D4</f>
        <v>ZIMUVAN0080654</v>
      </c>
      <c r="H4" s="14"/>
    </row>
    <row r="5" spans="1:8" customFormat="1" ht="12.75" hidden="1">
      <c r="A5" t="str">
        <f>+GCT!Z5</f>
        <v>ZIMUMTL0083533JPYOKBSIU2795285</v>
      </c>
      <c r="B5" t="str">
        <f>+'Agent Team'!AC5</f>
        <v>ZIMUVAN0080654KRPUSDRYU9113485</v>
      </c>
      <c r="C5" s="16" t="e">
        <f t="shared" si="0"/>
        <v>#N/A</v>
      </c>
      <c r="D5" s="4" t="str">
        <f>+'Agent Team'!L5</f>
        <v>HC40</v>
      </c>
      <c r="E5" s="24" t="str">
        <f>'Agent Team'!E5</f>
        <v>CAJGC</v>
      </c>
      <c r="F5" s="16" t="str">
        <f>'Agent Team'!W5</f>
        <v>IEXF</v>
      </c>
      <c r="G5" s="4" t="str">
        <f>'Agent Team'!D5</f>
        <v>ZIMUVAN0080654</v>
      </c>
      <c r="H5" s="14" t="s">
        <v>135</v>
      </c>
    </row>
    <row r="6" spans="1:8" customFormat="1" ht="12.75" hidden="1">
      <c r="A6" t="str">
        <f>+GCT!Z6</f>
        <v>ZIMUMTL0083505JPYOKGVCU5326419</v>
      </c>
      <c r="B6" t="str">
        <f>+'Agent Team'!AC6</f>
        <v>ZIMUVAN0080654KRPUSDRYU9608967</v>
      </c>
      <c r="C6" s="16" t="e">
        <f t="shared" si="0"/>
        <v>#N/A</v>
      </c>
      <c r="D6" s="4" t="str">
        <f>+'Agent Team'!L6</f>
        <v>HC40</v>
      </c>
      <c r="E6" s="24" t="str">
        <f>'Agent Team'!E6</f>
        <v>CAJGC</v>
      </c>
      <c r="F6" s="16" t="str">
        <f>'Agent Team'!W6</f>
        <v>IEXF</v>
      </c>
      <c r="G6" s="4" t="str">
        <f>'Agent Team'!D6</f>
        <v>ZIMUVAN0080654</v>
      </c>
      <c r="H6" s="14" t="s">
        <v>135</v>
      </c>
    </row>
    <row r="7" spans="1:8" customFormat="1" ht="12.75" hidden="1">
      <c r="A7" t="str">
        <f>+GCT!Z7</f>
        <v>ZIMUVAN0081288JPYOKZIMU1264286</v>
      </c>
      <c r="B7" t="str">
        <f>+'Agent Team'!AC7</f>
        <v>ZIMUVAN0080654KRPUSDRYU9918140</v>
      </c>
      <c r="C7" s="16" t="e">
        <f t="shared" si="0"/>
        <v>#N/A</v>
      </c>
      <c r="D7" s="4" t="str">
        <f>+'Agent Team'!L7</f>
        <v>HC40</v>
      </c>
      <c r="E7" s="24" t="str">
        <f>'Agent Team'!E7</f>
        <v>CAJGC</v>
      </c>
      <c r="F7" s="16" t="str">
        <f>'Agent Team'!W7</f>
        <v>IEXF</v>
      </c>
      <c r="G7" s="4" t="str">
        <f>'Agent Team'!D7</f>
        <v>ZIMUVAN0080654</v>
      </c>
      <c r="H7" s="14" t="s">
        <v>135</v>
      </c>
    </row>
    <row r="8" spans="1:8" customFormat="1" ht="12.75" hidden="1">
      <c r="A8" t="str">
        <f>+GCT!Z8</f>
        <v>ZIMUMTL0083331BKRPUSZCSU8869407</v>
      </c>
      <c r="B8" t="str">
        <f>+'Agent Team'!AC8</f>
        <v>ZIMUVAN0080654KRPUSFSCU8093164</v>
      </c>
      <c r="C8" s="16" t="e">
        <f t="shared" si="0"/>
        <v>#N/A</v>
      </c>
      <c r="D8" s="4" t="str">
        <f>+'Agent Team'!L8</f>
        <v>HC40</v>
      </c>
      <c r="E8" s="24" t="str">
        <f>'Agent Team'!E8</f>
        <v>CAJGC</v>
      </c>
      <c r="F8" s="16" t="str">
        <f>'Agent Team'!W8</f>
        <v>IEXF</v>
      </c>
      <c r="G8" s="4" t="str">
        <f>'Agent Team'!D8</f>
        <v>ZIMUVAN0080654</v>
      </c>
      <c r="H8" s="14" t="s">
        <v>135</v>
      </c>
    </row>
    <row r="9" spans="1:8" customFormat="1" ht="12.75" hidden="1">
      <c r="A9" t="str">
        <f>+GCT!Z9</f>
        <v>ZIMUTRT0106554TWKSGTEMU6752628</v>
      </c>
      <c r="B9" t="str">
        <f>+'Agent Team'!AC9</f>
        <v>ZIMUVAN0080654KRPUSFSCU8252965</v>
      </c>
      <c r="C9" s="16" t="e">
        <f t="shared" si="0"/>
        <v>#N/A</v>
      </c>
      <c r="D9" s="4" t="str">
        <f>+'Agent Team'!L9</f>
        <v>HC40</v>
      </c>
      <c r="E9" s="24" t="str">
        <f>'Agent Team'!E9</f>
        <v>CAJGC</v>
      </c>
      <c r="F9" s="16" t="str">
        <f>'Agent Team'!W9</f>
        <v>IEXF</v>
      </c>
      <c r="G9" s="4" t="str">
        <f>'Agent Team'!D9</f>
        <v>ZIMUVAN0080654</v>
      </c>
      <c r="H9" s="14" t="s">
        <v>135</v>
      </c>
    </row>
    <row r="10" spans="1:8" customFormat="1" ht="12.75" hidden="1">
      <c r="A10" t="str">
        <f>+GCT!Z10</f>
        <v>ZIMUVAN937820KRPUSZCSU6542077</v>
      </c>
      <c r="B10" t="str">
        <f>+'Agent Team'!AC10</f>
        <v>ZIMUVAN0080654KRPUSGCXU5007802</v>
      </c>
      <c r="C10" s="16" t="e">
        <f t="shared" si="0"/>
        <v>#N/A</v>
      </c>
      <c r="D10" s="4" t="str">
        <f>+'Agent Team'!L10</f>
        <v>HC40</v>
      </c>
      <c r="E10" s="24" t="str">
        <f>'Agent Team'!E10</f>
        <v>CAJGC</v>
      </c>
      <c r="F10" s="16" t="str">
        <f>'Agent Team'!W10</f>
        <v>IEXF</v>
      </c>
      <c r="G10" s="4" t="str">
        <f>'Agent Team'!D10</f>
        <v>ZIMUVAN0080654</v>
      </c>
      <c r="H10" s="14" t="s">
        <v>135</v>
      </c>
    </row>
    <row r="11" spans="1:8" customFormat="1" ht="12.75" hidden="1">
      <c r="A11" t="str">
        <f>+GCT!Z11</f>
        <v>ZIMUVAN937865CNNGBGAOU6094543</v>
      </c>
      <c r="B11" t="str">
        <f>+'Agent Team'!AC11</f>
        <v>ZIMUVAN0080654KRPUSTCNU4860860</v>
      </c>
      <c r="C11" s="16" t="e">
        <f t="shared" si="0"/>
        <v>#N/A</v>
      </c>
      <c r="D11" s="4" t="str">
        <f>+'Agent Team'!L11</f>
        <v>HC40</v>
      </c>
      <c r="E11" s="24" t="str">
        <f>'Agent Team'!E11</f>
        <v>CAJGC</v>
      </c>
      <c r="F11" s="16" t="str">
        <f>'Agent Team'!W11</f>
        <v>IEXF</v>
      </c>
      <c r="G11" s="4" t="str">
        <f>'Agent Team'!D11</f>
        <v>ZIMUVAN0080654</v>
      </c>
      <c r="H11" s="14" t="s">
        <v>135</v>
      </c>
    </row>
    <row r="12" spans="1:8" customFormat="1" ht="12.75" hidden="1">
      <c r="A12" t="str">
        <f>+GCT!Z12</f>
        <v>ZIMUTRT0106567TWKSGGLDU5233048</v>
      </c>
      <c r="B12" t="str">
        <f>+'Agent Team'!AC12</f>
        <v>ZIMUVAN0080654KRPUSTCNU5501572</v>
      </c>
      <c r="C12" s="16" t="e">
        <f t="shared" si="0"/>
        <v>#N/A</v>
      </c>
      <c r="D12" s="4" t="str">
        <f>+'Agent Team'!L12</f>
        <v>HC40</v>
      </c>
      <c r="E12" s="24" t="str">
        <f>'Agent Team'!E12</f>
        <v>CAJGC</v>
      </c>
      <c r="F12" s="16" t="str">
        <f>'Agent Team'!W12</f>
        <v>IEXF</v>
      </c>
      <c r="G12" s="4" t="str">
        <f>'Agent Team'!D12</f>
        <v>ZIMUVAN0080654</v>
      </c>
      <c r="H12" s="14" t="s">
        <v>135</v>
      </c>
    </row>
    <row r="13" spans="1:8" customFormat="1" ht="12.75" hidden="1">
      <c r="A13" t="str">
        <f>+GCT!Z13</f>
        <v>ZIMUTRT0106567TWKSGFCIU4122054</v>
      </c>
      <c r="B13" t="str">
        <f>+'Agent Team'!AC13</f>
        <v>ZIMUVAN0080654KRPUSTCNU5938583</v>
      </c>
      <c r="C13" s="16" t="e">
        <f t="shared" si="0"/>
        <v>#N/A</v>
      </c>
      <c r="D13" s="4" t="str">
        <f>+'Agent Team'!L13</f>
        <v>HC40</v>
      </c>
      <c r="E13" s="24" t="str">
        <f>'Agent Team'!E13</f>
        <v>CAJGC</v>
      </c>
      <c r="F13" s="16" t="str">
        <f>'Agent Team'!W13</f>
        <v>IEXF</v>
      </c>
      <c r="G13" s="4" t="str">
        <f>'Agent Team'!D13</f>
        <v>ZIMUVAN0080654</v>
      </c>
      <c r="H13" s="14" t="s">
        <v>135</v>
      </c>
    </row>
    <row r="14" spans="1:8" customFormat="1" ht="12.75" hidden="1">
      <c r="A14" t="str">
        <f>+GCT!Z14</f>
        <v>ZIMUTRT0106567TWKSGZIMU3064353</v>
      </c>
      <c r="B14" t="str">
        <f>+'Agent Team'!AC14</f>
        <v>ZIMUVAN0080654KRPUSTEMU6775515</v>
      </c>
      <c r="C14" s="16" t="e">
        <f t="shared" si="0"/>
        <v>#N/A</v>
      </c>
      <c r="D14" s="4" t="str">
        <f>+'Agent Team'!L14</f>
        <v>HC40</v>
      </c>
      <c r="E14" s="24" t="str">
        <f>'Agent Team'!E14</f>
        <v>CAJGC</v>
      </c>
      <c r="F14" s="16" t="str">
        <f>'Agent Team'!W14</f>
        <v>IEXF</v>
      </c>
      <c r="G14" s="4" t="str">
        <f>'Agent Team'!D14</f>
        <v>ZIMUVAN0080654</v>
      </c>
      <c r="H14" s="14" t="s">
        <v>135</v>
      </c>
    </row>
    <row r="15" spans="1:8" customFormat="1" ht="12.75" hidden="1">
      <c r="A15" t="str">
        <f>+GCT!Z15</f>
        <v>ZIMUTRT0106567TWKSGTEMU1641200</v>
      </c>
      <c r="B15" t="str">
        <f>+'Agent Team'!AC15</f>
        <v>ZIMUVAN0080654KRPUSTLLU4595623</v>
      </c>
      <c r="C15" s="16" t="e">
        <f t="shared" si="0"/>
        <v>#N/A</v>
      </c>
      <c r="D15" s="4" t="str">
        <f>+'Agent Team'!L15</f>
        <v>HC40</v>
      </c>
      <c r="E15" s="24" t="str">
        <f>'Agent Team'!E15</f>
        <v>CAJGC</v>
      </c>
      <c r="F15" s="16" t="str">
        <f>'Agent Team'!W15</f>
        <v>IEXF</v>
      </c>
      <c r="G15" s="4" t="str">
        <f>'Agent Team'!D15</f>
        <v>ZIMUVAN0080654</v>
      </c>
      <c r="H15" s="14" t="s">
        <v>135</v>
      </c>
    </row>
    <row r="16" spans="1:8" customFormat="1" ht="12.75" hidden="1">
      <c r="A16" t="str">
        <f>+GCT!Z16</f>
        <v>ZIMUTRT0106567TWKSGZIMU1091030</v>
      </c>
      <c r="B16" t="str">
        <f>+'Agent Team'!AC16</f>
        <v>ZIMUVAN0080654KRPUSZCSU6549678</v>
      </c>
      <c r="C16" s="16" t="e">
        <f t="shared" si="0"/>
        <v>#N/A</v>
      </c>
      <c r="D16" s="4" t="str">
        <f>+'Agent Team'!L16</f>
        <v>HC40</v>
      </c>
      <c r="E16" s="24" t="str">
        <f>'Agent Team'!E16</f>
        <v>CAJGC</v>
      </c>
      <c r="F16" s="16" t="str">
        <f>'Agent Team'!W16</f>
        <v>IEXF</v>
      </c>
      <c r="G16" s="4" t="str">
        <f>'Agent Team'!D16</f>
        <v>ZIMUVAN0080654</v>
      </c>
      <c r="H16" s="14" t="s">
        <v>135</v>
      </c>
    </row>
    <row r="17" spans="1:8" customFormat="1" ht="12.75" hidden="1">
      <c r="A17" t="str">
        <f>+GCT!Z17</f>
        <v>ZIMUMTL0083657KRPUSJXLU5839203</v>
      </c>
      <c r="B17" t="str">
        <f>+'Agent Team'!AC17</f>
        <v>ZIMUVAN0080654KRPUSZCSU7030408</v>
      </c>
      <c r="C17" s="16" t="e">
        <f t="shared" si="0"/>
        <v>#N/A</v>
      </c>
      <c r="D17" s="4" t="str">
        <f>+'Agent Team'!L17</f>
        <v>HC40</v>
      </c>
      <c r="E17" s="24" t="str">
        <f>'Agent Team'!E17</f>
        <v>CAJGC</v>
      </c>
      <c r="F17" s="16" t="str">
        <f>'Agent Team'!W17</f>
        <v>IEXF</v>
      </c>
      <c r="G17" s="4" t="str">
        <f>'Agent Team'!D17</f>
        <v>ZIMUVAN0080654</v>
      </c>
      <c r="H17" s="14" t="s">
        <v>135</v>
      </c>
    </row>
    <row r="18" spans="1:8" customFormat="1" ht="12.75" hidden="1">
      <c r="A18" t="str">
        <f>+GCT!Z18</f>
        <v>ZIMUMTL0083989CNSNHZCSU5129670</v>
      </c>
      <c r="B18" t="str">
        <f>+'Agent Team'!AC18</f>
        <v>ZIMUVAN0080654KRPUSZCSU7040366</v>
      </c>
      <c r="C18" s="16" t="e">
        <f t="shared" si="0"/>
        <v>#N/A</v>
      </c>
      <c r="D18" s="4" t="str">
        <f>+'Agent Team'!L18</f>
        <v>HC40</v>
      </c>
      <c r="E18" s="24" t="str">
        <f>'Agent Team'!E18</f>
        <v>CAJGC</v>
      </c>
      <c r="F18" s="16" t="str">
        <f>'Agent Team'!W18</f>
        <v>IEXF</v>
      </c>
      <c r="G18" s="4" t="str">
        <f>'Agent Team'!D18</f>
        <v>ZIMUVAN0080654</v>
      </c>
      <c r="H18" s="14" t="s">
        <v>135</v>
      </c>
    </row>
    <row r="19" spans="1:8" customFormat="1" ht="12.75" hidden="1">
      <c r="A19" t="str">
        <f>+GCT!Z19</f>
        <v>ZIMUORF0963131KRPUSBMOU4563365</v>
      </c>
      <c r="B19" t="str">
        <f>+'Agent Team'!AC19</f>
        <v>ZIMUVAN0080654KRPUSZCSU7074540</v>
      </c>
      <c r="C19" s="16" t="e">
        <f t="shared" si="0"/>
        <v>#N/A</v>
      </c>
      <c r="D19" s="4" t="str">
        <f>+'Agent Team'!L19</f>
        <v>HC40</v>
      </c>
      <c r="E19" s="24" t="str">
        <f>'Agent Team'!E19</f>
        <v>CAJGC</v>
      </c>
      <c r="F19" s="16" t="str">
        <f>'Agent Team'!W19</f>
        <v>IEXF</v>
      </c>
      <c r="G19" s="4" t="str">
        <f>'Agent Team'!D19</f>
        <v>ZIMUVAN0080654</v>
      </c>
      <c r="H19" s="14" t="s">
        <v>135</v>
      </c>
    </row>
    <row r="20" spans="1:8" customFormat="1" ht="12.75" hidden="1">
      <c r="A20" t="str">
        <f>+GCT!Z20</f>
        <v>ZIMUORF0963149KRPUSBSIU9711141</v>
      </c>
      <c r="B20" t="str">
        <f>+'Agent Team'!AC20</f>
        <v>ZIMUVAN0080654KRPUSZCSU8783160</v>
      </c>
      <c r="C20" s="16" t="e">
        <f t="shared" si="0"/>
        <v>#N/A</v>
      </c>
      <c r="D20" s="4" t="str">
        <f>+'Agent Team'!L20</f>
        <v>HC40</v>
      </c>
      <c r="E20" s="24" t="str">
        <f>'Agent Team'!E20</f>
        <v>CAJGC</v>
      </c>
      <c r="F20" s="16" t="str">
        <f>'Agent Team'!W20</f>
        <v>IEXF</v>
      </c>
      <c r="G20" s="4" t="str">
        <f>'Agent Team'!D20</f>
        <v>ZIMUVAN0080654</v>
      </c>
      <c r="H20" s="14" t="s">
        <v>135</v>
      </c>
    </row>
    <row r="21" spans="1:8" customFormat="1" ht="12.75" hidden="1">
      <c r="A21" t="str">
        <f>+GCT!Z21</f>
        <v>ZIMUMTL0083487KRPUSZCSU8524046</v>
      </c>
      <c r="B21" t="str">
        <f>+'Agent Team'!AC21</f>
        <v>ZIMUVAN0080654KRPUSZCSU8813650</v>
      </c>
      <c r="C21" s="16" t="e">
        <f t="shared" si="0"/>
        <v>#N/A</v>
      </c>
      <c r="D21" s="4" t="str">
        <f>+'Agent Team'!L21</f>
        <v>HC40</v>
      </c>
      <c r="E21" s="24" t="str">
        <f>'Agent Team'!E21</f>
        <v>CAJGC</v>
      </c>
      <c r="F21" s="16" t="str">
        <f>'Agent Team'!W21</f>
        <v>IEXF</v>
      </c>
      <c r="G21" s="4" t="str">
        <f>'Agent Team'!D21</f>
        <v>ZIMUVAN0080654</v>
      </c>
      <c r="H21" s="14" t="s">
        <v>135</v>
      </c>
    </row>
    <row r="22" spans="1:8" customFormat="1" ht="12.75" hidden="1">
      <c r="A22" t="str">
        <f>+GCT!Z22</f>
        <v>ZIMUTRT0106257KRPUSSEGU2672045</v>
      </c>
      <c r="B22" t="str">
        <f>+'Agent Team'!AC22</f>
        <v>ZIMUVAN0080654KRPUSZCSU8829364</v>
      </c>
      <c r="C22" s="16" t="e">
        <f t="shared" si="0"/>
        <v>#N/A</v>
      </c>
      <c r="D22" s="4" t="str">
        <f>+'Agent Team'!L22</f>
        <v>HC40</v>
      </c>
      <c r="E22" s="24" t="str">
        <f>'Agent Team'!E22</f>
        <v>CAJGC</v>
      </c>
      <c r="F22" s="16" t="str">
        <f>'Agent Team'!W22</f>
        <v>IEXF</v>
      </c>
      <c r="G22" s="4" t="str">
        <f>'Agent Team'!D22</f>
        <v>ZIMUVAN0080654</v>
      </c>
      <c r="H22" s="14" t="s">
        <v>135</v>
      </c>
    </row>
    <row r="23" spans="1:8" customFormat="1" ht="12.75" hidden="1">
      <c r="A23" t="str">
        <f>+GCT!Z23</f>
        <v>ZIMUORF0964239KRPUSZCSU8913285</v>
      </c>
      <c r="B23" t="str">
        <f>+'Agent Team'!AC23</f>
        <v>ZIMUVAN0081258AKRPUSBMOU4058002</v>
      </c>
      <c r="C23" s="16" t="e">
        <f t="shared" si="0"/>
        <v>#N/A</v>
      </c>
      <c r="D23" s="4" t="str">
        <f>+'Agent Team'!L23</f>
        <v>HC40</v>
      </c>
      <c r="E23" s="24" t="str">
        <f>'Agent Team'!E23</f>
        <v>CAEDM</v>
      </c>
      <c r="F23" s="16" t="str">
        <f>'Agent Team'!W23</f>
        <v>IEXF</v>
      </c>
      <c r="G23" s="4" t="str">
        <f>'Agent Team'!D23</f>
        <v>ZIMUVAN0081258A</v>
      </c>
      <c r="H23" s="14" t="s">
        <v>135</v>
      </c>
    </row>
    <row r="24" spans="1:8" customFormat="1" ht="12.75" hidden="1">
      <c r="A24" t="str">
        <f>+GCT!Z24</f>
        <v>ZIMUTRT0106238KRPUSTRHU2825150</v>
      </c>
      <c r="B24" t="str">
        <f>+'Agent Team'!AC24</f>
        <v>ZIMUVAN0081258AKRPUSDFSU6303965</v>
      </c>
      <c r="C24" s="16" t="e">
        <f t="shared" si="0"/>
        <v>#N/A</v>
      </c>
      <c r="D24" s="4" t="str">
        <f>+'Agent Team'!L24</f>
        <v>HC40</v>
      </c>
      <c r="E24" s="24" t="str">
        <f>'Agent Team'!E24</f>
        <v>CAEDM</v>
      </c>
      <c r="F24" s="16" t="str">
        <f>'Agent Team'!W24</f>
        <v>IEXF</v>
      </c>
      <c r="G24" s="4" t="str">
        <f>'Agent Team'!D24</f>
        <v>ZIMUVAN0081258A</v>
      </c>
      <c r="H24" s="14" t="s">
        <v>135</v>
      </c>
    </row>
    <row r="25" spans="1:8" customFormat="1" ht="12.75" hidden="1">
      <c r="A25" t="str">
        <f>+GCT!Z25</f>
        <v>ZIMUVAN937831KRPUSGCXU5080980</v>
      </c>
      <c r="B25" t="str">
        <f>+'Agent Team'!AC25</f>
        <v>ZIMUVAN0081258AKRPUSDRYU9135083</v>
      </c>
      <c r="C25" s="16" t="e">
        <f t="shared" si="0"/>
        <v>#N/A</v>
      </c>
      <c r="D25" s="4" t="str">
        <f>+'Agent Team'!L25</f>
        <v>HC40</v>
      </c>
      <c r="E25" s="24" t="str">
        <f>'Agent Team'!E25</f>
        <v>CAEDM</v>
      </c>
      <c r="F25" s="16" t="str">
        <f>'Agent Team'!W25</f>
        <v>IEXF</v>
      </c>
      <c r="G25" s="4" t="str">
        <f>'Agent Team'!D25</f>
        <v>ZIMUVAN0081258A</v>
      </c>
      <c r="H25" s="14" t="s">
        <v>135</v>
      </c>
    </row>
    <row r="26" spans="1:8" customFormat="1" ht="12.75" hidden="1">
      <c r="A26" t="str">
        <f>+GCT!Z26</f>
        <v>ZIMUORF917191JPYOKTCNU2300194</v>
      </c>
      <c r="B26" t="str">
        <f>+'Agent Team'!AC26</f>
        <v>ZIMUVAN0081258AKRPUSFCIU9058066</v>
      </c>
      <c r="C26" s="16" t="e">
        <f t="shared" si="0"/>
        <v>#N/A</v>
      </c>
      <c r="D26" s="4" t="str">
        <f>+'Agent Team'!L26</f>
        <v>HC40</v>
      </c>
      <c r="E26" s="24" t="str">
        <f>'Agent Team'!E26</f>
        <v>CAEDM</v>
      </c>
      <c r="F26" s="16" t="str">
        <f>'Agent Team'!W26</f>
        <v>IEXF</v>
      </c>
      <c r="G26" s="4" t="str">
        <f>'Agent Team'!D26</f>
        <v>ZIMUVAN0081258A</v>
      </c>
      <c r="H26" s="14" t="s">
        <v>135</v>
      </c>
    </row>
    <row r="27" spans="1:8" hidden="1">
      <c r="A27" t="str">
        <f>+GCT!Z27</f>
        <v>ZIMUMTL0083661CNOJASZLU9063213</v>
      </c>
      <c r="B27" t="str">
        <f>+'Agent Team'!AC27</f>
        <v>ZIMUVAN0081258AKRPUSFSCU8149983</v>
      </c>
      <c r="C27" s="16" t="e">
        <f t="shared" si="0"/>
        <v>#N/A</v>
      </c>
      <c r="D27" s="4" t="str">
        <f>+'Agent Team'!L27</f>
        <v>HC40</v>
      </c>
      <c r="E27" s="24" t="str">
        <f>'Agent Team'!E27</f>
        <v>CAEDM</v>
      </c>
      <c r="F27" s="16" t="str">
        <f>'Agent Team'!W27</f>
        <v>IEXF</v>
      </c>
      <c r="G27" s="4" t="str">
        <f>'Agent Team'!D27</f>
        <v>ZIMUVAN0081258A</v>
      </c>
      <c r="H27" s="14" t="s">
        <v>135</v>
      </c>
    </row>
    <row r="28" spans="1:8" customFormat="1" ht="12.75" hidden="1">
      <c r="A28" t="str">
        <f>+GCT!Z28</f>
        <v>ZIMUORF917192KRPUSZCSU2654546</v>
      </c>
      <c r="B28" t="str">
        <f>+'Agent Team'!AC28</f>
        <v>ZIMUVAN0081258ACNQINGAOU6094538</v>
      </c>
      <c r="C28" s="16" t="e">
        <f t="shared" si="0"/>
        <v>#N/A</v>
      </c>
      <c r="D28" s="4" t="str">
        <f>+'Agent Team'!L28</f>
        <v>HC40</v>
      </c>
      <c r="E28" s="24" t="str">
        <f>'Agent Team'!E28</f>
        <v>CAEDM</v>
      </c>
      <c r="F28" s="16" t="str">
        <f>'Agent Team'!W28</f>
        <v>IEXF</v>
      </c>
      <c r="G28" s="4" t="str">
        <f>'Agent Team'!D28</f>
        <v>ZIMUVAN0081258A</v>
      </c>
      <c r="H28" s="14" t="s">
        <v>156</v>
      </c>
    </row>
    <row r="29" spans="1:8" customFormat="1" ht="12.75" hidden="1">
      <c r="A29" t="str">
        <f>+GCT!Z29</f>
        <v>ZIMUVAN937786CNSNHZIMU3006700</v>
      </c>
      <c r="B29" t="str">
        <f>+'Agent Team'!AC29</f>
        <v>ZIMUVAN0081258ACNQINGLDU7403375</v>
      </c>
      <c r="C29" s="16" t="e">
        <f t="shared" si="0"/>
        <v>#N/A</v>
      </c>
      <c r="D29" s="4" t="str">
        <f>+'Agent Team'!L29</f>
        <v>HC40</v>
      </c>
      <c r="E29" s="24" t="str">
        <f>'Agent Team'!E29</f>
        <v>CAEDM</v>
      </c>
      <c r="F29" s="16" t="str">
        <f>'Agent Team'!W29</f>
        <v>IEXF</v>
      </c>
      <c r="G29" s="4" t="str">
        <f>'Agent Team'!D29</f>
        <v>ZIMUVAN0081258A</v>
      </c>
      <c r="H29" s="14" t="s">
        <v>135</v>
      </c>
    </row>
    <row r="30" spans="1:8" customFormat="1" ht="12.75" hidden="1">
      <c r="A30" t="str">
        <f>+GCT!Z30</f>
        <v>ZIMUVAN0081375AJPYOKZCSU7108569</v>
      </c>
      <c r="B30" t="str">
        <f>+'Agent Team'!AC30</f>
        <v>ZIMUVAN0081258ACNQINJXLU7031894</v>
      </c>
      <c r="C30" s="16" t="e">
        <f t="shared" si="0"/>
        <v>#N/A</v>
      </c>
      <c r="D30" s="4" t="str">
        <f>+'Agent Team'!L30</f>
        <v>HC40</v>
      </c>
      <c r="E30" s="24" t="str">
        <f>'Agent Team'!E30</f>
        <v>CAEDM</v>
      </c>
      <c r="F30" s="16" t="str">
        <f>'Agent Team'!W30</f>
        <v>IEXF</v>
      </c>
      <c r="G30" s="4" t="str">
        <f>'Agent Team'!D30</f>
        <v>ZIMUVAN0081258A</v>
      </c>
      <c r="H30" s="14" t="s">
        <v>135</v>
      </c>
    </row>
    <row r="31" spans="1:8" customFormat="1" ht="12.75" hidden="1">
      <c r="A31" t="str">
        <f>+GCT!Z31</f>
        <v>ZIMUVAN0081437CNSNHCAIU9011780</v>
      </c>
      <c r="B31" t="str">
        <f>+'Agent Team'!AC31</f>
        <v>ZIMUVAN0081258ACNQINTCNU2299642</v>
      </c>
      <c r="C31" s="16" t="e">
        <f t="shared" si="0"/>
        <v>#N/A</v>
      </c>
      <c r="D31" s="4" t="str">
        <f>+'Agent Team'!L31</f>
        <v>HC40</v>
      </c>
      <c r="E31" s="24" t="str">
        <f>'Agent Team'!E31</f>
        <v>CAEDM</v>
      </c>
      <c r="F31" s="16" t="str">
        <f>'Agent Team'!W31</f>
        <v>IEXF</v>
      </c>
      <c r="G31" s="4" t="str">
        <f>'Agent Team'!D31</f>
        <v>ZIMUVAN0081258A</v>
      </c>
      <c r="H31" s="14" t="s">
        <v>135</v>
      </c>
    </row>
    <row r="32" spans="1:8" customFormat="1" ht="12.75" hidden="1">
      <c r="A32" t="str">
        <f>+GCT!Z32</f>
        <v>ZIMUTRT0106723TWKSGTTNU5360820</v>
      </c>
      <c r="B32" t="str">
        <f>+'Agent Team'!AC32</f>
        <v>ZIMUVAN0081258ACNQINTCNU2300044</v>
      </c>
      <c r="C32" s="16" t="e">
        <f t="shared" si="0"/>
        <v>#N/A</v>
      </c>
      <c r="D32" s="4" t="str">
        <f>+'Agent Team'!L32</f>
        <v>HC40</v>
      </c>
      <c r="E32" s="24" t="str">
        <f>'Agent Team'!E32</f>
        <v>CAEDM</v>
      </c>
      <c r="F32" s="16" t="str">
        <f>'Agent Team'!W32</f>
        <v>IEXF</v>
      </c>
      <c r="G32" s="4" t="str">
        <f>'Agent Team'!D32</f>
        <v>ZIMUVAN0081258A</v>
      </c>
      <c r="H32" s="14" t="s">
        <v>135</v>
      </c>
    </row>
    <row r="33" spans="1:8" customFormat="1" ht="12.75" hidden="1">
      <c r="A33" t="str">
        <f>+GCT!Z33</f>
        <v>ZIMUVAN937831KRPUSFSCU8220504</v>
      </c>
      <c r="B33" t="str">
        <f>+'Agent Team'!AC33</f>
        <v>ZIMUVAN0081258ACNQINTCNU5645815</v>
      </c>
      <c r="C33" s="16" t="e">
        <f t="shared" si="0"/>
        <v>#N/A</v>
      </c>
      <c r="D33" s="4" t="str">
        <f>+'Agent Team'!L33</f>
        <v>HC40</v>
      </c>
      <c r="E33" s="24" t="str">
        <f>'Agent Team'!E33</f>
        <v>CAEDM</v>
      </c>
      <c r="F33" s="16" t="str">
        <f>'Agent Team'!W33</f>
        <v>IEXF</v>
      </c>
      <c r="G33" s="4" t="str">
        <f>'Agent Team'!D33</f>
        <v>ZIMUVAN0081258A</v>
      </c>
      <c r="H33" s="14" t="s">
        <v>135</v>
      </c>
    </row>
    <row r="34" spans="1:8" customFormat="1" ht="12.75" hidden="1">
      <c r="A34" t="str">
        <f>+GCT!Z34</f>
        <v>ZIMUMTL0083331BKRPUSTGBU7212748</v>
      </c>
      <c r="B34" t="str">
        <f>+'Agent Team'!AC34</f>
        <v>ZIMUVAN0081258ACNQINTCNU5780477</v>
      </c>
      <c r="C34" s="16" t="e">
        <f t="shared" si="0"/>
        <v>#N/A</v>
      </c>
      <c r="D34" s="4" t="str">
        <f>+'Agent Team'!L34</f>
        <v>HC40</v>
      </c>
      <c r="E34" s="24" t="str">
        <f>'Agent Team'!E34</f>
        <v>CAEDM</v>
      </c>
      <c r="F34" s="16" t="str">
        <f>'Agent Team'!W34</f>
        <v>IEXF</v>
      </c>
      <c r="G34" s="4" t="str">
        <f>'Agent Team'!D34</f>
        <v>ZIMUVAN0081258A</v>
      </c>
      <c r="H34" s="14" t="s">
        <v>135</v>
      </c>
    </row>
    <row r="35" spans="1:8" customFormat="1" ht="12.75" hidden="1">
      <c r="A35" t="str">
        <f>+GCT!Z35</f>
        <v>ZIMUMTL0083714CNNGBTRHU2608555</v>
      </c>
      <c r="B35" t="str">
        <f>+'Agent Team'!AC35</f>
        <v>ZIMUVAN0081258ACNQINTCNU8609658</v>
      </c>
      <c r="C35" s="16" t="e">
        <f t="shared" si="0"/>
        <v>#N/A</v>
      </c>
      <c r="D35" s="4" t="str">
        <f>+'Agent Team'!L35</f>
        <v>HC40</v>
      </c>
      <c r="E35" s="24" t="str">
        <f>'Agent Team'!E35</f>
        <v>CAEDM</v>
      </c>
      <c r="F35" s="16" t="str">
        <f>'Agent Team'!W35</f>
        <v>IEXF</v>
      </c>
      <c r="G35" s="4" t="str">
        <f>'Agent Team'!D35</f>
        <v>ZIMUVAN0081258A</v>
      </c>
      <c r="H35" s="14" t="s">
        <v>135</v>
      </c>
    </row>
    <row r="36" spans="1:8" customFormat="1" ht="12.75" hidden="1">
      <c r="A36" t="str">
        <f>+GCT!Z36</f>
        <v>ZIMUMTL904687CNSNHZIMU1264706</v>
      </c>
      <c r="B36" t="str">
        <f>+'Agent Team'!AC36</f>
        <v>ZIMUVAN0081258ACNQINTEMU6796483</v>
      </c>
      <c r="C36" s="16" t="e">
        <f t="shared" si="0"/>
        <v>#N/A</v>
      </c>
      <c r="D36" s="4" t="str">
        <f>+'Agent Team'!L36</f>
        <v>HC40</v>
      </c>
      <c r="E36" s="24" t="str">
        <f>'Agent Team'!E36</f>
        <v>CAEDM</v>
      </c>
      <c r="F36" s="16" t="str">
        <f>'Agent Team'!W36</f>
        <v>IEXF</v>
      </c>
      <c r="G36" s="4" t="str">
        <f>'Agent Team'!D36</f>
        <v>ZIMUVAN0081258A</v>
      </c>
      <c r="H36" s="14" t="s">
        <v>135</v>
      </c>
    </row>
    <row r="37" spans="1:8" customFormat="1" ht="12.75" hidden="1">
      <c r="A37" t="str">
        <f>+GCT!Z37</f>
        <v>ZIMUORF0960432ACNSNHTRHU3224132</v>
      </c>
      <c r="B37" t="str">
        <f>+'Agent Team'!AC37</f>
        <v>ZIMUVAN0081258ACNQINTEMU6799749</v>
      </c>
      <c r="C37" s="16" t="e">
        <f t="shared" si="0"/>
        <v>#N/A</v>
      </c>
      <c r="D37" s="4" t="str">
        <f>+'Agent Team'!L37</f>
        <v>HC40</v>
      </c>
      <c r="E37" s="24" t="str">
        <f>'Agent Team'!E37</f>
        <v>CAEDM</v>
      </c>
      <c r="F37" s="16" t="str">
        <f>'Agent Team'!W37</f>
        <v>IEXF</v>
      </c>
      <c r="G37" s="4" t="str">
        <f>'Agent Team'!D37</f>
        <v>ZIMUVAN0081258A</v>
      </c>
      <c r="H37" s="14" t="s">
        <v>135</v>
      </c>
    </row>
    <row r="38" spans="1:8" customFormat="1" ht="12.75" hidden="1">
      <c r="A38" t="str">
        <f>+GCT!Z38</f>
        <v>ZIMUVAN937831KRPUSTGBU5496199</v>
      </c>
      <c r="B38" t="str">
        <f>+'Agent Team'!AC38</f>
        <v>ZIMUVAN0081258ACNQINTGBU7231413</v>
      </c>
      <c r="C38" s="16" t="e">
        <f t="shared" si="0"/>
        <v>#N/A</v>
      </c>
      <c r="D38" s="4" t="str">
        <f>+'Agent Team'!L38</f>
        <v>HC40</v>
      </c>
      <c r="E38" s="24" t="str">
        <f>'Agent Team'!E38</f>
        <v>CAEDM</v>
      </c>
      <c r="F38" s="16" t="str">
        <f>'Agent Team'!W38</f>
        <v>IEXF</v>
      </c>
      <c r="G38" s="4" t="str">
        <f>'Agent Team'!D38</f>
        <v>ZIMUVAN0081258A</v>
      </c>
      <c r="H38" s="14" t="s">
        <v>135</v>
      </c>
    </row>
    <row r="39" spans="1:8" customFormat="1" ht="12.75" hidden="1">
      <c r="A39" t="str">
        <f>+GCT!Z39</f>
        <v>ZIMUORF0963136KRPUSZCSU8544340</v>
      </c>
      <c r="B39" t="str">
        <f>+'Agent Team'!AC39</f>
        <v>ZIMUVAN0081258ACNQINTGCU5076190</v>
      </c>
      <c r="C39" s="16" t="e">
        <f t="shared" si="0"/>
        <v>#N/A</v>
      </c>
      <c r="D39" s="4" t="str">
        <f>+'Agent Team'!L39</f>
        <v>HC40</v>
      </c>
      <c r="E39" s="24" t="str">
        <f>'Agent Team'!E39</f>
        <v>CAEDM</v>
      </c>
      <c r="F39" s="16" t="str">
        <f>'Agent Team'!W39</f>
        <v>IEXF</v>
      </c>
      <c r="G39" s="4" t="str">
        <f>'Agent Team'!D39</f>
        <v>ZIMUVAN0081258A</v>
      </c>
      <c r="H39" s="14" t="s">
        <v>135</v>
      </c>
    </row>
    <row r="40" spans="1:8" customFormat="1" ht="12.75" hidden="1">
      <c r="A40" t="str">
        <f>+GCT!Z40</f>
        <v>ZIMUVAN937831KRPUSZCSU8555664</v>
      </c>
      <c r="B40" t="str">
        <f>+'Agent Team'!AC40</f>
        <v>ZIMUVAN0081258ACNQINZCSU2682430</v>
      </c>
      <c r="C40" s="16" t="e">
        <f t="shared" si="0"/>
        <v>#N/A</v>
      </c>
      <c r="D40" s="4" t="str">
        <f>+'Agent Team'!L40</f>
        <v>DV40</v>
      </c>
      <c r="E40" s="24" t="str">
        <f>'Agent Team'!E40</f>
        <v>CAEDM</v>
      </c>
      <c r="F40" s="16" t="str">
        <f>'Agent Team'!W40</f>
        <v>IEXF</v>
      </c>
      <c r="G40" s="4" t="str">
        <f>'Agent Team'!D40</f>
        <v>ZIMUVAN0081258A</v>
      </c>
      <c r="H40" s="14" t="s">
        <v>135</v>
      </c>
    </row>
    <row r="41" spans="1:8" customFormat="1" ht="12.75" hidden="1">
      <c r="A41" t="str">
        <f>+GCT!Z41</f>
        <v>ZIMUVAN0081425JPYOKTCNU7395079</v>
      </c>
      <c r="B41" t="str">
        <f>+'Agent Team'!AC41</f>
        <v>ZIMUVAN0081258ACNQINZCSU6542190</v>
      </c>
      <c r="C41" s="16" t="e">
        <f t="shared" si="0"/>
        <v>#N/A</v>
      </c>
      <c r="D41" s="4" t="str">
        <f>+'Agent Team'!L41</f>
        <v>HC40</v>
      </c>
      <c r="E41" s="24" t="str">
        <f>'Agent Team'!E41</f>
        <v>CAEDM</v>
      </c>
      <c r="F41" s="16" t="str">
        <f>'Agent Team'!W41</f>
        <v>IEXF</v>
      </c>
      <c r="G41" s="4" t="str">
        <f>'Agent Team'!D41</f>
        <v>ZIMUVAN0081258A</v>
      </c>
      <c r="H41" s="14" t="s">
        <v>135</v>
      </c>
    </row>
    <row r="42" spans="1:8" customFormat="1" ht="12.75" hidden="1">
      <c r="A42" t="str">
        <f>+GCT!Z42</f>
        <v>ZIMUMTL0083647KRPUSZCSU5109669</v>
      </c>
      <c r="B42" t="str">
        <f>+'Agent Team'!AC42</f>
        <v>ZIMUVAN0081258ACNQINZCSU7010000</v>
      </c>
      <c r="C42" s="16" t="e">
        <f t="shared" si="0"/>
        <v>#N/A</v>
      </c>
      <c r="D42" s="4" t="str">
        <f>+'Agent Team'!L42</f>
        <v>HC40</v>
      </c>
      <c r="E42" s="24" t="str">
        <f>'Agent Team'!E42</f>
        <v>CAEDM</v>
      </c>
      <c r="F42" s="16" t="str">
        <f>'Agent Team'!W42</f>
        <v>IEXF</v>
      </c>
      <c r="G42" s="4" t="str">
        <f>'Agent Team'!D42</f>
        <v>ZIMUVAN0081258A</v>
      </c>
      <c r="H42" s="14" t="s">
        <v>135</v>
      </c>
    </row>
    <row r="43" spans="1:8" customFormat="1" ht="12.75" hidden="1">
      <c r="A43" t="str">
        <f>+GCT!Z43</f>
        <v>ZIMUORF0964820KRPUSZCSU8732100</v>
      </c>
      <c r="B43" t="str">
        <f>+'Agent Team'!AC43</f>
        <v>ZIMUVAN0081258ACNQINZCSU8245036</v>
      </c>
      <c r="C43" s="16" t="e">
        <f t="shared" si="0"/>
        <v>#N/A</v>
      </c>
      <c r="D43" s="4" t="str">
        <f>+'Agent Team'!L43</f>
        <v>HC40</v>
      </c>
      <c r="E43" s="24" t="str">
        <f>'Agent Team'!E43</f>
        <v>CAEDM</v>
      </c>
      <c r="F43" s="16" t="str">
        <f>'Agent Team'!W43</f>
        <v>IEXF</v>
      </c>
      <c r="G43" s="4" t="str">
        <f>'Agent Team'!D43</f>
        <v>ZIMUVAN0081258A</v>
      </c>
      <c r="H43" s="14" t="s">
        <v>135</v>
      </c>
    </row>
    <row r="44" spans="1:8" customFormat="1" ht="12.75" hidden="1">
      <c r="A44" t="str">
        <f>+GCT!Z44</f>
        <v>ZIMUVAN937831KRPUSTLLU4452920</v>
      </c>
      <c r="B44" t="str">
        <f>+'Agent Team'!AC44</f>
        <v>ZIMUVAN0081258ACNQINZCSU8252396</v>
      </c>
      <c r="C44" s="16" t="e">
        <f t="shared" si="0"/>
        <v>#N/A</v>
      </c>
      <c r="D44" s="4" t="str">
        <f>+'Agent Team'!L44</f>
        <v>HC40</v>
      </c>
      <c r="E44" s="24" t="str">
        <f>'Agent Team'!E44</f>
        <v>CAEDM</v>
      </c>
      <c r="F44" s="16" t="str">
        <f>'Agent Team'!W44</f>
        <v>IEXF</v>
      </c>
      <c r="G44" s="4" t="str">
        <f>'Agent Team'!D44</f>
        <v>ZIMUVAN0081258A</v>
      </c>
      <c r="H44" s="14" t="s">
        <v>135</v>
      </c>
    </row>
    <row r="45" spans="1:8" customFormat="1" ht="12.75" hidden="1">
      <c r="A45" t="str">
        <f>+GCT!Z45</f>
        <v>ZIMUORF0964025KRPUSZCSU7004970</v>
      </c>
      <c r="B45" t="str">
        <f>+'Agent Team'!AC45</f>
        <v>ZIMUVAN0081258ACNQINZCSU8767302</v>
      </c>
      <c r="C45" s="16" t="e">
        <f t="shared" si="0"/>
        <v>#N/A</v>
      </c>
      <c r="D45" s="4" t="str">
        <f>+'Agent Team'!L45</f>
        <v>HC40</v>
      </c>
      <c r="E45" s="24" t="str">
        <f>'Agent Team'!E45</f>
        <v>CAEDM</v>
      </c>
      <c r="F45" s="16" t="str">
        <f>'Agent Team'!W45</f>
        <v>IEXF</v>
      </c>
      <c r="G45" s="4" t="str">
        <f>'Agent Team'!D45</f>
        <v>ZIMUVAN0081258A</v>
      </c>
      <c r="H45" s="14" t="s">
        <v>135</v>
      </c>
    </row>
    <row r="46" spans="1:8" customFormat="1" ht="12.75" hidden="1">
      <c r="A46" t="str">
        <f>+GCT!Z46</f>
        <v>ZIMUORF0964222KRPUSZCSU6525716</v>
      </c>
      <c r="B46" t="str">
        <f>+'Agent Team'!AC46</f>
        <v>ZIMUVAN0081258ACNQINZCSU8832537</v>
      </c>
      <c r="C46" s="16" t="e">
        <f t="shared" si="0"/>
        <v>#N/A</v>
      </c>
      <c r="D46" s="4" t="str">
        <f>+'Agent Team'!L46</f>
        <v>HC40</v>
      </c>
      <c r="E46" s="24" t="str">
        <f>'Agent Team'!E46</f>
        <v>CAEDM</v>
      </c>
      <c r="F46" s="16" t="str">
        <f>'Agent Team'!W46</f>
        <v>IEXF</v>
      </c>
      <c r="G46" s="4" t="str">
        <f>'Agent Team'!D46</f>
        <v>ZIMUVAN0081258A</v>
      </c>
      <c r="H46" s="14" t="s">
        <v>135</v>
      </c>
    </row>
    <row r="47" spans="1:8" customFormat="1" ht="12.75" hidden="1">
      <c r="A47" t="str">
        <f>+GCT!Z47</f>
        <v>ZIMUORF0962087KRPUSGCXU5075176</v>
      </c>
      <c r="B47" t="str">
        <f>+'Agent Team'!AC47</f>
        <v>ZIMUVAN0081258ACNQINZCSU8862450</v>
      </c>
      <c r="C47" s="16" t="e">
        <f t="shared" si="0"/>
        <v>#N/A</v>
      </c>
      <c r="D47" s="4" t="str">
        <f>+'Agent Team'!L47</f>
        <v>HC40</v>
      </c>
      <c r="E47" s="24" t="str">
        <f>'Agent Team'!E47</f>
        <v>CAEDM</v>
      </c>
      <c r="F47" s="16" t="str">
        <f>'Agent Team'!W47</f>
        <v>IEXF</v>
      </c>
      <c r="G47" s="4" t="str">
        <f>'Agent Team'!D47</f>
        <v>ZIMUVAN0081258A</v>
      </c>
      <c r="H47" s="14" t="s">
        <v>135</v>
      </c>
    </row>
    <row r="48" spans="1:8" customFormat="1" ht="12.75" hidden="1">
      <c r="A48" t="str">
        <f>+GCT!Z48</f>
        <v>ZIMUVAN0081375AJPYOKUETU5903623</v>
      </c>
      <c r="B48" t="str">
        <f>+'Agent Team'!AC48</f>
        <v>ZIMUVAN0081258ACNQINZCSU8975604</v>
      </c>
      <c r="C48" s="16" t="e">
        <f t="shared" si="0"/>
        <v>#N/A</v>
      </c>
      <c r="D48" s="4" t="str">
        <f>+'Agent Team'!L48</f>
        <v>HC40</v>
      </c>
      <c r="E48" s="24" t="str">
        <f>'Agent Team'!E48</f>
        <v>CAEDM</v>
      </c>
      <c r="F48" s="16" t="str">
        <f>'Agent Team'!W48</f>
        <v>IEXF</v>
      </c>
      <c r="G48" s="4" t="str">
        <f>'Agent Team'!D48</f>
        <v>ZIMUVAN0081258A</v>
      </c>
      <c r="H48" s="14" t="s">
        <v>135</v>
      </c>
    </row>
    <row r="49" spans="1:8" customFormat="1" ht="12.75" hidden="1">
      <c r="A49" t="str">
        <f>+GCT!Z49</f>
        <v>ZIMUVAN937783CNSNHZIMU1444190</v>
      </c>
      <c r="B49" t="str">
        <f>+'Agent Team'!AC49</f>
        <v>ZIMUVAN0081328ACNQINCAAU5242520</v>
      </c>
      <c r="C49" s="16" t="e">
        <f t="shared" si="0"/>
        <v>#N/A</v>
      </c>
      <c r="D49" s="4" t="str">
        <f>+'Agent Team'!L49</f>
        <v>HC40</v>
      </c>
      <c r="E49" s="24" t="str">
        <f>'Agent Team'!E49</f>
        <v>CAEDM</v>
      </c>
      <c r="F49" s="16" t="str">
        <f>'Agent Team'!W49</f>
        <v>IEXF</v>
      </c>
      <c r="G49" s="4" t="str">
        <f>'Agent Team'!D49</f>
        <v>ZIMUVAN0081328A</v>
      </c>
      <c r="H49" s="14" t="s">
        <v>135</v>
      </c>
    </row>
    <row r="50" spans="1:8" customFormat="1" ht="12.75" hidden="1">
      <c r="A50" t="str">
        <f>+GCT!Z50</f>
        <v>ZIMUMTL0083011CNSNHZMOU8840008</v>
      </c>
      <c r="B50" t="str">
        <f>+'Agent Team'!AC50</f>
        <v>ZIMUVAN0081328ACNQINFSCU8253940</v>
      </c>
      <c r="C50" s="16" t="e">
        <f t="shared" si="0"/>
        <v>#N/A</v>
      </c>
      <c r="D50" s="4" t="str">
        <f>+'Agent Team'!L50</f>
        <v>HC40</v>
      </c>
      <c r="E50" s="24" t="str">
        <f>'Agent Team'!E50</f>
        <v>CAEDM</v>
      </c>
      <c r="F50" s="16" t="str">
        <f>'Agent Team'!W50</f>
        <v>IEXF</v>
      </c>
      <c r="G50" s="4" t="str">
        <f>'Agent Team'!D50</f>
        <v>ZIMUVAN0081328A</v>
      </c>
      <c r="H50" s="14" t="s">
        <v>135</v>
      </c>
    </row>
    <row r="51" spans="1:8" customFormat="1" ht="12.75" hidden="1">
      <c r="A51" t="str">
        <f>+GCT!Z51</f>
        <v>ZIMUTRT0106240KRPUSDFSU2482672</v>
      </c>
      <c r="B51" t="str">
        <f>+'Agent Team'!AC51</f>
        <v>ZIMUVAN0081328ACNQINZCSU2568432</v>
      </c>
      <c r="C51" s="16" t="e">
        <f t="shared" si="0"/>
        <v>#N/A</v>
      </c>
      <c r="D51" s="4" t="str">
        <f>+'Agent Team'!L51</f>
        <v>DV40</v>
      </c>
      <c r="E51" s="24" t="str">
        <f>'Agent Team'!E51</f>
        <v>CAEDM</v>
      </c>
      <c r="F51" s="16" t="str">
        <f>'Agent Team'!W51</f>
        <v>IEXF</v>
      </c>
      <c r="G51" s="4" t="str">
        <f>'Agent Team'!D51</f>
        <v>ZIMUVAN0081328A</v>
      </c>
      <c r="H51" s="14" t="s">
        <v>135</v>
      </c>
    </row>
    <row r="52" spans="1:8" customFormat="1" ht="12.75" hidden="1">
      <c r="A52" t="str">
        <f>+GCT!Z52</f>
        <v>ZIMUVAN0081375AJPYOKZCSU8887252</v>
      </c>
      <c r="B52" t="str">
        <f>+'Agent Team'!AC52</f>
        <v>ZIMUVAN0081328ACNQINZCSU8366260</v>
      </c>
      <c r="C52" s="16" t="e">
        <f t="shared" si="0"/>
        <v>#N/A</v>
      </c>
      <c r="D52" s="4" t="str">
        <f>+'Agent Team'!L52</f>
        <v>HC40</v>
      </c>
      <c r="E52" s="24" t="str">
        <f>'Agent Team'!E52</f>
        <v>CAEDM</v>
      </c>
      <c r="F52" s="16" t="str">
        <f>'Agent Team'!W52</f>
        <v>IEXF</v>
      </c>
      <c r="G52" s="4" t="str">
        <f>'Agent Team'!D52</f>
        <v>ZIMUVAN0081328A</v>
      </c>
      <c r="H52" s="14" t="s">
        <v>135</v>
      </c>
    </row>
    <row r="53" spans="1:8" customFormat="1" ht="12.75" hidden="1">
      <c r="A53" t="str">
        <f>+GCT!Z53</f>
        <v>ZIMUMTL0083659CNOJAZCSU5770869</v>
      </c>
      <c r="B53" t="str">
        <f>+'Agent Team'!AC53</f>
        <v>ZIMUMTL0083596CNSNHCAAU5290447</v>
      </c>
      <c r="C53" s="16" t="e">
        <f t="shared" si="0"/>
        <v>#N/A</v>
      </c>
      <c r="D53" s="4" t="str">
        <f>+'Agent Team'!L53</f>
        <v>HC40</v>
      </c>
      <c r="E53" s="24" t="str">
        <f>'Agent Team'!E53</f>
        <v>CATRT</v>
      </c>
      <c r="F53" s="16" t="str">
        <f>'Agent Team'!W53</f>
        <v>IEXF</v>
      </c>
      <c r="G53" s="4" t="str">
        <f>'Agent Team'!D53</f>
        <v>ZIMUMTL0083596</v>
      </c>
      <c r="H53" s="14" t="s">
        <v>135</v>
      </c>
    </row>
    <row r="54" spans="1:8" customFormat="1" ht="12.75" hidden="1">
      <c r="A54" t="str">
        <f>+GCT!Z54</f>
        <v>ZIMUTRT0106235KRPUSTRHU3380808</v>
      </c>
      <c r="B54" t="str">
        <f>+'Agent Team'!AC54</f>
        <v>ZIMUMTL0083597CNSNHTLLU5884169</v>
      </c>
      <c r="C54" s="16" t="e">
        <f t="shared" si="0"/>
        <v>#N/A</v>
      </c>
      <c r="D54" s="4" t="str">
        <f>+'Agent Team'!L54</f>
        <v>HC40</v>
      </c>
      <c r="E54" s="24" t="str">
        <f>'Agent Team'!E54</f>
        <v>CATRT</v>
      </c>
      <c r="F54" s="16" t="str">
        <f>'Agent Team'!W54</f>
        <v>IEXF</v>
      </c>
      <c r="G54" s="4" t="str">
        <f>'Agent Team'!D54</f>
        <v>ZIMUMTL0083597</v>
      </c>
      <c r="H54" s="14" t="s">
        <v>135</v>
      </c>
    </row>
    <row r="55" spans="1:8" customFormat="1" ht="12.75" hidden="1">
      <c r="A55" t="str">
        <f>+GCT!Z55</f>
        <v>ZIMUTRT0106235KRPUSTCKU3956520</v>
      </c>
      <c r="B55" t="str">
        <f>+'Agent Team'!AC55</f>
        <v>ZIMUMTL0083598CNSNHGAOU6354949</v>
      </c>
      <c r="C55" s="16" t="e">
        <f t="shared" si="0"/>
        <v>#N/A</v>
      </c>
      <c r="D55" s="4" t="str">
        <f>+'Agent Team'!L55</f>
        <v>HC40</v>
      </c>
      <c r="E55" s="24" t="str">
        <f>'Agent Team'!E55</f>
        <v>CATRT</v>
      </c>
      <c r="F55" s="16" t="str">
        <f>'Agent Team'!W55</f>
        <v>IEXF</v>
      </c>
      <c r="G55" s="4" t="str">
        <f>'Agent Team'!D55</f>
        <v>ZIMUMTL0083598</v>
      </c>
      <c r="H55" s="14" t="s">
        <v>135</v>
      </c>
    </row>
    <row r="56" spans="1:8" customFormat="1" ht="12.75" hidden="1">
      <c r="A56" t="str">
        <f>+GCT!Z56</f>
        <v>ZIMUTRT0106235KRPUSZIMU2860973</v>
      </c>
      <c r="B56" t="str">
        <f>+'Agent Team'!AC56</f>
        <v>ZIMUMTL0083599CNSNHTGBU7062890</v>
      </c>
      <c r="C56" s="16" t="e">
        <f t="shared" si="0"/>
        <v>#N/A</v>
      </c>
      <c r="D56" s="4" t="str">
        <f>+'Agent Team'!L56</f>
        <v>HC40</v>
      </c>
      <c r="E56" s="24" t="str">
        <f>'Agent Team'!E56</f>
        <v>CATRT</v>
      </c>
      <c r="F56" s="16" t="str">
        <f>'Agent Team'!W56</f>
        <v>IEXF</v>
      </c>
      <c r="G56" s="4" t="str">
        <f>'Agent Team'!D56</f>
        <v>ZIMUMTL0083599</v>
      </c>
      <c r="H56" s="14" t="s">
        <v>135</v>
      </c>
    </row>
    <row r="57" spans="1:8" customFormat="1" ht="12.75" hidden="1">
      <c r="A57" t="str">
        <f>+GCT!Z57</f>
        <v>ZIMUVAN937826KRPUSZCSU8669498</v>
      </c>
      <c r="B57" t="str">
        <f>+'Agent Team'!AC57</f>
        <v>ZIMUMTL0083600CNSNHBMOU4062105</v>
      </c>
      <c r="C57" s="16" t="e">
        <f t="shared" si="0"/>
        <v>#N/A</v>
      </c>
      <c r="D57" s="4" t="str">
        <f>+'Agent Team'!L57</f>
        <v>HC40</v>
      </c>
      <c r="E57" s="24" t="str">
        <f>'Agent Team'!E57</f>
        <v>CATRT</v>
      </c>
      <c r="F57" s="16" t="str">
        <f>'Agent Team'!W57</f>
        <v>IEXF</v>
      </c>
      <c r="G57" s="4" t="str">
        <f>'Agent Team'!D57</f>
        <v>ZIMUMTL0083600</v>
      </c>
      <c r="H57" s="14" t="s">
        <v>135</v>
      </c>
    </row>
    <row r="58" spans="1:8" customFormat="1" ht="12.75" hidden="1">
      <c r="A58" t="str">
        <f>+GCT!Z58</f>
        <v>ZIMUVAN0081375AJPYOKTCNU8721288</v>
      </c>
      <c r="B58" t="str">
        <f>+'Agent Team'!AC58</f>
        <v>ZIMUTRT0106806CNSNHZIMU1031129</v>
      </c>
      <c r="C58" s="16" t="e">
        <f t="shared" si="0"/>
        <v>#N/A</v>
      </c>
      <c r="D58" s="4" t="str">
        <f>+'Agent Team'!L58</f>
        <v>DV20</v>
      </c>
      <c r="E58" s="24" t="str">
        <f>'Agent Team'!E58</f>
        <v>CATRT</v>
      </c>
      <c r="F58" s="16" t="str">
        <f>'Agent Team'!W58</f>
        <v>IEXF</v>
      </c>
      <c r="G58" s="4" t="str">
        <f>'Agent Team'!D58</f>
        <v>ZIMUTRT0106806</v>
      </c>
      <c r="H58" s="14" t="s">
        <v>135</v>
      </c>
    </row>
    <row r="59" spans="1:8" customFormat="1" ht="12.75" hidden="1">
      <c r="A59" t="str">
        <f>+GCT!Z59</f>
        <v>ZIMUTRT0106239KRPUSBSIU2801388</v>
      </c>
      <c r="B59" t="str">
        <f>+'Agent Team'!AC59</f>
        <v>ZIMUTRT0106876CNSNHBEAU5340021</v>
      </c>
      <c r="C59" s="16" t="e">
        <f t="shared" si="0"/>
        <v>#N/A</v>
      </c>
      <c r="D59" s="4" t="str">
        <f>+'Agent Team'!L59</f>
        <v>HC40</v>
      </c>
      <c r="E59" s="24" t="str">
        <f>'Agent Team'!E59</f>
        <v>CATRT</v>
      </c>
      <c r="F59" s="16" t="str">
        <f>'Agent Team'!W59</f>
        <v>IEXF</v>
      </c>
      <c r="G59" s="4" t="str">
        <f>'Agent Team'!D59</f>
        <v>ZIMUTRT0106876</v>
      </c>
      <c r="H59" s="14" t="s">
        <v>135</v>
      </c>
    </row>
    <row r="60" spans="1:8" customFormat="1" ht="12.75" hidden="1">
      <c r="A60" t="str">
        <f>+GCT!Z60</f>
        <v>ZIMUMTL0083179JPYOKFCIU4122075</v>
      </c>
      <c r="B60" t="str">
        <f>+'Agent Team'!AC60</f>
        <v>ZIMUVAN0081362ACNSNHTCNU2478714</v>
      </c>
      <c r="C60" s="16" t="e">
        <f t="shared" si="0"/>
        <v>#N/A</v>
      </c>
      <c r="D60" s="4" t="str">
        <f>+'Agent Team'!L60</f>
        <v>HC40</v>
      </c>
      <c r="E60" s="24" t="str">
        <f>'Agent Team'!E60</f>
        <v>CAEDM</v>
      </c>
      <c r="F60" s="16" t="str">
        <f>'Agent Team'!W60</f>
        <v>IEXF</v>
      </c>
      <c r="G60" s="4" t="str">
        <f>'Agent Team'!D60</f>
        <v>ZIMUVAN0081362A</v>
      </c>
      <c r="H60" s="14" t="s">
        <v>135</v>
      </c>
    </row>
    <row r="61" spans="1:8" customFormat="1" ht="12.75" hidden="1">
      <c r="A61" t="str">
        <f>+GCT!Z61</f>
        <v>ZIMUMTL0083702KRPUSZCSU5129639</v>
      </c>
      <c r="B61" t="str">
        <f>+'Agent Team'!AC61</f>
        <v>ZIMUVAN0081362ACNSNHTCNU8672769</v>
      </c>
      <c r="C61" s="16" t="e">
        <f t="shared" si="0"/>
        <v>#N/A</v>
      </c>
      <c r="D61" s="4" t="str">
        <f>+'Agent Team'!L61</f>
        <v>HC40</v>
      </c>
      <c r="E61" s="24" t="str">
        <f>'Agent Team'!E61</f>
        <v>CAEDM</v>
      </c>
      <c r="F61" s="16" t="str">
        <f>'Agent Team'!W61</f>
        <v>IEXF</v>
      </c>
      <c r="G61" s="4" t="str">
        <f>'Agent Team'!D61</f>
        <v>ZIMUVAN0081362A</v>
      </c>
      <c r="H61" s="14" t="s">
        <v>135</v>
      </c>
    </row>
    <row r="62" spans="1:8" customFormat="1" ht="12.75" hidden="1">
      <c r="A62" t="str">
        <f>+GCT!Z62</f>
        <v>ZIMUMTL0083699CNOJAJXLU5844391</v>
      </c>
      <c r="B62" t="str">
        <f>+'Agent Team'!AC62</f>
        <v>ZIMUVAN0081362ACNSNHTGBU7219300</v>
      </c>
      <c r="C62" s="16" t="e">
        <f t="shared" si="0"/>
        <v>#N/A</v>
      </c>
      <c r="D62" s="4" t="str">
        <f>+'Agent Team'!L62</f>
        <v>HC40</v>
      </c>
      <c r="E62" s="24" t="str">
        <f>'Agent Team'!E62</f>
        <v>CAEDM</v>
      </c>
      <c r="F62" s="16" t="str">
        <f>'Agent Team'!W62</f>
        <v>IEXF</v>
      </c>
      <c r="G62" s="4" t="str">
        <f>'Agent Team'!D62</f>
        <v>ZIMUVAN0081362A</v>
      </c>
      <c r="H62" s="14" t="s">
        <v>135</v>
      </c>
    </row>
    <row r="63" spans="1:8" customFormat="1" ht="12.75" hidden="1">
      <c r="A63" t="str">
        <f>+GCT!Z63</f>
        <v>ZIMUVAN0081375AJPYOKTEMU6771850</v>
      </c>
      <c r="B63" t="str">
        <f>+'Agent Team'!AC63</f>
        <v>ZIMUVAN0081362ACNSNHZCSU6528000</v>
      </c>
      <c r="C63" s="16" t="e">
        <f t="shared" si="0"/>
        <v>#N/A</v>
      </c>
      <c r="D63" s="4" t="str">
        <f>+'Agent Team'!L63</f>
        <v>HC40</v>
      </c>
      <c r="E63" s="24" t="str">
        <f>'Agent Team'!E63</f>
        <v>CAEDM</v>
      </c>
      <c r="F63" s="16" t="str">
        <f>'Agent Team'!W63</f>
        <v>IEXF</v>
      </c>
      <c r="G63" s="4" t="str">
        <f>'Agent Team'!D63</f>
        <v>ZIMUVAN0081362A</v>
      </c>
      <c r="H63" s="14" t="s">
        <v>135</v>
      </c>
    </row>
    <row r="64" spans="1:8" customFormat="1" ht="12.75" hidden="1">
      <c r="A64" t="str">
        <f>+GCT!Z64</f>
        <v>ZIMUVAN0081375AJPYOKZCSU7012873</v>
      </c>
      <c r="B64" t="str">
        <f>+'Agent Team'!AC64</f>
        <v>ZIMUVAN0081362ACNSNHZCSU8982054</v>
      </c>
      <c r="C64" s="16" t="e">
        <f t="shared" si="0"/>
        <v>#N/A</v>
      </c>
      <c r="D64" s="4" t="str">
        <f>+'Agent Team'!L64</f>
        <v>HC40</v>
      </c>
      <c r="E64" s="24" t="str">
        <f>'Agent Team'!E64</f>
        <v>CAEDM</v>
      </c>
      <c r="F64" s="16" t="str">
        <f>'Agent Team'!W64</f>
        <v>IEXF</v>
      </c>
      <c r="G64" s="4" t="str">
        <f>'Agent Team'!D64</f>
        <v>ZIMUVAN0081362A</v>
      </c>
      <c r="H64" s="14" t="s">
        <v>135</v>
      </c>
    </row>
    <row r="65" spans="1:8" customFormat="1" ht="12.75" hidden="1">
      <c r="A65" t="str">
        <f>+GCT!Z65</f>
        <v>ZIMUMTL0083233JPYOKBMOU2627012</v>
      </c>
      <c r="B65" t="str">
        <f>+'Agent Team'!AC65</f>
        <v>SSPHTRT0106338CNXNGZIMU1146745</v>
      </c>
      <c r="C65" s="16" t="e">
        <f t="shared" si="0"/>
        <v>#N/A</v>
      </c>
      <c r="D65" s="4" t="str">
        <f>+'Agent Team'!L65</f>
        <v>DV20</v>
      </c>
      <c r="E65" s="24" t="str">
        <f>'Agent Team'!E65</f>
        <v>CATRT</v>
      </c>
      <c r="F65" s="16" t="str">
        <f>'Agent Team'!W65</f>
        <v>IEXF</v>
      </c>
      <c r="G65" s="4" t="str">
        <f>'Agent Team'!D65</f>
        <v>SSPHTRT0106338</v>
      </c>
      <c r="H65" s="14" t="s">
        <v>135</v>
      </c>
    </row>
    <row r="66" spans="1:8" customFormat="1" ht="12.75" hidden="1">
      <c r="A66" t="str">
        <f>+GCT!Z66</f>
        <v>ZIMUMTL0083233JPYOKTEMU1885377</v>
      </c>
      <c r="B66" t="str">
        <f>+'Agent Team'!AC66</f>
        <v>ZIMUMTL0081827ACNXNGZCSU8723958</v>
      </c>
      <c r="C66" s="16" t="e">
        <f t="shared" ref="C66:C129" si="1">MATCH(B66,$A$2:$A$822,0)</f>
        <v>#N/A</v>
      </c>
      <c r="D66" s="4" t="str">
        <f>+'Agent Team'!L66</f>
        <v>HC40</v>
      </c>
      <c r="E66" s="24" t="str">
        <f>'Agent Team'!E66</f>
        <v>CAYWG</v>
      </c>
      <c r="F66" s="16" t="str">
        <f>'Agent Team'!W66</f>
        <v>IEXF</v>
      </c>
      <c r="G66" s="4" t="str">
        <f>'Agent Team'!D66</f>
        <v>ZIMUMTL0081827A</v>
      </c>
      <c r="H66" s="14" t="s">
        <v>135</v>
      </c>
    </row>
    <row r="67" spans="1:8" customFormat="1" ht="12.75" hidden="1">
      <c r="A67" t="str">
        <f>+GCT!Z67</f>
        <v>ZIMUMTL0083233JPYOKTGCU2079678</v>
      </c>
      <c r="B67" t="str">
        <f>+'Agent Team'!AC67</f>
        <v>ZIMUMTL0083195CNXNGZCSU7044377</v>
      </c>
      <c r="C67" s="16" t="e">
        <f t="shared" si="1"/>
        <v>#N/A</v>
      </c>
      <c r="D67" s="4" t="str">
        <f>+'Agent Team'!L67</f>
        <v>HC40</v>
      </c>
      <c r="E67" s="24" t="str">
        <f>'Agent Team'!E67</f>
        <v>CAYWG</v>
      </c>
      <c r="F67" s="16" t="str">
        <f>'Agent Team'!W67</f>
        <v>IEXF</v>
      </c>
      <c r="G67" s="4" t="str">
        <f>'Agent Team'!D67</f>
        <v>ZIMUMTL0083195</v>
      </c>
      <c r="H67" s="14" t="s">
        <v>135</v>
      </c>
    </row>
    <row r="68" spans="1:8" customFormat="1" ht="12.75" hidden="1">
      <c r="A68" t="str">
        <f>+GCT!Z68</f>
        <v>ZIMUMTL0083233JPYOKZIMU1144402</v>
      </c>
      <c r="B68" t="str">
        <f>+'Agent Team'!AC68</f>
        <v>ZIMUMTL0083195CNXNGZCSU8601815</v>
      </c>
      <c r="C68" s="16" t="e">
        <f t="shared" si="1"/>
        <v>#N/A</v>
      </c>
      <c r="D68" s="4" t="str">
        <f>+'Agent Team'!L68</f>
        <v>HC40</v>
      </c>
      <c r="E68" s="24" t="str">
        <f>'Agent Team'!E68</f>
        <v>CAYWG</v>
      </c>
      <c r="F68" s="16" t="str">
        <f>'Agent Team'!W68</f>
        <v>IEXF</v>
      </c>
      <c r="G68" s="4" t="str">
        <f>'Agent Team'!D68</f>
        <v>ZIMUMTL0083195</v>
      </c>
      <c r="H68" s="14" t="s">
        <v>135</v>
      </c>
    </row>
    <row r="69" spans="1:8" customFormat="1" ht="12.75" hidden="1">
      <c r="A69" t="str">
        <f>+GCT!Z69</f>
        <v>ZIMUTRT0106237KRPUSZIMU1326372</v>
      </c>
      <c r="B69" t="str">
        <f>+'Agent Team'!AC69</f>
        <v>ZIMUMTL0083195CNXNGZCSU8866624</v>
      </c>
      <c r="C69" s="16" t="e">
        <f t="shared" si="1"/>
        <v>#N/A</v>
      </c>
      <c r="D69" s="4" t="str">
        <f>+'Agent Team'!L69</f>
        <v>HC40</v>
      </c>
      <c r="E69" s="24" t="str">
        <f>'Agent Team'!E69</f>
        <v>CAYWG</v>
      </c>
      <c r="F69" s="16" t="str">
        <f>'Agent Team'!W69</f>
        <v>IEXF</v>
      </c>
      <c r="G69" s="4" t="str">
        <f>'Agent Team'!D69</f>
        <v>ZIMUMTL0083195</v>
      </c>
      <c r="H69" s="14" t="s">
        <v>135</v>
      </c>
    </row>
    <row r="70" spans="1:8" hidden="1">
      <c r="A70" t="str">
        <f>+GCT!Z70</f>
        <v>ZIMUMTL0083233JPYOKZIMU3062258</v>
      </c>
      <c r="B70" t="str">
        <f>+'Agent Team'!AC70</f>
        <v>ZIMUMTL0083196CNXNGGAOU6086229</v>
      </c>
      <c r="C70" s="16" t="e">
        <f t="shared" si="1"/>
        <v>#N/A</v>
      </c>
      <c r="D70" s="4" t="str">
        <f>+'Agent Team'!L70</f>
        <v>HC40</v>
      </c>
      <c r="E70" s="24" t="str">
        <f>'Agent Team'!E70</f>
        <v>CAYWG</v>
      </c>
      <c r="F70" s="16" t="str">
        <f>'Agent Team'!W70</f>
        <v>IEXF</v>
      </c>
      <c r="G70" s="4" t="str">
        <f>'Agent Team'!D70</f>
        <v>ZIMUMTL0083196</v>
      </c>
      <c r="H70" s="14" t="s">
        <v>135</v>
      </c>
    </row>
    <row r="71" spans="1:8" hidden="1">
      <c r="A71" t="str">
        <f>+GCT!Z71</f>
        <v>ZIMUORF0963761KRPUSTCNU8936054</v>
      </c>
      <c r="B71" t="str">
        <f>+'Agent Team'!AC71</f>
        <v>ZIMUMTL0083196CNXNGTGBU5477666</v>
      </c>
      <c r="C71" s="16" t="e">
        <f t="shared" si="1"/>
        <v>#N/A</v>
      </c>
      <c r="D71" s="4" t="str">
        <f>+'Agent Team'!L71</f>
        <v>HC40</v>
      </c>
      <c r="E71" s="24" t="str">
        <f>'Agent Team'!E71</f>
        <v>CAYWG</v>
      </c>
      <c r="F71" s="16" t="str">
        <f>'Agent Team'!W71</f>
        <v>IEXF</v>
      </c>
      <c r="G71" s="4" t="str">
        <f>'Agent Team'!D71</f>
        <v>ZIMUMTL0083196</v>
      </c>
      <c r="H71" s="14" t="s">
        <v>135</v>
      </c>
    </row>
    <row r="72" spans="1:8" hidden="1">
      <c r="A72" t="str">
        <f>+GCT!Z72</f>
        <v>ZIMUTRT0106702CNNGBZIMU2923114</v>
      </c>
      <c r="B72" t="str">
        <f>+'Agent Team'!AC72</f>
        <v>ZIMUMTL0083197CNXNGCAIU4338106</v>
      </c>
      <c r="C72" s="16" t="e">
        <f t="shared" si="1"/>
        <v>#N/A</v>
      </c>
      <c r="D72" s="4" t="str">
        <f>+'Agent Team'!L72</f>
        <v>HC40</v>
      </c>
      <c r="E72" s="24" t="str">
        <f>'Agent Team'!E72</f>
        <v>CAYWG</v>
      </c>
      <c r="F72" s="16" t="str">
        <f>'Agent Team'!W72</f>
        <v>IEXF</v>
      </c>
      <c r="G72" s="4" t="str">
        <f>'Agent Team'!D72</f>
        <v>ZIMUMTL0083197</v>
      </c>
      <c r="H72" s="14" t="s">
        <v>135</v>
      </c>
    </row>
    <row r="73" spans="1:8" hidden="1">
      <c r="A73" t="str">
        <f>+GCT!Z73</f>
        <v>ZIMUTRT0106702CNNGBTRHU1393004</v>
      </c>
      <c r="B73" t="str">
        <f>+'Agent Team'!AC73</f>
        <v>ZIMUMTL0083197CNXNGZCSU6538101</v>
      </c>
      <c r="C73" s="16" t="e">
        <f t="shared" si="1"/>
        <v>#N/A</v>
      </c>
      <c r="D73" s="4" t="str">
        <f>+'Agent Team'!L73</f>
        <v>HC40</v>
      </c>
      <c r="E73" s="24" t="str">
        <f>'Agent Team'!E73</f>
        <v>CAYWG</v>
      </c>
      <c r="F73" s="16" t="str">
        <f>'Agent Team'!W73</f>
        <v>IEXF</v>
      </c>
      <c r="G73" s="4" t="str">
        <f>'Agent Team'!D73</f>
        <v>ZIMUMTL0083197</v>
      </c>
      <c r="H73" s="14" t="s">
        <v>135</v>
      </c>
    </row>
    <row r="74" spans="1:8" hidden="1">
      <c r="A74" t="str">
        <f>+GCT!Z74</f>
        <v>ZIMUORF0960985CNSNHZIMU3062664</v>
      </c>
      <c r="B74" t="str">
        <f>+'Agent Team'!AC74</f>
        <v>ZIMUMTL0083197CNXNGZCSU8776562</v>
      </c>
      <c r="C74" s="16" t="e">
        <f t="shared" si="1"/>
        <v>#N/A</v>
      </c>
      <c r="D74" s="4" t="str">
        <f>+'Agent Team'!L74</f>
        <v>HC40</v>
      </c>
      <c r="E74" s="24" t="str">
        <f>'Agent Team'!E74</f>
        <v>CAYWG</v>
      </c>
      <c r="F74" s="16" t="str">
        <f>'Agent Team'!W74</f>
        <v>IEXF</v>
      </c>
      <c r="G74" s="4" t="str">
        <f>'Agent Team'!D74</f>
        <v>ZIMUMTL0083197</v>
      </c>
      <c r="H74" s="14" t="s">
        <v>135</v>
      </c>
    </row>
    <row r="75" spans="1:8" hidden="1">
      <c r="A75" t="str">
        <f>+GCT!Z75</f>
        <v>ZIMUMTL904763KRPUSZIMU1038360</v>
      </c>
      <c r="B75" t="str">
        <f>+'Agent Team'!AC75</f>
        <v>ZIMUMTL0083235CNXNGFCIU8924823</v>
      </c>
      <c r="C75" s="16" t="e">
        <f t="shared" si="1"/>
        <v>#N/A</v>
      </c>
      <c r="D75" s="4" t="str">
        <f>+'Agent Team'!L75</f>
        <v>HC40</v>
      </c>
      <c r="E75" s="24" t="str">
        <f>'Agent Team'!E75</f>
        <v>CAYWG</v>
      </c>
      <c r="F75" s="16" t="str">
        <f>'Agent Team'!W75</f>
        <v>IEXF</v>
      </c>
      <c r="G75" s="4" t="str">
        <f>'Agent Team'!D75</f>
        <v>ZIMUMTL0083235</v>
      </c>
      <c r="H75" s="14" t="s">
        <v>135</v>
      </c>
    </row>
    <row r="76" spans="1:8" customFormat="1" ht="12.75" hidden="1">
      <c r="A76" t="str">
        <f>+GCT!Z76</f>
        <v>ZIMUMTL0083700CNOJACAIU5471392</v>
      </c>
      <c r="B76" t="str">
        <f>+'Agent Team'!AC76</f>
        <v>ZIMUMTL0083235CNXNGGAOU6141542</v>
      </c>
      <c r="C76" s="16" t="e">
        <f t="shared" si="1"/>
        <v>#N/A</v>
      </c>
      <c r="D76" s="4" t="str">
        <f>+'Agent Team'!L76</f>
        <v>HC40</v>
      </c>
      <c r="E76" s="24" t="str">
        <f>'Agent Team'!E76</f>
        <v>CAYWG</v>
      </c>
      <c r="F76" s="16" t="str">
        <f>'Agent Team'!W76</f>
        <v>IEXF</v>
      </c>
      <c r="G76" s="4" t="str">
        <f>'Agent Team'!D76</f>
        <v>ZIMUMTL0083235</v>
      </c>
      <c r="H76" s="14" t="s">
        <v>135</v>
      </c>
    </row>
    <row r="77" spans="1:8" customFormat="1" ht="12.75" hidden="1">
      <c r="A77" t="str">
        <f>+GCT!Z77</f>
        <v>ZIMUCHI902812CNSNHTCKU2026129</v>
      </c>
      <c r="B77" t="str">
        <f>+'Agent Team'!AC77</f>
        <v>ZIMUMTL0083235CNXNGTCNU5408599</v>
      </c>
      <c r="C77" s="16" t="e">
        <f t="shared" si="1"/>
        <v>#N/A</v>
      </c>
      <c r="D77" s="4" t="str">
        <f>+'Agent Team'!L77</f>
        <v>HC40</v>
      </c>
      <c r="E77" s="24" t="str">
        <f>'Agent Team'!E77</f>
        <v>CAYWG</v>
      </c>
      <c r="F77" s="16" t="str">
        <f>'Agent Team'!W77</f>
        <v>IEXF</v>
      </c>
      <c r="G77" s="4" t="str">
        <f>'Agent Team'!D77</f>
        <v>ZIMUMTL0083235</v>
      </c>
      <c r="H77" s="14" t="s">
        <v>135</v>
      </c>
    </row>
    <row r="78" spans="1:8" customFormat="1" ht="12.75" hidden="1">
      <c r="A78" t="str">
        <f>+GCT!Z78</f>
        <v>ZIMUORF0964311KRPUSZCSU6538689</v>
      </c>
      <c r="B78" t="str">
        <f>+'Agent Team'!AC78</f>
        <v>ZIMUMTL0083235CNXNGTCNU8779612</v>
      </c>
      <c r="C78" s="16" t="e">
        <f t="shared" si="1"/>
        <v>#N/A</v>
      </c>
      <c r="D78" s="4" t="str">
        <f>+'Agent Team'!L78</f>
        <v>HC40</v>
      </c>
      <c r="E78" s="24" t="str">
        <f>'Agent Team'!E78</f>
        <v>CAYWG</v>
      </c>
      <c r="F78" s="16" t="str">
        <f>'Agent Team'!W78</f>
        <v>IEXF</v>
      </c>
      <c r="G78" s="4" t="str">
        <f>'Agent Team'!D78</f>
        <v>ZIMUMTL0083235</v>
      </c>
      <c r="H78" s="14" t="s">
        <v>135</v>
      </c>
    </row>
    <row r="79" spans="1:8" customFormat="1" ht="12.75" hidden="1">
      <c r="A79" t="str">
        <f>+GCT!Z79</f>
        <v>ZIMUORF0961906CNSNHTRHU2353731</v>
      </c>
      <c r="B79" t="str">
        <f>+'Agent Team'!AC79</f>
        <v>ZIMUMTL0083235CNXNGTLLU4579582</v>
      </c>
      <c r="C79" s="16" t="e">
        <f t="shared" si="1"/>
        <v>#N/A</v>
      </c>
      <c r="D79" s="4" t="str">
        <f>+'Agent Team'!L79</f>
        <v>HC40</v>
      </c>
      <c r="E79" s="24" t="str">
        <f>'Agent Team'!E79</f>
        <v>CAYWG</v>
      </c>
      <c r="F79" s="16" t="str">
        <f>'Agent Team'!W79</f>
        <v>IEXF</v>
      </c>
      <c r="G79" s="4" t="str">
        <f>'Agent Team'!D79</f>
        <v>ZIMUMTL0083235</v>
      </c>
      <c r="H79" s="14" t="s">
        <v>135</v>
      </c>
    </row>
    <row r="80" spans="1:8" customFormat="1" ht="12.75" hidden="1">
      <c r="A80" t="str">
        <f>+GCT!Z80</f>
        <v>ZIMUORF0961763JPYOKRFCU5054026</v>
      </c>
      <c r="B80" t="str">
        <f>+'Agent Team'!AC80</f>
        <v>ZIMUMTL0083235CNXNGZCSU6553549</v>
      </c>
      <c r="C80" s="16" t="e">
        <f t="shared" si="1"/>
        <v>#N/A</v>
      </c>
      <c r="D80" s="4" t="str">
        <f>+'Agent Team'!L80</f>
        <v>HC40</v>
      </c>
      <c r="E80" s="24" t="str">
        <f>'Agent Team'!E80</f>
        <v>CAYWG</v>
      </c>
      <c r="F80" s="16" t="str">
        <f>'Agent Team'!W80</f>
        <v>IEXF</v>
      </c>
      <c r="G80" s="4" t="str">
        <f>'Agent Team'!D80</f>
        <v>ZIMUMTL0083235</v>
      </c>
      <c r="H80" s="14" t="s">
        <v>135</v>
      </c>
    </row>
    <row r="81" spans="1:8" customFormat="1" ht="12.75" hidden="1">
      <c r="A81" t="str">
        <f>+GCT!Z81</f>
        <v>ZIMUORF0961763JPYOKTLLU5873483</v>
      </c>
      <c r="B81" t="str">
        <f>+'Agent Team'!AC81</f>
        <v>ZIMUMTL0083357ACNXNGTGBU2599790</v>
      </c>
      <c r="C81" s="16" t="e">
        <f t="shared" si="1"/>
        <v>#N/A</v>
      </c>
      <c r="D81" s="4" t="str">
        <f>+'Agent Team'!L81</f>
        <v>DV20</v>
      </c>
      <c r="E81" s="24" t="str">
        <f>'Agent Team'!E81</f>
        <v>CAYWG</v>
      </c>
      <c r="F81" s="16" t="str">
        <f>'Agent Team'!W81</f>
        <v>IEXF</v>
      </c>
      <c r="G81" s="4" t="str">
        <f>'Agent Team'!D81</f>
        <v>ZIMUMTL0083357A</v>
      </c>
      <c r="H81" s="14" t="s">
        <v>135</v>
      </c>
    </row>
    <row r="82" spans="1:8" customFormat="1" ht="12.75" hidden="1">
      <c r="A82" t="str">
        <f>+GCT!Z82</f>
        <v>ZIMUORF0961763JPYOKDFSU6298410</v>
      </c>
      <c r="B82" t="str">
        <f>+'Agent Team'!AC82</f>
        <v>ZIMUMTL0083357ACNXNGZIMU1182568</v>
      </c>
      <c r="C82" s="16" t="e">
        <f t="shared" si="1"/>
        <v>#N/A</v>
      </c>
      <c r="D82" s="4" t="str">
        <f>+'Agent Team'!L82</f>
        <v>DV20</v>
      </c>
      <c r="E82" s="24" t="str">
        <f>'Agent Team'!E82</f>
        <v>CAYWG</v>
      </c>
      <c r="F82" s="16" t="str">
        <f>'Agent Team'!W82</f>
        <v>IEXF</v>
      </c>
      <c r="G82" s="4" t="str">
        <f>'Agent Team'!D82</f>
        <v>ZIMUMTL0083357A</v>
      </c>
      <c r="H82" s="14" t="s">
        <v>135</v>
      </c>
    </row>
    <row r="83" spans="1:8" customFormat="1" ht="12.75" hidden="1">
      <c r="A83" t="str">
        <f>+GCT!Z83</f>
        <v>ZIMUORF0965482CNSNHZIMU3006439</v>
      </c>
      <c r="B83" t="str">
        <f>+'Agent Team'!AC83</f>
        <v>ZIMUMTL0083544CNXNGTCNU2503735</v>
      </c>
      <c r="C83" s="16" t="e">
        <f t="shared" si="1"/>
        <v>#N/A</v>
      </c>
      <c r="D83" s="4" t="str">
        <f>+'Agent Team'!L83</f>
        <v>HC40</v>
      </c>
      <c r="E83" s="24" t="str">
        <f>'Agent Team'!E83</f>
        <v>CAEDM</v>
      </c>
      <c r="F83" s="16" t="str">
        <f>'Agent Team'!W83</f>
        <v>IEXF</v>
      </c>
      <c r="G83" s="4" t="str">
        <f>'Agent Team'!D83</f>
        <v>ZIMUMTL0083544</v>
      </c>
      <c r="H83" s="14" t="s">
        <v>135</v>
      </c>
    </row>
    <row r="84" spans="1:8" customFormat="1" ht="12.75" hidden="1">
      <c r="A84" t="str">
        <f>+GCT!Z84</f>
        <v>ZIMUVAN937922TWKSGZCSU8844667</v>
      </c>
      <c r="B84" t="str">
        <f>+'Agent Team'!AC84</f>
        <v>ZIMUMTL0083544CNXNGTGBU5778850</v>
      </c>
      <c r="C84" s="16" t="e">
        <f t="shared" si="1"/>
        <v>#N/A</v>
      </c>
      <c r="D84" s="4" t="str">
        <f>+'Agent Team'!L84</f>
        <v>HC40</v>
      </c>
      <c r="E84" s="24" t="str">
        <f>'Agent Team'!E84</f>
        <v>CAEDM</v>
      </c>
      <c r="F84" s="16" t="str">
        <f>'Agent Team'!W84</f>
        <v>IEXF</v>
      </c>
      <c r="G84" s="4" t="str">
        <f>'Agent Team'!D84</f>
        <v>ZIMUMTL0083544</v>
      </c>
      <c r="H84" s="14" t="s">
        <v>135</v>
      </c>
    </row>
    <row r="85" spans="1:8" customFormat="1" ht="12.75" hidden="1">
      <c r="A85" t="str">
        <f>+GCT!Z85</f>
        <v>ZIMUTRT0106494JPYOKZIMU3036963</v>
      </c>
      <c r="B85" t="str">
        <f>+'Agent Team'!AC85</f>
        <v>ZIMUMTL0083758CNXNGTCNU4869620</v>
      </c>
      <c r="C85" s="16" t="e">
        <f t="shared" si="1"/>
        <v>#N/A</v>
      </c>
      <c r="D85" s="4" t="str">
        <f>+'Agent Team'!L85</f>
        <v>HC40</v>
      </c>
      <c r="E85" s="24" t="str">
        <f>'Agent Team'!E85</f>
        <v>CASAK</v>
      </c>
      <c r="F85" s="16" t="str">
        <f>'Agent Team'!W85</f>
        <v>OEXF</v>
      </c>
      <c r="G85" s="4" t="str">
        <f>'Agent Team'!D85</f>
        <v>ZIMUMTL0083758</v>
      </c>
      <c r="H85" s="14" t="s">
        <v>135</v>
      </c>
    </row>
    <row r="86" spans="1:8" customFormat="1" ht="12.75" hidden="1">
      <c r="A86" t="str">
        <f>+GCT!Z86</f>
        <v>ZIMUTRT0106494JPYOKCRSU1121364</v>
      </c>
      <c r="B86" t="str">
        <f>+'Agent Team'!AC86</f>
        <v>ZIMUMTL0083758CNXNGTCNU8936877</v>
      </c>
      <c r="C86" s="16" t="e">
        <f t="shared" si="1"/>
        <v>#N/A</v>
      </c>
      <c r="D86" s="4" t="str">
        <f>+'Agent Team'!L86</f>
        <v>HC40</v>
      </c>
      <c r="E86" s="24" t="str">
        <f>'Agent Team'!E86</f>
        <v>CASAK</v>
      </c>
      <c r="F86" s="16" t="str">
        <f>'Agent Team'!W86</f>
        <v>OEXF</v>
      </c>
      <c r="G86" s="4" t="str">
        <f>'Agent Team'!D86</f>
        <v>ZIMUMTL0083758</v>
      </c>
      <c r="H86" s="14" t="s">
        <v>135</v>
      </c>
    </row>
    <row r="87" spans="1:8" customFormat="1" ht="12.75" hidden="1">
      <c r="A87" t="str">
        <f>+GCT!Z87</f>
        <v>ZIMUTRT0106494JPYOKZIMU1430469</v>
      </c>
      <c r="B87" t="str">
        <f>+'Agent Team'!AC87</f>
        <v>ZIMUMTL0083758CNXNGZCSU7063084</v>
      </c>
      <c r="C87" s="16" t="e">
        <f t="shared" si="1"/>
        <v>#N/A</v>
      </c>
      <c r="D87" s="4" t="str">
        <f>+'Agent Team'!L87</f>
        <v>HC40</v>
      </c>
      <c r="E87" s="24" t="str">
        <f>'Agent Team'!E87</f>
        <v>CASAK</v>
      </c>
      <c r="F87" s="16" t="str">
        <f>'Agent Team'!W87</f>
        <v>IEXF</v>
      </c>
      <c r="G87" s="4" t="str">
        <f>'Agent Team'!D87</f>
        <v>ZIMUMTL0083758</v>
      </c>
      <c r="H87" s="14" t="s">
        <v>135</v>
      </c>
    </row>
    <row r="88" spans="1:8" customFormat="1" ht="12.75" hidden="1">
      <c r="A88" t="str">
        <f>+GCT!Z88</f>
        <v>ZIMUTRT0106494JPYOKBSIU2720157</v>
      </c>
      <c r="B88" t="str">
        <f>+'Agent Team'!AC88</f>
        <v>ZIMUMTL0083758CNXNGZCSU8984000</v>
      </c>
      <c r="C88" s="16" t="e">
        <f t="shared" si="1"/>
        <v>#N/A</v>
      </c>
      <c r="D88" s="4" t="str">
        <f>+'Agent Team'!L88</f>
        <v>HC40</v>
      </c>
      <c r="E88" s="24" t="str">
        <f>'Agent Team'!E88</f>
        <v>CASAK</v>
      </c>
      <c r="F88" s="16" t="str">
        <f>'Agent Team'!W88</f>
        <v>OEXF</v>
      </c>
      <c r="G88" s="4" t="str">
        <f>'Agent Team'!D88</f>
        <v>ZIMUMTL0083758</v>
      </c>
      <c r="H88" s="14" t="s">
        <v>135</v>
      </c>
    </row>
    <row r="89" spans="1:8" customFormat="1" ht="12.75" hidden="1">
      <c r="A89" t="str">
        <f>+GCT!Z89</f>
        <v>ZIMUTRT0106494JPYOKZIMU1368547</v>
      </c>
      <c r="B89" t="str">
        <f>+'Agent Team'!AC89</f>
        <v>ZIMUMTL904611CNXNGFSCU8155353</v>
      </c>
      <c r="C89" s="16" t="e">
        <f t="shared" si="1"/>
        <v>#N/A</v>
      </c>
      <c r="D89" s="4" t="str">
        <f>+'Agent Team'!L89</f>
        <v>HC40</v>
      </c>
      <c r="E89" s="24" t="str">
        <f>'Agent Team'!E89</f>
        <v>CAYWG</v>
      </c>
      <c r="F89" s="16" t="str">
        <f>'Agent Team'!W89</f>
        <v>IEXF</v>
      </c>
      <c r="G89" s="4" t="str">
        <f>'Agent Team'!D89</f>
        <v>ZIMUMTL904611</v>
      </c>
      <c r="H89" s="14" t="s">
        <v>135</v>
      </c>
    </row>
    <row r="90" spans="1:8" customFormat="1" ht="12.75" hidden="1">
      <c r="A90" t="str">
        <f>+GCT!Z90</f>
        <v>ZIMUTRT0106494JPYOKTRHU3102176</v>
      </c>
      <c r="B90" t="str">
        <f>+'Agent Team'!AC90</f>
        <v>ZIMUMTL904611CNXNGTCNU5388316</v>
      </c>
      <c r="C90" s="16" t="e">
        <f t="shared" si="1"/>
        <v>#N/A</v>
      </c>
      <c r="D90" s="4" t="str">
        <f>+'Agent Team'!L90</f>
        <v>HC40</v>
      </c>
      <c r="E90" s="24" t="str">
        <f>'Agent Team'!E90</f>
        <v>CAYWG</v>
      </c>
      <c r="F90" s="16" t="str">
        <f>'Agent Team'!W90</f>
        <v>IEXF</v>
      </c>
      <c r="G90" s="4" t="str">
        <f>'Agent Team'!D90</f>
        <v>ZIMUMTL904611</v>
      </c>
      <c r="H90" s="14" t="s">
        <v>135</v>
      </c>
    </row>
    <row r="91" spans="1:8" customFormat="1" ht="12.75" hidden="1">
      <c r="A91" t="str">
        <f>+GCT!Z91</f>
        <v>ZIMUTRT0106494JPYOKZIMU3051232</v>
      </c>
      <c r="B91" t="str">
        <f>+'Agent Team'!AC91</f>
        <v>ZIMUMTL904611CNXNGZCSU7018418</v>
      </c>
      <c r="C91" s="16" t="e">
        <f t="shared" si="1"/>
        <v>#N/A</v>
      </c>
      <c r="D91" s="4" t="str">
        <f>+'Agent Team'!L91</f>
        <v>HC40</v>
      </c>
      <c r="E91" s="24" t="str">
        <f>'Agent Team'!E91</f>
        <v>CAYWG</v>
      </c>
      <c r="F91" s="16" t="str">
        <f>'Agent Team'!W91</f>
        <v>IEXF</v>
      </c>
      <c r="G91" s="4" t="str">
        <f>'Agent Team'!D91</f>
        <v>ZIMUMTL904611</v>
      </c>
      <c r="H91" s="14" t="s">
        <v>135</v>
      </c>
    </row>
    <row r="92" spans="1:8" customFormat="1" ht="12.75" hidden="1">
      <c r="A92" t="str">
        <f>+GCT!Z92</f>
        <v>ZIMUMTL0083881CNXIACAAU5473849</v>
      </c>
      <c r="B92" t="str">
        <f>+'Agent Team'!AC92</f>
        <v>ZIMUMTL904611CNXNGZCSU7030590</v>
      </c>
      <c r="C92" s="16" t="e">
        <f t="shared" si="1"/>
        <v>#N/A</v>
      </c>
      <c r="D92" s="4" t="str">
        <f>+'Agent Team'!L92</f>
        <v>HC40</v>
      </c>
      <c r="E92" s="24" t="str">
        <f>'Agent Team'!E92</f>
        <v>CAYWG</v>
      </c>
      <c r="F92" s="16" t="str">
        <f>'Agent Team'!W92</f>
        <v>IEXF</v>
      </c>
      <c r="G92" s="4" t="str">
        <f>'Agent Team'!D92</f>
        <v>ZIMUMTL904611</v>
      </c>
      <c r="H92" s="14" t="s">
        <v>135</v>
      </c>
    </row>
    <row r="93" spans="1:8" customFormat="1" ht="12.75" hidden="1">
      <c r="A93" t="str">
        <f>+GCT!Z93</f>
        <v>ZIMUMTL0083881CNXIATCNU2981605</v>
      </c>
      <c r="B93" t="str">
        <f>+'Agent Team'!AC93</f>
        <v>ZIMUTRT0105536ACNXNGBSIU2407796</v>
      </c>
      <c r="C93" s="16" t="e">
        <f t="shared" si="1"/>
        <v>#N/A</v>
      </c>
      <c r="D93" s="4" t="str">
        <f>+'Agent Team'!L93</f>
        <v>DV20</v>
      </c>
      <c r="E93" s="24" t="str">
        <f>'Agent Team'!E93</f>
        <v>CAMTL</v>
      </c>
      <c r="F93" s="16" t="str">
        <f>'Agent Team'!W93</f>
        <v>IEXF</v>
      </c>
      <c r="G93" s="4" t="str">
        <f>'Agent Team'!D93</f>
        <v>ZIMUTRT0105536A</v>
      </c>
      <c r="H93" s="14" t="s">
        <v>135</v>
      </c>
    </row>
    <row r="94" spans="1:8" customFormat="1" ht="12.75" hidden="1">
      <c r="A94" t="str">
        <f>+GCT!Z94</f>
        <v>ZIMUTRT0106494JPYOKBSIU2989568</v>
      </c>
      <c r="B94" t="str">
        <f>+'Agent Team'!AC94</f>
        <v>ZIMUORF0957055AHKHKGCAAU5470120</v>
      </c>
      <c r="C94" s="16" t="e">
        <f t="shared" si="1"/>
        <v>#N/A</v>
      </c>
      <c r="D94" s="4" t="str">
        <f>+'Agent Team'!L94</f>
        <v>HC40</v>
      </c>
      <c r="E94" s="24" t="str">
        <f>'Agent Team'!E94</f>
        <v>USDSM</v>
      </c>
      <c r="F94" s="16" t="str">
        <f>'Agent Team'!W94</f>
        <v>IEXF</v>
      </c>
      <c r="G94" s="4" t="str">
        <f>'Agent Team'!D94</f>
        <v>ZIMUORF0957055A</v>
      </c>
      <c r="H94" s="14" t="s">
        <v>135</v>
      </c>
    </row>
    <row r="95" spans="1:8" customFormat="1" ht="12.75" hidden="1">
      <c r="A95" t="str">
        <f>+GCT!Z95</f>
        <v>ZIMUTRT0106494JPYOKBSIU2558283</v>
      </c>
      <c r="B95" t="str">
        <f>+'Agent Team'!AC95</f>
        <v>ZIMUTRT0106217HKHKGGSLU2042450</v>
      </c>
      <c r="C95" s="16" t="e">
        <f t="shared" si="1"/>
        <v>#N/A</v>
      </c>
      <c r="D95" s="4" t="str">
        <f>+'Agent Team'!L95</f>
        <v>DV20</v>
      </c>
      <c r="E95" s="24" t="str">
        <f>'Agent Team'!E95</f>
        <v>CATRT</v>
      </c>
      <c r="F95" s="16" t="str">
        <f>'Agent Team'!W95</f>
        <v>IEXF</v>
      </c>
      <c r="G95" s="4" t="str">
        <f>'Agent Team'!D95</f>
        <v>ZIMUTRT0106217</v>
      </c>
      <c r="H95" s="14" t="s">
        <v>135</v>
      </c>
    </row>
    <row r="96" spans="1:8" customFormat="1" ht="12.75" hidden="1">
      <c r="A96" t="str">
        <f>+GCT!Z96</f>
        <v>ZIMUTRT0106494JPYOKZIMU1006532</v>
      </c>
      <c r="B96" t="str">
        <f>+'Agent Team'!AC96</f>
        <v>ZIMUTRT0106217HKHKGZIMU3018553</v>
      </c>
      <c r="C96" s="16" t="e">
        <f t="shared" si="1"/>
        <v>#N/A</v>
      </c>
      <c r="D96" s="4" t="str">
        <f>+'Agent Team'!L96</f>
        <v>DV20</v>
      </c>
      <c r="E96" s="24" t="str">
        <f>'Agent Team'!E96</f>
        <v>CATRT</v>
      </c>
      <c r="F96" s="16" t="str">
        <f>'Agent Team'!W96</f>
        <v>IEXF</v>
      </c>
      <c r="G96" s="4" t="str">
        <f>'Agent Team'!D96</f>
        <v>ZIMUTRT0106217</v>
      </c>
      <c r="H96" s="14" t="s">
        <v>135</v>
      </c>
    </row>
    <row r="97" spans="1:8" customFormat="1" ht="12.75" hidden="1">
      <c r="A97" t="str">
        <f>+GCT!Z97</f>
        <v>ZIMUVAN937763CNNGBSZLU9058201</v>
      </c>
      <c r="B97" t="str">
        <f>+'Agent Team'!AC97</f>
        <v>ZIMUVAN0081326HKHKGTEMU4803768</v>
      </c>
      <c r="C97" s="16" t="e">
        <f t="shared" si="1"/>
        <v>#N/A</v>
      </c>
      <c r="D97" s="4" t="str">
        <f>+'Agent Team'!L97</f>
        <v>DV20</v>
      </c>
      <c r="E97" s="24" t="str">
        <f>'Agent Team'!E97</f>
        <v>CACAL</v>
      </c>
      <c r="F97" s="16" t="str">
        <f>'Agent Team'!W97</f>
        <v>IEXF</v>
      </c>
      <c r="G97" s="4" t="str">
        <f>'Agent Team'!D97</f>
        <v>ZIMUVAN0081326</v>
      </c>
      <c r="H97" s="14" t="s">
        <v>135</v>
      </c>
    </row>
    <row r="98" spans="1:8" customFormat="1" ht="12.75" hidden="1">
      <c r="A98" t="str">
        <f>+GCT!Z98</f>
        <v>ZIMUMTL0083834CNOJAZMOU8853345</v>
      </c>
      <c r="B98" t="str">
        <f>+'Agent Team'!AC98</f>
        <v>ZIMUTRT0106826JPHAKTEMU1720042</v>
      </c>
      <c r="C98" s="16" t="e">
        <f t="shared" si="1"/>
        <v>#N/A</v>
      </c>
      <c r="D98" s="4" t="str">
        <f>+'Agent Team'!L98</f>
        <v>DV20</v>
      </c>
      <c r="E98" s="24" t="str">
        <f>'Agent Team'!E98</f>
        <v>CATRT</v>
      </c>
      <c r="F98" s="16" t="str">
        <f>'Agent Team'!W98</f>
        <v>IEXF</v>
      </c>
      <c r="G98" s="4" t="str">
        <f>'Agent Team'!D98</f>
        <v>ZIMUTRT0106826</v>
      </c>
      <c r="H98" s="14" t="s">
        <v>135</v>
      </c>
    </row>
    <row r="99" spans="1:8" customFormat="1" ht="12.75" hidden="1">
      <c r="A99" t="str">
        <f>+GCT!Z99</f>
        <v>ZIMUMTL904753KRPUSZIMU3016524</v>
      </c>
      <c r="B99" t="str">
        <f>+'Agent Team'!AC99</f>
        <v>ZIMUTRT0106826JPHAKTRHU3373373</v>
      </c>
      <c r="C99" s="16" t="e">
        <f t="shared" si="1"/>
        <v>#N/A</v>
      </c>
      <c r="D99" s="4" t="str">
        <f>+'Agent Team'!L99</f>
        <v>DV20</v>
      </c>
      <c r="E99" s="24" t="str">
        <f>'Agent Team'!E99</f>
        <v>CATRT</v>
      </c>
      <c r="F99" s="16" t="str">
        <f>'Agent Team'!W99</f>
        <v>IEXF</v>
      </c>
      <c r="G99" s="4" t="str">
        <f>'Agent Team'!D99</f>
        <v>ZIMUTRT0106826</v>
      </c>
      <c r="H99" s="14" t="s">
        <v>135</v>
      </c>
    </row>
    <row r="100" spans="1:8" customFormat="1" ht="12.75" hidden="1">
      <c r="A100" t="str">
        <f>+GCT!Z100</f>
        <v>ZIMUTRT901430CNSNHCRSU1068378</v>
      </c>
      <c r="B100" t="str">
        <f>+'Agent Team'!AC100</f>
        <v>ZIMUTRT0106775JPOSABSIU2790616</v>
      </c>
      <c r="C100" s="16" t="e">
        <f t="shared" si="1"/>
        <v>#N/A</v>
      </c>
      <c r="D100" s="4" t="str">
        <f>+'Agent Team'!L100</f>
        <v>DV20</v>
      </c>
      <c r="E100" s="24" t="str">
        <f>'Agent Team'!E100</f>
        <v>CAEDM</v>
      </c>
      <c r="F100" s="16" t="str">
        <f>'Agent Team'!W100</f>
        <v>IEXF</v>
      </c>
      <c r="G100" s="4" t="str">
        <f>'Agent Team'!D100</f>
        <v>ZIMUTRT0106775</v>
      </c>
      <c r="H100" s="14" t="s">
        <v>135</v>
      </c>
    </row>
    <row r="101" spans="1:8" customFormat="1" ht="12.75" hidden="1">
      <c r="A101" t="str">
        <f>+GCT!Z101</f>
        <v>ZIMUMTL0083881CNXIAFSCU8249792</v>
      </c>
      <c r="B101" t="str">
        <f>+'Agent Team'!AC101</f>
        <v>ZIMUCHI902794BKRPUSZCSU2553999</v>
      </c>
      <c r="C101" s="16" t="e">
        <f t="shared" si="1"/>
        <v>#N/A</v>
      </c>
      <c r="D101" s="4" t="str">
        <f>+'Agent Team'!L101</f>
        <v>DV40</v>
      </c>
      <c r="E101" s="24" t="str">
        <f>'Agent Team'!E101</f>
        <v>USCHI</v>
      </c>
      <c r="F101" s="16" t="str">
        <f>'Agent Team'!W101</f>
        <v>IEXF</v>
      </c>
      <c r="G101" s="4" t="str">
        <f>'Agent Team'!D101</f>
        <v>ZIMUCHI902794B</v>
      </c>
      <c r="H101" s="14" t="s">
        <v>135</v>
      </c>
    </row>
    <row r="102" spans="1:8" customFormat="1" ht="12.75" hidden="1">
      <c r="A102" t="str">
        <f>+GCT!Z102</f>
        <v>ZIMUMTL0083594CNNGBSEGU2160054</v>
      </c>
      <c r="B102" t="str">
        <f>+'Agent Team'!AC102</f>
        <v>ZIMUCHI902797AKRPUSFSCU8093586</v>
      </c>
      <c r="C102" s="16" t="e">
        <f t="shared" si="1"/>
        <v>#N/A</v>
      </c>
      <c r="D102" s="4" t="str">
        <f>+'Agent Team'!L102</f>
        <v>HC40</v>
      </c>
      <c r="E102" s="24" t="str">
        <f>'Agent Team'!E102</f>
        <v>USCHI</v>
      </c>
      <c r="F102" s="16" t="str">
        <f>'Agent Team'!W102</f>
        <v>IEXF</v>
      </c>
      <c r="G102" s="4" t="str">
        <f>'Agent Team'!D102</f>
        <v>ZIMUCHI902797A</v>
      </c>
      <c r="H102" s="14" t="s">
        <v>135</v>
      </c>
    </row>
    <row r="103" spans="1:8" customFormat="1" ht="12.75" hidden="1">
      <c r="A103" t="str">
        <f>+GCT!Z103</f>
        <v>ZIMUMTL0083594CNNGBTRHU2668831</v>
      </c>
      <c r="B103" t="str">
        <f>+'Agent Team'!AC103</f>
        <v>ZIMUCHI902797AKRPUSTCNU1755413</v>
      </c>
      <c r="C103" s="16" t="e">
        <f t="shared" si="1"/>
        <v>#N/A</v>
      </c>
      <c r="D103" s="4" t="str">
        <f>+'Agent Team'!L103</f>
        <v>HC40</v>
      </c>
      <c r="E103" s="24" t="str">
        <f>'Agent Team'!E103</f>
        <v>USCHI</v>
      </c>
      <c r="F103" s="16" t="str">
        <f>'Agent Team'!W103</f>
        <v>IEXF</v>
      </c>
      <c r="G103" s="4" t="str">
        <f>'Agent Team'!D103</f>
        <v>ZIMUCHI902797A</v>
      </c>
      <c r="H103" s="14" t="s">
        <v>135</v>
      </c>
    </row>
    <row r="104" spans="1:8" customFormat="1" ht="12.75" hidden="1">
      <c r="A104" t="str">
        <f>+GCT!Z104</f>
        <v>ZIMUVAN0081590KRPUSTEMU1872282</v>
      </c>
      <c r="B104" t="str">
        <f>+'Agent Team'!AC104</f>
        <v>ZIMUCHI902797AKRPUSTCNU8546919</v>
      </c>
      <c r="C104" s="16" t="e">
        <f t="shared" si="1"/>
        <v>#N/A</v>
      </c>
      <c r="D104" s="4" t="str">
        <f>+'Agent Team'!L104</f>
        <v>HC40</v>
      </c>
      <c r="E104" s="24" t="str">
        <f>'Agent Team'!E104</f>
        <v>USCHI</v>
      </c>
      <c r="F104" s="16" t="str">
        <f>'Agent Team'!W104</f>
        <v>IEXF</v>
      </c>
      <c r="G104" s="4" t="str">
        <f>'Agent Team'!D104</f>
        <v>ZIMUCHI902797A</v>
      </c>
      <c r="H104" s="14" t="s">
        <v>135</v>
      </c>
    </row>
    <row r="105" spans="1:8" customFormat="1" ht="12.75" hidden="1">
      <c r="A105" t="str">
        <f>+GCT!Z105</f>
        <v>ZIMUVAN0081602KRPUSTGBU2018576</v>
      </c>
      <c r="B105" t="str">
        <f>+'Agent Team'!AC105</f>
        <v>ZIMUCHI902797AKRPUSTGBU7177082</v>
      </c>
      <c r="C105" s="16" t="e">
        <f t="shared" si="1"/>
        <v>#N/A</v>
      </c>
      <c r="D105" s="4" t="str">
        <f>+'Agent Team'!L105</f>
        <v>HC40</v>
      </c>
      <c r="E105" s="24" t="str">
        <f>'Agent Team'!E105</f>
        <v>USCHI</v>
      </c>
      <c r="F105" s="16" t="str">
        <f>'Agent Team'!W105</f>
        <v>IEXF</v>
      </c>
      <c r="G105" s="4" t="str">
        <f>'Agent Team'!D105</f>
        <v>ZIMUCHI902797A</v>
      </c>
      <c r="H105" s="14" t="s">
        <v>135</v>
      </c>
    </row>
    <row r="106" spans="1:8" customFormat="1" ht="12.75" hidden="1">
      <c r="A106" t="str">
        <f>+GCT!Z106</f>
        <v>ZIMUORF0963143KRPUSFSCU8258496</v>
      </c>
      <c r="B106" t="str">
        <f>+'Agent Team'!AC106</f>
        <v>ZIMUCHI902797AKRPUSTLLU5860399</v>
      </c>
      <c r="C106" s="16" t="e">
        <f t="shared" si="1"/>
        <v>#N/A</v>
      </c>
      <c r="D106" s="4" t="str">
        <f>+'Agent Team'!L106</f>
        <v>HC40</v>
      </c>
      <c r="E106" s="24" t="str">
        <f>'Agent Team'!E106</f>
        <v>USCHI</v>
      </c>
      <c r="F106" s="16" t="str">
        <f>'Agent Team'!W106</f>
        <v>IEXF</v>
      </c>
      <c r="G106" s="4" t="str">
        <f>'Agent Team'!D106</f>
        <v>ZIMUCHI902797A</v>
      </c>
      <c r="H106" s="14" t="s">
        <v>135</v>
      </c>
    </row>
    <row r="107" spans="1:8" customFormat="1" ht="12.75" hidden="1">
      <c r="A107" t="str">
        <f>+GCT!Z107</f>
        <v>ZIMUORF0960985CNSNHBSIU2793132</v>
      </c>
      <c r="B107" t="str">
        <f>+'Agent Team'!AC107</f>
        <v>ZIMUCHI902797AKRPUSZCSU2586328</v>
      </c>
      <c r="C107" s="16" t="e">
        <f t="shared" si="1"/>
        <v>#N/A</v>
      </c>
      <c r="D107" s="4" t="str">
        <f>+'Agent Team'!L107</f>
        <v>DV40</v>
      </c>
      <c r="E107" s="24" t="str">
        <f>'Agent Team'!E107</f>
        <v>USCHI</v>
      </c>
      <c r="F107" s="16" t="str">
        <f>'Agent Team'!W107</f>
        <v>IEXF</v>
      </c>
      <c r="G107" s="4" t="str">
        <f>'Agent Team'!D107</f>
        <v>ZIMUCHI902797A</v>
      </c>
      <c r="H107" s="14" t="s">
        <v>135</v>
      </c>
    </row>
    <row r="108" spans="1:8" customFormat="1" ht="12.75" hidden="1">
      <c r="A108" t="str">
        <f>+GCT!Z108</f>
        <v>ZIMUMTL0083763JPYOKZCSU7063612</v>
      </c>
      <c r="B108" t="str">
        <f>+'Agent Team'!AC108</f>
        <v>ZIMUCHI902797AKRPUSZCSU2592742</v>
      </c>
      <c r="C108" s="16" t="e">
        <f t="shared" si="1"/>
        <v>#N/A</v>
      </c>
      <c r="D108" s="4" t="str">
        <f>+'Agent Team'!L108</f>
        <v>DV40</v>
      </c>
      <c r="E108" s="24" t="str">
        <f>'Agent Team'!E108</f>
        <v>USCHI</v>
      </c>
      <c r="F108" s="16" t="str">
        <f>'Agent Team'!W108</f>
        <v>IEXF</v>
      </c>
      <c r="G108" s="4" t="str">
        <f>'Agent Team'!D108</f>
        <v>ZIMUCHI902797A</v>
      </c>
      <c r="H108" s="14" t="s">
        <v>135</v>
      </c>
    </row>
    <row r="109" spans="1:8" customFormat="1" ht="12.75" hidden="1">
      <c r="A109" t="str">
        <f>+GCT!Z109</f>
        <v>ZIMUMTL0083427KRPUSZCSU8642711</v>
      </c>
      <c r="B109" t="str">
        <f>+'Agent Team'!AC109</f>
        <v>ZIMUCHI902797AKRPUSZCSU2691302</v>
      </c>
      <c r="C109" s="16" t="e">
        <f t="shared" si="1"/>
        <v>#N/A</v>
      </c>
      <c r="D109" s="4" t="str">
        <f>+'Agent Team'!L109</f>
        <v>DV40</v>
      </c>
      <c r="E109" s="24" t="str">
        <f>'Agent Team'!E109</f>
        <v>USCHI</v>
      </c>
      <c r="F109" s="16" t="str">
        <f>'Agent Team'!W109</f>
        <v>IEXF</v>
      </c>
      <c r="G109" s="4" t="str">
        <f>'Agent Team'!D109</f>
        <v>ZIMUCHI902797A</v>
      </c>
      <c r="H109" s="14" t="s">
        <v>135</v>
      </c>
    </row>
    <row r="110" spans="1:8" customFormat="1" ht="12.75" hidden="1">
      <c r="A110" t="str">
        <f>+GCT!Z110</f>
        <v>ZIMUMTL0083427KRPUSTGBU7123390</v>
      </c>
      <c r="B110" t="str">
        <f>+'Agent Team'!AC110</f>
        <v>ZIMUCHI902797AKRPUSZCSU2797362</v>
      </c>
      <c r="C110" s="16" t="e">
        <f t="shared" si="1"/>
        <v>#N/A</v>
      </c>
      <c r="D110" s="4" t="str">
        <f>+'Agent Team'!L110</f>
        <v>DV40</v>
      </c>
      <c r="E110" s="24" t="str">
        <f>'Agent Team'!E110</f>
        <v>USCHI</v>
      </c>
      <c r="F110" s="16" t="str">
        <f>'Agent Team'!W110</f>
        <v>IEXF</v>
      </c>
      <c r="G110" s="4" t="str">
        <f>'Agent Team'!D110</f>
        <v>ZIMUCHI902797A</v>
      </c>
      <c r="H110" s="14" t="s">
        <v>135</v>
      </c>
    </row>
    <row r="111" spans="1:8" customFormat="1" ht="12.75" hidden="1">
      <c r="A111" t="str">
        <f>+GCT!Z111</f>
        <v>ZIMUMTL0083594CNNGBZIMU1009887</v>
      </c>
      <c r="B111" t="str">
        <f>+'Agent Team'!AC111</f>
        <v>ZIMUCHI902797AKRPUSZCSU7023604</v>
      </c>
      <c r="C111" s="16" t="e">
        <f t="shared" si="1"/>
        <v>#N/A</v>
      </c>
      <c r="D111" s="4" t="str">
        <f>+'Agent Team'!L111</f>
        <v>HC40</v>
      </c>
      <c r="E111" s="24" t="str">
        <f>'Agent Team'!E111</f>
        <v>USCHI</v>
      </c>
      <c r="F111" s="16" t="str">
        <f>'Agent Team'!W111</f>
        <v>IEXF</v>
      </c>
      <c r="G111" s="4" t="str">
        <f>'Agent Team'!D111</f>
        <v>ZIMUCHI902797A</v>
      </c>
      <c r="H111" s="14" t="s">
        <v>135</v>
      </c>
    </row>
    <row r="112" spans="1:8" customFormat="1" ht="12.75" hidden="1">
      <c r="A112" t="str">
        <f>+GCT!Z112</f>
        <v>ZIMUMTL0083808JPYOKZIMU1031535</v>
      </c>
      <c r="B112" t="str">
        <f>+'Agent Team'!AC112</f>
        <v>ZIMUCHI902797AKRPUSZCSU8662322</v>
      </c>
      <c r="C112" s="16" t="e">
        <f t="shared" si="1"/>
        <v>#N/A</v>
      </c>
      <c r="D112" s="4" t="str">
        <f>+'Agent Team'!L112</f>
        <v>HC40</v>
      </c>
      <c r="E112" s="24" t="str">
        <f>'Agent Team'!E112</f>
        <v>USCHI</v>
      </c>
      <c r="F112" s="16" t="str">
        <f>'Agent Team'!W112</f>
        <v>IEXF</v>
      </c>
      <c r="G112" s="4" t="str">
        <f>'Agent Team'!D112</f>
        <v>ZIMUCHI902797A</v>
      </c>
      <c r="H112" s="14" t="s">
        <v>135</v>
      </c>
    </row>
    <row r="113" spans="1:8" customFormat="1" ht="12.75" hidden="1">
      <c r="A113" t="str">
        <f>+GCT!Z113</f>
        <v>ZIMUMTL0083594CNNGBZIMU1172066</v>
      </c>
      <c r="B113" t="str">
        <f>+'Agent Team'!AC113</f>
        <v>ZIMUCHI902798AKRPUSBSIU9700635</v>
      </c>
      <c r="C113" s="16" t="e">
        <f t="shared" si="1"/>
        <v>#N/A</v>
      </c>
      <c r="D113" s="4" t="str">
        <f>+'Agent Team'!L113</f>
        <v>HC40</v>
      </c>
      <c r="E113" s="24" t="str">
        <f>'Agent Team'!E113</f>
        <v>USCHI</v>
      </c>
      <c r="F113" s="16" t="str">
        <f>'Agent Team'!W113</f>
        <v>IEXF</v>
      </c>
      <c r="G113" s="4" t="str">
        <f>'Agent Team'!D113</f>
        <v>ZIMUCHI902798A</v>
      </c>
      <c r="H113" s="14" t="s">
        <v>135</v>
      </c>
    </row>
    <row r="114" spans="1:8" customFormat="1" ht="12.75" hidden="1">
      <c r="A114" t="str">
        <f>+GCT!Z114</f>
        <v>ZIMUMTL0083763JPYOKZCSU7046322</v>
      </c>
      <c r="B114" t="str">
        <f>+'Agent Team'!AC114</f>
        <v>ZIMUCHI902798AKRPUSFSCU8153160</v>
      </c>
      <c r="C114" s="16" t="e">
        <f t="shared" si="1"/>
        <v>#N/A</v>
      </c>
      <c r="D114" s="4" t="str">
        <f>+'Agent Team'!L114</f>
        <v>HC40</v>
      </c>
      <c r="E114" s="24" t="str">
        <f>'Agent Team'!E114</f>
        <v>USCHI</v>
      </c>
      <c r="F114" s="16" t="str">
        <f>'Agent Team'!W114</f>
        <v>IEXF</v>
      </c>
      <c r="G114" s="4" t="str">
        <f>'Agent Team'!D114</f>
        <v>ZIMUCHI902798A</v>
      </c>
      <c r="H114" s="14" t="s">
        <v>135</v>
      </c>
    </row>
    <row r="115" spans="1:8" customFormat="1" ht="12.75" hidden="1">
      <c r="A115" t="str">
        <f>+GCT!Z115</f>
        <v>ZIMUMTL0083763JPYOKGCXU5083572</v>
      </c>
      <c r="B115" t="str">
        <f>+'Agent Team'!AC115</f>
        <v>ZIMUCHI902798AKRPUSGCXU5005184</v>
      </c>
      <c r="C115" s="16" t="e">
        <f t="shared" si="1"/>
        <v>#N/A</v>
      </c>
      <c r="D115" s="4" t="str">
        <f>+'Agent Team'!L115</f>
        <v>HC40</v>
      </c>
      <c r="E115" s="24" t="str">
        <f>'Agent Team'!E115</f>
        <v>USCHI</v>
      </c>
      <c r="F115" s="16" t="str">
        <f>'Agent Team'!W115</f>
        <v>IEXF</v>
      </c>
      <c r="G115" s="4" t="str">
        <f>'Agent Team'!D115</f>
        <v>ZIMUCHI902798A</v>
      </c>
      <c r="H115" s="14" t="s">
        <v>135</v>
      </c>
    </row>
    <row r="116" spans="1:8" customFormat="1" ht="12.75" hidden="1">
      <c r="A116" t="str">
        <f>+GCT!Z116</f>
        <v>ZIMUVAN0081151JPYOKCLHU2762521</v>
      </c>
      <c r="B116" t="str">
        <f>+'Agent Team'!AC116</f>
        <v>ZIMUCHI902798AKRPUSTCNU5408705</v>
      </c>
      <c r="C116" s="16" t="e">
        <f t="shared" si="1"/>
        <v>#N/A</v>
      </c>
      <c r="D116" s="4" t="str">
        <f>+'Agent Team'!L116</f>
        <v>HC40</v>
      </c>
      <c r="E116" s="24" t="str">
        <f>'Agent Team'!E116</f>
        <v>USCHI</v>
      </c>
      <c r="F116" s="16" t="str">
        <f>'Agent Team'!W116</f>
        <v>IEXF</v>
      </c>
      <c r="G116" s="4" t="str">
        <f>'Agent Team'!D116</f>
        <v>ZIMUCHI902798A</v>
      </c>
      <c r="H116" s="14" t="s">
        <v>135</v>
      </c>
    </row>
    <row r="117" spans="1:8" customFormat="1" ht="12.75" hidden="1">
      <c r="A117" t="str">
        <f>+GCT!Z117</f>
        <v>ZIMUTRT0106909KRPUSEURU1142294</v>
      </c>
      <c r="B117" t="str">
        <f>+'Agent Team'!AC117</f>
        <v>ZIMUCHI902798AKRPUSTEMU6768521</v>
      </c>
      <c r="C117" s="16" t="e">
        <f t="shared" si="1"/>
        <v>#N/A</v>
      </c>
      <c r="D117" s="4" t="str">
        <f>+'Agent Team'!L117</f>
        <v>HC40</v>
      </c>
      <c r="E117" s="24" t="str">
        <f>'Agent Team'!E117</f>
        <v>USCHI</v>
      </c>
      <c r="F117" s="16" t="str">
        <f>'Agent Team'!W117</f>
        <v>IEXF</v>
      </c>
      <c r="G117" s="4" t="str">
        <f>'Agent Team'!D117</f>
        <v>ZIMUCHI902798A</v>
      </c>
      <c r="H117" s="14" t="s">
        <v>135</v>
      </c>
    </row>
    <row r="118" spans="1:8" customFormat="1" ht="12.75" hidden="1">
      <c r="A118" t="str">
        <f>+GCT!Z118</f>
        <v>ZIMUTRT0106909KRPUSEURU1142041</v>
      </c>
      <c r="B118" t="str">
        <f>+'Agent Team'!AC118</f>
        <v>ZIMUCHI902798AKRPUSTGBU7166426</v>
      </c>
      <c r="C118" s="16" t="e">
        <f t="shared" si="1"/>
        <v>#N/A</v>
      </c>
      <c r="D118" s="4" t="str">
        <f>+'Agent Team'!L118</f>
        <v>HC40</v>
      </c>
      <c r="E118" s="24" t="str">
        <f>'Agent Team'!E118</f>
        <v>USCHI</v>
      </c>
      <c r="F118" s="16" t="str">
        <f>'Agent Team'!W118</f>
        <v>IEXF</v>
      </c>
      <c r="G118" s="4" t="str">
        <f>'Agent Team'!D118</f>
        <v>ZIMUCHI902798A</v>
      </c>
      <c r="H118" s="14" t="s">
        <v>135</v>
      </c>
    </row>
    <row r="119" spans="1:8" customFormat="1" ht="12.75" hidden="1">
      <c r="A119" t="str">
        <f>+GCT!Z119</f>
        <v>ZIMUVAN0081151JPYOKZIMU1414977</v>
      </c>
      <c r="B119" t="str">
        <f>+'Agent Team'!AC119</f>
        <v>ZIMUCHI902798AKRPUSTLLU5929387</v>
      </c>
      <c r="C119" s="16" t="e">
        <f t="shared" si="1"/>
        <v>#N/A</v>
      </c>
      <c r="D119" s="4" t="str">
        <f>+'Agent Team'!L119</f>
        <v>HC40</v>
      </c>
      <c r="E119" s="24" t="str">
        <f>'Agent Team'!E119</f>
        <v>USCHI</v>
      </c>
      <c r="F119" s="16" t="str">
        <f>'Agent Team'!W119</f>
        <v>IEXF</v>
      </c>
      <c r="G119" s="4" t="str">
        <f>'Agent Team'!D119</f>
        <v>ZIMUCHI902798A</v>
      </c>
      <c r="H119" s="14" t="s">
        <v>135</v>
      </c>
    </row>
    <row r="120" spans="1:8" customFormat="1" ht="12.75" hidden="1">
      <c r="A120" t="str">
        <f>+GCT!Z120</f>
        <v>ZIMUORF0964813KRPUSTCNU1826522</v>
      </c>
      <c r="B120" t="str">
        <f>+'Agent Team'!AC120</f>
        <v>ZIMUCHI902798AKRPUSZCSU2670423</v>
      </c>
      <c r="C120" s="16" t="e">
        <f t="shared" si="1"/>
        <v>#N/A</v>
      </c>
      <c r="D120" s="4" t="str">
        <f>+'Agent Team'!L120</f>
        <v>DV40</v>
      </c>
      <c r="E120" s="24" t="str">
        <f>'Agent Team'!E120</f>
        <v>USCHI</v>
      </c>
      <c r="F120" s="16" t="str">
        <f>'Agent Team'!W120</f>
        <v>IEXF</v>
      </c>
      <c r="G120" s="4" t="str">
        <f>'Agent Team'!D120</f>
        <v>ZIMUCHI902798A</v>
      </c>
      <c r="H120" s="14" t="s">
        <v>135</v>
      </c>
    </row>
    <row r="121" spans="1:8" customFormat="1" ht="12.75" hidden="1">
      <c r="A121" t="str">
        <f>+GCT!Z121</f>
        <v>ZIMUTRT0106871CNNGBTGBU5955934</v>
      </c>
      <c r="B121" t="str">
        <f>+'Agent Team'!AC121</f>
        <v>ZIMUCHI902798AKRPUSZCSU2750160</v>
      </c>
      <c r="C121" s="16" t="e">
        <f t="shared" si="1"/>
        <v>#N/A</v>
      </c>
      <c r="D121" s="4" t="str">
        <f>+'Agent Team'!L121</f>
        <v>DV40</v>
      </c>
      <c r="E121" s="24" t="str">
        <f>'Agent Team'!E121</f>
        <v>USCHI</v>
      </c>
      <c r="F121" s="16" t="str">
        <f>'Agent Team'!W121</f>
        <v>IEXF</v>
      </c>
      <c r="G121" s="4" t="str">
        <f>'Agent Team'!D121</f>
        <v>ZIMUCHI902798A</v>
      </c>
      <c r="H121" s="14" t="s">
        <v>135</v>
      </c>
    </row>
    <row r="122" spans="1:8" customFormat="1" ht="12.75" hidden="1">
      <c r="A122" t="str">
        <f>+GCT!Z122</f>
        <v>ZIMUVAN0081151JPYOKTEMU4805138</v>
      </c>
      <c r="B122" t="str">
        <f>+'Agent Team'!AC122</f>
        <v>ZIMUCHI902798AKRPUSZCSU7029834</v>
      </c>
      <c r="C122" s="16" t="e">
        <f t="shared" si="1"/>
        <v>#N/A</v>
      </c>
      <c r="D122" s="4" t="str">
        <f>+'Agent Team'!L122</f>
        <v>HC40</v>
      </c>
      <c r="E122" s="24" t="str">
        <f>'Agent Team'!E122</f>
        <v>USCHI</v>
      </c>
      <c r="F122" s="16" t="str">
        <f>'Agent Team'!W122</f>
        <v>IEXF</v>
      </c>
      <c r="G122" s="4" t="str">
        <f>'Agent Team'!D122</f>
        <v>ZIMUCHI902798A</v>
      </c>
      <c r="H122" s="14" t="s">
        <v>135</v>
      </c>
    </row>
    <row r="123" spans="1:8" customFormat="1" ht="12.75" hidden="1">
      <c r="A123" t="str">
        <f>+GCT!Z123</f>
        <v>ZIMUVAN0081151JPYOKZIMU1386200</v>
      </c>
      <c r="B123" t="str">
        <f>+'Agent Team'!AC123</f>
        <v>ZIMUCHI902798AKRPUSZCSU8746070</v>
      </c>
      <c r="C123" s="16" t="e">
        <f t="shared" si="1"/>
        <v>#N/A</v>
      </c>
      <c r="D123" s="4" t="str">
        <f>+'Agent Team'!L123</f>
        <v>HC40</v>
      </c>
      <c r="E123" s="24" t="str">
        <f>'Agent Team'!E123</f>
        <v>USCHI</v>
      </c>
      <c r="F123" s="16" t="str">
        <f>'Agent Team'!W123</f>
        <v>IEXF</v>
      </c>
      <c r="G123" s="4" t="str">
        <f>'Agent Team'!D123</f>
        <v>ZIMUCHI902798A</v>
      </c>
      <c r="H123" s="14" t="s">
        <v>135</v>
      </c>
    </row>
    <row r="124" spans="1:8" customFormat="1" ht="12.75" hidden="1">
      <c r="A124" t="str">
        <f>+GCT!Z124</f>
        <v>ZIMUVAN0081151JPYOKCAXU6953195</v>
      </c>
      <c r="B124" t="str">
        <f>+'Agent Team'!AC124</f>
        <v>ZIMUMTL0083314AKRPUSBMOU4263516</v>
      </c>
      <c r="C124" s="16" t="e">
        <f t="shared" si="1"/>
        <v>#N/A</v>
      </c>
      <c r="D124" s="4" t="str">
        <f>+'Agent Team'!L124</f>
        <v>HC40</v>
      </c>
      <c r="E124" s="24" t="str">
        <f>'Agent Team'!E124</f>
        <v>CACAL</v>
      </c>
      <c r="F124" s="16" t="str">
        <f>'Agent Team'!W124</f>
        <v>IEXF</v>
      </c>
      <c r="G124" s="4" t="str">
        <f>'Agent Team'!D124</f>
        <v>ZIMUMTL0083314A</v>
      </c>
      <c r="H124" s="14" t="s">
        <v>135</v>
      </c>
    </row>
    <row r="125" spans="1:8" customFormat="1" ht="12.75" hidden="1">
      <c r="A125" t="str">
        <f>+GCT!Z125</f>
        <v>ZIMUVAN0081151JPYOKTRHU3229685</v>
      </c>
      <c r="B125" t="str">
        <f>+'Agent Team'!AC125</f>
        <v>ZIMUMTL0083314AKRPUSCAIU4341558</v>
      </c>
      <c r="C125" s="16" t="e">
        <f t="shared" si="1"/>
        <v>#N/A</v>
      </c>
      <c r="D125" s="4" t="str">
        <f>+'Agent Team'!L125</f>
        <v>HC40</v>
      </c>
      <c r="E125" s="24" t="str">
        <f>'Agent Team'!E125</f>
        <v>CACAL</v>
      </c>
      <c r="F125" s="16" t="str">
        <f>'Agent Team'!W125</f>
        <v>IEXF</v>
      </c>
      <c r="G125" s="4" t="str">
        <f>'Agent Team'!D125</f>
        <v>ZIMUMTL0083314A</v>
      </c>
      <c r="H125" s="14" t="s">
        <v>135</v>
      </c>
    </row>
    <row r="126" spans="1:8" customFormat="1" ht="12.75" hidden="1">
      <c r="A126" t="str">
        <f>+GCT!Z126</f>
        <v>ZIMUVAN0081151JPYOKZIMU2950911</v>
      </c>
      <c r="B126" t="str">
        <f>+'Agent Team'!AC126</f>
        <v>ZIMUORF0957707KRPUSBSIU9767984</v>
      </c>
      <c r="C126" s="16" t="e">
        <f t="shared" si="1"/>
        <v>#N/A</v>
      </c>
      <c r="D126" s="4" t="str">
        <f>+'Agent Team'!L126</f>
        <v>HC40</v>
      </c>
      <c r="E126" s="24" t="str">
        <f>'Agent Team'!E126</f>
        <v>USJOL</v>
      </c>
      <c r="F126" s="16" t="str">
        <f>'Agent Team'!W126</f>
        <v>IEXF</v>
      </c>
      <c r="G126" s="4" t="str">
        <f>'Agent Team'!D126</f>
        <v>ZIMUORF0957707</v>
      </c>
      <c r="H126" s="14" t="s">
        <v>135</v>
      </c>
    </row>
    <row r="127" spans="1:8" customFormat="1" ht="12.75" hidden="1">
      <c r="A127" t="str">
        <f>+GCT!Z127</f>
        <v>ZIMUVAN0081151JPYOKTCLU2414986</v>
      </c>
      <c r="B127" t="str">
        <f>+'Agent Team'!AC127</f>
        <v>ZIMUORF0957707KRPUSCRSU9062191</v>
      </c>
      <c r="C127" s="16" t="e">
        <f t="shared" si="1"/>
        <v>#N/A</v>
      </c>
      <c r="D127" s="4" t="str">
        <f>+'Agent Team'!L127</f>
        <v>HC40</v>
      </c>
      <c r="E127" s="24" t="str">
        <f>'Agent Team'!E127</f>
        <v>USJOL</v>
      </c>
      <c r="F127" s="16" t="str">
        <f>'Agent Team'!W127</f>
        <v>IEXF</v>
      </c>
      <c r="G127" s="4" t="str">
        <f>'Agent Team'!D127</f>
        <v>ZIMUORF0957707</v>
      </c>
      <c r="H127" s="14" t="s">
        <v>135</v>
      </c>
    </row>
    <row r="128" spans="1:8" customFormat="1" ht="12.75" hidden="1">
      <c r="A128" t="str">
        <f>+GCT!Z128</f>
        <v>ZIMUVAN0081151JPYOKDFSU1611420</v>
      </c>
      <c r="B128" t="str">
        <f>+'Agent Team'!AC128</f>
        <v>ZIMUORF0957707KRPUSFSCU8251110</v>
      </c>
      <c r="C128" s="16" t="e">
        <f t="shared" si="1"/>
        <v>#N/A</v>
      </c>
      <c r="D128" s="4" t="str">
        <f>+'Agent Team'!L128</f>
        <v>HC40</v>
      </c>
      <c r="E128" s="24" t="str">
        <f>'Agent Team'!E128</f>
        <v>USJOL</v>
      </c>
      <c r="F128" s="16" t="str">
        <f>'Agent Team'!W128</f>
        <v>IEXF</v>
      </c>
      <c r="G128" s="4" t="str">
        <f>'Agent Team'!D128</f>
        <v>ZIMUORF0957707</v>
      </c>
      <c r="H128" s="14" t="s">
        <v>135</v>
      </c>
    </row>
    <row r="129" spans="1:8" customFormat="1" ht="12.75" hidden="1">
      <c r="A129" t="str">
        <f>+GCT!Z129</f>
        <v>ZIMUVAN0081151JPYOKZIMU2783162</v>
      </c>
      <c r="B129" t="str">
        <f>+'Agent Team'!AC129</f>
        <v>ZIMUORF0957707KRPUSTCNU2507690</v>
      </c>
      <c r="C129" s="16" t="e">
        <f t="shared" si="1"/>
        <v>#N/A</v>
      </c>
      <c r="D129" s="4" t="str">
        <f>+'Agent Team'!L129</f>
        <v>HC40</v>
      </c>
      <c r="E129" s="24" t="str">
        <f>'Agent Team'!E129</f>
        <v>USJOL</v>
      </c>
      <c r="F129" s="16" t="str">
        <f>'Agent Team'!W129</f>
        <v>IEXF</v>
      </c>
      <c r="G129" s="4" t="str">
        <f>'Agent Team'!D129</f>
        <v>ZIMUORF0957707</v>
      </c>
      <c r="H129" s="14" t="s">
        <v>135</v>
      </c>
    </row>
    <row r="130" spans="1:8" customFormat="1" ht="12.75" hidden="1">
      <c r="A130" t="str">
        <f>+GCT!Z130</f>
        <v>ZIMUMTL0083994CNSNHZCSU5845382</v>
      </c>
      <c r="B130" t="str">
        <f>+'Agent Team'!AC130</f>
        <v>ZIMUORF0957707KRPUSTCNU4259335</v>
      </c>
      <c r="C130" s="16" t="e">
        <f t="shared" ref="C130:C193" si="2">MATCH(B130,$A$2:$A$822,0)</f>
        <v>#N/A</v>
      </c>
      <c r="D130" s="4" t="str">
        <f>+'Agent Team'!L130</f>
        <v>HC40</v>
      </c>
      <c r="E130" s="24" t="str">
        <f>'Agent Team'!E130</f>
        <v>USJOL</v>
      </c>
      <c r="F130" s="16" t="str">
        <f>'Agent Team'!W130</f>
        <v>IEXF</v>
      </c>
      <c r="G130" s="4" t="str">
        <f>'Agent Team'!D130</f>
        <v>ZIMUORF0957707</v>
      </c>
      <c r="H130" s="14" t="s">
        <v>135</v>
      </c>
    </row>
    <row r="131" spans="1:8" customFormat="1" ht="12.75" hidden="1">
      <c r="A131" t="str">
        <f>+GCT!Z131</f>
        <v>ZIMUMTL0083427KRPUSZCSU8620590</v>
      </c>
      <c r="B131" t="str">
        <f>+'Agent Team'!AC131</f>
        <v>ZIMUORF0957707KRPUSTCNU4869174</v>
      </c>
      <c r="C131" s="16" t="e">
        <f t="shared" si="2"/>
        <v>#N/A</v>
      </c>
      <c r="D131" s="4" t="str">
        <f>+'Agent Team'!L131</f>
        <v>HC40</v>
      </c>
      <c r="E131" s="24" t="str">
        <f>'Agent Team'!E131</f>
        <v>USJOL</v>
      </c>
      <c r="F131" s="16" t="str">
        <f>'Agent Team'!W131</f>
        <v>IEXF</v>
      </c>
      <c r="G131" s="4" t="str">
        <f>'Agent Team'!D131</f>
        <v>ZIMUORF0957707</v>
      </c>
      <c r="H131" s="14" t="s">
        <v>135</v>
      </c>
    </row>
    <row r="132" spans="1:8" customFormat="1" ht="12.75" hidden="1">
      <c r="A132" t="str">
        <f>+GCT!Z132</f>
        <v>ZIMUVAN937896CNSNHTCNU5722090</v>
      </c>
      <c r="B132" t="str">
        <f>+'Agent Team'!AC132</f>
        <v>ZIMUORF0957707KRPUSTGBU7180147</v>
      </c>
      <c r="C132" s="16" t="e">
        <f t="shared" si="2"/>
        <v>#N/A</v>
      </c>
      <c r="D132" s="4" t="str">
        <f>+'Agent Team'!L132</f>
        <v>HC40</v>
      </c>
      <c r="E132" s="24" t="str">
        <f>'Agent Team'!E132</f>
        <v>USJOL</v>
      </c>
      <c r="F132" s="16" t="str">
        <f>'Agent Team'!W132</f>
        <v>IEXF</v>
      </c>
      <c r="G132" s="4" t="str">
        <f>'Agent Team'!D132</f>
        <v>ZIMUORF0957707</v>
      </c>
      <c r="H132" s="14" t="s">
        <v>135</v>
      </c>
    </row>
    <row r="133" spans="1:8" customFormat="1" ht="12.75" hidden="1">
      <c r="A133" t="str">
        <f>+GCT!Z133</f>
        <v>ZIMUTRT0106909KRPUSEURU1142083</v>
      </c>
      <c r="B133" t="str">
        <f>+'Agent Team'!AC133</f>
        <v>ZIMUORF0957707KRPUSTLLU4577867</v>
      </c>
      <c r="C133" s="16" t="e">
        <f t="shared" si="2"/>
        <v>#N/A</v>
      </c>
      <c r="D133" s="4" t="str">
        <f>+'Agent Team'!L133</f>
        <v>HC40</v>
      </c>
      <c r="E133" s="24" t="str">
        <f>'Agent Team'!E133</f>
        <v>USJOL</v>
      </c>
      <c r="F133" s="16" t="str">
        <f>'Agent Team'!W133</f>
        <v>IEXF</v>
      </c>
      <c r="G133" s="4" t="str">
        <f>'Agent Team'!D133</f>
        <v>ZIMUORF0957707</v>
      </c>
      <c r="H133" s="14" t="s">
        <v>135</v>
      </c>
    </row>
    <row r="134" spans="1:8" customFormat="1" ht="12.75" hidden="1">
      <c r="A134" t="str">
        <f>+GCT!Z134</f>
        <v>ZIMUVAN0081603KRPUSZIMU1379156</v>
      </c>
      <c r="B134" t="str">
        <f>+'Agent Team'!AC134</f>
        <v>ZIMUORF0957707KRPUSTLLU5305462</v>
      </c>
      <c r="C134" s="16" t="e">
        <f t="shared" si="2"/>
        <v>#N/A</v>
      </c>
      <c r="D134" s="4" t="str">
        <f>+'Agent Team'!L134</f>
        <v>HC40</v>
      </c>
      <c r="E134" s="24" t="str">
        <f>'Agent Team'!E134</f>
        <v>USJOL</v>
      </c>
      <c r="F134" s="16" t="str">
        <f>'Agent Team'!W134</f>
        <v>IEXF</v>
      </c>
      <c r="G134" s="4" t="str">
        <f>'Agent Team'!D134</f>
        <v>ZIMUORF0957707</v>
      </c>
      <c r="H134" s="14" t="s">
        <v>135</v>
      </c>
    </row>
    <row r="135" spans="1:8" customFormat="1" ht="12.75" hidden="1">
      <c r="A135" t="str">
        <f>+GCT!Z135</f>
        <v>ZIMUMTL0083427KRPUSZCSU8543067</v>
      </c>
      <c r="B135" t="str">
        <f>+'Agent Team'!AC135</f>
        <v>ZIMUORF0957707KRPUSTLLU5919239</v>
      </c>
      <c r="C135" s="16" t="e">
        <f t="shared" si="2"/>
        <v>#N/A</v>
      </c>
      <c r="D135" s="4" t="str">
        <f>+'Agent Team'!L135</f>
        <v>HC40</v>
      </c>
      <c r="E135" s="24" t="str">
        <f>'Agent Team'!E135</f>
        <v>USJOL</v>
      </c>
      <c r="F135" s="16" t="str">
        <f>'Agent Team'!W135</f>
        <v>IEXF</v>
      </c>
      <c r="G135" s="4" t="str">
        <f>'Agent Team'!D135</f>
        <v>ZIMUORF0957707</v>
      </c>
      <c r="H135" s="14" t="s">
        <v>135</v>
      </c>
    </row>
    <row r="136" spans="1:8" customFormat="1" ht="12.75" hidden="1">
      <c r="A136" t="str">
        <f>+GCT!Z136</f>
        <v>ZIMUTRT0106909KRPUSEURU1145992</v>
      </c>
      <c r="B136" t="str">
        <f>+'Agent Team'!AC136</f>
        <v>ZIMUORF0957707KRPUSZCSU8571557</v>
      </c>
      <c r="C136" s="16" t="e">
        <f t="shared" si="2"/>
        <v>#N/A</v>
      </c>
      <c r="D136" s="4" t="str">
        <f>+'Agent Team'!L136</f>
        <v>HC40</v>
      </c>
      <c r="E136" s="24" t="str">
        <f>'Agent Team'!E136</f>
        <v>USJOL</v>
      </c>
      <c r="F136" s="16" t="str">
        <f>'Agent Team'!W136</f>
        <v>IEXF</v>
      </c>
      <c r="G136" s="4" t="str">
        <f>'Agent Team'!D136</f>
        <v>ZIMUORF0957707</v>
      </c>
      <c r="H136" s="14" t="s">
        <v>135</v>
      </c>
    </row>
    <row r="137" spans="1:8" customFormat="1" ht="12.75" hidden="1">
      <c r="A137" t="str">
        <f>+GCT!Z137</f>
        <v>ZIMUTRT0106909KRPUSEURU1142015</v>
      </c>
      <c r="B137" t="str">
        <f>+'Agent Team'!AC137</f>
        <v>ZIMUORF0957707KRPUSZCSU8775083</v>
      </c>
      <c r="C137" s="16" t="e">
        <f t="shared" si="2"/>
        <v>#N/A</v>
      </c>
      <c r="D137" s="4" t="str">
        <f>+'Agent Team'!L137</f>
        <v>HC40</v>
      </c>
      <c r="E137" s="24" t="str">
        <f>'Agent Team'!E137</f>
        <v>USJOL</v>
      </c>
      <c r="F137" s="16" t="str">
        <f>'Agent Team'!W137</f>
        <v>IEXF</v>
      </c>
      <c r="G137" s="4" t="str">
        <f>'Agent Team'!D137</f>
        <v>ZIMUORF0957707</v>
      </c>
      <c r="H137" s="14" t="s">
        <v>135</v>
      </c>
    </row>
    <row r="138" spans="1:8" customFormat="1" ht="12.75" hidden="1">
      <c r="A138" t="str">
        <f>+GCT!Z138</f>
        <v>ZIMUMTL0083649KRPUSJXLU5964627</v>
      </c>
      <c r="B138" t="str">
        <f>+'Agent Team'!AC138</f>
        <v>ZIMUORF0957707KRPUSZCSU8811529</v>
      </c>
      <c r="C138" s="16" t="e">
        <f t="shared" si="2"/>
        <v>#N/A</v>
      </c>
      <c r="D138" s="4" t="str">
        <f>+'Agent Team'!L138</f>
        <v>HC40</v>
      </c>
      <c r="E138" s="24" t="str">
        <f>'Agent Team'!E138</f>
        <v>USJOL</v>
      </c>
      <c r="F138" s="16" t="str">
        <f>'Agent Team'!W138</f>
        <v>IEXF</v>
      </c>
      <c r="G138" s="4" t="str">
        <f>'Agent Team'!D138</f>
        <v>ZIMUORF0957707</v>
      </c>
      <c r="H138" s="14" t="s">
        <v>135</v>
      </c>
    </row>
    <row r="139" spans="1:8" customFormat="1" ht="12.75" hidden="1">
      <c r="A139" t="str">
        <f>+GCT!Z139</f>
        <v>ZIMUMTL0083473CNOJASZLU9061972</v>
      </c>
      <c r="B139" t="str">
        <f>+'Agent Team'!AC139</f>
        <v>ZIMUORF0957707KRPUSZCSU8816963</v>
      </c>
      <c r="C139" s="16" t="e">
        <f t="shared" si="2"/>
        <v>#N/A</v>
      </c>
      <c r="D139" s="4" t="str">
        <f>+'Agent Team'!L139</f>
        <v>HC40</v>
      </c>
      <c r="E139" s="24" t="str">
        <f>'Agent Team'!E139</f>
        <v>USJOL</v>
      </c>
      <c r="F139" s="16" t="str">
        <f>'Agent Team'!W139</f>
        <v>IEXF</v>
      </c>
      <c r="G139" s="4" t="str">
        <f>'Agent Team'!D139</f>
        <v>ZIMUORF0957707</v>
      </c>
      <c r="H139" s="14" t="s">
        <v>135</v>
      </c>
    </row>
    <row r="140" spans="1:8" customFormat="1" ht="12.75" hidden="1">
      <c r="A140" t="str">
        <f>+GCT!Z140</f>
        <v>ZIMUMTL0083651KRPUSZCSU5119590</v>
      </c>
      <c r="B140" t="str">
        <f>+'Agent Team'!AC140</f>
        <v>ZIMUORF0957707KRPUSZCSU8833359</v>
      </c>
      <c r="C140" s="16" t="e">
        <f t="shared" si="2"/>
        <v>#N/A</v>
      </c>
      <c r="D140" s="4" t="str">
        <f>+'Agent Team'!L140</f>
        <v>HC40</v>
      </c>
      <c r="E140" s="24" t="str">
        <f>'Agent Team'!E140</f>
        <v>USJOL</v>
      </c>
      <c r="F140" s="16" t="str">
        <f>'Agent Team'!W140</f>
        <v>IEXF</v>
      </c>
      <c r="G140" s="4" t="str">
        <f>'Agent Team'!D140</f>
        <v>ZIMUORF0957707</v>
      </c>
      <c r="H140" s="14" t="s">
        <v>135</v>
      </c>
    </row>
    <row r="141" spans="1:8" customFormat="1" ht="12.75" hidden="1">
      <c r="A141" t="str">
        <f>+GCT!Z141</f>
        <v>ZIMUMTL0083474CNOJAZMOU8823926</v>
      </c>
      <c r="B141" t="str">
        <f>+'Agent Team'!AC141</f>
        <v>ZIMUVAN937796KRPUSZCSU2579988</v>
      </c>
      <c r="C141" s="16" t="e">
        <f t="shared" si="2"/>
        <v>#N/A</v>
      </c>
      <c r="D141" s="4" t="str">
        <f>+'Agent Team'!L141</f>
        <v>DV40</v>
      </c>
      <c r="E141" s="24" t="str">
        <f>'Agent Team'!E141</f>
        <v>CATRT</v>
      </c>
      <c r="F141" s="16" t="str">
        <f>'Agent Team'!W141</f>
        <v>IEXF</v>
      </c>
      <c r="G141" s="4" t="str">
        <f>'Agent Team'!D141</f>
        <v>ZIMUVAN937796</v>
      </c>
      <c r="H141" s="14" t="s">
        <v>135</v>
      </c>
    </row>
    <row r="142" spans="1:8" customFormat="1" ht="12.75" hidden="1">
      <c r="A142" t="str">
        <f>+GCT!Z142</f>
        <v>ZIMUTRT0106909KRPUSEURU1143623</v>
      </c>
      <c r="B142" t="str">
        <f>+'Agent Team'!AC142</f>
        <v>SSPHTRT0106339MYPKLTGBU2532693</v>
      </c>
      <c r="C142" s="16" t="e">
        <f t="shared" si="2"/>
        <v>#N/A</v>
      </c>
      <c r="D142" s="4" t="str">
        <f>+'Agent Team'!L142</f>
        <v>DV20</v>
      </c>
      <c r="E142" s="24" t="str">
        <f>'Agent Team'!E142</f>
        <v>CATRT</v>
      </c>
      <c r="F142" s="16" t="str">
        <f>'Agent Team'!W142</f>
        <v>IEXF</v>
      </c>
      <c r="G142" s="4" t="str">
        <f>'Agent Team'!D142</f>
        <v>SSPHTRT0106339</v>
      </c>
      <c r="H142" s="14" t="s">
        <v>135</v>
      </c>
    </row>
    <row r="143" spans="1:8" customFormat="1" ht="12.75" hidden="1">
      <c r="A143" t="str">
        <f>+GCT!Z143</f>
        <v>ZIMUMTL0083007CNSNHZCSU5851209</v>
      </c>
      <c r="B143" t="str">
        <f>+'Agent Team'!AC143</f>
        <v>SSPHTRT0106339MYPKLTGCU2077905</v>
      </c>
      <c r="C143" s="16" t="e">
        <f t="shared" si="2"/>
        <v>#N/A</v>
      </c>
      <c r="D143" s="4" t="str">
        <f>+'Agent Team'!L143</f>
        <v>DV20</v>
      </c>
      <c r="E143" s="24" t="str">
        <f>'Agent Team'!E143</f>
        <v>CATRT</v>
      </c>
      <c r="F143" s="16" t="str">
        <f>'Agent Team'!W143</f>
        <v>IEXF</v>
      </c>
      <c r="G143" s="4" t="str">
        <f>'Agent Team'!D143</f>
        <v>SSPHTRT0106339</v>
      </c>
      <c r="H143" s="14" t="s">
        <v>135</v>
      </c>
    </row>
    <row r="144" spans="1:8" customFormat="1" ht="12.75" hidden="1">
      <c r="A144" t="str">
        <f>+GCT!Z144</f>
        <v>ZIMUMTL0083698CNSNHZCSU5124724</v>
      </c>
      <c r="B144" t="str">
        <f>+'Agent Team'!AC144</f>
        <v>SSPHTRT0106846AMYPNGTCKU3958441</v>
      </c>
      <c r="C144" s="16" t="e">
        <f t="shared" si="2"/>
        <v>#N/A</v>
      </c>
      <c r="D144" s="4" t="str">
        <f>+'Agent Team'!L144</f>
        <v>DV20</v>
      </c>
      <c r="E144" s="24" t="str">
        <f>'Agent Team'!E144</f>
        <v>CAEDM</v>
      </c>
      <c r="F144" s="16" t="str">
        <f>'Agent Team'!W144</f>
        <v>IEXF</v>
      </c>
      <c r="G144" s="4" t="str">
        <f>'Agent Team'!D144</f>
        <v>SSPHTRT0106846A</v>
      </c>
      <c r="H144" s="14" t="s">
        <v>135</v>
      </c>
    </row>
    <row r="145" spans="1:8" customFormat="1" ht="12.75" hidden="1">
      <c r="A145" t="str">
        <f>+GCT!Z145</f>
        <v>ZIMUTRT0106443KRPUSZIMU1441479</v>
      </c>
      <c r="B145" t="str">
        <f>+'Agent Team'!AC145</f>
        <v>ZIMUMTL0083166PHZMPZCSU8243706</v>
      </c>
      <c r="C145" s="16" t="e">
        <f t="shared" si="2"/>
        <v>#N/A</v>
      </c>
      <c r="D145" s="4" t="str">
        <f>+'Agent Team'!L145</f>
        <v>HC40</v>
      </c>
      <c r="E145" s="24" t="str">
        <f>'Agent Team'!E145</f>
        <v>CASAK</v>
      </c>
      <c r="F145" s="16" t="str">
        <f>'Agent Team'!W145</f>
        <v>LODF</v>
      </c>
      <c r="G145" s="4" t="str">
        <f>'Agent Team'!D145</f>
        <v>ZIMUMTL0083166</v>
      </c>
      <c r="H145" s="14" t="s">
        <v>135</v>
      </c>
    </row>
    <row r="146" spans="1:8" customFormat="1" ht="12.75" hidden="1">
      <c r="A146" t="str">
        <f>+GCT!Z146</f>
        <v>ZIMUMTL0083654KRPUSZCSU5833226</v>
      </c>
      <c r="B146" t="str">
        <f>+'Agent Team'!AC146</f>
        <v>ZIMUTRT0106277PHZMPTEMU1958051</v>
      </c>
      <c r="C146" s="16" t="e">
        <f t="shared" si="2"/>
        <v>#N/A</v>
      </c>
      <c r="D146" s="4" t="str">
        <f>+'Agent Team'!L146</f>
        <v>DV20</v>
      </c>
      <c r="E146" s="24" t="str">
        <f>'Agent Team'!E146</f>
        <v>CATRT</v>
      </c>
      <c r="F146" s="16" t="str">
        <f>'Agent Team'!W146</f>
        <v>IEXF</v>
      </c>
      <c r="G146" s="4" t="str">
        <f>'Agent Team'!D146</f>
        <v>ZIMUTRT0106277</v>
      </c>
      <c r="H146" s="14" t="s">
        <v>135</v>
      </c>
    </row>
    <row r="147" spans="1:8" customFormat="1" ht="12.75" hidden="1">
      <c r="A147" t="str">
        <f>+GCT!Z147</f>
        <v>ZIMUMTL0083488KRPUSFCIU4236714</v>
      </c>
      <c r="B147" t="str">
        <f>+'Agent Team'!AC147</f>
        <v>ZIMUTRT0106277PHZMPTGBU2639207</v>
      </c>
      <c r="C147" s="16" t="e">
        <f t="shared" si="2"/>
        <v>#N/A</v>
      </c>
      <c r="D147" s="4" t="str">
        <f>+'Agent Team'!L147</f>
        <v>DV20</v>
      </c>
      <c r="E147" s="24" t="str">
        <f>'Agent Team'!E147</f>
        <v>CATRT</v>
      </c>
      <c r="F147" s="16" t="str">
        <f>'Agent Team'!W147</f>
        <v>IEXF</v>
      </c>
      <c r="G147" s="4" t="str">
        <f>'Agent Team'!D147</f>
        <v>ZIMUTRT0106277</v>
      </c>
      <c r="H147" s="14" t="s">
        <v>135</v>
      </c>
    </row>
    <row r="148" spans="1:8" customFormat="1" ht="12.75" hidden="1">
      <c r="A148" t="str">
        <f>+GCT!Z148</f>
        <v>ZIMUMTL0083988CNSNHZCSU5131214</v>
      </c>
      <c r="B148" t="str">
        <f>+'Agent Team'!AC148</f>
        <v>ZIMUTRT0106277PHZMPTRHU3380752</v>
      </c>
      <c r="C148" s="16" t="e">
        <f t="shared" si="2"/>
        <v>#N/A</v>
      </c>
      <c r="D148" s="4" t="str">
        <f>+'Agent Team'!L148</f>
        <v>DV20</v>
      </c>
      <c r="E148" s="24" t="str">
        <f>'Agent Team'!E148</f>
        <v>CATRT</v>
      </c>
      <c r="F148" s="16" t="str">
        <f>'Agent Team'!W148</f>
        <v>IEXF</v>
      </c>
      <c r="G148" s="4" t="str">
        <f>'Agent Team'!D148</f>
        <v>ZIMUTRT0106277</v>
      </c>
      <c r="H148" s="14" t="s">
        <v>135</v>
      </c>
    </row>
    <row r="149" spans="1:8" customFormat="1" ht="12.75" hidden="1">
      <c r="A149" t="str">
        <f>+GCT!Z149</f>
        <v>ZIMUMTL0083662CNOJAZMOU8835418</v>
      </c>
      <c r="B149" t="str">
        <f>+'Agent Team'!AC149</f>
        <v>ZIMUTRT0106277KRPUSTRHU3614531</v>
      </c>
      <c r="C149" s="16" t="e">
        <f t="shared" si="2"/>
        <v>#N/A</v>
      </c>
      <c r="D149" s="4" t="str">
        <f>+'Agent Team'!L149</f>
        <v>DV20</v>
      </c>
      <c r="E149" s="24" t="str">
        <f>'Agent Team'!E149</f>
        <v>CATRT</v>
      </c>
      <c r="F149" s="16" t="str">
        <f>'Agent Team'!W149</f>
        <v>IEXF</v>
      </c>
      <c r="G149" s="4" t="str">
        <f>'Agent Team'!D149</f>
        <v>ZIMUTRT0106277</v>
      </c>
      <c r="H149" s="14" t="s">
        <v>135</v>
      </c>
    </row>
    <row r="150" spans="1:8" customFormat="1" ht="12.75" hidden="1">
      <c r="A150" t="str">
        <f>+GCT!Z150</f>
        <v>ZIMUMTL0083702KRPUSSZLU9005562</v>
      </c>
      <c r="B150" t="str">
        <f>+'Agent Team'!AC150</f>
        <v>ZIMUVAN0080976PHZMPZCSU6544362</v>
      </c>
      <c r="C150" s="16" t="e">
        <f t="shared" si="2"/>
        <v>#N/A</v>
      </c>
      <c r="D150" s="4" t="str">
        <f>+'Agent Team'!L150</f>
        <v>HC40</v>
      </c>
      <c r="E150" s="24" t="str">
        <f>'Agent Team'!E150</f>
        <v>CASAK</v>
      </c>
      <c r="F150" s="16" t="str">
        <f>'Agent Team'!W150</f>
        <v>IEXF</v>
      </c>
      <c r="G150" s="4" t="str">
        <f>'Agent Team'!D150</f>
        <v>ZIMUVAN0080976</v>
      </c>
      <c r="H150" s="14"/>
    </row>
    <row r="151" spans="1:8" customFormat="1" ht="12.75" hidden="1">
      <c r="A151" t="str">
        <f>+GCT!Z151</f>
        <v>ZIMUMTL0083504KRPUSZMOU8872936</v>
      </c>
      <c r="B151" t="str">
        <f>+'Agent Team'!AC151</f>
        <v>ZIMUTRT0106185ATHLEMGLDU5227111</v>
      </c>
      <c r="C151" s="16" t="e">
        <f t="shared" si="2"/>
        <v>#N/A</v>
      </c>
      <c r="D151" s="4" t="str">
        <f>+'Agent Team'!L151</f>
        <v>DV20</v>
      </c>
      <c r="E151" s="24" t="str">
        <f>'Agent Team'!E151</f>
        <v>CATRT</v>
      </c>
      <c r="F151" s="16" t="str">
        <f>'Agent Team'!W151</f>
        <v>IEXF</v>
      </c>
      <c r="G151" s="4" t="str">
        <f>'Agent Team'!D151</f>
        <v>ZIMUTRT0106185A</v>
      </c>
      <c r="H151" s="14"/>
    </row>
    <row r="152" spans="1:8" customFormat="1" ht="12.75" hidden="1">
      <c r="A152" t="str">
        <f>+GCT!Z152</f>
        <v>ZIMUMTL0083471KRPUSZCSU5865856</v>
      </c>
      <c r="B152" t="str">
        <f>+'Agent Team'!AC152</f>
        <v>ZIMUTRT0106185ATHLEMGLDU9579701</v>
      </c>
      <c r="C152" s="16" t="e">
        <f t="shared" si="2"/>
        <v>#N/A</v>
      </c>
      <c r="D152" s="4" t="str">
        <f>+'Agent Team'!L152</f>
        <v>DV20</v>
      </c>
      <c r="E152" s="24" t="str">
        <f>'Agent Team'!E152</f>
        <v>CATRT</v>
      </c>
      <c r="F152" s="16" t="str">
        <f>'Agent Team'!W152</f>
        <v>IEXF</v>
      </c>
      <c r="G152" s="4" t="str">
        <f>'Agent Team'!D152</f>
        <v>ZIMUTRT0106185A</v>
      </c>
      <c r="H152" s="14"/>
    </row>
    <row r="153" spans="1:8" customFormat="1" ht="12.75" hidden="1">
      <c r="A153" t="str">
        <f>+GCT!Z153</f>
        <v>ZIMUMTL0083393TWKSGSEGU2161636</v>
      </c>
      <c r="B153" t="str">
        <f>+'Agent Team'!AC153</f>
        <v>ZIMUTRT0106185ATHLEMTEMU1052215</v>
      </c>
      <c r="C153" s="16" t="e">
        <f t="shared" si="2"/>
        <v>#N/A</v>
      </c>
      <c r="D153" s="4" t="str">
        <f>+'Agent Team'!L153</f>
        <v>DV20</v>
      </c>
      <c r="E153" s="24" t="str">
        <f>'Agent Team'!E153</f>
        <v>CATRT</v>
      </c>
      <c r="F153" s="16" t="str">
        <f>'Agent Team'!W153</f>
        <v>IEXF</v>
      </c>
      <c r="G153" s="4" t="str">
        <f>'Agent Team'!D153</f>
        <v>ZIMUTRT0106185A</v>
      </c>
      <c r="H153" s="14"/>
    </row>
    <row r="154" spans="1:8" customFormat="1" ht="12.75" hidden="1">
      <c r="B154" t="str">
        <f>+'Agent Team'!AC154</f>
        <v>ZIMUTRT0106185ATHLEMTEMU4228078</v>
      </c>
      <c r="C154" s="16" t="e">
        <f t="shared" si="2"/>
        <v>#N/A</v>
      </c>
      <c r="D154" s="4" t="str">
        <f>+'Agent Team'!L154</f>
        <v>DV20</v>
      </c>
      <c r="E154" s="24" t="str">
        <f>'Agent Team'!E154</f>
        <v>CATRT</v>
      </c>
      <c r="F154" s="16" t="str">
        <f>'Agent Team'!W154</f>
        <v>IEXF</v>
      </c>
      <c r="G154" s="4" t="str">
        <f>'Agent Team'!D154</f>
        <v>ZIMUTRT0106185A</v>
      </c>
      <c r="H154" s="14"/>
    </row>
    <row r="155" spans="1:8" customFormat="1" ht="12.75" hidden="1">
      <c r="B155" t="str">
        <f>+'Agent Team'!AC155</f>
        <v>ZIMUTRT0106185ATHLEMTEMU4671342</v>
      </c>
      <c r="C155" s="16" t="e">
        <f t="shared" si="2"/>
        <v>#N/A</v>
      </c>
      <c r="D155" s="4" t="str">
        <f>+'Agent Team'!L155</f>
        <v>DV20</v>
      </c>
      <c r="E155" s="24" t="str">
        <f>'Agent Team'!E155</f>
        <v>CATRT</v>
      </c>
      <c r="F155" s="16" t="str">
        <f>'Agent Team'!W155</f>
        <v>IEXF</v>
      </c>
      <c r="G155" s="4" t="str">
        <f>'Agent Team'!D155</f>
        <v>ZIMUTRT0106185A</v>
      </c>
      <c r="H155" s="14"/>
    </row>
    <row r="156" spans="1:8" customFormat="1" ht="12.75" hidden="1">
      <c r="B156" t="str">
        <f>+'Agent Team'!AC156</f>
        <v>ZIMUTRT0106185ATHLEMZIMU1168507</v>
      </c>
      <c r="C156" s="16" t="e">
        <f t="shared" si="2"/>
        <v>#N/A</v>
      </c>
      <c r="D156" s="4" t="str">
        <f>+'Agent Team'!L156</f>
        <v>DV20</v>
      </c>
      <c r="E156" s="24" t="str">
        <f>'Agent Team'!E156</f>
        <v>CATRT</v>
      </c>
      <c r="F156" s="16" t="str">
        <f>'Agent Team'!W156</f>
        <v>IEXF</v>
      </c>
      <c r="G156" s="4" t="str">
        <f>'Agent Team'!D156</f>
        <v>ZIMUTRT0106185A</v>
      </c>
      <c r="H156" s="14"/>
    </row>
    <row r="157" spans="1:8" customFormat="1" ht="12.75" hidden="1">
      <c r="B157" t="str">
        <f>+'Agent Team'!AC157</f>
        <v>ZIMUTRT0106185ATHLEMZIMU2956735</v>
      </c>
      <c r="C157" s="16" t="e">
        <f t="shared" si="2"/>
        <v>#N/A</v>
      </c>
      <c r="D157" s="4" t="str">
        <f>+'Agent Team'!L157</f>
        <v>DV20</v>
      </c>
      <c r="E157" s="24" t="str">
        <f>'Agent Team'!E157</f>
        <v>CATRT</v>
      </c>
      <c r="F157" s="16" t="str">
        <f>'Agent Team'!W157</f>
        <v>IEXF</v>
      </c>
      <c r="G157" s="4" t="str">
        <f>'Agent Team'!D157</f>
        <v>ZIMUTRT0106185A</v>
      </c>
      <c r="H157" s="14"/>
    </row>
    <row r="158" spans="1:8" customFormat="1" ht="12.75" hidden="1">
      <c r="B158" t="str">
        <f>+'Agent Team'!AC158</f>
        <v>ZIMUMTL0082878ATHLEMZIMU3010212</v>
      </c>
      <c r="C158" s="16" t="e">
        <f t="shared" si="2"/>
        <v>#N/A</v>
      </c>
      <c r="D158" s="4" t="str">
        <f>+'Agent Team'!L158</f>
        <v>DV20</v>
      </c>
      <c r="E158" s="24" t="str">
        <f>'Agent Team'!E158</f>
        <v>CASAK</v>
      </c>
      <c r="F158" s="16" t="str">
        <f>'Agent Team'!W158</f>
        <v>IEXF</v>
      </c>
      <c r="G158" s="4" t="str">
        <f>'Agent Team'!D158</f>
        <v>ZIMUMTL0082878A</v>
      </c>
      <c r="H158" s="14" t="s">
        <v>154</v>
      </c>
    </row>
    <row r="159" spans="1:8" customFormat="1" ht="12.75">
      <c r="B159" t="str">
        <f>+'Agent Team'!AC159</f>
        <v>ZIMUMTL904654THLEMTCNU4955842</v>
      </c>
      <c r="C159" s="16" t="e">
        <f t="shared" si="2"/>
        <v>#N/A</v>
      </c>
      <c r="D159" s="4" t="str">
        <f>+'Agent Team'!L159</f>
        <v>HC40</v>
      </c>
      <c r="E159" s="24" t="str">
        <f>'Agent Team'!E159</f>
        <v>CAYWG</v>
      </c>
      <c r="F159" s="16" t="str">
        <f>'Agent Team'!W159</f>
        <v>IEXF</v>
      </c>
      <c r="G159" s="4" t="str">
        <f>'Agent Team'!D159</f>
        <v>ZIMUMTL904654</v>
      </c>
      <c r="H159" s="14"/>
    </row>
    <row r="160" spans="1:8" customFormat="1" ht="12.75" hidden="1">
      <c r="B160" t="e">
        <f>+'Agent Team'!#REF!</f>
        <v>#REF!</v>
      </c>
      <c r="C160" s="16" t="e">
        <f t="shared" si="2"/>
        <v>#REF!</v>
      </c>
      <c r="D160" s="4" t="e">
        <f>+'Agent Team'!#REF!</f>
        <v>#REF!</v>
      </c>
      <c r="E160" s="24" t="e">
        <f>'Agent Team'!#REF!</f>
        <v>#REF!</v>
      </c>
      <c r="F160" s="16" t="e">
        <f>'Agent Team'!#REF!</f>
        <v>#REF!</v>
      </c>
      <c r="G160" s="4" t="e">
        <f>'Agent Team'!#REF!</f>
        <v>#REF!</v>
      </c>
      <c r="H160" s="14" t="s">
        <v>135</v>
      </c>
    </row>
    <row r="161" spans="2:8" customFormat="1" ht="12.75" hidden="1">
      <c r="B161" t="e">
        <f>+'Agent Team'!#REF!</f>
        <v>#REF!</v>
      </c>
      <c r="C161" s="16" t="e">
        <f t="shared" si="2"/>
        <v>#REF!</v>
      </c>
      <c r="D161" s="4" t="e">
        <f>+'Agent Team'!#REF!</f>
        <v>#REF!</v>
      </c>
      <c r="E161" s="24" t="e">
        <f>'Agent Team'!#REF!</f>
        <v>#REF!</v>
      </c>
      <c r="F161" s="16" t="e">
        <f>'Agent Team'!#REF!</f>
        <v>#REF!</v>
      </c>
      <c r="G161" s="4" t="e">
        <f>'Agent Team'!#REF!</f>
        <v>#REF!</v>
      </c>
      <c r="H161" s="14" t="s">
        <v>135</v>
      </c>
    </row>
    <row r="162" spans="2:8" customFormat="1" ht="12.75" hidden="1">
      <c r="B162" t="e">
        <f>+'Agent Team'!#REF!</f>
        <v>#REF!</v>
      </c>
      <c r="C162" s="16" t="e">
        <f t="shared" si="2"/>
        <v>#REF!</v>
      </c>
      <c r="D162" s="4" t="e">
        <f>+'Agent Team'!#REF!</f>
        <v>#REF!</v>
      </c>
      <c r="E162" s="24" t="e">
        <f>'Agent Team'!#REF!</f>
        <v>#REF!</v>
      </c>
      <c r="F162" s="16" t="e">
        <f>'Agent Team'!#REF!</f>
        <v>#REF!</v>
      </c>
      <c r="G162" s="4" t="e">
        <f>'Agent Team'!#REF!</f>
        <v>#REF!</v>
      </c>
      <c r="H162" s="14" t="s">
        <v>135</v>
      </c>
    </row>
    <row r="163" spans="2:8" customFormat="1" ht="12.75" hidden="1">
      <c r="B163" t="e">
        <f>+'Agent Team'!#REF!</f>
        <v>#REF!</v>
      </c>
      <c r="C163" s="16" t="e">
        <f t="shared" si="2"/>
        <v>#REF!</v>
      </c>
      <c r="D163" s="4" t="e">
        <f>+'Agent Team'!#REF!</f>
        <v>#REF!</v>
      </c>
      <c r="E163" s="24" t="e">
        <f>'Agent Team'!#REF!</f>
        <v>#REF!</v>
      </c>
      <c r="F163" s="16" t="e">
        <f>'Agent Team'!#REF!</f>
        <v>#REF!</v>
      </c>
      <c r="G163" s="4" t="e">
        <f>'Agent Team'!#REF!</f>
        <v>#REF!</v>
      </c>
      <c r="H163" s="14" t="s">
        <v>135</v>
      </c>
    </row>
    <row r="164" spans="2:8" customFormat="1" ht="12.75" hidden="1">
      <c r="B164" t="e">
        <f>+'Agent Team'!#REF!</f>
        <v>#REF!</v>
      </c>
      <c r="C164" s="16" t="e">
        <f t="shared" si="2"/>
        <v>#REF!</v>
      </c>
      <c r="D164" s="4" t="e">
        <f>+'Agent Team'!#REF!</f>
        <v>#REF!</v>
      </c>
      <c r="E164" s="24" t="e">
        <f>'Agent Team'!#REF!</f>
        <v>#REF!</v>
      </c>
      <c r="F164" s="16" t="e">
        <f>'Agent Team'!#REF!</f>
        <v>#REF!</v>
      </c>
      <c r="G164" s="4" t="e">
        <f>'Agent Team'!#REF!</f>
        <v>#REF!</v>
      </c>
      <c r="H164" s="14" t="s">
        <v>135</v>
      </c>
    </row>
    <row r="165" spans="2:8" customFormat="1" ht="12.75" hidden="1">
      <c r="B165" t="e">
        <f>+'Agent Team'!#REF!</f>
        <v>#REF!</v>
      </c>
      <c r="C165" s="16" t="e">
        <f t="shared" si="2"/>
        <v>#REF!</v>
      </c>
      <c r="D165" s="4" t="e">
        <f>+'Agent Team'!#REF!</f>
        <v>#REF!</v>
      </c>
      <c r="E165" s="24" t="e">
        <f>'Agent Team'!#REF!</f>
        <v>#REF!</v>
      </c>
      <c r="F165" s="16" t="e">
        <f>'Agent Team'!#REF!</f>
        <v>#REF!</v>
      </c>
      <c r="G165" s="4" t="e">
        <f>'Agent Team'!#REF!</f>
        <v>#REF!</v>
      </c>
      <c r="H165" s="14" t="s">
        <v>135</v>
      </c>
    </row>
    <row r="166" spans="2:8" customFormat="1" ht="12.75" hidden="1">
      <c r="B166" t="e">
        <f>+'Agent Team'!#REF!</f>
        <v>#REF!</v>
      </c>
      <c r="C166" s="16" t="e">
        <f t="shared" si="2"/>
        <v>#REF!</v>
      </c>
      <c r="D166" s="4" t="e">
        <f>+'Agent Team'!#REF!</f>
        <v>#REF!</v>
      </c>
      <c r="E166" s="24" t="e">
        <f>'Agent Team'!#REF!</f>
        <v>#REF!</v>
      </c>
      <c r="F166" s="16" t="e">
        <f>'Agent Team'!#REF!</f>
        <v>#REF!</v>
      </c>
      <c r="G166" s="4" t="e">
        <f>'Agent Team'!#REF!</f>
        <v>#REF!</v>
      </c>
      <c r="H166" s="14" t="s">
        <v>135</v>
      </c>
    </row>
    <row r="167" spans="2:8" customFormat="1" ht="12.75" hidden="1">
      <c r="B167" t="e">
        <f>+'Agent Team'!#REF!</f>
        <v>#REF!</v>
      </c>
      <c r="C167" s="16" t="e">
        <f t="shared" si="2"/>
        <v>#REF!</v>
      </c>
      <c r="D167" s="4" t="e">
        <f>+'Agent Team'!#REF!</f>
        <v>#REF!</v>
      </c>
      <c r="E167" s="24" t="e">
        <f>'Agent Team'!#REF!</f>
        <v>#REF!</v>
      </c>
      <c r="F167" s="16" t="e">
        <f>'Agent Team'!#REF!</f>
        <v>#REF!</v>
      </c>
      <c r="G167" s="4" t="e">
        <f>'Agent Team'!#REF!</f>
        <v>#REF!</v>
      </c>
      <c r="H167" s="14" t="s">
        <v>135</v>
      </c>
    </row>
    <row r="168" spans="2:8" customFormat="1" ht="12.75" hidden="1">
      <c r="B168" t="e">
        <f>+'Agent Team'!#REF!</f>
        <v>#REF!</v>
      </c>
      <c r="C168" s="16" t="e">
        <f t="shared" si="2"/>
        <v>#REF!</v>
      </c>
      <c r="D168" s="4" t="e">
        <f>+'Agent Team'!#REF!</f>
        <v>#REF!</v>
      </c>
      <c r="E168" s="24" t="e">
        <f>'Agent Team'!#REF!</f>
        <v>#REF!</v>
      </c>
      <c r="F168" s="16" t="e">
        <f>'Agent Team'!#REF!</f>
        <v>#REF!</v>
      </c>
      <c r="G168" s="4" t="e">
        <f>'Agent Team'!#REF!</f>
        <v>#REF!</v>
      </c>
      <c r="H168" s="14" t="s">
        <v>135</v>
      </c>
    </row>
    <row r="169" spans="2:8" customFormat="1" ht="12.75" hidden="1">
      <c r="B169" t="e">
        <f>+'Agent Team'!#REF!</f>
        <v>#REF!</v>
      </c>
      <c r="C169" s="16" t="e">
        <f t="shared" si="2"/>
        <v>#REF!</v>
      </c>
      <c r="D169" s="4" t="e">
        <f>+'Agent Team'!#REF!</f>
        <v>#REF!</v>
      </c>
      <c r="E169" s="24" t="e">
        <f>'Agent Team'!#REF!</f>
        <v>#REF!</v>
      </c>
      <c r="F169" s="16" t="e">
        <f>'Agent Team'!#REF!</f>
        <v>#REF!</v>
      </c>
      <c r="G169" s="4" t="e">
        <f>'Agent Team'!#REF!</f>
        <v>#REF!</v>
      </c>
      <c r="H169" s="14" t="s">
        <v>135</v>
      </c>
    </row>
    <row r="170" spans="2:8" customFormat="1" ht="12.75" hidden="1">
      <c r="B170" t="e">
        <f>+'Agent Team'!#REF!</f>
        <v>#REF!</v>
      </c>
      <c r="C170" s="16" t="e">
        <f t="shared" si="2"/>
        <v>#REF!</v>
      </c>
      <c r="D170" s="4" t="e">
        <f>+'Agent Team'!#REF!</f>
        <v>#REF!</v>
      </c>
      <c r="E170" s="24" t="e">
        <f>'Agent Team'!#REF!</f>
        <v>#REF!</v>
      </c>
      <c r="F170" s="16" t="e">
        <f>'Agent Team'!#REF!</f>
        <v>#REF!</v>
      </c>
      <c r="G170" s="4" t="e">
        <f>'Agent Team'!#REF!</f>
        <v>#REF!</v>
      </c>
      <c r="H170" s="14" t="s">
        <v>135</v>
      </c>
    </row>
    <row r="171" spans="2:8" customFormat="1" ht="12.75" hidden="1">
      <c r="B171" t="e">
        <f>+'Agent Team'!#REF!</f>
        <v>#REF!</v>
      </c>
      <c r="C171" s="16" t="e">
        <f t="shared" si="2"/>
        <v>#REF!</v>
      </c>
      <c r="D171" s="4" t="e">
        <f>+'Agent Team'!#REF!</f>
        <v>#REF!</v>
      </c>
      <c r="E171" s="24" t="e">
        <f>'Agent Team'!#REF!</f>
        <v>#REF!</v>
      </c>
      <c r="F171" s="16" t="e">
        <f>'Agent Team'!#REF!</f>
        <v>#REF!</v>
      </c>
      <c r="G171" s="4" t="e">
        <f>'Agent Team'!#REF!</f>
        <v>#REF!</v>
      </c>
      <c r="H171" s="14" t="s">
        <v>135</v>
      </c>
    </row>
    <row r="172" spans="2:8" customFormat="1" ht="12.75" hidden="1">
      <c r="B172" t="e">
        <f>+'Agent Team'!#REF!</f>
        <v>#REF!</v>
      </c>
      <c r="C172" s="16" t="e">
        <f t="shared" si="2"/>
        <v>#REF!</v>
      </c>
      <c r="D172" s="4" t="e">
        <f>+'Agent Team'!#REF!</f>
        <v>#REF!</v>
      </c>
      <c r="E172" s="24" t="e">
        <f>'Agent Team'!#REF!</f>
        <v>#REF!</v>
      </c>
      <c r="F172" s="16" t="e">
        <f>'Agent Team'!#REF!</f>
        <v>#REF!</v>
      </c>
      <c r="G172" s="4" t="e">
        <f>'Agent Team'!#REF!</f>
        <v>#REF!</v>
      </c>
      <c r="H172" s="14" t="s">
        <v>135</v>
      </c>
    </row>
    <row r="173" spans="2:8" customFormat="1" ht="12.75" hidden="1">
      <c r="B173" t="e">
        <f>+'Agent Team'!#REF!</f>
        <v>#REF!</v>
      </c>
      <c r="C173" s="16" t="e">
        <f t="shared" si="2"/>
        <v>#REF!</v>
      </c>
      <c r="D173" s="4" t="e">
        <f>+'Agent Team'!#REF!</f>
        <v>#REF!</v>
      </c>
      <c r="E173" s="24" t="e">
        <f>'Agent Team'!#REF!</f>
        <v>#REF!</v>
      </c>
      <c r="F173" s="16" t="e">
        <f>'Agent Team'!#REF!</f>
        <v>#REF!</v>
      </c>
      <c r="G173" s="4" t="e">
        <f>'Agent Team'!#REF!</f>
        <v>#REF!</v>
      </c>
      <c r="H173" s="14" t="s">
        <v>135</v>
      </c>
    </row>
    <row r="174" spans="2:8" customFormat="1" ht="12.75" hidden="1">
      <c r="B174" t="e">
        <f>+'Agent Team'!#REF!</f>
        <v>#REF!</v>
      </c>
      <c r="C174" s="16" t="e">
        <f t="shared" si="2"/>
        <v>#REF!</v>
      </c>
      <c r="D174" s="4" t="e">
        <f>+'Agent Team'!#REF!</f>
        <v>#REF!</v>
      </c>
      <c r="E174" s="24" t="e">
        <f>'Agent Team'!#REF!</f>
        <v>#REF!</v>
      </c>
      <c r="F174" s="16" t="e">
        <f>'Agent Team'!#REF!</f>
        <v>#REF!</v>
      </c>
      <c r="G174" s="4" t="e">
        <f>'Agent Team'!#REF!</f>
        <v>#REF!</v>
      </c>
      <c r="H174" s="14" t="s">
        <v>135</v>
      </c>
    </row>
    <row r="175" spans="2:8" customFormat="1" ht="12.75" hidden="1">
      <c r="B175" t="e">
        <f>+'Agent Team'!#REF!</f>
        <v>#REF!</v>
      </c>
      <c r="C175" s="16" t="e">
        <f t="shared" si="2"/>
        <v>#REF!</v>
      </c>
      <c r="D175" s="4" t="e">
        <f>+'Agent Team'!#REF!</f>
        <v>#REF!</v>
      </c>
      <c r="E175" s="24" t="e">
        <f>'Agent Team'!#REF!</f>
        <v>#REF!</v>
      </c>
      <c r="F175" s="16" t="e">
        <f>'Agent Team'!#REF!</f>
        <v>#REF!</v>
      </c>
      <c r="G175" s="4" t="e">
        <f>'Agent Team'!#REF!</f>
        <v>#REF!</v>
      </c>
      <c r="H175" s="14" t="s">
        <v>135</v>
      </c>
    </row>
    <row r="176" spans="2:8" customFormat="1" ht="12.75" hidden="1">
      <c r="B176" t="e">
        <f>+'Agent Team'!#REF!</f>
        <v>#REF!</v>
      </c>
      <c r="C176" s="16" t="e">
        <f t="shared" si="2"/>
        <v>#REF!</v>
      </c>
      <c r="D176" s="4" t="e">
        <f>+'Agent Team'!#REF!</f>
        <v>#REF!</v>
      </c>
      <c r="E176" s="24" t="e">
        <f>'Agent Team'!#REF!</f>
        <v>#REF!</v>
      </c>
      <c r="F176" s="16" t="e">
        <f>'Agent Team'!#REF!</f>
        <v>#REF!</v>
      </c>
      <c r="G176" s="4" t="e">
        <f>'Agent Team'!#REF!</f>
        <v>#REF!</v>
      </c>
      <c r="H176" s="14" t="s">
        <v>135</v>
      </c>
    </row>
    <row r="177" spans="2:8" customFormat="1" ht="12.75" hidden="1">
      <c r="B177" t="e">
        <f>+'Agent Team'!#REF!</f>
        <v>#REF!</v>
      </c>
      <c r="C177" s="16" t="e">
        <f t="shared" si="2"/>
        <v>#REF!</v>
      </c>
      <c r="D177" s="4" t="e">
        <f>+'Agent Team'!#REF!</f>
        <v>#REF!</v>
      </c>
      <c r="E177" s="24" t="e">
        <f>'Agent Team'!#REF!</f>
        <v>#REF!</v>
      </c>
      <c r="F177" s="16" t="e">
        <f>'Agent Team'!#REF!</f>
        <v>#REF!</v>
      </c>
      <c r="G177" s="4" t="e">
        <f>'Agent Team'!#REF!</f>
        <v>#REF!</v>
      </c>
      <c r="H177" s="14" t="s">
        <v>135</v>
      </c>
    </row>
    <row r="178" spans="2:8" customFormat="1" ht="12.75" hidden="1">
      <c r="B178" t="e">
        <f>+'Agent Team'!#REF!</f>
        <v>#REF!</v>
      </c>
      <c r="C178" s="16" t="e">
        <f t="shared" si="2"/>
        <v>#REF!</v>
      </c>
      <c r="D178" s="4" t="e">
        <f>+'Agent Team'!#REF!</f>
        <v>#REF!</v>
      </c>
      <c r="E178" s="24" t="e">
        <f>'Agent Team'!#REF!</f>
        <v>#REF!</v>
      </c>
      <c r="F178" s="16" t="e">
        <f>'Agent Team'!#REF!</f>
        <v>#REF!</v>
      </c>
      <c r="G178" s="4" t="e">
        <f>'Agent Team'!#REF!</f>
        <v>#REF!</v>
      </c>
      <c r="H178" s="14" t="s">
        <v>135</v>
      </c>
    </row>
    <row r="179" spans="2:8" customFormat="1" ht="12.75" hidden="1">
      <c r="B179" t="e">
        <f>+'Agent Team'!#REF!</f>
        <v>#REF!</v>
      </c>
      <c r="C179" s="16" t="e">
        <f t="shared" si="2"/>
        <v>#REF!</v>
      </c>
      <c r="D179" s="4" t="e">
        <f>+'Agent Team'!#REF!</f>
        <v>#REF!</v>
      </c>
      <c r="E179" s="24" t="e">
        <f>'Agent Team'!#REF!</f>
        <v>#REF!</v>
      </c>
      <c r="F179" s="16" t="e">
        <f>'Agent Team'!#REF!</f>
        <v>#REF!</v>
      </c>
      <c r="G179" s="4" t="e">
        <f>'Agent Team'!#REF!</f>
        <v>#REF!</v>
      </c>
      <c r="H179" s="14" t="s">
        <v>135</v>
      </c>
    </row>
    <row r="180" spans="2:8" customFormat="1" ht="12.75" hidden="1">
      <c r="B180" t="e">
        <f>+'Agent Team'!#REF!</f>
        <v>#REF!</v>
      </c>
      <c r="C180" s="16" t="e">
        <f t="shared" si="2"/>
        <v>#REF!</v>
      </c>
      <c r="D180" s="4" t="e">
        <f>+'Agent Team'!#REF!</f>
        <v>#REF!</v>
      </c>
      <c r="E180" s="24" t="e">
        <f>'Agent Team'!#REF!</f>
        <v>#REF!</v>
      </c>
      <c r="F180" s="16" t="e">
        <f>'Agent Team'!#REF!</f>
        <v>#REF!</v>
      </c>
      <c r="G180" s="4" t="e">
        <f>'Agent Team'!#REF!</f>
        <v>#REF!</v>
      </c>
      <c r="H180" s="14" t="s">
        <v>135</v>
      </c>
    </row>
    <row r="181" spans="2:8" customFormat="1" ht="12.75" hidden="1">
      <c r="B181" t="e">
        <f>+'Agent Team'!#REF!</f>
        <v>#REF!</v>
      </c>
      <c r="C181" s="16" t="e">
        <f t="shared" si="2"/>
        <v>#REF!</v>
      </c>
      <c r="D181" s="4" t="e">
        <f>+'Agent Team'!#REF!</f>
        <v>#REF!</v>
      </c>
      <c r="E181" s="24" t="e">
        <f>'Agent Team'!#REF!</f>
        <v>#REF!</v>
      </c>
      <c r="F181" s="16" t="e">
        <f>'Agent Team'!#REF!</f>
        <v>#REF!</v>
      </c>
      <c r="G181" s="4" t="e">
        <f>'Agent Team'!#REF!</f>
        <v>#REF!</v>
      </c>
      <c r="H181" s="14" t="s">
        <v>135</v>
      </c>
    </row>
    <row r="182" spans="2:8" customFormat="1" ht="12.75" hidden="1">
      <c r="B182" t="e">
        <f>+'Agent Team'!#REF!</f>
        <v>#REF!</v>
      </c>
      <c r="C182" s="16" t="e">
        <f t="shared" si="2"/>
        <v>#REF!</v>
      </c>
      <c r="D182" s="4" t="e">
        <f>+'Agent Team'!#REF!</f>
        <v>#REF!</v>
      </c>
      <c r="E182" s="24" t="e">
        <f>'Agent Team'!#REF!</f>
        <v>#REF!</v>
      </c>
      <c r="F182" s="16" t="e">
        <f>'Agent Team'!#REF!</f>
        <v>#REF!</v>
      </c>
      <c r="G182" s="4" t="e">
        <f>'Agent Team'!#REF!</f>
        <v>#REF!</v>
      </c>
      <c r="H182" s="14" t="s">
        <v>135</v>
      </c>
    </row>
    <row r="183" spans="2:8" customFormat="1" ht="12.75" hidden="1">
      <c r="B183" t="e">
        <f>+'Agent Team'!#REF!</f>
        <v>#REF!</v>
      </c>
      <c r="C183" s="16" t="e">
        <f t="shared" si="2"/>
        <v>#REF!</v>
      </c>
      <c r="D183" s="4" t="e">
        <f>+'Agent Team'!#REF!</f>
        <v>#REF!</v>
      </c>
      <c r="E183" s="24" t="e">
        <f>'Agent Team'!#REF!</f>
        <v>#REF!</v>
      </c>
      <c r="F183" s="16" t="e">
        <f>'Agent Team'!#REF!</f>
        <v>#REF!</v>
      </c>
      <c r="G183" s="4" t="e">
        <f>'Agent Team'!#REF!</f>
        <v>#REF!</v>
      </c>
      <c r="H183" s="14" t="s">
        <v>135</v>
      </c>
    </row>
    <row r="184" spans="2:8" customFormat="1" ht="12.75" hidden="1">
      <c r="B184" t="e">
        <f>+'Agent Team'!#REF!</f>
        <v>#REF!</v>
      </c>
      <c r="C184" s="16" t="e">
        <f t="shared" si="2"/>
        <v>#REF!</v>
      </c>
      <c r="D184" s="4" t="e">
        <f>+'Agent Team'!#REF!</f>
        <v>#REF!</v>
      </c>
      <c r="E184" s="24" t="e">
        <f>'Agent Team'!#REF!</f>
        <v>#REF!</v>
      </c>
      <c r="F184" s="16" t="e">
        <f>'Agent Team'!#REF!</f>
        <v>#REF!</v>
      </c>
      <c r="G184" s="4" t="e">
        <f>'Agent Team'!#REF!</f>
        <v>#REF!</v>
      </c>
      <c r="H184" s="14" t="s">
        <v>135</v>
      </c>
    </row>
    <row r="185" spans="2:8" customFormat="1" ht="12.75" hidden="1">
      <c r="B185" t="e">
        <f>+'Agent Team'!#REF!</f>
        <v>#REF!</v>
      </c>
      <c r="C185" s="16" t="e">
        <f t="shared" si="2"/>
        <v>#REF!</v>
      </c>
      <c r="D185" s="4" t="e">
        <f>+'Agent Team'!#REF!</f>
        <v>#REF!</v>
      </c>
      <c r="E185" s="24" t="e">
        <f>'Agent Team'!#REF!</f>
        <v>#REF!</v>
      </c>
      <c r="F185" s="16" t="e">
        <f>'Agent Team'!#REF!</f>
        <v>#REF!</v>
      </c>
      <c r="G185" s="4" t="e">
        <f>'Agent Team'!#REF!</f>
        <v>#REF!</v>
      </c>
      <c r="H185" s="14" t="s">
        <v>135</v>
      </c>
    </row>
    <row r="186" spans="2:8" customFormat="1" ht="12.75" hidden="1">
      <c r="B186" t="e">
        <f>+'Agent Team'!#REF!</f>
        <v>#REF!</v>
      </c>
      <c r="C186" s="16" t="e">
        <f t="shared" si="2"/>
        <v>#REF!</v>
      </c>
      <c r="D186" s="4" t="e">
        <f>+'Agent Team'!#REF!</f>
        <v>#REF!</v>
      </c>
      <c r="E186" s="24" t="e">
        <f>'Agent Team'!#REF!</f>
        <v>#REF!</v>
      </c>
      <c r="F186" s="16" t="e">
        <f>'Agent Team'!#REF!</f>
        <v>#REF!</v>
      </c>
      <c r="G186" s="4" t="e">
        <f>'Agent Team'!#REF!</f>
        <v>#REF!</v>
      </c>
      <c r="H186" s="14" t="s">
        <v>135</v>
      </c>
    </row>
    <row r="187" spans="2:8" customFormat="1" ht="12.75" hidden="1">
      <c r="B187" t="e">
        <f>+'Agent Team'!#REF!</f>
        <v>#REF!</v>
      </c>
      <c r="C187" s="16" t="e">
        <f t="shared" si="2"/>
        <v>#REF!</v>
      </c>
      <c r="D187" s="4" t="e">
        <f>+'Agent Team'!#REF!</f>
        <v>#REF!</v>
      </c>
      <c r="E187" s="24" t="e">
        <f>'Agent Team'!#REF!</f>
        <v>#REF!</v>
      </c>
      <c r="F187" s="16" t="e">
        <f>'Agent Team'!#REF!</f>
        <v>#REF!</v>
      </c>
      <c r="G187" s="4" t="e">
        <f>'Agent Team'!#REF!</f>
        <v>#REF!</v>
      </c>
      <c r="H187" s="14" t="s">
        <v>135</v>
      </c>
    </row>
    <row r="188" spans="2:8" customFormat="1" ht="12.75" hidden="1">
      <c r="B188" t="e">
        <f>+'Agent Team'!#REF!</f>
        <v>#REF!</v>
      </c>
      <c r="C188" s="16" t="e">
        <f t="shared" si="2"/>
        <v>#REF!</v>
      </c>
      <c r="D188" s="4" t="e">
        <f>+'Agent Team'!#REF!</f>
        <v>#REF!</v>
      </c>
      <c r="E188" s="24" t="e">
        <f>'Agent Team'!#REF!</f>
        <v>#REF!</v>
      </c>
      <c r="F188" s="16" t="e">
        <f>'Agent Team'!#REF!</f>
        <v>#REF!</v>
      </c>
      <c r="G188" s="4" t="e">
        <f>'Agent Team'!#REF!</f>
        <v>#REF!</v>
      </c>
      <c r="H188" s="14" t="s">
        <v>135</v>
      </c>
    </row>
    <row r="189" spans="2:8" customFormat="1" ht="12.75" hidden="1">
      <c r="B189" t="e">
        <f>+'Agent Team'!#REF!</f>
        <v>#REF!</v>
      </c>
      <c r="C189" s="16" t="e">
        <f t="shared" si="2"/>
        <v>#REF!</v>
      </c>
      <c r="D189" s="4" t="e">
        <f>+'Agent Team'!#REF!</f>
        <v>#REF!</v>
      </c>
      <c r="E189" s="24" t="e">
        <f>'Agent Team'!#REF!</f>
        <v>#REF!</v>
      </c>
      <c r="F189" s="16" t="e">
        <f>'Agent Team'!#REF!</f>
        <v>#REF!</v>
      </c>
      <c r="G189" s="4" t="e">
        <f>'Agent Team'!#REF!</f>
        <v>#REF!</v>
      </c>
      <c r="H189" s="14" t="s">
        <v>135</v>
      </c>
    </row>
    <row r="190" spans="2:8" customFormat="1" ht="12.75" hidden="1">
      <c r="B190" t="e">
        <f>+'Agent Team'!#REF!</f>
        <v>#REF!</v>
      </c>
      <c r="C190" s="16" t="e">
        <f t="shared" si="2"/>
        <v>#REF!</v>
      </c>
      <c r="D190" s="4" t="e">
        <f>+'Agent Team'!#REF!</f>
        <v>#REF!</v>
      </c>
      <c r="E190" s="24" t="e">
        <f>'Agent Team'!#REF!</f>
        <v>#REF!</v>
      </c>
      <c r="F190" s="16" t="e">
        <f>'Agent Team'!#REF!</f>
        <v>#REF!</v>
      </c>
      <c r="G190" s="4" t="e">
        <f>'Agent Team'!#REF!</f>
        <v>#REF!</v>
      </c>
      <c r="H190" s="14" t="s">
        <v>135</v>
      </c>
    </row>
    <row r="191" spans="2:8" customFormat="1" ht="12.75" hidden="1">
      <c r="B191" t="e">
        <f>+'Agent Team'!#REF!</f>
        <v>#REF!</v>
      </c>
      <c r="C191" s="16" t="e">
        <f t="shared" si="2"/>
        <v>#REF!</v>
      </c>
      <c r="D191" s="4" t="e">
        <f>+'Agent Team'!#REF!</f>
        <v>#REF!</v>
      </c>
      <c r="E191" s="24" t="e">
        <f>'Agent Team'!#REF!</f>
        <v>#REF!</v>
      </c>
      <c r="F191" s="16" t="e">
        <f>'Agent Team'!#REF!</f>
        <v>#REF!</v>
      </c>
      <c r="G191" s="4" t="e">
        <f>'Agent Team'!#REF!</f>
        <v>#REF!</v>
      </c>
      <c r="H191" s="14" t="s">
        <v>135</v>
      </c>
    </row>
    <row r="192" spans="2:8" customFormat="1" ht="12.75" hidden="1">
      <c r="B192" t="e">
        <f>+'Agent Team'!#REF!</f>
        <v>#REF!</v>
      </c>
      <c r="C192" s="16" t="e">
        <f t="shared" si="2"/>
        <v>#REF!</v>
      </c>
      <c r="D192" s="4" t="e">
        <f>+'Agent Team'!#REF!</f>
        <v>#REF!</v>
      </c>
      <c r="E192" s="24" t="e">
        <f>'Agent Team'!#REF!</f>
        <v>#REF!</v>
      </c>
      <c r="F192" s="16" t="e">
        <f>'Agent Team'!#REF!</f>
        <v>#REF!</v>
      </c>
      <c r="G192" s="4" t="e">
        <f>'Agent Team'!#REF!</f>
        <v>#REF!</v>
      </c>
      <c r="H192" s="14" t="s">
        <v>135</v>
      </c>
    </row>
    <row r="193" spans="2:8" customFormat="1" ht="12.75" hidden="1">
      <c r="B193" t="e">
        <f>+'Agent Team'!#REF!</f>
        <v>#REF!</v>
      </c>
      <c r="C193" s="16" t="e">
        <f t="shared" si="2"/>
        <v>#REF!</v>
      </c>
      <c r="D193" s="4" t="e">
        <f>+'Agent Team'!#REF!</f>
        <v>#REF!</v>
      </c>
      <c r="E193" s="24" t="e">
        <f>'Agent Team'!#REF!</f>
        <v>#REF!</v>
      </c>
      <c r="F193" s="16" t="e">
        <f>'Agent Team'!#REF!</f>
        <v>#REF!</v>
      </c>
      <c r="G193" s="4" t="e">
        <f>'Agent Team'!#REF!</f>
        <v>#REF!</v>
      </c>
      <c r="H193" s="14" t="s">
        <v>135</v>
      </c>
    </row>
    <row r="194" spans="2:8" customFormat="1" ht="12.75" hidden="1">
      <c r="B194" t="e">
        <f>+'Agent Team'!#REF!</f>
        <v>#REF!</v>
      </c>
      <c r="C194" s="16" t="e">
        <f t="shared" ref="C194:C257" si="3">MATCH(B194,$A$2:$A$822,0)</f>
        <v>#REF!</v>
      </c>
      <c r="D194" s="4" t="e">
        <f>+'Agent Team'!#REF!</f>
        <v>#REF!</v>
      </c>
      <c r="E194" s="24" t="e">
        <f>'Agent Team'!#REF!</f>
        <v>#REF!</v>
      </c>
      <c r="F194" s="16" t="e">
        <f>'Agent Team'!#REF!</f>
        <v>#REF!</v>
      </c>
      <c r="G194" s="4" t="e">
        <f>'Agent Team'!#REF!</f>
        <v>#REF!</v>
      </c>
      <c r="H194" s="14" t="s">
        <v>135</v>
      </c>
    </row>
    <row r="195" spans="2:8" customFormat="1" ht="12.75" hidden="1">
      <c r="B195" t="e">
        <f>+'Agent Team'!#REF!</f>
        <v>#REF!</v>
      </c>
      <c r="C195" s="16" t="e">
        <f t="shared" si="3"/>
        <v>#REF!</v>
      </c>
      <c r="D195" s="4" t="e">
        <f>+'Agent Team'!#REF!</f>
        <v>#REF!</v>
      </c>
      <c r="E195" s="24" t="e">
        <f>'Agent Team'!#REF!</f>
        <v>#REF!</v>
      </c>
      <c r="F195" s="16" t="e">
        <f>'Agent Team'!#REF!</f>
        <v>#REF!</v>
      </c>
      <c r="G195" s="4" t="e">
        <f>'Agent Team'!#REF!</f>
        <v>#REF!</v>
      </c>
      <c r="H195" s="14" t="s">
        <v>135</v>
      </c>
    </row>
    <row r="196" spans="2:8" customFormat="1" ht="12.75" hidden="1">
      <c r="B196" t="e">
        <f>+'Agent Team'!#REF!</f>
        <v>#REF!</v>
      </c>
      <c r="C196" s="16" t="e">
        <f t="shared" si="3"/>
        <v>#REF!</v>
      </c>
      <c r="D196" s="4" t="e">
        <f>+'Agent Team'!#REF!</f>
        <v>#REF!</v>
      </c>
      <c r="E196" s="24" t="e">
        <f>'Agent Team'!#REF!</f>
        <v>#REF!</v>
      </c>
      <c r="F196" s="16" t="e">
        <f>'Agent Team'!#REF!</f>
        <v>#REF!</v>
      </c>
      <c r="G196" s="4" t="e">
        <f>'Agent Team'!#REF!</f>
        <v>#REF!</v>
      </c>
      <c r="H196" s="14" t="s">
        <v>135</v>
      </c>
    </row>
    <row r="197" spans="2:8" customFormat="1" ht="12.75" hidden="1">
      <c r="B197" t="e">
        <f>+'Agent Team'!#REF!</f>
        <v>#REF!</v>
      </c>
      <c r="C197" s="16" t="e">
        <f t="shared" si="3"/>
        <v>#REF!</v>
      </c>
      <c r="D197" s="4" t="e">
        <f>+'Agent Team'!#REF!</f>
        <v>#REF!</v>
      </c>
      <c r="E197" s="24" t="e">
        <f>'Agent Team'!#REF!</f>
        <v>#REF!</v>
      </c>
      <c r="F197" s="16" t="e">
        <f>'Agent Team'!#REF!</f>
        <v>#REF!</v>
      </c>
      <c r="G197" s="4" t="e">
        <f>'Agent Team'!#REF!</f>
        <v>#REF!</v>
      </c>
      <c r="H197" s="14" t="s">
        <v>135</v>
      </c>
    </row>
    <row r="198" spans="2:8" customFormat="1" ht="12.75" hidden="1">
      <c r="B198" t="e">
        <f>+'Agent Team'!#REF!</f>
        <v>#REF!</v>
      </c>
      <c r="C198" s="16" t="e">
        <f t="shared" si="3"/>
        <v>#REF!</v>
      </c>
      <c r="D198" s="4" t="e">
        <f>+'Agent Team'!#REF!</f>
        <v>#REF!</v>
      </c>
      <c r="E198" s="24" t="e">
        <f>'Agent Team'!#REF!</f>
        <v>#REF!</v>
      </c>
      <c r="F198" s="16" t="e">
        <f>'Agent Team'!#REF!</f>
        <v>#REF!</v>
      </c>
      <c r="G198" s="4" t="e">
        <f>'Agent Team'!#REF!</f>
        <v>#REF!</v>
      </c>
      <c r="H198" s="14" t="s">
        <v>135</v>
      </c>
    </row>
    <row r="199" spans="2:8" customFormat="1" ht="12.75" hidden="1">
      <c r="B199" t="e">
        <f>+'Agent Team'!#REF!</f>
        <v>#REF!</v>
      </c>
      <c r="C199" s="16" t="e">
        <f t="shared" si="3"/>
        <v>#REF!</v>
      </c>
      <c r="D199" s="4" t="e">
        <f>+'Agent Team'!#REF!</f>
        <v>#REF!</v>
      </c>
      <c r="E199" s="24" t="e">
        <f>'Agent Team'!#REF!</f>
        <v>#REF!</v>
      </c>
      <c r="F199" s="16" t="e">
        <f>'Agent Team'!#REF!</f>
        <v>#REF!</v>
      </c>
      <c r="G199" s="4" t="e">
        <f>'Agent Team'!#REF!</f>
        <v>#REF!</v>
      </c>
      <c r="H199" s="14" t="s">
        <v>135</v>
      </c>
    </row>
    <row r="200" spans="2:8" customFormat="1" ht="12.75" hidden="1">
      <c r="B200" t="e">
        <f>+'Agent Team'!#REF!</f>
        <v>#REF!</v>
      </c>
      <c r="C200" s="16" t="e">
        <f t="shared" si="3"/>
        <v>#REF!</v>
      </c>
      <c r="D200" s="4" t="e">
        <f>+'Agent Team'!#REF!</f>
        <v>#REF!</v>
      </c>
      <c r="E200" s="24" t="e">
        <f>'Agent Team'!#REF!</f>
        <v>#REF!</v>
      </c>
      <c r="F200" s="16" t="e">
        <f>'Agent Team'!#REF!</f>
        <v>#REF!</v>
      </c>
      <c r="G200" s="4" t="e">
        <f>'Agent Team'!#REF!</f>
        <v>#REF!</v>
      </c>
      <c r="H200" s="14" t="s">
        <v>135</v>
      </c>
    </row>
    <row r="201" spans="2:8" customFormat="1" ht="12.75" hidden="1">
      <c r="B201" t="e">
        <f>+'Agent Team'!#REF!</f>
        <v>#REF!</v>
      </c>
      <c r="C201" s="16" t="e">
        <f t="shared" si="3"/>
        <v>#REF!</v>
      </c>
      <c r="D201" s="4" t="e">
        <f>+'Agent Team'!#REF!</f>
        <v>#REF!</v>
      </c>
      <c r="E201" s="24" t="e">
        <f>'Agent Team'!#REF!</f>
        <v>#REF!</v>
      </c>
      <c r="F201" s="16" t="e">
        <f>'Agent Team'!#REF!</f>
        <v>#REF!</v>
      </c>
      <c r="G201" s="4" t="e">
        <f>'Agent Team'!#REF!</f>
        <v>#REF!</v>
      </c>
      <c r="H201" s="14" t="s">
        <v>135</v>
      </c>
    </row>
    <row r="202" spans="2:8" customFormat="1" ht="12.75" hidden="1">
      <c r="B202" t="e">
        <f>+'Agent Team'!#REF!</f>
        <v>#REF!</v>
      </c>
      <c r="C202" s="16" t="e">
        <f t="shared" si="3"/>
        <v>#REF!</v>
      </c>
      <c r="D202" s="4" t="e">
        <f>+'Agent Team'!#REF!</f>
        <v>#REF!</v>
      </c>
      <c r="E202" s="24" t="e">
        <f>'Agent Team'!#REF!</f>
        <v>#REF!</v>
      </c>
      <c r="F202" s="16" t="e">
        <f>'Agent Team'!#REF!</f>
        <v>#REF!</v>
      </c>
      <c r="G202" s="4" t="e">
        <f>'Agent Team'!#REF!</f>
        <v>#REF!</v>
      </c>
      <c r="H202" s="14" t="s">
        <v>135</v>
      </c>
    </row>
    <row r="203" spans="2:8" customFormat="1" ht="12.75" hidden="1">
      <c r="B203" t="e">
        <f>+'Agent Team'!#REF!</f>
        <v>#REF!</v>
      </c>
      <c r="C203" s="16" t="e">
        <f t="shared" si="3"/>
        <v>#REF!</v>
      </c>
      <c r="D203" s="4" t="e">
        <f>+'Agent Team'!#REF!</f>
        <v>#REF!</v>
      </c>
      <c r="E203" s="24" t="e">
        <f>'Agent Team'!#REF!</f>
        <v>#REF!</v>
      </c>
      <c r="F203" s="16" t="e">
        <f>'Agent Team'!#REF!</f>
        <v>#REF!</v>
      </c>
      <c r="G203" s="4" t="e">
        <f>'Agent Team'!#REF!</f>
        <v>#REF!</v>
      </c>
      <c r="H203" s="14" t="s">
        <v>135</v>
      </c>
    </row>
    <row r="204" spans="2:8" customFormat="1" ht="12.75" hidden="1">
      <c r="B204" t="e">
        <f>+'Agent Team'!#REF!</f>
        <v>#REF!</v>
      </c>
      <c r="C204" s="16" t="e">
        <f t="shared" si="3"/>
        <v>#REF!</v>
      </c>
      <c r="D204" s="4" t="e">
        <f>+'Agent Team'!#REF!</f>
        <v>#REF!</v>
      </c>
      <c r="E204" s="24" t="e">
        <f>'Agent Team'!#REF!</f>
        <v>#REF!</v>
      </c>
      <c r="F204" s="16" t="e">
        <f>'Agent Team'!#REF!</f>
        <v>#REF!</v>
      </c>
      <c r="G204" s="4" t="e">
        <f>'Agent Team'!#REF!</f>
        <v>#REF!</v>
      </c>
      <c r="H204" s="14" t="s">
        <v>135</v>
      </c>
    </row>
    <row r="205" spans="2:8" customFormat="1" ht="12.75" hidden="1">
      <c r="B205" t="e">
        <f>+'Agent Team'!#REF!</f>
        <v>#REF!</v>
      </c>
      <c r="C205" s="16" t="e">
        <f t="shared" si="3"/>
        <v>#REF!</v>
      </c>
      <c r="D205" s="4" t="e">
        <f>+'Agent Team'!#REF!</f>
        <v>#REF!</v>
      </c>
      <c r="E205" s="24" t="e">
        <f>'Agent Team'!#REF!</f>
        <v>#REF!</v>
      </c>
      <c r="F205" s="16" t="e">
        <f>'Agent Team'!#REF!</f>
        <v>#REF!</v>
      </c>
      <c r="G205" s="4" t="e">
        <f>'Agent Team'!#REF!</f>
        <v>#REF!</v>
      </c>
      <c r="H205" s="14" t="s">
        <v>135</v>
      </c>
    </row>
    <row r="206" spans="2:8" customFormat="1" ht="12.75" hidden="1">
      <c r="B206" t="e">
        <f>+'Agent Team'!#REF!</f>
        <v>#REF!</v>
      </c>
      <c r="C206" s="16" t="e">
        <f t="shared" si="3"/>
        <v>#REF!</v>
      </c>
      <c r="D206" s="4" t="e">
        <f>+'Agent Team'!#REF!</f>
        <v>#REF!</v>
      </c>
      <c r="E206" s="24" t="e">
        <f>'Agent Team'!#REF!</f>
        <v>#REF!</v>
      </c>
      <c r="F206" s="16" t="e">
        <f>'Agent Team'!#REF!</f>
        <v>#REF!</v>
      </c>
      <c r="G206" s="4" t="e">
        <f>'Agent Team'!#REF!</f>
        <v>#REF!</v>
      </c>
      <c r="H206" s="14" t="s">
        <v>156</v>
      </c>
    </row>
    <row r="207" spans="2:8" customFormat="1" ht="12.75" hidden="1">
      <c r="B207" t="e">
        <f>+'Agent Team'!#REF!</f>
        <v>#REF!</v>
      </c>
      <c r="C207" s="16" t="e">
        <f t="shared" si="3"/>
        <v>#REF!</v>
      </c>
      <c r="D207" s="4" t="e">
        <f>+'Agent Team'!#REF!</f>
        <v>#REF!</v>
      </c>
      <c r="E207" s="24" t="e">
        <f>'Agent Team'!#REF!</f>
        <v>#REF!</v>
      </c>
      <c r="F207" s="16" t="e">
        <f>'Agent Team'!#REF!</f>
        <v>#REF!</v>
      </c>
      <c r="G207" s="4" t="e">
        <f>'Agent Team'!#REF!</f>
        <v>#REF!</v>
      </c>
      <c r="H207" s="14" t="s">
        <v>135</v>
      </c>
    </row>
    <row r="208" spans="2:8" customFormat="1" ht="12.75" hidden="1">
      <c r="B208" t="e">
        <f>+'Agent Team'!#REF!</f>
        <v>#REF!</v>
      </c>
      <c r="C208" s="16" t="e">
        <f t="shared" si="3"/>
        <v>#REF!</v>
      </c>
      <c r="D208" s="4" t="e">
        <f>+'Agent Team'!#REF!</f>
        <v>#REF!</v>
      </c>
      <c r="E208" s="24" t="e">
        <f>'Agent Team'!#REF!</f>
        <v>#REF!</v>
      </c>
      <c r="F208" s="16" t="e">
        <f>'Agent Team'!#REF!</f>
        <v>#REF!</v>
      </c>
      <c r="G208" s="4" t="e">
        <f>'Agent Team'!#REF!</f>
        <v>#REF!</v>
      </c>
      <c r="H208" s="14" t="s">
        <v>135</v>
      </c>
    </row>
    <row r="209" spans="2:8" customFormat="1" ht="12.75" hidden="1">
      <c r="B209" t="e">
        <f>+'Agent Team'!#REF!</f>
        <v>#REF!</v>
      </c>
      <c r="C209" s="16" t="e">
        <f t="shared" si="3"/>
        <v>#REF!</v>
      </c>
      <c r="D209" s="4" t="e">
        <f>+'Agent Team'!#REF!</f>
        <v>#REF!</v>
      </c>
      <c r="E209" s="24" t="e">
        <f>'Agent Team'!#REF!</f>
        <v>#REF!</v>
      </c>
      <c r="F209" s="16" t="e">
        <f>'Agent Team'!#REF!</f>
        <v>#REF!</v>
      </c>
      <c r="G209" s="4" t="e">
        <f>'Agent Team'!#REF!</f>
        <v>#REF!</v>
      </c>
      <c r="H209" s="14" t="s">
        <v>135</v>
      </c>
    </row>
    <row r="210" spans="2:8" customFormat="1" ht="12.75" hidden="1">
      <c r="B210" t="e">
        <f>+'Agent Team'!#REF!</f>
        <v>#REF!</v>
      </c>
      <c r="C210" s="16" t="e">
        <f t="shared" si="3"/>
        <v>#REF!</v>
      </c>
      <c r="D210" s="4" t="e">
        <f>+'Agent Team'!#REF!</f>
        <v>#REF!</v>
      </c>
      <c r="E210" s="24" t="e">
        <f>'Agent Team'!#REF!</f>
        <v>#REF!</v>
      </c>
      <c r="F210" s="16" t="e">
        <f>'Agent Team'!#REF!</f>
        <v>#REF!</v>
      </c>
      <c r="G210" s="4" t="e">
        <f>'Agent Team'!#REF!</f>
        <v>#REF!</v>
      </c>
      <c r="H210" s="14" t="s">
        <v>135</v>
      </c>
    </row>
    <row r="211" spans="2:8" customFormat="1" ht="12.75" hidden="1">
      <c r="B211" t="e">
        <f>+'Agent Team'!#REF!</f>
        <v>#REF!</v>
      </c>
      <c r="C211" s="16" t="e">
        <f t="shared" si="3"/>
        <v>#REF!</v>
      </c>
      <c r="D211" s="4" t="e">
        <f>+'Agent Team'!#REF!</f>
        <v>#REF!</v>
      </c>
      <c r="E211" s="24" t="e">
        <f>'Agent Team'!#REF!</f>
        <v>#REF!</v>
      </c>
      <c r="F211" s="16" t="e">
        <f>'Agent Team'!#REF!</f>
        <v>#REF!</v>
      </c>
      <c r="G211" s="4" t="e">
        <f>'Agent Team'!#REF!</f>
        <v>#REF!</v>
      </c>
      <c r="H211" s="14" t="s">
        <v>135</v>
      </c>
    </row>
    <row r="212" spans="2:8" customFormat="1" ht="12.75" hidden="1">
      <c r="B212" t="e">
        <f>+'Agent Team'!#REF!</f>
        <v>#REF!</v>
      </c>
      <c r="C212" s="16" t="e">
        <f t="shared" si="3"/>
        <v>#REF!</v>
      </c>
      <c r="D212" s="4" t="e">
        <f>+'Agent Team'!#REF!</f>
        <v>#REF!</v>
      </c>
      <c r="E212" s="24" t="e">
        <f>'Agent Team'!#REF!</f>
        <v>#REF!</v>
      </c>
      <c r="F212" s="16" t="e">
        <f>'Agent Team'!#REF!</f>
        <v>#REF!</v>
      </c>
      <c r="G212" s="4" t="e">
        <f>'Agent Team'!#REF!</f>
        <v>#REF!</v>
      </c>
      <c r="H212" s="14" t="s">
        <v>135</v>
      </c>
    </row>
    <row r="213" spans="2:8" customFormat="1" ht="12.75" hidden="1">
      <c r="B213" t="e">
        <f>+'Agent Team'!#REF!</f>
        <v>#REF!</v>
      </c>
      <c r="C213" s="16" t="e">
        <f t="shared" si="3"/>
        <v>#REF!</v>
      </c>
      <c r="D213" s="4" t="e">
        <f>+'Agent Team'!#REF!</f>
        <v>#REF!</v>
      </c>
      <c r="E213" s="24" t="e">
        <f>'Agent Team'!#REF!</f>
        <v>#REF!</v>
      </c>
      <c r="F213" s="16" t="e">
        <f>'Agent Team'!#REF!</f>
        <v>#REF!</v>
      </c>
      <c r="G213" s="4" t="e">
        <f>'Agent Team'!#REF!</f>
        <v>#REF!</v>
      </c>
      <c r="H213" s="14" t="s">
        <v>135</v>
      </c>
    </row>
    <row r="214" spans="2:8" customFormat="1" ht="12.75" hidden="1">
      <c r="B214" t="e">
        <f>+'Agent Team'!#REF!</f>
        <v>#REF!</v>
      </c>
      <c r="C214" s="16" t="e">
        <f t="shared" si="3"/>
        <v>#REF!</v>
      </c>
      <c r="D214" s="4" t="e">
        <f>+'Agent Team'!#REF!</f>
        <v>#REF!</v>
      </c>
      <c r="E214" s="24" t="e">
        <f>'Agent Team'!#REF!</f>
        <v>#REF!</v>
      </c>
      <c r="F214" s="16" t="e">
        <f>'Agent Team'!#REF!</f>
        <v>#REF!</v>
      </c>
      <c r="G214" s="4" t="e">
        <f>'Agent Team'!#REF!</f>
        <v>#REF!</v>
      </c>
      <c r="H214" s="14" t="s">
        <v>135</v>
      </c>
    </row>
    <row r="215" spans="2:8" customFormat="1" ht="12.75" hidden="1">
      <c r="B215" t="e">
        <f>+'Agent Team'!#REF!</f>
        <v>#REF!</v>
      </c>
      <c r="C215" s="16" t="e">
        <f t="shared" si="3"/>
        <v>#REF!</v>
      </c>
      <c r="D215" s="4" t="e">
        <f>+'Agent Team'!#REF!</f>
        <v>#REF!</v>
      </c>
      <c r="E215" s="24" t="e">
        <f>'Agent Team'!#REF!</f>
        <v>#REF!</v>
      </c>
      <c r="F215" s="16" t="e">
        <f>'Agent Team'!#REF!</f>
        <v>#REF!</v>
      </c>
      <c r="G215" s="4" t="e">
        <f>'Agent Team'!#REF!</f>
        <v>#REF!</v>
      </c>
      <c r="H215" s="14" t="s">
        <v>135</v>
      </c>
    </row>
    <row r="216" spans="2:8" customFormat="1" ht="12.75" hidden="1">
      <c r="B216" t="e">
        <f>+'Agent Team'!#REF!</f>
        <v>#REF!</v>
      </c>
      <c r="C216" s="16" t="e">
        <f t="shared" si="3"/>
        <v>#REF!</v>
      </c>
      <c r="D216" s="4" t="e">
        <f>+'Agent Team'!#REF!</f>
        <v>#REF!</v>
      </c>
      <c r="E216" s="24" t="e">
        <f>'Agent Team'!#REF!</f>
        <v>#REF!</v>
      </c>
      <c r="F216" s="16" t="e">
        <f>'Agent Team'!#REF!</f>
        <v>#REF!</v>
      </c>
      <c r="G216" s="4" t="e">
        <f>'Agent Team'!#REF!</f>
        <v>#REF!</v>
      </c>
      <c r="H216" s="14" t="s">
        <v>135</v>
      </c>
    </row>
    <row r="217" spans="2:8" customFormat="1" ht="12.75" hidden="1">
      <c r="B217" t="e">
        <f>+'Agent Team'!#REF!</f>
        <v>#REF!</v>
      </c>
      <c r="C217" s="16" t="e">
        <f t="shared" si="3"/>
        <v>#REF!</v>
      </c>
      <c r="D217" s="4" t="e">
        <f>+'Agent Team'!#REF!</f>
        <v>#REF!</v>
      </c>
      <c r="E217" s="24" t="e">
        <f>'Agent Team'!#REF!</f>
        <v>#REF!</v>
      </c>
      <c r="F217" s="16" t="e">
        <f>'Agent Team'!#REF!</f>
        <v>#REF!</v>
      </c>
      <c r="G217" s="4" t="e">
        <f>'Agent Team'!#REF!</f>
        <v>#REF!</v>
      </c>
      <c r="H217" s="14" t="s">
        <v>135</v>
      </c>
    </row>
    <row r="218" spans="2:8" customFormat="1" ht="12.75" hidden="1">
      <c r="B218" t="e">
        <f>+'Agent Team'!#REF!</f>
        <v>#REF!</v>
      </c>
      <c r="C218" s="16" t="e">
        <f t="shared" si="3"/>
        <v>#REF!</v>
      </c>
      <c r="D218" s="4" t="e">
        <f>+'Agent Team'!#REF!</f>
        <v>#REF!</v>
      </c>
      <c r="E218" s="24" t="e">
        <f>'Agent Team'!#REF!</f>
        <v>#REF!</v>
      </c>
      <c r="F218" s="16" t="e">
        <f>'Agent Team'!#REF!</f>
        <v>#REF!</v>
      </c>
      <c r="G218" s="4" t="e">
        <f>'Agent Team'!#REF!</f>
        <v>#REF!</v>
      </c>
      <c r="H218" s="14" t="s">
        <v>135</v>
      </c>
    </row>
    <row r="219" spans="2:8" customFormat="1" ht="12.75" hidden="1">
      <c r="B219" t="e">
        <f>+'Agent Team'!#REF!</f>
        <v>#REF!</v>
      </c>
      <c r="C219" s="16" t="e">
        <f t="shared" si="3"/>
        <v>#REF!</v>
      </c>
      <c r="D219" s="4" t="e">
        <f>+'Agent Team'!#REF!</f>
        <v>#REF!</v>
      </c>
      <c r="E219" s="24" t="e">
        <f>'Agent Team'!#REF!</f>
        <v>#REF!</v>
      </c>
      <c r="F219" s="16" t="e">
        <f>'Agent Team'!#REF!</f>
        <v>#REF!</v>
      </c>
      <c r="G219" s="4" t="e">
        <f>'Agent Team'!#REF!</f>
        <v>#REF!</v>
      </c>
      <c r="H219" s="14" t="s">
        <v>135</v>
      </c>
    </row>
    <row r="220" spans="2:8" customFormat="1" ht="12.75" hidden="1">
      <c r="B220" t="e">
        <f>+'Agent Team'!#REF!</f>
        <v>#REF!</v>
      </c>
      <c r="C220" s="16" t="e">
        <f t="shared" si="3"/>
        <v>#REF!</v>
      </c>
      <c r="D220" s="4" t="e">
        <f>+'Agent Team'!#REF!</f>
        <v>#REF!</v>
      </c>
      <c r="E220" s="24" t="e">
        <f>'Agent Team'!#REF!</f>
        <v>#REF!</v>
      </c>
      <c r="F220" s="16" t="e">
        <f>'Agent Team'!#REF!</f>
        <v>#REF!</v>
      </c>
      <c r="G220" s="4" t="e">
        <f>'Agent Team'!#REF!</f>
        <v>#REF!</v>
      </c>
      <c r="H220" s="14" t="s">
        <v>135</v>
      </c>
    </row>
    <row r="221" spans="2:8" customFormat="1" ht="12.75" hidden="1">
      <c r="B221" t="e">
        <f>+'Agent Team'!#REF!</f>
        <v>#REF!</v>
      </c>
      <c r="C221" s="16" t="e">
        <f t="shared" si="3"/>
        <v>#REF!</v>
      </c>
      <c r="D221" s="4" t="e">
        <f>+'Agent Team'!#REF!</f>
        <v>#REF!</v>
      </c>
      <c r="E221" s="24" t="e">
        <f>'Agent Team'!#REF!</f>
        <v>#REF!</v>
      </c>
      <c r="F221" s="16" t="e">
        <f>'Agent Team'!#REF!</f>
        <v>#REF!</v>
      </c>
      <c r="G221" s="4" t="e">
        <f>'Agent Team'!#REF!</f>
        <v>#REF!</v>
      </c>
      <c r="H221" s="14" t="s">
        <v>135</v>
      </c>
    </row>
    <row r="222" spans="2:8" customFormat="1" ht="12.75" hidden="1">
      <c r="B222" t="e">
        <f>+'Agent Team'!#REF!</f>
        <v>#REF!</v>
      </c>
      <c r="C222" s="16" t="e">
        <f t="shared" si="3"/>
        <v>#REF!</v>
      </c>
      <c r="D222" s="4" t="e">
        <f>+'Agent Team'!#REF!</f>
        <v>#REF!</v>
      </c>
      <c r="E222" s="24" t="e">
        <f>'Agent Team'!#REF!</f>
        <v>#REF!</v>
      </c>
      <c r="F222" s="16" t="e">
        <f>'Agent Team'!#REF!</f>
        <v>#REF!</v>
      </c>
      <c r="G222" s="4" t="e">
        <f>'Agent Team'!#REF!</f>
        <v>#REF!</v>
      </c>
      <c r="H222" s="14" t="s">
        <v>135</v>
      </c>
    </row>
    <row r="223" spans="2:8" customFormat="1" ht="12.75" hidden="1">
      <c r="B223" t="e">
        <f>+'Agent Team'!#REF!</f>
        <v>#REF!</v>
      </c>
      <c r="C223" s="16" t="e">
        <f t="shared" si="3"/>
        <v>#REF!</v>
      </c>
      <c r="D223" s="4" t="e">
        <f>+'Agent Team'!#REF!</f>
        <v>#REF!</v>
      </c>
      <c r="E223" s="24" t="e">
        <f>'Agent Team'!#REF!</f>
        <v>#REF!</v>
      </c>
      <c r="F223" s="16" t="e">
        <f>'Agent Team'!#REF!</f>
        <v>#REF!</v>
      </c>
      <c r="G223" s="4" t="e">
        <f>'Agent Team'!#REF!</f>
        <v>#REF!</v>
      </c>
      <c r="H223" s="14" t="s">
        <v>135</v>
      </c>
    </row>
    <row r="224" spans="2:8" customFormat="1" ht="12.75" hidden="1">
      <c r="B224" t="e">
        <f>+'Agent Team'!#REF!</f>
        <v>#REF!</v>
      </c>
      <c r="C224" s="16" t="e">
        <f t="shared" si="3"/>
        <v>#REF!</v>
      </c>
      <c r="D224" s="4" t="e">
        <f>+'Agent Team'!#REF!</f>
        <v>#REF!</v>
      </c>
      <c r="E224" s="24" t="e">
        <f>'Agent Team'!#REF!</f>
        <v>#REF!</v>
      </c>
      <c r="F224" s="16" t="e">
        <f>'Agent Team'!#REF!</f>
        <v>#REF!</v>
      </c>
      <c r="G224" s="4" t="e">
        <f>'Agent Team'!#REF!</f>
        <v>#REF!</v>
      </c>
      <c r="H224" s="14" t="s">
        <v>135</v>
      </c>
    </row>
    <row r="225" spans="2:8" customFormat="1" ht="12.75" hidden="1">
      <c r="B225" t="e">
        <f>+'Agent Team'!#REF!</f>
        <v>#REF!</v>
      </c>
      <c r="C225" s="16" t="e">
        <f t="shared" si="3"/>
        <v>#REF!</v>
      </c>
      <c r="D225" s="4" t="e">
        <f>+'Agent Team'!#REF!</f>
        <v>#REF!</v>
      </c>
      <c r="E225" s="24" t="e">
        <f>'Agent Team'!#REF!</f>
        <v>#REF!</v>
      </c>
      <c r="F225" s="16" t="e">
        <f>'Agent Team'!#REF!</f>
        <v>#REF!</v>
      </c>
      <c r="G225" s="4" t="e">
        <f>'Agent Team'!#REF!</f>
        <v>#REF!</v>
      </c>
      <c r="H225" s="14" t="s">
        <v>135</v>
      </c>
    </row>
    <row r="226" spans="2:8" customFormat="1" ht="12.75" hidden="1">
      <c r="B226" t="e">
        <f>+'Agent Team'!#REF!</f>
        <v>#REF!</v>
      </c>
      <c r="C226" s="16" t="e">
        <f t="shared" si="3"/>
        <v>#REF!</v>
      </c>
      <c r="D226" s="4" t="e">
        <f>+'Agent Team'!#REF!</f>
        <v>#REF!</v>
      </c>
      <c r="E226" s="24" t="e">
        <f>'Agent Team'!#REF!</f>
        <v>#REF!</v>
      </c>
      <c r="F226" s="16" t="e">
        <f>'Agent Team'!#REF!</f>
        <v>#REF!</v>
      </c>
      <c r="G226" s="4" t="e">
        <f>'Agent Team'!#REF!</f>
        <v>#REF!</v>
      </c>
      <c r="H226" s="14" t="s">
        <v>135</v>
      </c>
    </row>
    <row r="227" spans="2:8" customFormat="1" ht="12.75" hidden="1">
      <c r="B227" t="e">
        <f>+'Agent Team'!#REF!</f>
        <v>#REF!</v>
      </c>
      <c r="C227" s="16" t="e">
        <f t="shared" si="3"/>
        <v>#REF!</v>
      </c>
      <c r="D227" s="4" t="e">
        <f>+'Agent Team'!#REF!</f>
        <v>#REF!</v>
      </c>
      <c r="E227" s="24" t="e">
        <f>'Agent Team'!#REF!</f>
        <v>#REF!</v>
      </c>
      <c r="F227" s="16" t="e">
        <f>'Agent Team'!#REF!</f>
        <v>#REF!</v>
      </c>
      <c r="G227" s="4" t="e">
        <f>'Agent Team'!#REF!</f>
        <v>#REF!</v>
      </c>
      <c r="H227" s="14" t="s">
        <v>135</v>
      </c>
    </row>
    <row r="228" spans="2:8" customFormat="1" ht="12.75" hidden="1">
      <c r="B228" t="e">
        <f>+'Agent Team'!#REF!</f>
        <v>#REF!</v>
      </c>
      <c r="C228" s="16" t="e">
        <f t="shared" si="3"/>
        <v>#REF!</v>
      </c>
      <c r="D228" s="4" t="e">
        <f>+'Agent Team'!#REF!</f>
        <v>#REF!</v>
      </c>
      <c r="E228" s="24" t="e">
        <f>'Agent Team'!#REF!</f>
        <v>#REF!</v>
      </c>
      <c r="F228" s="16" t="e">
        <f>'Agent Team'!#REF!</f>
        <v>#REF!</v>
      </c>
      <c r="G228" s="4" t="e">
        <f>'Agent Team'!#REF!</f>
        <v>#REF!</v>
      </c>
      <c r="H228" s="14" t="s">
        <v>135</v>
      </c>
    </row>
    <row r="229" spans="2:8" customFormat="1" ht="12.75" hidden="1">
      <c r="B229" t="e">
        <f>+'Agent Team'!#REF!</f>
        <v>#REF!</v>
      </c>
      <c r="C229" s="16" t="e">
        <f t="shared" si="3"/>
        <v>#REF!</v>
      </c>
      <c r="D229" s="4" t="e">
        <f>+'Agent Team'!#REF!</f>
        <v>#REF!</v>
      </c>
      <c r="E229" s="24" t="e">
        <f>'Agent Team'!#REF!</f>
        <v>#REF!</v>
      </c>
      <c r="F229" s="16" t="e">
        <f>'Agent Team'!#REF!</f>
        <v>#REF!</v>
      </c>
      <c r="G229" s="4" t="e">
        <f>'Agent Team'!#REF!</f>
        <v>#REF!</v>
      </c>
      <c r="H229" s="14" t="s">
        <v>135</v>
      </c>
    </row>
    <row r="230" spans="2:8" customFormat="1" ht="12.75" hidden="1">
      <c r="B230" t="e">
        <f>+'Agent Team'!#REF!</f>
        <v>#REF!</v>
      </c>
      <c r="C230" s="16" t="e">
        <f t="shared" si="3"/>
        <v>#REF!</v>
      </c>
      <c r="D230" s="4" t="e">
        <f>+'Agent Team'!#REF!</f>
        <v>#REF!</v>
      </c>
      <c r="E230" s="24" t="e">
        <f>'Agent Team'!#REF!</f>
        <v>#REF!</v>
      </c>
      <c r="F230" s="16" t="e">
        <f>'Agent Team'!#REF!</f>
        <v>#REF!</v>
      </c>
      <c r="G230" s="4" t="e">
        <f>'Agent Team'!#REF!</f>
        <v>#REF!</v>
      </c>
      <c r="H230" s="14" t="s">
        <v>135</v>
      </c>
    </row>
    <row r="231" spans="2:8" customFormat="1" ht="12.75" hidden="1">
      <c r="B231" t="e">
        <f>+'Agent Team'!#REF!</f>
        <v>#REF!</v>
      </c>
      <c r="C231" s="16" t="e">
        <f t="shared" si="3"/>
        <v>#REF!</v>
      </c>
      <c r="D231" s="4" t="e">
        <f>+'Agent Team'!#REF!</f>
        <v>#REF!</v>
      </c>
      <c r="E231" s="24" t="e">
        <f>'Agent Team'!#REF!</f>
        <v>#REF!</v>
      </c>
      <c r="F231" s="16" t="e">
        <f>'Agent Team'!#REF!</f>
        <v>#REF!</v>
      </c>
      <c r="G231" s="4" t="e">
        <f>'Agent Team'!#REF!</f>
        <v>#REF!</v>
      </c>
      <c r="H231" s="14" t="s">
        <v>135</v>
      </c>
    </row>
    <row r="232" spans="2:8" customFormat="1" ht="12.75" hidden="1">
      <c r="B232" t="e">
        <f>+'Agent Team'!#REF!</f>
        <v>#REF!</v>
      </c>
      <c r="C232" s="16" t="e">
        <f t="shared" si="3"/>
        <v>#REF!</v>
      </c>
      <c r="D232" s="4" t="e">
        <f>+'Agent Team'!#REF!</f>
        <v>#REF!</v>
      </c>
      <c r="E232" s="24" t="e">
        <f>'Agent Team'!#REF!</f>
        <v>#REF!</v>
      </c>
      <c r="F232" s="16" t="e">
        <f>'Agent Team'!#REF!</f>
        <v>#REF!</v>
      </c>
      <c r="G232" s="4" t="e">
        <f>'Agent Team'!#REF!</f>
        <v>#REF!</v>
      </c>
      <c r="H232" s="14" t="s">
        <v>135</v>
      </c>
    </row>
    <row r="233" spans="2:8" customFormat="1" ht="12.75" hidden="1">
      <c r="B233" t="e">
        <f>+'Agent Team'!#REF!</f>
        <v>#REF!</v>
      </c>
      <c r="C233" s="16" t="e">
        <f t="shared" si="3"/>
        <v>#REF!</v>
      </c>
      <c r="D233" s="4" t="e">
        <f>+'Agent Team'!#REF!</f>
        <v>#REF!</v>
      </c>
      <c r="E233" s="24" t="e">
        <f>'Agent Team'!#REF!</f>
        <v>#REF!</v>
      </c>
      <c r="F233" s="16" t="e">
        <f>'Agent Team'!#REF!</f>
        <v>#REF!</v>
      </c>
      <c r="G233" s="4" t="e">
        <f>'Agent Team'!#REF!</f>
        <v>#REF!</v>
      </c>
      <c r="H233" s="14" t="s">
        <v>135</v>
      </c>
    </row>
    <row r="234" spans="2:8" customFormat="1" ht="12.75" hidden="1">
      <c r="B234" t="e">
        <f>+'Agent Team'!#REF!</f>
        <v>#REF!</v>
      </c>
      <c r="C234" s="16" t="e">
        <f t="shared" si="3"/>
        <v>#REF!</v>
      </c>
      <c r="D234" s="4" t="e">
        <f>+'Agent Team'!#REF!</f>
        <v>#REF!</v>
      </c>
      <c r="E234" s="24" t="e">
        <f>'Agent Team'!#REF!</f>
        <v>#REF!</v>
      </c>
      <c r="F234" s="16" t="e">
        <f>'Agent Team'!#REF!</f>
        <v>#REF!</v>
      </c>
      <c r="G234" s="4" t="e">
        <f>'Agent Team'!#REF!</f>
        <v>#REF!</v>
      </c>
      <c r="H234" s="14" t="s">
        <v>135</v>
      </c>
    </row>
    <row r="235" spans="2:8" customFormat="1" ht="12.75" hidden="1">
      <c r="B235" t="e">
        <f>+'Agent Team'!#REF!</f>
        <v>#REF!</v>
      </c>
      <c r="C235" s="16" t="e">
        <f t="shared" si="3"/>
        <v>#REF!</v>
      </c>
      <c r="D235" s="4" t="e">
        <f>+'Agent Team'!#REF!</f>
        <v>#REF!</v>
      </c>
      <c r="E235" s="24" t="e">
        <f>'Agent Team'!#REF!</f>
        <v>#REF!</v>
      </c>
      <c r="F235" s="16" t="e">
        <f>'Agent Team'!#REF!</f>
        <v>#REF!</v>
      </c>
      <c r="G235" s="4" t="e">
        <f>'Agent Team'!#REF!</f>
        <v>#REF!</v>
      </c>
      <c r="H235" s="14" t="s">
        <v>135</v>
      </c>
    </row>
    <row r="236" spans="2:8" customFormat="1" ht="12.75" hidden="1">
      <c r="B236" t="e">
        <f>+'Agent Team'!#REF!</f>
        <v>#REF!</v>
      </c>
      <c r="C236" s="16" t="e">
        <f t="shared" si="3"/>
        <v>#REF!</v>
      </c>
      <c r="D236" s="4" t="e">
        <f>+'Agent Team'!#REF!</f>
        <v>#REF!</v>
      </c>
      <c r="E236" s="24" t="e">
        <f>'Agent Team'!#REF!</f>
        <v>#REF!</v>
      </c>
      <c r="F236" s="16" t="e">
        <f>'Agent Team'!#REF!</f>
        <v>#REF!</v>
      </c>
      <c r="G236" s="4" t="e">
        <f>'Agent Team'!#REF!</f>
        <v>#REF!</v>
      </c>
      <c r="H236" s="14" t="s">
        <v>135</v>
      </c>
    </row>
    <row r="237" spans="2:8" customFormat="1" ht="12.75" hidden="1">
      <c r="B237" t="e">
        <f>+'Agent Team'!#REF!</f>
        <v>#REF!</v>
      </c>
      <c r="C237" s="16" t="e">
        <f t="shared" si="3"/>
        <v>#REF!</v>
      </c>
      <c r="D237" s="4" t="e">
        <f>+'Agent Team'!#REF!</f>
        <v>#REF!</v>
      </c>
      <c r="E237" s="24" t="e">
        <f>'Agent Team'!#REF!</f>
        <v>#REF!</v>
      </c>
      <c r="F237" s="16" t="e">
        <f>'Agent Team'!#REF!</f>
        <v>#REF!</v>
      </c>
      <c r="G237" s="4" t="e">
        <f>'Agent Team'!#REF!</f>
        <v>#REF!</v>
      </c>
      <c r="H237" s="14" t="s">
        <v>135</v>
      </c>
    </row>
    <row r="238" spans="2:8" customFormat="1" ht="12.75" hidden="1">
      <c r="B238" t="e">
        <f>+'Agent Team'!#REF!</f>
        <v>#REF!</v>
      </c>
      <c r="C238" s="16" t="e">
        <f t="shared" si="3"/>
        <v>#REF!</v>
      </c>
      <c r="D238" s="4" t="e">
        <f>+'Agent Team'!#REF!</f>
        <v>#REF!</v>
      </c>
      <c r="E238" s="24" t="e">
        <f>'Agent Team'!#REF!</f>
        <v>#REF!</v>
      </c>
      <c r="F238" s="16" t="e">
        <f>'Agent Team'!#REF!</f>
        <v>#REF!</v>
      </c>
      <c r="G238" s="4" t="e">
        <f>'Agent Team'!#REF!</f>
        <v>#REF!</v>
      </c>
      <c r="H238" s="14" t="s">
        <v>135</v>
      </c>
    </row>
    <row r="239" spans="2:8" customFormat="1" ht="12.75" hidden="1">
      <c r="B239" t="e">
        <f>+'Agent Team'!#REF!</f>
        <v>#REF!</v>
      </c>
      <c r="C239" s="16" t="e">
        <f t="shared" si="3"/>
        <v>#REF!</v>
      </c>
      <c r="D239" s="4" t="e">
        <f>+'Agent Team'!#REF!</f>
        <v>#REF!</v>
      </c>
      <c r="E239" s="24" t="e">
        <f>'Agent Team'!#REF!</f>
        <v>#REF!</v>
      </c>
      <c r="F239" s="16" t="e">
        <f>'Agent Team'!#REF!</f>
        <v>#REF!</v>
      </c>
      <c r="G239" s="4" t="e">
        <f>'Agent Team'!#REF!</f>
        <v>#REF!</v>
      </c>
      <c r="H239" s="14" t="s">
        <v>135</v>
      </c>
    </row>
    <row r="240" spans="2:8" customFormat="1" ht="12.75" hidden="1">
      <c r="B240" t="e">
        <f>+'Agent Team'!#REF!</f>
        <v>#REF!</v>
      </c>
      <c r="C240" s="16" t="e">
        <f t="shared" si="3"/>
        <v>#REF!</v>
      </c>
      <c r="D240" s="4" t="e">
        <f>+'Agent Team'!#REF!</f>
        <v>#REF!</v>
      </c>
      <c r="E240" s="24" t="e">
        <f>'Agent Team'!#REF!</f>
        <v>#REF!</v>
      </c>
      <c r="F240" s="16" t="e">
        <f>'Agent Team'!#REF!</f>
        <v>#REF!</v>
      </c>
      <c r="G240" s="4" t="e">
        <f>'Agent Team'!#REF!</f>
        <v>#REF!</v>
      </c>
      <c r="H240" s="14" t="s">
        <v>135</v>
      </c>
    </row>
    <row r="241" spans="2:8" customFormat="1" ht="12.75" hidden="1">
      <c r="B241" t="e">
        <f>+'Agent Team'!#REF!</f>
        <v>#REF!</v>
      </c>
      <c r="C241" s="16" t="e">
        <f t="shared" si="3"/>
        <v>#REF!</v>
      </c>
      <c r="D241" s="4" t="e">
        <f>+'Agent Team'!#REF!</f>
        <v>#REF!</v>
      </c>
      <c r="E241" s="24" t="e">
        <f>'Agent Team'!#REF!</f>
        <v>#REF!</v>
      </c>
      <c r="F241" s="16" t="e">
        <f>'Agent Team'!#REF!</f>
        <v>#REF!</v>
      </c>
      <c r="G241" s="4" t="e">
        <f>'Agent Team'!#REF!</f>
        <v>#REF!</v>
      </c>
      <c r="H241" s="14" t="s">
        <v>135</v>
      </c>
    </row>
    <row r="242" spans="2:8" customFormat="1" ht="12.75" hidden="1">
      <c r="B242" t="e">
        <f>+'Agent Team'!#REF!</f>
        <v>#REF!</v>
      </c>
      <c r="C242" s="16" t="e">
        <f t="shared" si="3"/>
        <v>#REF!</v>
      </c>
      <c r="D242" s="4" t="e">
        <f>+'Agent Team'!#REF!</f>
        <v>#REF!</v>
      </c>
      <c r="E242" s="24" t="e">
        <f>'Agent Team'!#REF!</f>
        <v>#REF!</v>
      </c>
      <c r="F242" s="16" t="e">
        <f>'Agent Team'!#REF!</f>
        <v>#REF!</v>
      </c>
      <c r="G242" s="4" t="e">
        <f>'Agent Team'!#REF!</f>
        <v>#REF!</v>
      </c>
      <c r="H242" s="14" t="s">
        <v>135</v>
      </c>
    </row>
    <row r="243" spans="2:8" customFormat="1" ht="12.75" hidden="1">
      <c r="B243" t="e">
        <f>+'Agent Team'!#REF!</f>
        <v>#REF!</v>
      </c>
      <c r="C243" s="16" t="e">
        <f t="shared" si="3"/>
        <v>#REF!</v>
      </c>
      <c r="D243" s="4" t="e">
        <f>+'Agent Team'!#REF!</f>
        <v>#REF!</v>
      </c>
      <c r="E243" s="24" t="e">
        <f>'Agent Team'!#REF!</f>
        <v>#REF!</v>
      </c>
      <c r="F243" s="16" t="e">
        <f>'Agent Team'!#REF!</f>
        <v>#REF!</v>
      </c>
      <c r="G243" s="4" t="e">
        <f>'Agent Team'!#REF!</f>
        <v>#REF!</v>
      </c>
      <c r="H243" s="14" t="s">
        <v>135</v>
      </c>
    </row>
    <row r="244" spans="2:8" customFormat="1" ht="12.75" hidden="1">
      <c r="B244" t="e">
        <f>+'Agent Team'!#REF!</f>
        <v>#REF!</v>
      </c>
      <c r="C244" s="16" t="e">
        <f t="shared" si="3"/>
        <v>#REF!</v>
      </c>
      <c r="D244" s="4" t="e">
        <f>+'Agent Team'!#REF!</f>
        <v>#REF!</v>
      </c>
      <c r="E244" s="24" t="e">
        <f>'Agent Team'!#REF!</f>
        <v>#REF!</v>
      </c>
      <c r="F244" s="16" t="e">
        <f>'Agent Team'!#REF!</f>
        <v>#REF!</v>
      </c>
      <c r="G244" s="4" t="e">
        <f>'Agent Team'!#REF!</f>
        <v>#REF!</v>
      </c>
      <c r="H244" s="14"/>
    </row>
    <row r="245" spans="2:8" customFormat="1" ht="12.75" hidden="1">
      <c r="B245" t="e">
        <f>+'Agent Team'!#REF!</f>
        <v>#REF!</v>
      </c>
      <c r="C245" s="16" t="e">
        <f t="shared" si="3"/>
        <v>#REF!</v>
      </c>
      <c r="D245" s="4" t="e">
        <f>+'Agent Team'!#REF!</f>
        <v>#REF!</v>
      </c>
      <c r="E245" s="24" t="e">
        <f>'Agent Team'!#REF!</f>
        <v>#REF!</v>
      </c>
      <c r="F245" s="16" t="e">
        <f>'Agent Team'!#REF!</f>
        <v>#REF!</v>
      </c>
      <c r="G245" s="4" t="e">
        <f>'Agent Team'!#REF!</f>
        <v>#REF!</v>
      </c>
      <c r="H245" s="14"/>
    </row>
    <row r="246" spans="2:8" customFormat="1" ht="12.75" hidden="1">
      <c r="B246" t="e">
        <f>+'Agent Team'!#REF!</f>
        <v>#REF!</v>
      </c>
      <c r="C246" s="16" t="e">
        <f t="shared" si="3"/>
        <v>#REF!</v>
      </c>
      <c r="D246" s="4" t="e">
        <f>+'Agent Team'!#REF!</f>
        <v>#REF!</v>
      </c>
      <c r="E246" s="24" t="e">
        <f>'Agent Team'!#REF!</f>
        <v>#REF!</v>
      </c>
      <c r="F246" s="16" t="e">
        <f>'Agent Team'!#REF!</f>
        <v>#REF!</v>
      </c>
      <c r="G246" s="4" t="e">
        <f>'Agent Team'!#REF!</f>
        <v>#REF!</v>
      </c>
      <c r="H246" s="14"/>
    </row>
    <row r="247" spans="2:8" customFormat="1" ht="12.75" hidden="1">
      <c r="B247" t="e">
        <f>+'Agent Team'!#REF!</f>
        <v>#REF!</v>
      </c>
      <c r="C247" s="16" t="e">
        <f t="shared" si="3"/>
        <v>#REF!</v>
      </c>
      <c r="D247" s="4" t="e">
        <f>+'Agent Team'!#REF!</f>
        <v>#REF!</v>
      </c>
      <c r="E247" s="24" t="e">
        <f>'Agent Team'!#REF!</f>
        <v>#REF!</v>
      </c>
      <c r="F247" s="16" t="e">
        <f>'Agent Team'!#REF!</f>
        <v>#REF!</v>
      </c>
      <c r="G247" s="4" t="e">
        <f>'Agent Team'!#REF!</f>
        <v>#REF!</v>
      </c>
      <c r="H247" s="14"/>
    </row>
    <row r="248" spans="2:8" customFormat="1" ht="12.75" hidden="1">
      <c r="B248" t="e">
        <f>+'Agent Team'!#REF!</f>
        <v>#REF!</v>
      </c>
      <c r="C248" s="16" t="e">
        <f t="shared" si="3"/>
        <v>#REF!</v>
      </c>
      <c r="D248" s="4" t="e">
        <f>+'Agent Team'!#REF!</f>
        <v>#REF!</v>
      </c>
      <c r="E248" s="24" t="e">
        <f>'Agent Team'!#REF!</f>
        <v>#REF!</v>
      </c>
      <c r="F248" s="16" t="e">
        <f>'Agent Team'!#REF!</f>
        <v>#REF!</v>
      </c>
      <c r="G248" s="4" t="e">
        <f>'Agent Team'!#REF!</f>
        <v>#REF!</v>
      </c>
      <c r="H248" s="14" t="s">
        <v>156</v>
      </c>
    </row>
    <row r="249" spans="2:8" customFormat="1" ht="12.75" hidden="1">
      <c r="B249" t="e">
        <f>+'Agent Team'!#REF!</f>
        <v>#REF!</v>
      </c>
      <c r="C249" s="16" t="e">
        <f t="shared" si="3"/>
        <v>#REF!</v>
      </c>
      <c r="D249" s="4" t="e">
        <f>+'Agent Team'!#REF!</f>
        <v>#REF!</v>
      </c>
      <c r="E249" s="24" t="e">
        <f>'Agent Team'!#REF!</f>
        <v>#REF!</v>
      </c>
      <c r="F249" s="16" t="e">
        <f>'Agent Team'!#REF!</f>
        <v>#REF!</v>
      </c>
      <c r="G249" s="4" t="e">
        <f>'Agent Team'!#REF!</f>
        <v>#REF!</v>
      </c>
      <c r="H249" s="14" t="s">
        <v>156</v>
      </c>
    </row>
    <row r="250" spans="2:8" customFormat="1" ht="12.75" hidden="1">
      <c r="B250" t="e">
        <f>+'Agent Team'!#REF!</f>
        <v>#REF!</v>
      </c>
      <c r="C250" s="16" t="e">
        <f t="shared" si="3"/>
        <v>#REF!</v>
      </c>
      <c r="D250" s="4" t="e">
        <f>+'Agent Team'!#REF!</f>
        <v>#REF!</v>
      </c>
      <c r="E250" s="24" t="e">
        <f>'Agent Team'!#REF!</f>
        <v>#REF!</v>
      </c>
      <c r="F250" s="16" t="e">
        <f>'Agent Team'!#REF!</f>
        <v>#REF!</v>
      </c>
      <c r="G250" s="4" t="e">
        <f>'Agent Team'!#REF!</f>
        <v>#REF!</v>
      </c>
      <c r="H250" s="14"/>
    </row>
    <row r="251" spans="2:8" customFormat="1" ht="12.75" hidden="1">
      <c r="B251" t="e">
        <f>+'Agent Team'!#REF!</f>
        <v>#REF!</v>
      </c>
      <c r="C251" s="16" t="e">
        <f t="shared" si="3"/>
        <v>#REF!</v>
      </c>
      <c r="D251" s="4" t="e">
        <f>+'Agent Team'!#REF!</f>
        <v>#REF!</v>
      </c>
      <c r="E251" s="24" t="e">
        <f>'Agent Team'!#REF!</f>
        <v>#REF!</v>
      </c>
      <c r="F251" s="16" t="e">
        <f>'Agent Team'!#REF!</f>
        <v>#REF!</v>
      </c>
      <c r="G251" s="4" t="e">
        <f>'Agent Team'!#REF!</f>
        <v>#REF!</v>
      </c>
      <c r="H251" s="14"/>
    </row>
    <row r="252" spans="2:8" customFormat="1" ht="12.75" hidden="1">
      <c r="B252" t="e">
        <f>+'Agent Team'!#REF!</f>
        <v>#REF!</v>
      </c>
      <c r="C252" s="16" t="e">
        <f t="shared" si="3"/>
        <v>#REF!</v>
      </c>
      <c r="D252" s="4" t="e">
        <f>+'Agent Team'!#REF!</f>
        <v>#REF!</v>
      </c>
      <c r="E252" s="24" t="e">
        <f>'Agent Team'!#REF!</f>
        <v>#REF!</v>
      </c>
      <c r="F252" s="16" t="e">
        <f>'Agent Team'!#REF!</f>
        <v>#REF!</v>
      </c>
      <c r="G252" s="4" t="e">
        <f>'Agent Team'!#REF!</f>
        <v>#REF!</v>
      </c>
      <c r="H252" s="14" t="s">
        <v>156</v>
      </c>
    </row>
    <row r="253" spans="2:8" customFormat="1" ht="12.75" hidden="1">
      <c r="B253" t="e">
        <f>+'Agent Team'!#REF!</f>
        <v>#REF!</v>
      </c>
      <c r="C253" s="16" t="e">
        <f t="shared" si="3"/>
        <v>#REF!</v>
      </c>
      <c r="D253" s="4" t="e">
        <f>+'Agent Team'!#REF!</f>
        <v>#REF!</v>
      </c>
      <c r="E253" s="24" t="e">
        <f>'Agent Team'!#REF!</f>
        <v>#REF!</v>
      </c>
      <c r="F253" s="16" t="e">
        <f>'Agent Team'!#REF!</f>
        <v>#REF!</v>
      </c>
      <c r="G253" s="4" t="e">
        <f>'Agent Team'!#REF!</f>
        <v>#REF!</v>
      </c>
      <c r="H253" s="14" t="s">
        <v>156</v>
      </c>
    </row>
    <row r="254" spans="2:8" customFormat="1" ht="12.75" hidden="1">
      <c r="B254" t="e">
        <f>+'Agent Team'!#REF!</f>
        <v>#REF!</v>
      </c>
      <c r="C254" s="16" t="e">
        <f t="shared" si="3"/>
        <v>#REF!</v>
      </c>
      <c r="D254" s="4" t="e">
        <f>+'Agent Team'!#REF!</f>
        <v>#REF!</v>
      </c>
      <c r="E254" s="24" t="e">
        <f>'Agent Team'!#REF!</f>
        <v>#REF!</v>
      </c>
      <c r="F254" s="16" t="e">
        <f>'Agent Team'!#REF!</f>
        <v>#REF!</v>
      </c>
      <c r="G254" s="4" t="e">
        <f>'Agent Team'!#REF!</f>
        <v>#REF!</v>
      </c>
      <c r="H254" s="14" t="s">
        <v>156</v>
      </c>
    </row>
    <row r="255" spans="2:8" customFormat="1" ht="12.75" hidden="1">
      <c r="B255" t="e">
        <f>+'Agent Team'!#REF!</f>
        <v>#REF!</v>
      </c>
      <c r="C255" s="16" t="e">
        <f t="shared" si="3"/>
        <v>#REF!</v>
      </c>
      <c r="D255" s="4" t="e">
        <f>+'Agent Team'!#REF!</f>
        <v>#REF!</v>
      </c>
      <c r="E255" s="24" t="e">
        <f>'Agent Team'!#REF!</f>
        <v>#REF!</v>
      </c>
      <c r="F255" s="16" t="e">
        <f>'Agent Team'!#REF!</f>
        <v>#REF!</v>
      </c>
      <c r="G255" s="4" t="e">
        <f>'Agent Team'!#REF!</f>
        <v>#REF!</v>
      </c>
      <c r="H255" s="14"/>
    </row>
    <row r="256" spans="2:8" customFormat="1" ht="12.75">
      <c r="B256" t="e">
        <f>+'Agent Team'!#REF!</f>
        <v>#REF!</v>
      </c>
      <c r="C256" s="16" t="e">
        <f t="shared" si="3"/>
        <v>#REF!</v>
      </c>
      <c r="D256" s="4" t="e">
        <f>+'Agent Team'!#REF!</f>
        <v>#REF!</v>
      </c>
      <c r="E256" s="24" t="e">
        <f>'Agent Team'!#REF!</f>
        <v>#REF!</v>
      </c>
      <c r="F256" s="16" t="e">
        <f>'Agent Team'!#REF!</f>
        <v>#REF!</v>
      </c>
      <c r="G256" s="4" t="e">
        <f>'Agent Team'!#REF!</f>
        <v>#REF!</v>
      </c>
      <c r="H256" s="14"/>
    </row>
    <row r="257" spans="2:8" customFormat="1" ht="12.75">
      <c r="B257" t="e">
        <f>+'Agent Team'!#REF!</f>
        <v>#REF!</v>
      </c>
      <c r="C257" s="16" t="e">
        <f t="shared" si="3"/>
        <v>#REF!</v>
      </c>
      <c r="D257" s="4" t="e">
        <f>+'Agent Team'!#REF!</f>
        <v>#REF!</v>
      </c>
      <c r="E257" s="24" t="e">
        <f>'Agent Team'!#REF!</f>
        <v>#REF!</v>
      </c>
      <c r="F257" s="16" t="e">
        <f>'Agent Team'!#REF!</f>
        <v>#REF!</v>
      </c>
      <c r="G257" s="4" t="e">
        <f>'Agent Team'!#REF!</f>
        <v>#REF!</v>
      </c>
      <c r="H257" s="14"/>
    </row>
    <row r="258" spans="2:8" customFormat="1" ht="12.75">
      <c r="B258" t="e">
        <f>+'Agent Team'!#REF!</f>
        <v>#REF!</v>
      </c>
      <c r="C258" s="16" t="e">
        <f t="shared" ref="C258:C321" si="4">MATCH(B258,$A$2:$A$822,0)</f>
        <v>#REF!</v>
      </c>
      <c r="D258" s="4" t="e">
        <f>+'Agent Team'!#REF!</f>
        <v>#REF!</v>
      </c>
      <c r="E258" s="24" t="e">
        <f>'Agent Team'!#REF!</f>
        <v>#REF!</v>
      </c>
      <c r="F258" s="16" t="e">
        <f>'Agent Team'!#REF!</f>
        <v>#REF!</v>
      </c>
      <c r="G258" s="4" t="e">
        <f>'Agent Team'!#REF!</f>
        <v>#REF!</v>
      </c>
      <c r="H258" s="14"/>
    </row>
    <row r="259" spans="2:8" customFormat="1" ht="12.75">
      <c r="B259" t="e">
        <f>+'Agent Team'!#REF!</f>
        <v>#REF!</v>
      </c>
      <c r="C259" s="16" t="e">
        <f t="shared" si="4"/>
        <v>#REF!</v>
      </c>
      <c r="D259" s="4" t="e">
        <f>+'Agent Team'!#REF!</f>
        <v>#REF!</v>
      </c>
      <c r="E259" s="24" t="e">
        <f>'Agent Team'!#REF!</f>
        <v>#REF!</v>
      </c>
      <c r="F259" s="16" t="e">
        <f>'Agent Team'!#REF!</f>
        <v>#REF!</v>
      </c>
      <c r="G259" s="4" t="e">
        <f>'Agent Team'!#REF!</f>
        <v>#REF!</v>
      </c>
      <c r="H259" s="14"/>
    </row>
    <row r="260" spans="2:8" customFormat="1" ht="12.75">
      <c r="B260" t="e">
        <f>+'Agent Team'!#REF!</f>
        <v>#REF!</v>
      </c>
      <c r="C260" s="16" t="e">
        <f t="shared" si="4"/>
        <v>#REF!</v>
      </c>
      <c r="D260" s="4" t="e">
        <f>+'Agent Team'!#REF!</f>
        <v>#REF!</v>
      </c>
      <c r="E260" s="24" t="e">
        <f>'Agent Team'!#REF!</f>
        <v>#REF!</v>
      </c>
      <c r="F260" s="16" t="e">
        <f>'Agent Team'!#REF!</f>
        <v>#REF!</v>
      </c>
      <c r="G260" s="4" t="e">
        <f>'Agent Team'!#REF!</f>
        <v>#REF!</v>
      </c>
      <c r="H260" s="14"/>
    </row>
    <row r="261" spans="2:8" customFormat="1" ht="12.75" hidden="1">
      <c r="B261" t="e">
        <f>+'Agent Team'!#REF!</f>
        <v>#REF!</v>
      </c>
      <c r="C261" s="16" t="e">
        <f t="shared" si="4"/>
        <v>#REF!</v>
      </c>
      <c r="D261" s="4" t="e">
        <f>+'Agent Team'!#REF!</f>
        <v>#REF!</v>
      </c>
      <c r="E261" s="24" t="e">
        <f>'Agent Team'!#REF!</f>
        <v>#REF!</v>
      </c>
      <c r="F261" s="16" t="e">
        <f>'Agent Team'!#REF!</f>
        <v>#REF!</v>
      </c>
      <c r="G261" s="4" t="e">
        <f>'Agent Team'!#REF!</f>
        <v>#REF!</v>
      </c>
      <c r="H261" s="14"/>
    </row>
    <row r="262" spans="2:8" customFormat="1" ht="12.75" hidden="1">
      <c r="B262" t="e">
        <f>+'Agent Team'!#REF!</f>
        <v>#REF!</v>
      </c>
      <c r="C262" s="16" t="e">
        <f t="shared" si="4"/>
        <v>#REF!</v>
      </c>
      <c r="D262" s="4" t="e">
        <f>+'Agent Team'!#REF!</f>
        <v>#REF!</v>
      </c>
      <c r="E262" s="24" t="e">
        <f>'Agent Team'!#REF!</f>
        <v>#REF!</v>
      </c>
      <c r="F262" s="16" t="e">
        <f>'Agent Team'!#REF!</f>
        <v>#REF!</v>
      </c>
      <c r="G262" s="4" t="e">
        <f>'Agent Team'!#REF!</f>
        <v>#REF!</v>
      </c>
      <c r="H262" s="14"/>
    </row>
    <row r="263" spans="2:8" customFormat="1" ht="12.75" hidden="1">
      <c r="B263" t="e">
        <f>+'Agent Team'!#REF!</f>
        <v>#REF!</v>
      </c>
      <c r="C263" s="16" t="e">
        <f t="shared" si="4"/>
        <v>#REF!</v>
      </c>
      <c r="D263" s="4" t="e">
        <f>+'Agent Team'!#REF!</f>
        <v>#REF!</v>
      </c>
      <c r="E263" s="24" t="e">
        <f>'Agent Team'!#REF!</f>
        <v>#REF!</v>
      </c>
      <c r="F263" s="16" t="e">
        <f>'Agent Team'!#REF!</f>
        <v>#REF!</v>
      </c>
      <c r="G263" s="4" t="e">
        <f>'Agent Team'!#REF!</f>
        <v>#REF!</v>
      </c>
      <c r="H263" s="14"/>
    </row>
    <row r="264" spans="2:8" customFormat="1" ht="12.75" hidden="1">
      <c r="B264" t="e">
        <f>+'Agent Team'!#REF!</f>
        <v>#REF!</v>
      </c>
      <c r="C264" s="16" t="e">
        <f t="shared" si="4"/>
        <v>#REF!</v>
      </c>
      <c r="D264" s="4" t="e">
        <f>+'Agent Team'!#REF!</f>
        <v>#REF!</v>
      </c>
      <c r="E264" s="24" t="e">
        <f>'Agent Team'!#REF!</f>
        <v>#REF!</v>
      </c>
      <c r="F264" s="16" t="e">
        <f>'Agent Team'!#REF!</f>
        <v>#REF!</v>
      </c>
      <c r="G264" s="4" t="e">
        <f>'Agent Team'!#REF!</f>
        <v>#REF!</v>
      </c>
      <c r="H264" s="14"/>
    </row>
    <row r="265" spans="2:8" customFormat="1" ht="12.75" hidden="1">
      <c r="B265" t="e">
        <f>+'Agent Team'!#REF!</f>
        <v>#REF!</v>
      </c>
      <c r="C265" s="16" t="e">
        <f t="shared" si="4"/>
        <v>#REF!</v>
      </c>
      <c r="D265" s="4" t="e">
        <f>+'Agent Team'!#REF!</f>
        <v>#REF!</v>
      </c>
      <c r="E265" s="24" t="e">
        <f>'Agent Team'!#REF!</f>
        <v>#REF!</v>
      </c>
      <c r="F265" s="16" t="e">
        <f>'Agent Team'!#REF!</f>
        <v>#REF!</v>
      </c>
      <c r="G265" s="4" t="e">
        <f>'Agent Team'!#REF!</f>
        <v>#REF!</v>
      </c>
      <c r="H265" s="14"/>
    </row>
    <row r="266" spans="2:8" customFormat="1" ht="12.75" hidden="1">
      <c r="B266" t="e">
        <f>+'Agent Team'!#REF!</f>
        <v>#REF!</v>
      </c>
      <c r="C266" s="16" t="e">
        <f t="shared" si="4"/>
        <v>#REF!</v>
      </c>
      <c r="D266" s="4" t="e">
        <f>+'Agent Team'!#REF!</f>
        <v>#REF!</v>
      </c>
      <c r="E266" s="24" t="e">
        <f>'Agent Team'!#REF!</f>
        <v>#REF!</v>
      </c>
      <c r="F266" s="16" t="e">
        <f>'Agent Team'!#REF!</f>
        <v>#REF!</v>
      </c>
      <c r="G266" s="4" t="e">
        <f>'Agent Team'!#REF!</f>
        <v>#REF!</v>
      </c>
      <c r="H266" s="14"/>
    </row>
    <row r="267" spans="2:8" customFormat="1" ht="12.75">
      <c r="B267" t="e">
        <f>+'Agent Team'!#REF!</f>
        <v>#REF!</v>
      </c>
      <c r="C267" s="16" t="e">
        <f t="shared" si="4"/>
        <v>#REF!</v>
      </c>
      <c r="D267" s="4" t="e">
        <f>+'Agent Team'!#REF!</f>
        <v>#REF!</v>
      </c>
      <c r="E267" s="24" t="e">
        <f>'Agent Team'!#REF!</f>
        <v>#REF!</v>
      </c>
      <c r="F267" s="16" t="e">
        <f>'Agent Team'!#REF!</f>
        <v>#REF!</v>
      </c>
      <c r="G267" s="4" t="e">
        <f>'Agent Team'!#REF!</f>
        <v>#REF!</v>
      </c>
      <c r="H267" s="14"/>
    </row>
    <row r="268" spans="2:8" customFormat="1" ht="12.75">
      <c r="B268" t="e">
        <f>+'Agent Team'!#REF!</f>
        <v>#REF!</v>
      </c>
      <c r="C268" s="16" t="e">
        <f t="shared" si="4"/>
        <v>#REF!</v>
      </c>
      <c r="D268" s="4" t="e">
        <f>+'Agent Team'!#REF!</f>
        <v>#REF!</v>
      </c>
      <c r="E268" s="24" t="e">
        <f>'Agent Team'!#REF!</f>
        <v>#REF!</v>
      </c>
      <c r="F268" s="16" t="e">
        <f>'Agent Team'!#REF!</f>
        <v>#REF!</v>
      </c>
      <c r="G268" s="4" t="e">
        <f>'Agent Team'!#REF!</f>
        <v>#REF!</v>
      </c>
      <c r="H268" s="14"/>
    </row>
    <row r="269" spans="2:8" customFormat="1" ht="12.75">
      <c r="B269" t="e">
        <f>+'Agent Team'!#REF!</f>
        <v>#REF!</v>
      </c>
      <c r="C269" s="16" t="e">
        <f t="shared" si="4"/>
        <v>#REF!</v>
      </c>
      <c r="D269" s="4" t="e">
        <f>+'Agent Team'!#REF!</f>
        <v>#REF!</v>
      </c>
      <c r="E269" s="24" t="e">
        <f>'Agent Team'!#REF!</f>
        <v>#REF!</v>
      </c>
      <c r="F269" s="16" t="e">
        <f>'Agent Team'!#REF!</f>
        <v>#REF!</v>
      </c>
      <c r="G269" s="4" t="e">
        <f>'Agent Team'!#REF!</f>
        <v>#REF!</v>
      </c>
      <c r="H269" s="14"/>
    </row>
    <row r="270" spans="2:8" customFormat="1" ht="12.75">
      <c r="B270" t="e">
        <f>+'Agent Team'!#REF!</f>
        <v>#REF!</v>
      </c>
      <c r="C270" s="16" t="e">
        <f t="shared" si="4"/>
        <v>#REF!</v>
      </c>
      <c r="D270" s="4" t="e">
        <f>+'Agent Team'!#REF!</f>
        <v>#REF!</v>
      </c>
      <c r="E270" s="24" t="e">
        <f>'Agent Team'!#REF!</f>
        <v>#REF!</v>
      </c>
      <c r="F270" s="16" t="e">
        <f>'Agent Team'!#REF!</f>
        <v>#REF!</v>
      </c>
      <c r="G270" s="4" t="e">
        <f>'Agent Team'!#REF!</f>
        <v>#REF!</v>
      </c>
      <c r="H270" s="14"/>
    </row>
    <row r="271" spans="2:8" customFormat="1" ht="12.75">
      <c r="B271" t="e">
        <f>+'Agent Team'!#REF!</f>
        <v>#REF!</v>
      </c>
      <c r="C271" s="16" t="e">
        <f t="shared" si="4"/>
        <v>#REF!</v>
      </c>
      <c r="D271" s="4" t="e">
        <f>+'Agent Team'!#REF!</f>
        <v>#REF!</v>
      </c>
      <c r="E271" s="24" t="e">
        <f>'Agent Team'!#REF!</f>
        <v>#REF!</v>
      </c>
      <c r="F271" s="16" t="e">
        <f>'Agent Team'!#REF!</f>
        <v>#REF!</v>
      </c>
      <c r="G271" s="4" t="e">
        <f>'Agent Team'!#REF!</f>
        <v>#REF!</v>
      </c>
      <c r="H271" s="14"/>
    </row>
    <row r="272" spans="2:8" customFormat="1" ht="12.75">
      <c r="B272" t="e">
        <f>+'Agent Team'!#REF!</f>
        <v>#REF!</v>
      </c>
      <c r="C272" s="16" t="e">
        <f t="shared" si="4"/>
        <v>#REF!</v>
      </c>
      <c r="D272" s="4" t="e">
        <f>+'Agent Team'!#REF!</f>
        <v>#REF!</v>
      </c>
      <c r="E272" s="24" t="e">
        <f>'Agent Team'!#REF!</f>
        <v>#REF!</v>
      </c>
      <c r="F272" s="16" t="e">
        <f>'Agent Team'!#REF!</f>
        <v>#REF!</v>
      </c>
      <c r="G272" s="4" t="e">
        <f>'Agent Team'!#REF!</f>
        <v>#REF!</v>
      </c>
      <c r="H272" s="14"/>
    </row>
    <row r="273" spans="2:8" customFormat="1" ht="12.75">
      <c r="B273" t="e">
        <f>+'Agent Team'!#REF!</f>
        <v>#REF!</v>
      </c>
      <c r="C273" s="16" t="e">
        <f t="shared" si="4"/>
        <v>#REF!</v>
      </c>
      <c r="D273" s="4" t="e">
        <f>+'Agent Team'!#REF!</f>
        <v>#REF!</v>
      </c>
      <c r="E273" s="24" t="e">
        <f>'Agent Team'!#REF!</f>
        <v>#REF!</v>
      </c>
      <c r="F273" s="16" t="e">
        <f>'Agent Team'!#REF!</f>
        <v>#REF!</v>
      </c>
      <c r="G273" s="4" t="e">
        <f>'Agent Team'!#REF!</f>
        <v>#REF!</v>
      </c>
      <c r="H273" s="14"/>
    </row>
    <row r="274" spans="2:8" customFormat="1" ht="12.75">
      <c r="B274" t="e">
        <f>+'Agent Team'!#REF!</f>
        <v>#REF!</v>
      </c>
      <c r="C274" s="16" t="e">
        <f t="shared" si="4"/>
        <v>#REF!</v>
      </c>
      <c r="D274" s="4" t="e">
        <f>+'Agent Team'!#REF!</f>
        <v>#REF!</v>
      </c>
      <c r="E274" s="24" t="e">
        <f>'Agent Team'!#REF!</f>
        <v>#REF!</v>
      </c>
      <c r="F274" s="16" t="e">
        <f>'Agent Team'!#REF!</f>
        <v>#REF!</v>
      </c>
      <c r="G274" s="4" t="e">
        <f>'Agent Team'!#REF!</f>
        <v>#REF!</v>
      </c>
      <c r="H274" s="14"/>
    </row>
    <row r="275" spans="2:8" customFormat="1" ht="12.75">
      <c r="B275" t="e">
        <f>+'Agent Team'!#REF!</f>
        <v>#REF!</v>
      </c>
      <c r="C275" s="16" t="e">
        <f t="shared" si="4"/>
        <v>#REF!</v>
      </c>
      <c r="D275" s="4" t="e">
        <f>+'Agent Team'!#REF!</f>
        <v>#REF!</v>
      </c>
      <c r="E275" s="24" t="e">
        <f>'Agent Team'!#REF!</f>
        <v>#REF!</v>
      </c>
      <c r="F275" s="16" t="e">
        <f>'Agent Team'!#REF!</f>
        <v>#REF!</v>
      </c>
      <c r="G275" s="4" t="e">
        <f>'Agent Team'!#REF!</f>
        <v>#REF!</v>
      </c>
      <c r="H275" s="14"/>
    </row>
    <row r="276" spans="2:8" customFormat="1" ht="12.75">
      <c r="B276" t="e">
        <f>+'Agent Team'!#REF!</f>
        <v>#REF!</v>
      </c>
      <c r="C276" s="16" t="e">
        <f t="shared" si="4"/>
        <v>#REF!</v>
      </c>
      <c r="D276" s="4" t="e">
        <f>+'Agent Team'!#REF!</f>
        <v>#REF!</v>
      </c>
      <c r="E276" s="24" t="e">
        <f>'Agent Team'!#REF!</f>
        <v>#REF!</v>
      </c>
      <c r="F276" s="16" t="e">
        <f>'Agent Team'!#REF!</f>
        <v>#REF!</v>
      </c>
      <c r="G276" s="4" t="e">
        <f>'Agent Team'!#REF!</f>
        <v>#REF!</v>
      </c>
      <c r="H276" s="90"/>
    </row>
    <row r="277" spans="2:8" customFormat="1" ht="12.75">
      <c r="B277" t="e">
        <f>+'Agent Team'!#REF!</f>
        <v>#REF!</v>
      </c>
      <c r="C277" s="16" t="e">
        <f t="shared" si="4"/>
        <v>#REF!</v>
      </c>
      <c r="D277" s="4" t="e">
        <f>+'Agent Team'!#REF!</f>
        <v>#REF!</v>
      </c>
      <c r="E277" s="24" t="e">
        <f>'Agent Team'!#REF!</f>
        <v>#REF!</v>
      </c>
      <c r="F277" s="16" t="e">
        <f>'Agent Team'!#REF!</f>
        <v>#REF!</v>
      </c>
      <c r="G277" s="4" t="e">
        <f>'Agent Team'!#REF!</f>
        <v>#REF!</v>
      </c>
      <c r="H277" s="90"/>
    </row>
    <row r="278" spans="2:8" customFormat="1" ht="12.75">
      <c r="B278" t="e">
        <f>+'Agent Team'!#REF!</f>
        <v>#REF!</v>
      </c>
      <c r="C278" s="16" t="e">
        <f t="shared" si="4"/>
        <v>#REF!</v>
      </c>
      <c r="D278" s="4" t="e">
        <f>+'Agent Team'!#REF!</f>
        <v>#REF!</v>
      </c>
      <c r="E278" s="24" t="e">
        <f>'Agent Team'!#REF!</f>
        <v>#REF!</v>
      </c>
      <c r="F278" s="16" t="e">
        <f>'Agent Team'!#REF!</f>
        <v>#REF!</v>
      </c>
      <c r="G278" s="4" t="e">
        <f>'Agent Team'!#REF!</f>
        <v>#REF!</v>
      </c>
      <c r="H278" s="90"/>
    </row>
    <row r="279" spans="2:8" customFormat="1" ht="12.75">
      <c r="B279" t="e">
        <f>+'Agent Team'!#REF!</f>
        <v>#REF!</v>
      </c>
      <c r="C279" s="16" t="e">
        <f t="shared" si="4"/>
        <v>#REF!</v>
      </c>
      <c r="D279" s="4" t="e">
        <f>+'Agent Team'!#REF!</f>
        <v>#REF!</v>
      </c>
      <c r="E279" s="24" t="e">
        <f>'Agent Team'!#REF!</f>
        <v>#REF!</v>
      </c>
      <c r="F279" s="16" t="e">
        <f>'Agent Team'!#REF!</f>
        <v>#REF!</v>
      </c>
      <c r="G279" s="4" t="e">
        <f>'Agent Team'!#REF!</f>
        <v>#REF!</v>
      </c>
      <c r="H279" s="90"/>
    </row>
    <row r="280" spans="2:8" customFormat="1" ht="12.75">
      <c r="B280" t="e">
        <f>+'Agent Team'!#REF!</f>
        <v>#REF!</v>
      </c>
      <c r="C280" s="16" t="e">
        <f t="shared" si="4"/>
        <v>#REF!</v>
      </c>
      <c r="D280" s="4" t="e">
        <f>+'Agent Team'!#REF!</f>
        <v>#REF!</v>
      </c>
      <c r="E280" s="24" t="e">
        <f>'Agent Team'!#REF!</f>
        <v>#REF!</v>
      </c>
      <c r="F280" s="16" t="e">
        <f>'Agent Team'!#REF!</f>
        <v>#REF!</v>
      </c>
      <c r="G280" s="4" t="e">
        <f>'Agent Team'!#REF!</f>
        <v>#REF!</v>
      </c>
      <c r="H280" s="90"/>
    </row>
    <row r="281" spans="2:8" customFormat="1" ht="12.75">
      <c r="B281" t="e">
        <f>+'Agent Team'!#REF!</f>
        <v>#REF!</v>
      </c>
      <c r="C281" s="16" t="e">
        <f t="shared" si="4"/>
        <v>#REF!</v>
      </c>
      <c r="D281" s="4" t="e">
        <f>+'Agent Team'!#REF!</f>
        <v>#REF!</v>
      </c>
      <c r="E281" s="24" t="e">
        <f>'Agent Team'!#REF!</f>
        <v>#REF!</v>
      </c>
      <c r="F281" s="16" t="e">
        <f>'Agent Team'!#REF!</f>
        <v>#REF!</v>
      </c>
      <c r="G281" s="4" t="e">
        <f>'Agent Team'!#REF!</f>
        <v>#REF!</v>
      </c>
      <c r="H281" s="90"/>
    </row>
    <row r="282" spans="2:8" customFormat="1" ht="12.75">
      <c r="B282" t="e">
        <f>+'Agent Team'!#REF!</f>
        <v>#REF!</v>
      </c>
      <c r="C282" s="16" t="e">
        <f t="shared" si="4"/>
        <v>#REF!</v>
      </c>
      <c r="D282" s="4" t="e">
        <f>+'Agent Team'!#REF!</f>
        <v>#REF!</v>
      </c>
      <c r="E282" s="24" t="e">
        <f>'Agent Team'!#REF!</f>
        <v>#REF!</v>
      </c>
      <c r="F282" s="16" t="e">
        <f>'Agent Team'!#REF!</f>
        <v>#REF!</v>
      </c>
      <c r="G282" s="4" t="e">
        <f>'Agent Team'!#REF!</f>
        <v>#REF!</v>
      </c>
      <c r="H282" s="90"/>
    </row>
    <row r="283" spans="2:8" customFormat="1" ht="12.75">
      <c r="B283" t="e">
        <f>+'Agent Team'!#REF!</f>
        <v>#REF!</v>
      </c>
      <c r="C283" s="16" t="e">
        <f t="shared" si="4"/>
        <v>#REF!</v>
      </c>
      <c r="D283" s="4" t="e">
        <f>+'Agent Team'!#REF!</f>
        <v>#REF!</v>
      </c>
      <c r="E283" s="24" t="e">
        <f>'Agent Team'!#REF!</f>
        <v>#REF!</v>
      </c>
      <c r="F283" s="16" t="e">
        <f>'Agent Team'!#REF!</f>
        <v>#REF!</v>
      </c>
      <c r="G283" s="4" t="e">
        <f>'Agent Team'!#REF!</f>
        <v>#REF!</v>
      </c>
      <c r="H283" s="90"/>
    </row>
    <row r="284" spans="2:8" customFormat="1" ht="12.75">
      <c r="B284" t="e">
        <f>+'Agent Team'!#REF!</f>
        <v>#REF!</v>
      </c>
      <c r="C284" s="16" t="e">
        <f t="shared" si="4"/>
        <v>#REF!</v>
      </c>
      <c r="D284" s="4" t="e">
        <f>+'Agent Team'!#REF!</f>
        <v>#REF!</v>
      </c>
      <c r="E284" s="24" t="e">
        <f>'Agent Team'!#REF!</f>
        <v>#REF!</v>
      </c>
      <c r="F284" s="16" t="e">
        <f>'Agent Team'!#REF!</f>
        <v>#REF!</v>
      </c>
      <c r="G284" s="4" t="e">
        <f>'Agent Team'!#REF!</f>
        <v>#REF!</v>
      </c>
      <c r="H284" s="90"/>
    </row>
    <row r="285" spans="2:8" customFormat="1" ht="12.75">
      <c r="B285" t="e">
        <f>+'Agent Team'!#REF!</f>
        <v>#REF!</v>
      </c>
      <c r="C285" s="16" t="e">
        <f t="shared" si="4"/>
        <v>#REF!</v>
      </c>
      <c r="D285" s="4" t="e">
        <f>+'Agent Team'!#REF!</f>
        <v>#REF!</v>
      </c>
      <c r="E285" s="24" t="e">
        <f>'Agent Team'!#REF!</f>
        <v>#REF!</v>
      </c>
      <c r="F285" s="16" t="e">
        <f>'Agent Team'!#REF!</f>
        <v>#REF!</v>
      </c>
      <c r="G285" s="4" t="e">
        <f>'Agent Team'!#REF!</f>
        <v>#REF!</v>
      </c>
      <c r="H285" s="90"/>
    </row>
    <row r="286" spans="2:8" customFormat="1" ht="12.75">
      <c r="B286" t="e">
        <f>+'Agent Team'!#REF!</f>
        <v>#REF!</v>
      </c>
      <c r="C286" s="16" t="e">
        <f t="shared" si="4"/>
        <v>#REF!</v>
      </c>
      <c r="D286" s="4" t="e">
        <f>+'Agent Team'!#REF!</f>
        <v>#REF!</v>
      </c>
      <c r="E286" s="24" t="e">
        <f>'Agent Team'!#REF!</f>
        <v>#REF!</v>
      </c>
      <c r="F286" s="16" t="e">
        <f>'Agent Team'!#REF!</f>
        <v>#REF!</v>
      </c>
      <c r="G286" s="4" t="e">
        <f>'Agent Team'!#REF!</f>
        <v>#REF!</v>
      </c>
      <c r="H286" s="90"/>
    </row>
    <row r="287" spans="2:8" customFormat="1" ht="12.75">
      <c r="B287" t="e">
        <f>+'Agent Team'!#REF!</f>
        <v>#REF!</v>
      </c>
      <c r="C287" s="16" t="e">
        <f t="shared" si="4"/>
        <v>#REF!</v>
      </c>
      <c r="D287" s="4" t="e">
        <f>+'Agent Team'!#REF!</f>
        <v>#REF!</v>
      </c>
      <c r="E287" s="24" t="e">
        <f>'Agent Team'!#REF!</f>
        <v>#REF!</v>
      </c>
      <c r="F287" s="16" t="e">
        <f>'Agent Team'!#REF!</f>
        <v>#REF!</v>
      </c>
      <c r="G287" s="4" t="e">
        <f>'Agent Team'!#REF!</f>
        <v>#REF!</v>
      </c>
      <c r="H287" s="90"/>
    </row>
    <row r="288" spans="2:8" customFormat="1" ht="12.75" hidden="1">
      <c r="B288" t="e">
        <f>+'Agent Team'!#REF!</f>
        <v>#REF!</v>
      </c>
      <c r="C288" s="16" t="e">
        <f t="shared" si="4"/>
        <v>#REF!</v>
      </c>
      <c r="D288" s="4" t="e">
        <f>+'Agent Team'!#REF!</f>
        <v>#REF!</v>
      </c>
      <c r="E288" s="24" t="e">
        <f>'Agent Team'!#REF!</f>
        <v>#REF!</v>
      </c>
      <c r="F288" s="16" t="e">
        <f>'Agent Team'!#REF!</f>
        <v>#REF!</v>
      </c>
      <c r="G288" s="4" t="e">
        <f>'Agent Team'!#REF!</f>
        <v>#REF!</v>
      </c>
      <c r="H288" s="90"/>
    </row>
    <row r="289" spans="2:8" customFormat="1" ht="12.75" hidden="1">
      <c r="B289" t="e">
        <f>+'Agent Team'!#REF!</f>
        <v>#REF!</v>
      </c>
      <c r="C289" s="16" t="e">
        <f t="shared" si="4"/>
        <v>#REF!</v>
      </c>
      <c r="D289" s="4" t="e">
        <f>+'Agent Team'!#REF!</f>
        <v>#REF!</v>
      </c>
      <c r="E289" s="24" t="e">
        <f>'Agent Team'!#REF!</f>
        <v>#REF!</v>
      </c>
      <c r="F289" s="16" t="e">
        <f>'Agent Team'!#REF!</f>
        <v>#REF!</v>
      </c>
      <c r="G289" s="4" t="e">
        <f>'Agent Team'!#REF!</f>
        <v>#REF!</v>
      </c>
      <c r="H289" s="90"/>
    </row>
    <row r="290" spans="2:8" customFormat="1" ht="12.75" hidden="1">
      <c r="B290" t="e">
        <f>+'Agent Team'!#REF!</f>
        <v>#REF!</v>
      </c>
      <c r="C290" s="16" t="e">
        <f t="shared" si="4"/>
        <v>#REF!</v>
      </c>
      <c r="D290" s="4" t="e">
        <f>+'Agent Team'!#REF!</f>
        <v>#REF!</v>
      </c>
      <c r="E290" s="24" t="e">
        <f>'Agent Team'!#REF!</f>
        <v>#REF!</v>
      </c>
      <c r="F290" s="16" t="e">
        <f>'Agent Team'!#REF!</f>
        <v>#REF!</v>
      </c>
      <c r="G290" s="4" t="e">
        <f>'Agent Team'!#REF!</f>
        <v>#REF!</v>
      </c>
      <c r="H290" s="90"/>
    </row>
    <row r="291" spans="2:8" customFormat="1" ht="12.75" hidden="1">
      <c r="B291" t="e">
        <f>+'Agent Team'!#REF!</f>
        <v>#REF!</v>
      </c>
      <c r="C291" s="16" t="e">
        <f t="shared" si="4"/>
        <v>#REF!</v>
      </c>
      <c r="D291" s="4" t="e">
        <f>+'Agent Team'!#REF!</f>
        <v>#REF!</v>
      </c>
      <c r="E291" s="24" t="e">
        <f>'Agent Team'!#REF!</f>
        <v>#REF!</v>
      </c>
      <c r="F291" s="16" t="e">
        <f>'Agent Team'!#REF!</f>
        <v>#REF!</v>
      </c>
      <c r="G291" s="4" t="e">
        <f>'Agent Team'!#REF!</f>
        <v>#REF!</v>
      </c>
      <c r="H291" s="90"/>
    </row>
    <row r="292" spans="2:8" customFormat="1" ht="12.75" hidden="1">
      <c r="B292" t="e">
        <f>+'Agent Team'!#REF!</f>
        <v>#REF!</v>
      </c>
      <c r="C292" s="16" t="e">
        <f t="shared" si="4"/>
        <v>#REF!</v>
      </c>
      <c r="D292" s="4" t="e">
        <f>+'Agent Team'!#REF!</f>
        <v>#REF!</v>
      </c>
      <c r="E292" s="24" t="e">
        <f>'Agent Team'!#REF!</f>
        <v>#REF!</v>
      </c>
      <c r="F292" s="16" t="e">
        <f>'Agent Team'!#REF!</f>
        <v>#REF!</v>
      </c>
      <c r="G292" s="4" t="e">
        <f>'Agent Team'!#REF!</f>
        <v>#REF!</v>
      </c>
      <c r="H292" s="14" t="s">
        <v>135</v>
      </c>
    </row>
    <row r="293" spans="2:8" customFormat="1" ht="12.75" hidden="1">
      <c r="B293" t="e">
        <f>+'Agent Team'!#REF!</f>
        <v>#REF!</v>
      </c>
      <c r="C293" s="16" t="e">
        <f t="shared" si="4"/>
        <v>#REF!</v>
      </c>
      <c r="D293" s="4" t="e">
        <f>+'Agent Team'!#REF!</f>
        <v>#REF!</v>
      </c>
      <c r="E293" s="24" t="e">
        <f>'Agent Team'!#REF!</f>
        <v>#REF!</v>
      </c>
      <c r="F293" s="16" t="e">
        <f>'Agent Team'!#REF!</f>
        <v>#REF!</v>
      </c>
      <c r="G293" s="4" t="e">
        <f>'Agent Team'!#REF!</f>
        <v>#REF!</v>
      </c>
      <c r="H293" s="14" t="s">
        <v>135</v>
      </c>
    </row>
    <row r="294" spans="2:8" customFormat="1" ht="12.75" hidden="1">
      <c r="B294" t="e">
        <f>+'Agent Team'!#REF!</f>
        <v>#REF!</v>
      </c>
      <c r="C294" s="16" t="e">
        <f t="shared" si="4"/>
        <v>#REF!</v>
      </c>
      <c r="D294" s="4" t="e">
        <f>+'Agent Team'!#REF!</f>
        <v>#REF!</v>
      </c>
      <c r="E294" s="24" t="e">
        <f>'Agent Team'!#REF!</f>
        <v>#REF!</v>
      </c>
      <c r="F294" s="16" t="e">
        <f>'Agent Team'!#REF!</f>
        <v>#REF!</v>
      </c>
      <c r="G294" s="4" t="e">
        <f>'Agent Team'!#REF!</f>
        <v>#REF!</v>
      </c>
      <c r="H294" s="14" t="s">
        <v>135</v>
      </c>
    </row>
    <row r="295" spans="2:8" customFormat="1" ht="12.75" hidden="1">
      <c r="B295" t="e">
        <f>+'Agent Team'!#REF!</f>
        <v>#REF!</v>
      </c>
      <c r="C295" s="16" t="e">
        <f t="shared" si="4"/>
        <v>#REF!</v>
      </c>
      <c r="D295" s="4" t="e">
        <f>+'Agent Team'!#REF!</f>
        <v>#REF!</v>
      </c>
      <c r="E295" s="24" t="e">
        <f>'Agent Team'!#REF!</f>
        <v>#REF!</v>
      </c>
      <c r="F295" s="16" t="e">
        <f>'Agent Team'!#REF!</f>
        <v>#REF!</v>
      </c>
      <c r="G295" s="4" t="e">
        <f>'Agent Team'!#REF!</f>
        <v>#REF!</v>
      </c>
      <c r="H295" s="14" t="s">
        <v>135</v>
      </c>
    </row>
    <row r="296" spans="2:8" customFormat="1" ht="12.75" hidden="1">
      <c r="B296" t="e">
        <f>+'Agent Team'!#REF!</f>
        <v>#REF!</v>
      </c>
      <c r="C296" s="16" t="e">
        <f t="shared" si="4"/>
        <v>#REF!</v>
      </c>
      <c r="D296" s="4" t="e">
        <f>+'Agent Team'!#REF!</f>
        <v>#REF!</v>
      </c>
      <c r="E296" s="24" t="e">
        <f>'Agent Team'!#REF!</f>
        <v>#REF!</v>
      </c>
      <c r="F296" s="16" t="e">
        <f>'Agent Team'!#REF!</f>
        <v>#REF!</v>
      </c>
      <c r="G296" s="4" t="e">
        <f>'Agent Team'!#REF!</f>
        <v>#REF!</v>
      </c>
      <c r="H296" s="14" t="s">
        <v>135</v>
      </c>
    </row>
    <row r="297" spans="2:8" customFormat="1" ht="12.75" hidden="1">
      <c r="B297" t="e">
        <f>+'Agent Team'!#REF!</f>
        <v>#REF!</v>
      </c>
      <c r="C297" s="16" t="e">
        <f t="shared" si="4"/>
        <v>#REF!</v>
      </c>
      <c r="D297" s="4" t="e">
        <f>+'Agent Team'!#REF!</f>
        <v>#REF!</v>
      </c>
      <c r="E297" s="24" t="e">
        <f>'Agent Team'!#REF!</f>
        <v>#REF!</v>
      </c>
      <c r="F297" s="16" t="e">
        <f>'Agent Team'!#REF!</f>
        <v>#REF!</v>
      </c>
      <c r="G297" s="4" t="e">
        <f>'Agent Team'!#REF!</f>
        <v>#REF!</v>
      </c>
      <c r="H297" s="14" t="s">
        <v>135</v>
      </c>
    </row>
    <row r="298" spans="2:8" customFormat="1" ht="12.75" hidden="1">
      <c r="B298" t="e">
        <f>+'Agent Team'!#REF!</f>
        <v>#REF!</v>
      </c>
      <c r="C298" s="16" t="e">
        <f t="shared" si="4"/>
        <v>#REF!</v>
      </c>
      <c r="D298" s="4" t="e">
        <f>+'Agent Team'!#REF!</f>
        <v>#REF!</v>
      </c>
      <c r="E298" s="24" t="e">
        <f>'Agent Team'!#REF!</f>
        <v>#REF!</v>
      </c>
      <c r="F298" s="16" t="e">
        <f>'Agent Team'!#REF!</f>
        <v>#REF!</v>
      </c>
      <c r="G298" s="4" t="e">
        <f>'Agent Team'!#REF!</f>
        <v>#REF!</v>
      </c>
      <c r="H298" s="14" t="s">
        <v>135</v>
      </c>
    </row>
    <row r="299" spans="2:8" customFormat="1" ht="12.75" hidden="1">
      <c r="B299" t="e">
        <f>+'Agent Team'!#REF!</f>
        <v>#REF!</v>
      </c>
      <c r="C299" s="16" t="e">
        <f t="shared" si="4"/>
        <v>#REF!</v>
      </c>
      <c r="D299" s="4" t="e">
        <f>+'Agent Team'!#REF!</f>
        <v>#REF!</v>
      </c>
      <c r="E299" s="24" t="e">
        <f>'Agent Team'!#REF!</f>
        <v>#REF!</v>
      </c>
      <c r="F299" s="16" t="e">
        <f>'Agent Team'!#REF!</f>
        <v>#REF!</v>
      </c>
      <c r="G299" s="4" t="e">
        <f>'Agent Team'!#REF!</f>
        <v>#REF!</v>
      </c>
      <c r="H299" s="14" t="s">
        <v>135</v>
      </c>
    </row>
    <row r="300" spans="2:8" customFormat="1" ht="12.75" hidden="1">
      <c r="B300" t="e">
        <f>+'Agent Team'!#REF!</f>
        <v>#REF!</v>
      </c>
      <c r="C300" s="16" t="e">
        <f t="shared" si="4"/>
        <v>#REF!</v>
      </c>
      <c r="D300" s="4" t="e">
        <f>+'Agent Team'!#REF!</f>
        <v>#REF!</v>
      </c>
      <c r="E300" s="24" t="e">
        <f>'Agent Team'!#REF!</f>
        <v>#REF!</v>
      </c>
      <c r="F300" s="16" t="e">
        <f>'Agent Team'!#REF!</f>
        <v>#REF!</v>
      </c>
      <c r="G300" s="4" t="e">
        <f>'Agent Team'!#REF!</f>
        <v>#REF!</v>
      </c>
      <c r="H300" s="14" t="s">
        <v>135</v>
      </c>
    </row>
    <row r="301" spans="2:8" customFormat="1" ht="12.75" hidden="1">
      <c r="B301" t="e">
        <f>+'Agent Team'!#REF!</f>
        <v>#REF!</v>
      </c>
      <c r="C301" s="16" t="e">
        <f t="shared" si="4"/>
        <v>#REF!</v>
      </c>
      <c r="D301" s="4" t="e">
        <f>+'Agent Team'!#REF!</f>
        <v>#REF!</v>
      </c>
      <c r="E301" s="24" t="e">
        <f>'Agent Team'!#REF!</f>
        <v>#REF!</v>
      </c>
      <c r="F301" s="16" t="e">
        <f>'Agent Team'!#REF!</f>
        <v>#REF!</v>
      </c>
      <c r="G301" s="4" t="e">
        <f>'Agent Team'!#REF!</f>
        <v>#REF!</v>
      </c>
      <c r="H301" s="14" t="s">
        <v>135</v>
      </c>
    </row>
    <row r="302" spans="2:8" customFormat="1" ht="12.75" hidden="1">
      <c r="B302" t="e">
        <f>+'Agent Team'!#REF!</f>
        <v>#REF!</v>
      </c>
      <c r="C302" s="16" t="e">
        <f t="shared" si="4"/>
        <v>#REF!</v>
      </c>
      <c r="D302" s="4" t="e">
        <f>+'Agent Team'!#REF!</f>
        <v>#REF!</v>
      </c>
      <c r="E302" s="24" t="e">
        <f>'Agent Team'!#REF!</f>
        <v>#REF!</v>
      </c>
      <c r="F302" s="16" t="e">
        <f>'Agent Team'!#REF!</f>
        <v>#REF!</v>
      </c>
      <c r="G302" s="4" t="e">
        <f>'Agent Team'!#REF!</f>
        <v>#REF!</v>
      </c>
      <c r="H302" s="14" t="s">
        <v>135</v>
      </c>
    </row>
    <row r="303" spans="2:8" customFormat="1" ht="12.75" hidden="1">
      <c r="B303" t="e">
        <f>+'Agent Team'!#REF!</f>
        <v>#REF!</v>
      </c>
      <c r="C303" s="16" t="e">
        <f t="shared" si="4"/>
        <v>#REF!</v>
      </c>
      <c r="D303" s="4" t="e">
        <f>+'Agent Team'!#REF!</f>
        <v>#REF!</v>
      </c>
      <c r="E303" s="24" t="e">
        <f>'Agent Team'!#REF!</f>
        <v>#REF!</v>
      </c>
      <c r="F303" s="16" t="e">
        <f>'Agent Team'!#REF!</f>
        <v>#REF!</v>
      </c>
      <c r="G303" s="4" t="e">
        <f>'Agent Team'!#REF!</f>
        <v>#REF!</v>
      </c>
      <c r="H303" s="14" t="s">
        <v>135</v>
      </c>
    </row>
    <row r="304" spans="2:8" customFormat="1" ht="12.75" hidden="1">
      <c r="B304" t="e">
        <f>+'Agent Team'!#REF!</f>
        <v>#REF!</v>
      </c>
      <c r="C304" s="16" t="e">
        <f t="shared" si="4"/>
        <v>#REF!</v>
      </c>
      <c r="D304" s="4" t="e">
        <f>+'Agent Team'!#REF!</f>
        <v>#REF!</v>
      </c>
      <c r="E304" s="24" t="e">
        <f>'Agent Team'!#REF!</f>
        <v>#REF!</v>
      </c>
      <c r="F304" s="16" t="e">
        <f>'Agent Team'!#REF!</f>
        <v>#REF!</v>
      </c>
      <c r="G304" s="4" t="e">
        <f>'Agent Team'!#REF!</f>
        <v>#REF!</v>
      </c>
      <c r="H304" s="14" t="s">
        <v>135</v>
      </c>
    </row>
    <row r="305" spans="2:8" customFormat="1" ht="12.75" hidden="1">
      <c r="B305" t="e">
        <f>+'Agent Team'!#REF!</f>
        <v>#REF!</v>
      </c>
      <c r="C305" s="16" t="e">
        <f t="shared" si="4"/>
        <v>#REF!</v>
      </c>
      <c r="D305" s="4" t="e">
        <f>+'Agent Team'!#REF!</f>
        <v>#REF!</v>
      </c>
      <c r="E305" s="24" t="e">
        <f>'Agent Team'!#REF!</f>
        <v>#REF!</v>
      </c>
      <c r="F305" s="16" t="e">
        <f>'Agent Team'!#REF!</f>
        <v>#REF!</v>
      </c>
      <c r="G305" s="4" t="e">
        <f>'Agent Team'!#REF!</f>
        <v>#REF!</v>
      </c>
      <c r="H305" s="14" t="s">
        <v>135</v>
      </c>
    </row>
    <row r="306" spans="2:8" customFormat="1" ht="12.75" hidden="1">
      <c r="B306" t="e">
        <f>+'Agent Team'!#REF!</f>
        <v>#REF!</v>
      </c>
      <c r="C306" s="16" t="e">
        <f t="shared" si="4"/>
        <v>#REF!</v>
      </c>
      <c r="D306" s="4" t="e">
        <f>+'Agent Team'!#REF!</f>
        <v>#REF!</v>
      </c>
      <c r="E306" s="24" t="e">
        <f>'Agent Team'!#REF!</f>
        <v>#REF!</v>
      </c>
      <c r="F306" s="16" t="e">
        <f>'Agent Team'!#REF!</f>
        <v>#REF!</v>
      </c>
      <c r="G306" s="4" t="e">
        <f>'Agent Team'!#REF!</f>
        <v>#REF!</v>
      </c>
      <c r="H306" s="14" t="s">
        <v>135</v>
      </c>
    </row>
    <row r="307" spans="2:8" customFormat="1" ht="12.75" hidden="1">
      <c r="B307" t="e">
        <f>+'Agent Team'!#REF!</f>
        <v>#REF!</v>
      </c>
      <c r="C307" s="16" t="e">
        <f t="shared" si="4"/>
        <v>#REF!</v>
      </c>
      <c r="D307" s="4" t="e">
        <f>+'Agent Team'!#REF!</f>
        <v>#REF!</v>
      </c>
      <c r="E307" s="24" t="e">
        <f>'Agent Team'!#REF!</f>
        <v>#REF!</v>
      </c>
      <c r="F307" s="16" t="e">
        <f>'Agent Team'!#REF!</f>
        <v>#REF!</v>
      </c>
      <c r="G307" s="4" t="e">
        <f>'Agent Team'!#REF!</f>
        <v>#REF!</v>
      </c>
      <c r="H307" s="14" t="s">
        <v>135</v>
      </c>
    </row>
    <row r="308" spans="2:8" customFormat="1" ht="12.75" hidden="1">
      <c r="B308" t="e">
        <f>+'Agent Team'!#REF!</f>
        <v>#REF!</v>
      </c>
      <c r="C308" s="16" t="e">
        <f t="shared" si="4"/>
        <v>#REF!</v>
      </c>
      <c r="D308" s="4" t="e">
        <f>+'Agent Team'!#REF!</f>
        <v>#REF!</v>
      </c>
      <c r="E308" s="24" t="e">
        <f>'Agent Team'!#REF!</f>
        <v>#REF!</v>
      </c>
      <c r="F308" s="16" t="e">
        <f>'Agent Team'!#REF!</f>
        <v>#REF!</v>
      </c>
      <c r="G308" s="4" t="e">
        <f>'Agent Team'!#REF!</f>
        <v>#REF!</v>
      </c>
      <c r="H308" s="14" t="s">
        <v>135</v>
      </c>
    </row>
    <row r="309" spans="2:8" customFormat="1" ht="12.75">
      <c r="B309" t="e">
        <f>+'Agent Team'!#REF!</f>
        <v>#REF!</v>
      </c>
      <c r="C309" s="16" t="e">
        <f t="shared" si="4"/>
        <v>#REF!</v>
      </c>
      <c r="D309" s="4" t="e">
        <f>+'Agent Team'!#REF!</f>
        <v>#REF!</v>
      </c>
      <c r="E309" s="24" t="e">
        <f>'Agent Team'!#REF!</f>
        <v>#REF!</v>
      </c>
      <c r="F309" s="16" t="e">
        <f>'Agent Team'!#REF!</f>
        <v>#REF!</v>
      </c>
      <c r="G309" s="4" t="e">
        <f>'Agent Team'!#REF!</f>
        <v>#REF!</v>
      </c>
      <c r="H309" s="14"/>
    </row>
    <row r="310" spans="2:8" customFormat="1" ht="12.75" hidden="1">
      <c r="B310" t="e">
        <f>+'Agent Team'!#REF!</f>
        <v>#REF!</v>
      </c>
      <c r="C310" s="16" t="e">
        <f t="shared" si="4"/>
        <v>#REF!</v>
      </c>
      <c r="D310" s="4" t="e">
        <f>+'Agent Team'!#REF!</f>
        <v>#REF!</v>
      </c>
      <c r="E310" s="24" t="e">
        <f>'Agent Team'!#REF!</f>
        <v>#REF!</v>
      </c>
      <c r="F310" s="16" t="e">
        <f>'Agent Team'!#REF!</f>
        <v>#REF!</v>
      </c>
      <c r="G310" s="4" t="e">
        <f>'Agent Team'!#REF!</f>
        <v>#REF!</v>
      </c>
      <c r="H310" s="14" t="s">
        <v>135</v>
      </c>
    </row>
    <row r="311" spans="2:8" customFormat="1" ht="12.75" hidden="1">
      <c r="B311" t="e">
        <f>+'Agent Team'!#REF!</f>
        <v>#REF!</v>
      </c>
      <c r="C311" s="16" t="e">
        <f t="shared" si="4"/>
        <v>#REF!</v>
      </c>
      <c r="D311" s="4" t="e">
        <f>+'Agent Team'!#REF!</f>
        <v>#REF!</v>
      </c>
      <c r="E311" s="24" t="e">
        <f>'Agent Team'!#REF!</f>
        <v>#REF!</v>
      </c>
      <c r="F311" s="16" t="e">
        <f>'Agent Team'!#REF!</f>
        <v>#REF!</v>
      </c>
      <c r="G311" s="4" t="e">
        <f>'Agent Team'!#REF!</f>
        <v>#REF!</v>
      </c>
      <c r="H311" s="14" t="s">
        <v>135</v>
      </c>
    </row>
    <row r="312" spans="2:8" customFormat="1" ht="12.75" hidden="1">
      <c r="B312" t="e">
        <f>+'Agent Team'!#REF!</f>
        <v>#REF!</v>
      </c>
      <c r="C312" s="16" t="e">
        <f t="shared" si="4"/>
        <v>#REF!</v>
      </c>
      <c r="D312" s="4" t="e">
        <f>+'Agent Team'!#REF!</f>
        <v>#REF!</v>
      </c>
      <c r="E312" s="24" t="e">
        <f>'Agent Team'!#REF!</f>
        <v>#REF!</v>
      </c>
      <c r="F312" s="16" t="e">
        <f>'Agent Team'!#REF!</f>
        <v>#REF!</v>
      </c>
      <c r="G312" s="4" t="e">
        <f>'Agent Team'!#REF!</f>
        <v>#REF!</v>
      </c>
      <c r="H312" s="14" t="s">
        <v>135</v>
      </c>
    </row>
    <row r="313" spans="2:8" customFormat="1" ht="12.75" hidden="1">
      <c r="B313" t="e">
        <f>+'Agent Team'!#REF!</f>
        <v>#REF!</v>
      </c>
      <c r="C313" s="16" t="e">
        <f t="shared" si="4"/>
        <v>#REF!</v>
      </c>
      <c r="D313" s="4" t="e">
        <f>+'Agent Team'!#REF!</f>
        <v>#REF!</v>
      </c>
      <c r="E313" s="24" t="e">
        <f>'Agent Team'!#REF!</f>
        <v>#REF!</v>
      </c>
      <c r="F313" s="16" t="e">
        <f>'Agent Team'!#REF!</f>
        <v>#REF!</v>
      </c>
      <c r="G313" s="4" t="e">
        <f>'Agent Team'!#REF!</f>
        <v>#REF!</v>
      </c>
      <c r="H313" s="14" t="s">
        <v>135</v>
      </c>
    </row>
    <row r="314" spans="2:8" customFormat="1" ht="12.75" hidden="1">
      <c r="B314" t="e">
        <f>+'Agent Team'!#REF!</f>
        <v>#REF!</v>
      </c>
      <c r="C314" s="16" t="e">
        <f t="shared" si="4"/>
        <v>#REF!</v>
      </c>
      <c r="D314" s="4" t="e">
        <f>+'Agent Team'!#REF!</f>
        <v>#REF!</v>
      </c>
      <c r="E314" s="24" t="e">
        <f>'Agent Team'!#REF!</f>
        <v>#REF!</v>
      </c>
      <c r="F314" s="16" t="e">
        <f>'Agent Team'!#REF!</f>
        <v>#REF!</v>
      </c>
      <c r="G314" s="4" t="e">
        <f>'Agent Team'!#REF!</f>
        <v>#REF!</v>
      </c>
      <c r="H314" s="14" t="s">
        <v>135</v>
      </c>
    </row>
    <row r="315" spans="2:8" customFormat="1" ht="12.75" hidden="1">
      <c r="B315" t="e">
        <f>+'Agent Team'!#REF!</f>
        <v>#REF!</v>
      </c>
      <c r="C315" s="16" t="e">
        <f t="shared" si="4"/>
        <v>#REF!</v>
      </c>
      <c r="D315" s="4" t="e">
        <f>+'Agent Team'!#REF!</f>
        <v>#REF!</v>
      </c>
      <c r="E315" s="24" t="e">
        <f>'Agent Team'!#REF!</f>
        <v>#REF!</v>
      </c>
      <c r="F315" s="16" t="e">
        <f>'Agent Team'!#REF!</f>
        <v>#REF!</v>
      </c>
      <c r="G315" s="4" t="e">
        <f>'Agent Team'!#REF!</f>
        <v>#REF!</v>
      </c>
      <c r="H315" s="14" t="s">
        <v>135</v>
      </c>
    </row>
    <row r="316" spans="2:8" customFormat="1" ht="12.75" hidden="1">
      <c r="B316" t="e">
        <f>+'Agent Team'!#REF!</f>
        <v>#REF!</v>
      </c>
      <c r="C316" s="16" t="e">
        <f t="shared" si="4"/>
        <v>#REF!</v>
      </c>
      <c r="D316" s="4" t="e">
        <f>+'Agent Team'!#REF!</f>
        <v>#REF!</v>
      </c>
      <c r="E316" s="24" t="e">
        <f>'Agent Team'!#REF!</f>
        <v>#REF!</v>
      </c>
      <c r="F316" s="16" t="e">
        <f>'Agent Team'!#REF!</f>
        <v>#REF!</v>
      </c>
      <c r="G316" s="4" t="e">
        <f>'Agent Team'!#REF!</f>
        <v>#REF!</v>
      </c>
      <c r="H316" s="14" t="s">
        <v>135</v>
      </c>
    </row>
    <row r="317" spans="2:8" customFormat="1" ht="12.75" hidden="1">
      <c r="B317" t="e">
        <f>+'Agent Team'!#REF!</f>
        <v>#REF!</v>
      </c>
      <c r="C317" s="16" t="e">
        <f t="shared" si="4"/>
        <v>#REF!</v>
      </c>
      <c r="D317" s="4" t="e">
        <f>+'Agent Team'!#REF!</f>
        <v>#REF!</v>
      </c>
      <c r="E317" s="24" t="e">
        <f>'Agent Team'!#REF!</f>
        <v>#REF!</v>
      </c>
      <c r="F317" s="16" t="e">
        <f>'Agent Team'!#REF!</f>
        <v>#REF!</v>
      </c>
      <c r="G317" s="4" t="e">
        <f>'Agent Team'!#REF!</f>
        <v>#REF!</v>
      </c>
      <c r="H317" s="14" t="s">
        <v>135</v>
      </c>
    </row>
    <row r="318" spans="2:8" customFormat="1" ht="12.75" hidden="1">
      <c r="B318" t="e">
        <f>+'Agent Team'!#REF!</f>
        <v>#REF!</v>
      </c>
      <c r="C318" s="16" t="e">
        <f t="shared" si="4"/>
        <v>#REF!</v>
      </c>
      <c r="D318" s="4" t="e">
        <f>+'Agent Team'!#REF!</f>
        <v>#REF!</v>
      </c>
      <c r="E318" s="24" t="e">
        <f>'Agent Team'!#REF!</f>
        <v>#REF!</v>
      </c>
      <c r="F318" s="16" t="e">
        <f>'Agent Team'!#REF!</f>
        <v>#REF!</v>
      </c>
      <c r="G318" s="4" t="e">
        <f>'Agent Team'!#REF!</f>
        <v>#REF!</v>
      </c>
      <c r="H318" s="14" t="s">
        <v>135</v>
      </c>
    </row>
    <row r="319" spans="2:8" customFormat="1" ht="12.75" hidden="1">
      <c r="B319" t="e">
        <f>+'Agent Team'!#REF!</f>
        <v>#REF!</v>
      </c>
      <c r="C319" s="16" t="e">
        <f t="shared" si="4"/>
        <v>#REF!</v>
      </c>
      <c r="D319" s="4" t="e">
        <f>+'Agent Team'!#REF!</f>
        <v>#REF!</v>
      </c>
      <c r="E319" s="24" t="e">
        <f>'Agent Team'!#REF!</f>
        <v>#REF!</v>
      </c>
      <c r="F319" s="16" t="e">
        <f>'Agent Team'!#REF!</f>
        <v>#REF!</v>
      </c>
      <c r="G319" s="4" t="e">
        <f>'Agent Team'!#REF!</f>
        <v>#REF!</v>
      </c>
      <c r="H319" s="14" t="s">
        <v>135</v>
      </c>
    </row>
    <row r="320" spans="2:8" customFormat="1" ht="12.75" hidden="1">
      <c r="B320" t="e">
        <f>+'Agent Team'!#REF!</f>
        <v>#REF!</v>
      </c>
      <c r="C320" s="16" t="e">
        <f t="shared" si="4"/>
        <v>#REF!</v>
      </c>
      <c r="D320" s="4" t="e">
        <f>+'Agent Team'!#REF!</f>
        <v>#REF!</v>
      </c>
      <c r="E320" s="24" t="e">
        <f>'Agent Team'!#REF!</f>
        <v>#REF!</v>
      </c>
      <c r="F320" s="16" t="e">
        <f>'Agent Team'!#REF!</f>
        <v>#REF!</v>
      </c>
      <c r="G320" s="4" t="e">
        <f>'Agent Team'!#REF!</f>
        <v>#REF!</v>
      </c>
      <c r="H320" s="14" t="s">
        <v>135</v>
      </c>
    </row>
    <row r="321" spans="2:8" customFormat="1" ht="12.75" hidden="1">
      <c r="B321" t="e">
        <f>+'Agent Team'!#REF!</f>
        <v>#REF!</v>
      </c>
      <c r="C321" s="16" t="e">
        <f t="shared" si="4"/>
        <v>#REF!</v>
      </c>
      <c r="D321" s="4" t="e">
        <f>+'Agent Team'!#REF!</f>
        <v>#REF!</v>
      </c>
      <c r="E321" s="24" t="e">
        <f>'Agent Team'!#REF!</f>
        <v>#REF!</v>
      </c>
      <c r="F321" s="16" t="e">
        <f>'Agent Team'!#REF!</f>
        <v>#REF!</v>
      </c>
      <c r="G321" s="4" t="e">
        <f>'Agent Team'!#REF!</f>
        <v>#REF!</v>
      </c>
      <c r="H321" s="14" t="s">
        <v>135</v>
      </c>
    </row>
    <row r="322" spans="2:8" customFormat="1" ht="12.75" hidden="1">
      <c r="B322" t="e">
        <f>+'Agent Team'!#REF!</f>
        <v>#REF!</v>
      </c>
      <c r="C322" s="16" t="e">
        <f t="shared" ref="C322:C385" si="5">MATCH(B322,$A$2:$A$822,0)</f>
        <v>#REF!</v>
      </c>
      <c r="D322" s="4" t="e">
        <f>+'Agent Team'!#REF!</f>
        <v>#REF!</v>
      </c>
      <c r="E322" s="24" t="e">
        <f>'Agent Team'!#REF!</f>
        <v>#REF!</v>
      </c>
      <c r="F322" s="16" t="e">
        <f>'Agent Team'!#REF!</f>
        <v>#REF!</v>
      </c>
      <c r="G322" s="4" t="e">
        <f>'Agent Team'!#REF!</f>
        <v>#REF!</v>
      </c>
      <c r="H322" s="14" t="s">
        <v>135</v>
      </c>
    </row>
    <row r="323" spans="2:8" customFormat="1" ht="12.75" hidden="1">
      <c r="B323" t="e">
        <f>+'Agent Team'!#REF!</f>
        <v>#REF!</v>
      </c>
      <c r="C323" s="16" t="e">
        <f t="shared" si="5"/>
        <v>#REF!</v>
      </c>
      <c r="D323" s="4" t="e">
        <f>+'Agent Team'!#REF!</f>
        <v>#REF!</v>
      </c>
      <c r="E323" s="24" t="e">
        <f>'Agent Team'!#REF!</f>
        <v>#REF!</v>
      </c>
      <c r="F323" s="16" t="e">
        <f>'Agent Team'!#REF!</f>
        <v>#REF!</v>
      </c>
      <c r="G323" s="4" t="e">
        <f>'Agent Team'!#REF!</f>
        <v>#REF!</v>
      </c>
      <c r="H323" s="14" t="s">
        <v>135</v>
      </c>
    </row>
    <row r="324" spans="2:8" customFormat="1" ht="12.75" hidden="1">
      <c r="B324" t="e">
        <f>+'Agent Team'!#REF!</f>
        <v>#REF!</v>
      </c>
      <c r="C324" s="16" t="e">
        <f t="shared" si="5"/>
        <v>#REF!</v>
      </c>
      <c r="D324" s="4" t="e">
        <f>+'Agent Team'!#REF!</f>
        <v>#REF!</v>
      </c>
      <c r="E324" s="24" t="e">
        <f>'Agent Team'!#REF!</f>
        <v>#REF!</v>
      </c>
      <c r="F324" s="16" t="e">
        <f>'Agent Team'!#REF!</f>
        <v>#REF!</v>
      </c>
      <c r="G324" s="4" t="e">
        <f>'Agent Team'!#REF!</f>
        <v>#REF!</v>
      </c>
      <c r="H324" s="14" t="s">
        <v>135</v>
      </c>
    </row>
    <row r="325" spans="2:8" customFormat="1" ht="12.75" hidden="1">
      <c r="B325" t="e">
        <f>+'Agent Team'!#REF!</f>
        <v>#REF!</v>
      </c>
      <c r="C325" s="16" t="e">
        <f t="shared" si="5"/>
        <v>#REF!</v>
      </c>
      <c r="D325" s="4" t="e">
        <f>+'Agent Team'!#REF!</f>
        <v>#REF!</v>
      </c>
      <c r="E325" s="24" t="e">
        <f>'Agent Team'!#REF!</f>
        <v>#REF!</v>
      </c>
      <c r="F325" s="16" t="e">
        <f>'Agent Team'!#REF!</f>
        <v>#REF!</v>
      </c>
      <c r="G325" s="4" t="e">
        <f>'Agent Team'!#REF!</f>
        <v>#REF!</v>
      </c>
      <c r="H325" s="14" t="s">
        <v>135</v>
      </c>
    </row>
    <row r="326" spans="2:8" customFormat="1" ht="12.75" hidden="1">
      <c r="B326" t="e">
        <f>+'Agent Team'!#REF!</f>
        <v>#REF!</v>
      </c>
      <c r="C326" s="16" t="e">
        <f t="shared" si="5"/>
        <v>#REF!</v>
      </c>
      <c r="D326" s="4" t="e">
        <f>+'Agent Team'!#REF!</f>
        <v>#REF!</v>
      </c>
      <c r="E326" s="24" t="e">
        <f>'Agent Team'!#REF!</f>
        <v>#REF!</v>
      </c>
      <c r="F326" s="16" t="e">
        <f>'Agent Team'!#REF!</f>
        <v>#REF!</v>
      </c>
      <c r="G326" s="4" t="e">
        <f>'Agent Team'!#REF!</f>
        <v>#REF!</v>
      </c>
      <c r="H326" s="14" t="s">
        <v>135</v>
      </c>
    </row>
    <row r="327" spans="2:8" customFormat="1" ht="12.75" hidden="1">
      <c r="B327" t="e">
        <f>+'Agent Team'!#REF!</f>
        <v>#REF!</v>
      </c>
      <c r="C327" s="16" t="e">
        <f t="shared" si="5"/>
        <v>#REF!</v>
      </c>
      <c r="D327" s="4" t="e">
        <f>+'Agent Team'!#REF!</f>
        <v>#REF!</v>
      </c>
      <c r="E327" s="24" t="e">
        <f>'Agent Team'!#REF!</f>
        <v>#REF!</v>
      </c>
      <c r="F327" s="16" t="e">
        <f>'Agent Team'!#REF!</f>
        <v>#REF!</v>
      </c>
      <c r="G327" s="4" t="e">
        <f>'Agent Team'!#REF!</f>
        <v>#REF!</v>
      </c>
      <c r="H327" s="14" t="s">
        <v>135</v>
      </c>
    </row>
    <row r="328" spans="2:8" customFormat="1" ht="12.75" hidden="1">
      <c r="B328" t="e">
        <f>+'Agent Team'!#REF!</f>
        <v>#REF!</v>
      </c>
      <c r="C328" s="16" t="e">
        <f t="shared" si="5"/>
        <v>#REF!</v>
      </c>
      <c r="D328" s="4" t="e">
        <f>+'Agent Team'!#REF!</f>
        <v>#REF!</v>
      </c>
      <c r="E328" s="24" t="e">
        <f>'Agent Team'!#REF!</f>
        <v>#REF!</v>
      </c>
      <c r="F328" s="16" t="e">
        <f>'Agent Team'!#REF!</f>
        <v>#REF!</v>
      </c>
      <c r="G328" s="4" t="e">
        <f>'Agent Team'!#REF!</f>
        <v>#REF!</v>
      </c>
      <c r="H328" s="14" t="s">
        <v>135</v>
      </c>
    </row>
    <row r="329" spans="2:8" customFormat="1" ht="12.75" hidden="1">
      <c r="B329" t="e">
        <f>+'Agent Team'!#REF!</f>
        <v>#REF!</v>
      </c>
      <c r="C329" s="16" t="e">
        <f t="shared" si="5"/>
        <v>#REF!</v>
      </c>
      <c r="D329" s="4" t="e">
        <f>+'Agent Team'!#REF!</f>
        <v>#REF!</v>
      </c>
      <c r="E329" s="24" t="e">
        <f>'Agent Team'!#REF!</f>
        <v>#REF!</v>
      </c>
      <c r="F329" s="16" t="e">
        <f>'Agent Team'!#REF!</f>
        <v>#REF!</v>
      </c>
      <c r="G329" s="4" t="e">
        <f>'Agent Team'!#REF!</f>
        <v>#REF!</v>
      </c>
      <c r="H329" s="14" t="s">
        <v>135</v>
      </c>
    </row>
    <row r="330" spans="2:8" customFormat="1" ht="12.75" hidden="1">
      <c r="B330" t="e">
        <f>+'Agent Team'!#REF!</f>
        <v>#REF!</v>
      </c>
      <c r="C330" s="16" t="e">
        <f t="shared" si="5"/>
        <v>#REF!</v>
      </c>
      <c r="D330" s="4" t="e">
        <f>+'Agent Team'!#REF!</f>
        <v>#REF!</v>
      </c>
      <c r="E330" s="24" t="e">
        <f>'Agent Team'!#REF!</f>
        <v>#REF!</v>
      </c>
      <c r="F330" s="16" t="e">
        <f>'Agent Team'!#REF!</f>
        <v>#REF!</v>
      </c>
      <c r="G330" s="4" t="e">
        <f>'Agent Team'!#REF!</f>
        <v>#REF!</v>
      </c>
      <c r="H330" s="14" t="s">
        <v>135</v>
      </c>
    </row>
    <row r="331" spans="2:8" customFormat="1" ht="12.75" hidden="1">
      <c r="B331" t="e">
        <f>+'Agent Team'!#REF!</f>
        <v>#REF!</v>
      </c>
      <c r="C331" s="16" t="e">
        <f t="shared" si="5"/>
        <v>#REF!</v>
      </c>
      <c r="D331" s="4" t="e">
        <f>+'Agent Team'!#REF!</f>
        <v>#REF!</v>
      </c>
      <c r="E331" s="24" t="e">
        <f>'Agent Team'!#REF!</f>
        <v>#REF!</v>
      </c>
      <c r="F331" s="16" t="e">
        <f>'Agent Team'!#REF!</f>
        <v>#REF!</v>
      </c>
      <c r="G331" s="4" t="e">
        <f>'Agent Team'!#REF!</f>
        <v>#REF!</v>
      </c>
      <c r="H331" s="14" t="s">
        <v>135</v>
      </c>
    </row>
    <row r="332" spans="2:8" customFormat="1" ht="12.75" hidden="1">
      <c r="B332" t="e">
        <f>+'Agent Team'!#REF!</f>
        <v>#REF!</v>
      </c>
      <c r="C332" s="16" t="e">
        <f t="shared" si="5"/>
        <v>#REF!</v>
      </c>
      <c r="D332" s="4" t="e">
        <f>+'Agent Team'!#REF!</f>
        <v>#REF!</v>
      </c>
      <c r="E332" s="24" t="e">
        <f>'Agent Team'!#REF!</f>
        <v>#REF!</v>
      </c>
      <c r="F332" s="16" t="e">
        <f>'Agent Team'!#REF!</f>
        <v>#REF!</v>
      </c>
      <c r="G332" s="4" t="e">
        <f>'Agent Team'!#REF!</f>
        <v>#REF!</v>
      </c>
      <c r="H332" s="14" t="s">
        <v>135</v>
      </c>
    </row>
    <row r="333" spans="2:8" customFormat="1" ht="12.75" hidden="1">
      <c r="B333" t="e">
        <f>+'Agent Team'!#REF!</f>
        <v>#REF!</v>
      </c>
      <c r="C333" s="16" t="e">
        <f t="shared" si="5"/>
        <v>#REF!</v>
      </c>
      <c r="D333" s="4" t="e">
        <f>+'Agent Team'!#REF!</f>
        <v>#REF!</v>
      </c>
      <c r="E333" s="24" t="e">
        <f>'Agent Team'!#REF!</f>
        <v>#REF!</v>
      </c>
      <c r="F333" s="16" t="e">
        <f>'Agent Team'!#REF!</f>
        <v>#REF!</v>
      </c>
      <c r="G333" s="4" t="e">
        <f>'Agent Team'!#REF!</f>
        <v>#REF!</v>
      </c>
      <c r="H333" s="14" t="s">
        <v>135</v>
      </c>
    </row>
    <row r="334" spans="2:8" customFormat="1" ht="12.75" hidden="1">
      <c r="B334" t="e">
        <f>+'Agent Team'!#REF!</f>
        <v>#REF!</v>
      </c>
      <c r="C334" s="16" t="e">
        <f t="shared" si="5"/>
        <v>#REF!</v>
      </c>
      <c r="D334" s="4" t="e">
        <f>+'Agent Team'!#REF!</f>
        <v>#REF!</v>
      </c>
      <c r="E334" s="24" t="e">
        <f>'Agent Team'!#REF!</f>
        <v>#REF!</v>
      </c>
      <c r="F334" s="16" t="e">
        <f>'Agent Team'!#REF!</f>
        <v>#REF!</v>
      </c>
      <c r="G334" s="4" t="e">
        <f>'Agent Team'!#REF!</f>
        <v>#REF!</v>
      </c>
      <c r="H334" s="14" t="s">
        <v>135</v>
      </c>
    </row>
    <row r="335" spans="2:8" customFormat="1" ht="12.75" hidden="1">
      <c r="B335" t="e">
        <f>+'Agent Team'!#REF!</f>
        <v>#REF!</v>
      </c>
      <c r="C335" s="16" t="e">
        <f t="shared" si="5"/>
        <v>#REF!</v>
      </c>
      <c r="D335" s="4" t="e">
        <f>+'Agent Team'!#REF!</f>
        <v>#REF!</v>
      </c>
      <c r="E335" s="24" t="e">
        <f>'Agent Team'!#REF!</f>
        <v>#REF!</v>
      </c>
      <c r="F335" s="16" t="e">
        <f>'Agent Team'!#REF!</f>
        <v>#REF!</v>
      </c>
      <c r="G335" s="4" t="e">
        <f>'Agent Team'!#REF!</f>
        <v>#REF!</v>
      </c>
      <c r="H335" s="14" t="s">
        <v>135</v>
      </c>
    </row>
    <row r="336" spans="2:8" customFormat="1" ht="12.75" hidden="1">
      <c r="B336" t="e">
        <f>+'Agent Team'!#REF!</f>
        <v>#REF!</v>
      </c>
      <c r="C336" s="16" t="e">
        <f t="shared" si="5"/>
        <v>#REF!</v>
      </c>
      <c r="D336" s="4" t="e">
        <f>+'Agent Team'!#REF!</f>
        <v>#REF!</v>
      </c>
      <c r="E336" s="24" t="e">
        <f>'Agent Team'!#REF!</f>
        <v>#REF!</v>
      </c>
      <c r="F336" s="16" t="e">
        <f>'Agent Team'!#REF!</f>
        <v>#REF!</v>
      </c>
      <c r="G336" s="4" t="e">
        <f>'Agent Team'!#REF!</f>
        <v>#REF!</v>
      </c>
      <c r="H336" s="14" t="s">
        <v>135</v>
      </c>
    </row>
    <row r="337" spans="2:8" customFormat="1" ht="12.75" hidden="1">
      <c r="B337" t="e">
        <f>+'Agent Team'!#REF!</f>
        <v>#REF!</v>
      </c>
      <c r="C337" s="16" t="e">
        <f t="shared" si="5"/>
        <v>#REF!</v>
      </c>
      <c r="D337" s="4" t="e">
        <f>+'Agent Team'!#REF!</f>
        <v>#REF!</v>
      </c>
      <c r="E337" s="24" t="e">
        <f>'Agent Team'!#REF!</f>
        <v>#REF!</v>
      </c>
      <c r="F337" s="16" t="e">
        <f>'Agent Team'!#REF!</f>
        <v>#REF!</v>
      </c>
      <c r="G337" s="4" t="e">
        <f>'Agent Team'!#REF!</f>
        <v>#REF!</v>
      </c>
      <c r="H337" s="14" t="s">
        <v>135</v>
      </c>
    </row>
    <row r="338" spans="2:8" customFormat="1" ht="12.75" hidden="1">
      <c r="B338" t="e">
        <f>+'Agent Team'!#REF!</f>
        <v>#REF!</v>
      </c>
      <c r="C338" s="16" t="e">
        <f t="shared" si="5"/>
        <v>#REF!</v>
      </c>
      <c r="D338" s="4" t="e">
        <f>+'Agent Team'!#REF!</f>
        <v>#REF!</v>
      </c>
      <c r="E338" s="24" t="e">
        <f>'Agent Team'!#REF!</f>
        <v>#REF!</v>
      </c>
      <c r="F338" s="16" t="e">
        <f>'Agent Team'!#REF!</f>
        <v>#REF!</v>
      </c>
      <c r="G338" s="4" t="e">
        <f>'Agent Team'!#REF!</f>
        <v>#REF!</v>
      </c>
      <c r="H338" s="14" t="s">
        <v>135</v>
      </c>
    </row>
    <row r="339" spans="2:8" customFormat="1" ht="12.75" hidden="1">
      <c r="B339" t="e">
        <f>+'Agent Team'!#REF!</f>
        <v>#REF!</v>
      </c>
      <c r="C339" s="16" t="e">
        <f t="shared" si="5"/>
        <v>#REF!</v>
      </c>
      <c r="D339" s="4" t="e">
        <f>+'Agent Team'!#REF!</f>
        <v>#REF!</v>
      </c>
      <c r="E339" s="24" t="e">
        <f>'Agent Team'!#REF!</f>
        <v>#REF!</v>
      </c>
      <c r="F339" s="16" t="e">
        <f>'Agent Team'!#REF!</f>
        <v>#REF!</v>
      </c>
      <c r="G339" s="4" t="e">
        <f>'Agent Team'!#REF!</f>
        <v>#REF!</v>
      </c>
      <c r="H339" s="14" t="s">
        <v>135</v>
      </c>
    </row>
    <row r="340" spans="2:8" customFormat="1" ht="12.75" hidden="1">
      <c r="B340" t="e">
        <f>+'Agent Team'!#REF!</f>
        <v>#REF!</v>
      </c>
      <c r="C340" s="16" t="e">
        <f t="shared" si="5"/>
        <v>#REF!</v>
      </c>
      <c r="D340" s="4" t="e">
        <f>+'Agent Team'!#REF!</f>
        <v>#REF!</v>
      </c>
      <c r="E340" s="24" t="e">
        <f>'Agent Team'!#REF!</f>
        <v>#REF!</v>
      </c>
      <c r="F340" s="16" t="e">
        <f>'Agent Team'!#REF!</f>
        <v>#REF!</v>
      </c>
      <c r="G340" s="4" t="e">
        <f>'Agent Team'!#REF!</f>
        <v>#REF!</v>
      </c>
      <c r="H340" s="14" t="s">
        <v>135</v>
      </c>
    </row>
    <row r="341" spans="2:8" customFormat="1" ht="12.75" hidden="1">
      <c r="B341" t="e">
        <f>+'Agent Team'!#REF!</f>
        <v>#REF!</v>
      </c>
      <c r="C341" s="16" t="e">
        <f t="shared" si="5"/>
        <v>#REF!</v>
      </c>
      <c r="D341" s="4" t="e">
        <f>+'Agent Team'!#REF!</f>
        <v>#REF!</v>
      </c>
      <c r="E341" s="24" t="e">
        <f>'Agent Team'!#REF!</f>
        <v>#REF!</v>
      </c>
      <c r="F341" s="16" t="e">
        <f>'Agent Team'!#REF!</f>
        <v>#REF!</v>
      </c>
      <c r="G341" s="4" t="e">
        <f>'Agent Team'!#REF!</f>
        <v>#REF!</v>
      </c>
      <c r="H341" s="14" t="s">
        <v>135</v>
      </c>
    </row>
    <row r="342" spans="2:8" customFormat="1" ht="12.75" hidden="1">
      <c r="B342" t="e">
        <f>+'Agent Team'!#REF!</f>
        <v>#REF!</v>
      </c>
      <c r="C342" s="16" t="e">
        <f t="shared" si="5"/>
        <v>#REF!</v>
      </c>
      <c r="D342" s="4" t="e">
        <f>+'Agent Team'!#REF!</f>
        <v>#REF!</v>
      </c>
      <c r="E342" s="24" t="e">
        <f>'Agent Team'!#REF!</f>
        <v>#REF!</v>
      </c>
      <c r="F342" s="16" t="e">
        <f>'Agent Team'!#REF!</f>
        <v>#REF!</v>
      </c>
      <c r="G342" s="4" t="e">
        <f>'Agent Team'!#REF!</f>
        <v>#REF!</v>
      </c>
      <c r="H342" s="14" t="s">
        <v>135</v>
      </c>
    </row>
    <row r="343" spans="2:8" customFormat="1" ht="12.75" hidden="1">
      <c r="B343" t="e">
        <f>+'Agent Team'!#REF!</f>
        <v>#REF!</v>
      </c>
      <c r="C343" s="16" t="e">
        <f t="shared" si="5"/>
        <v>#REF!</v>
      </c>
      <c r="D343" s="4" t="e">
        <f>+'Agent Team'!#REF!</f>
        <v>#REF!</v>
      </c>
      <c r="E343" s="24" t="e">
        <f>'Agent Team'!#REF!</f>
        <v>#REF!</v>
      </c>
      <c r="F343" s="16" t="e">
        <f>'Agent Team'!#REF!</f>
        <v>#REF!</v>
      </c>
      <c r="G343" s="4" t="e">
        <f>'Agent Team'!#REF!</f>
        <v>#REF!</v>
      </c>
      <c r="H343" s="14" t="s">
        <v>135</v>
      </c>
    </row>
    <row r="344" spans="2:8" customFormat="1" ht="12.75" hidden="1">
      <c r="B344" t="e">
        <f>+'Agent Team'!#REF!</f>
        <v>#REF!</v>
      </c>
      <c r="C344" s="16" t="e">
        <f t="shared" si="5"/>
        <v>#REF!</v>
      </c>
      <c r="D344" s="4" t="e">
        <f>+'Agent Team'!#REF!</f>
        <v>#REF!</v>
      </c>
      <c r="E344" s="24" t="e">
        <f>'Agent Team'!#REF!</f>
        <v>#REF!</v>
      </c>
      <c r="F344" s="16" t="e">
        <f>'Agent Team'!#REF!</f>
        <v>#REF!</v>
      </c>
      <c r="G344" s="4" t="e">
        <f>'Agent Team'!#REF!</f>
        <v>#REF!</v>
      </c>
      <c r="H344" s="14" t="s">
        <v>135</v>
      </c>
    </row>
    <row r="345" spans="2:8" customFormat="1" ht="12.75" hidden="1">
      <c r="B345" t="e">
        <f>+'Agent Team'!#REF!</f>
        <v>#REF!</v>
      </c>
      <c r="C345" s="16" t="e">
        <f t="shared" si="5"/>
        <v>#REF!</v>
      </c>
      <c r="D345" s="4" t="e">
        <f>+'Agent Team'!#REF!</f>
        <v>#REF!</v>
      </c>
      <c r="E345" s="24" t="e">
        <f>'Agent Team'!#REF!</f>
        <v>#REF!</v>
      </c>
      <c r="F345" s="16" t="e">
        <f>'Agent Team'!#REF!</f>
        <v>#REF!</v>
      </c>
      <c r="G345" s="4" t="e">
        <f>'Agent Team'!#REF!</f>
        <v>#REF!</v>
      </c>
      <c r="H345" s="14" t="s">
        <v>135</v>
      </c>
    </row>
    <row r="346" spans="2:8" customFormat="1" ht="12.75" hidden="1">
      <c r="B346" t="e">
        <f>+'Agent Team'!#REF!</f>
        <v>#REF!</v>
      </c>
      <c r="C346" s="16" t="e">
        <f t="shared" si="5"/>
        <v>#REF!</v>
      </c>
      <c r="D346" s="4" t="e">
        <f>+'Agent Team'!#REF!</f>
        <v>#REF!</v>
      </c>
      <c r="E346" s="24" t="e">
        <f>'Agent Team'!#REF!</f>
        <v>#REF!</v>
      </c>
      <c r="F346" s="16" t="e">
        <f>'Agent Team'!#REF!</f>
        <v>#REF!</v>
      </c>
      <c r="G346" s="4" t="e">
        <f>'Agent Team'!#REF!</f>
        <v>#REF!</v>
      </c>
      <c r="H346" s="14" t="s">
        <v>135</v>
      </c>
    </row>
    <row r="347" spans="2:8" customFormat="1" ht="12.75" hidden="1">
      <c r="B347" t="e">
        <f>+'Agent Team'!#REF!</f>
        <v>#REF!</v>
      </c>
      <c r="C347" s="16" t="e">
        <f t="shared" si="5"/>
        <v>#REF!</v>
      </c>
      <c r="D347" s="4" t="e">
        <f>+'Agent Team'!#REF!</f>
        <v>#REF!</v>
      </c>
      <c r="E347" s="24" t="e">
        <f>'Agent Team'!#REF!</f>
        <v>#REF!</v>
      </c>
      <c r="F347" s="16" t="e">
        <f>'Agent Team'!#REF!</f>
        <v>#REF!</v>
      </c>
      <c r="G347" s="4" t="e">
        <f>'Agent Team'!#REF!</f>
        <v>#REF!</v>
      </c>
      <c r="H347" s="14" t="s">
        <v>135</v>
      </c>
    </row>
    <row r="348" spans="2:8" customFormat="1" ht="12.75" hidden="1">
      <c r="B348" t="e">
        <f>+'Agent Team'!#REF!</f>
        <v>#REF!</v>
      </c>
      <c r="C348" s="16" t="e">
        <f t="shared" si="5"/>
        <v>#REF!</v>
      </c>
      <c r="D348" s="4" t="e">
        <f>+'Agent Team'!#REF!</f>
        <v>#REF!</v>
      </c>
      <c r="E348" s="24" t="e">
        <f>'Agent Team'!#REF!</f>
        <v>#REF!</v>
      </c>
      <c r="F348" s="16" t="e">
        <f>'Agent Team'!#REF!</f>
        <v>#REF!</v>
      </c>
      <c r="G348" s="4" t="e">
        <f>'Agent Team'!#REF!</f>
        <v>#REF!</v>
      </c>
      <c r="H348" s="14" t="s">
        <v>135</v>
      </c>
    </row>
    <row r="349" spans="2:8" customFormat="1" ht="12.75" hidden="1">
      <c r="B349" t="e">
        <f>+'Agent Team'!#REF!</f>
        <v>#REF!</v>
      </c>
      <c r="C349" s="16" t="e">
        <f t="shared" si="5"/>
        <v>#REF!</v>
      </c>
      <c r="D349" s="4" t="e">
        <f>+'Agent Team'!#REF!</f>
        <v>#REF!</v>
      </c>
      <c r="E349" s="24" t="e">
        <f>'Agent Team'!#REF!</f>
        <v>#REF!</v>
      </c>
      <c r="F349" s="16" t="e">
        <f>'Agent Team'!#REF!</f>
        <v>#REF!</v>
      </c>
      <c r="G349" s="4" t="e">
        <f>'Agent Team'!#REF!</f>
        <v>#REF!</v>
      </c>
      <c r="H349" s="14"/>
    </row>
    <row r="350" spans="2:8" customFormat="1" ht="12.75" hidden="1">
      <c r="B350" t="e">
        <f>+'Agent Team'!#REF!</f>
        <v>#REF!</v>
      </c>
      <c r="C350" s="16" t="e">
        <f t="shared" si="5"/>
        <v>#REF!</v>
      </c>
      <c r="D350" s="4" t="e">
        <f>+'Agent Team'!#REF!</f>
        <v>#REF!</v>
      </c>
      <c r="E350" s="24" t="e">
        <f>'Agent Team'!#REF!</f>
        <v>#REF!</v>
      </c>
      <c r="F350" s="16" t="e">
        <f>'Agent Team'!#REF!</f>
        <v>#REF!</v>
      </c>
      <c r="G350" s="4" t="e">
        <f>'Agent Team'!#REF!</f>
        <v>#REF!</v>
      </c>
      <c r="H350" s="14"/>
    </row>
    <row r="351" spans="2:8" customFormat="1" ht="12.75" hidden="1">
      <c r="B351" t="e">
        <f>+'Agent Team'!#REF!</f>
        <v>#REF!</v>
      </c>
      <c r="C351" s="16" t="e">
        <f t="shared" si="5"/>
        <v>#REF!</v>
      </c>
      <c r="D351" s="4" t="e">
        <f>+'Agent Team'!#REF!</f>
        <v>#REF!</v>
      </c>
      <c r="E351" s="24" t="e">
        <f>'Agent Team'!#REF!</f>
        <v>#REF!</v>
      </c>
      <c r="F351" s="16" t="e">
        <f>'Agent Team'!#REF!</f>
        <v>#REF!</v>
      </c>
      <c r="G351" s="4" t="e">
        <f>'Agent Team'!#REF!</f>
        <v>#REF!</v>
      </c>
      <c r="H351" s="14"/>
    </row>
    <row r="352" spans="2:8" customFormat="1" ht="12.75" hidden="1">
      <c r="B352" t="e">
        <f>+'Agent Team'!#REF!</f>
        <v>#REF!</v>
      </c>
      <c r="C352" s="16" t="e">
        <f t="shared" si="5"/>
        <v>#REF!</v>
      </c>
      <c r="D352" s="4" t="e">
        <f>+'Agent Team'!#REF!</f>
        <v>#REF!</v>
      </c>
      <c r="E352" s="24" t="e">
        <f>'Agent Team'!#REF!</f>
        <v>#REF!</v>
      </c>
      <c r="F352" s="16" t="e">
        <f>'Agent Team'!#REF!</f>
        <v>#REF!</v>
      </c>
      <c r="G352" s="4" t="e">
        <f>'Agent Team'!#REF!</f>
        <v>#REF!</v>
      </c>
      <c r="H352" s="14"/>
    </row>
    <row r="353" spans="2:8" customFormat="1" ht="12.75" hidden="1">
      <c r="B353" t="e">
        <f>+'Agent Team'!#REF!</f>
        <v>#REF!</v>
      </c>
      <c r="C353" s="16" t="e">
        <f t="shared" si="5"/>
        <v>#REF!</v>
      </c>
      <c r="D353" s="4" t="e">
        <f>+'Agent Team'!#REF!</f>
        <v>#REF!</v>
      </c>
      <c r="E353" s="24" t="e">
        <f>'Agent Team'!#REF!</f>
        <v>#REF!</v>
      </c>
      <c r="F353" s="16" t="e">
        <f>'Agent Team'!#REF!</f>
        <v>#REF!</v>
      </c>
      <c r="G353" s="4" t="e">
        <f>'Agent Team'!#REF!</f>
        <v>#REF!</v>
      </c>
      <c r="H353" s="14"/>
    </row>
    <row r="354" spans="2:8" customFormat="1" ht="12.75" hidden="1">
      <c r="B354" t="e">
        <f>+'Agent Team'!#REF!</f>
        <v>#REF!</v>
      </c>
      <c r="C354" s="16" t="e">
        <f t="shared" si="5"/>
        <v>#REF!</v>
      </c>
      <c r="D354" s="4" t="e">
        <f>+'Agent Team'!#REF!</f>
        <v>#REF!</v>
      </c>
      <c r="E354" s="24" t="e">
        <f>'Agent Team'!#REF!</f>
        <v>#REF!</v>
      </c>
      <c r="F354" s="16" t="e">
        <f>'Agent Team'!#REF!</f>
        <v>#REF!</v>
      </c>
      <c r="G354" s="4" t="e">
        <f>'Agent Team'!#REF!</f>
        <v>#REF!</v>
      </c>
      <c r="H354" s="14"/>
    </row>
    <row r="355" spans="2:8" customFormat="1" ht="12.75" hidden="1">
      <c r="B355" t="e">
        <f>+'Agent Team'!#REF!</f>
        <v>#REF!</v>
      </c>
      <c r="C355" s="16" t="e">
        <f t="shared" si="5"/>
        <v>#REF!</v>
      </c>
      <c r="D355" s="4" t="e">
        <f>+'Agent Team'!#REF!</f>
        <v>#REF!</v>
      </c>
      <c r="E355" s="24" t="e">
        <f>'Agent Team'!#REF!</f>
        <v>#REF!</v>
      </c>
      <c r="F355" s="16" t="e">
        <f>'Agent Team'!#REF!</f>
        <v>#REF!</v>
      </c>
      <c r="G355" s="4" t="e">
        <f>'Agent Team'!#REF!</f>
        <v>#REF!</v>
      </c>
      <c r="H355" s="14"/>
    </row>
    <row r="356" spans="2:8" customFormat="1" ht="12.75" hidden="1">
      <c r="B356" t="e">
        <f>+'Agent Team'!#REF!</f>
        <v>#REF!</v>
      </c>
      <c r="C356" s="16" t="e">
        <f t="shared" si="5"/>
        <v>#REF!</v>
      </c>
      <c r="D356" s="4" t="e">
        <f>+'Agent Team'!#REF!</f>
        <v>#REF!</v>
      </c>
      <c r="E356" s="24" t="e">
        <f>'Agent Team'!#REF!</f>
        <v>#REF!</v>
      </c>
      <c r="F356" s="16" t="e">
        <f>'Agent Team'!#REF!</f>
        <v>#REF!</v>
      </c>
      <c r="G356" s="4" t="e">
        <f>'Agent Team'!#REF!</f>
        <v>#REF!</v>
      </c>
      <c r="H356" s="14"/>
    </row>
    <row r="357" spans="2:8" customFormat="1" ht="12.75" hidden="1">
      <c r="B357" t="e">
        <f>+'Agent Team'!#REF!</f>
        <v>#REF!</v>
      </c>
      <c r="C357" s="16" t="e">
        <f t="shared" si="5"/>
        <v>#REF!</v>
      </c>
      <c r="D357" s="4" t="e">
        <f>+'Agent Team'!#REF!</f>
        <v>#REF!</v>
      </c>
      <c r="E357" s="24" t="e">
        <f>'Agent Team'!#REF!</f>
        <v>#REF!</v>
      </c>
      <c r="F357" s="16" t="e">
        <f>'Agent Team'!#REF!</f>
        <v>#REF!</v>
      </c>
      <c r="G357" s="4" t="e">
        <f>'Agent Team'!#REF!</f>
        <v>#REF!</v>
      </c>
      <c r="H357" s="14"/>
    </row>
    <row r="358" spans="2:8" customFormat="1" ht="12.75" hidden="1">
      <c r="B358" t="e">
        <f>+'Agent Team'!#REF!</f>
        <v>#REF!</v>
      </c>
      <c r="C358" s="16" t="e">
        <f t="shared" si="5"/>
        <v>#REF!</v>
      </c>
      <c r="D358" s="4" t="e">
        <f>+'Agent Team'!#REF!</f>
        <v>#REF!</v>
      </c>
      <c r="E358" s="24" t="e">
        <f>'Agent Team'!#REF!</f>
        <v>#REF!</v>
      </c>
      <c r="F358" s="16" t="e">
        <f>'Agent Team'!#REF!</f>
        <v>#REF!</v>
      </c>
      <c r="G358" s="4" t="e">
        <f>'Agent Team'!#REF!</f>
        <v>#REF!</v>
      </c>
      <c r="H358" s="14"/>
    </row>
    <row r="359" spans="2:8" customFormat="1" ht="12.75" hidden="1">
      <c r="B359" t="e">
        <f>+'Agent Team'!#REF!</f>
        <v>#REF!</v>
      </c>
      <c r="C359" s="16" t="e">
        <f t="shared" si="5"/>
        <v>#REF!</v>
      </c>
      <c r="D359" s="4" t="e">
        <f>+'Agent Team'!#REF!</f>
        <v>#REF!</v>
      </c>
      <c r="E359" s="24" t="e">
        <f>'Agent Team'!#REF!</f>
        <v>#REF!</v>
      </c>
      <c r="F359" s="16" t="e">
        <f>'Agent Team'!#REF!</f>
        <v>#REF!</v>
      </c>
      <c r="G359" s="4" t="e">
        <f>'Agent Team'!#REF!</f>
        <v>#REF!</v>
      </c>
      <c r="H359" s="14" t="s">
        <v>156</v>
      </c>
    </row>
    <row r="360" spans="2:8" customFormat="1" ht="12.75" hidden="1">
      <c r="B360" t="e">
        <f>+'Agent Team'!#REF!</f>
        <v>#REF!</v>
      </c>
      <c r="C360" s="16" t="e">
        <f t="shared" si="5"/>
        <v>#REF!</v>
      </c>
      <c r="D360" s="4" t="e">
        <f>+'Agent Team'!#REF!</f>
        <v>#REF!</v>
      </c>
      <c r="E360" s="24" t="e">
        <f>'Agent Team'!#REF!</f>
        <v>#REF!</v>
      </c>
      <c r="F360" s="16" t="e">
        <f>'Agent Team'!#REF!</f>
        <v>#REF!</v>
      </c>
      <c r="G360" s="4" t="e">
        <f>'Agent Team'!#REF!</f>
        <v>#REF!</v>
      </c>
      <c r="H360" s="14"/>
    </row>
    <row r="361" spans="2:8" customFormat="1" ht="12.75" hidden="1">
      <c r="B361" t="e">
        <f>+'Agent Team'!#REF!</f>
        <v>#REF!</v>
      </c>
      <c r="C361" s="16" t="e">
        <f t="shared" si="5"/>
        <v>#REF!</v>
      </c>
      <c r="D361" s="4" t="e">
        <f>+'Agent Team'!#REF!</f>
        <v>#REF!</v>
      </c>
      <c r="E361" s="24" t="e">
        <f>'Agent Team'!#REF!</f>
        <v>#REF!</v>
      </c>
      <c r="F361" s="16" t="e">
        <f>'Agent Team'!#REF!</f>
        <v>#REF!</v>
      </c>
      <c r="G361" s="4" t="e">
        <f>'Agent Team'!#REF!</f>
        <v>#REF!</v>
      </c>
      <c r="H361" s="14"/>
    </row>
    <row r="362" spans="2:8" customFormat="1" ht="12.75" hidden="1">
      <c r="B362" t="e">
        <f>+'Agent Team'!#REF!</f>
        <v>#REF!</v>
      </c>
      <c r="C362" s="16" t="e">
        <f t="shared" si="5"/>
        <v>#REF!</v>
      </c>
      <c r="D362" s="4" t="e">
        <f>+'Agent Team'!#REF!</f>
        <v>#REF!</v>
      </c>
      <c r="E362" s="24" t="e">
        <f>'Agent Team'!#REF!</f>
        <v>#REF!</v>
      </c>
      <c r="F362" s="16" t="e">
        <f>'Agent Team'!#REF!</f>
        <v>#REF!</v>
      </c>
      <c r="G362" s="4" t="e">
        <f>'Agent Team'!#REF!</f>
        <v>#REF!</v>
      </c>
      <c r="H362" s="14" t="s">
        <v>135</v>
      </c>
    </row>
    <row r="363" spans="2:8" customFormat="1" ht="12.75" hidden="1">
      <c r="B363" t="e">
        <f>+'Agent Team'!#REF!</f>
        <v>#REF!</v>
      </c>
      <c r="C363" s="16" t="e">
        <f t="shared" si="5"/>
        <v>#REF!</v>
      </c>
      <c r="D363" s="4" t="e">
        <f>+'Agent Team'!#REF!</f>
        <v>#REF!</v>
      </c>
      <c r="E363" s="24" t="e">
        <f>'Agent Team'!#REF!</f>
        <v>#REF!</v>
      </c>
      <c r="F363" s="16" t="e">
        <f>'Agent Team'!#REF!</f>
        <v>#REF!</v>
      </c>
      <c r="G363" s="4" t="e">
        <f>'Agent Team'!#REF!</f>
        <v>#REF!</v>
      </c>
      <c r="H363" s="14" t="s">
        <v>135</v>
      </c>
    </row>
    <row r="364" spans="2:8" customFormat="1" ht="12.75" hidden="1">
      <c r="B364" t="e">
        <f>+'Agent Team'!#REF!</f>
        <v>#REF!</v>
      </c>
      <c r="C364" s="16" t="e">
        <f t="shared" si="5"/>
        <v>#REF!</v>
      </c>
      <c r="D364" s="4" t="e">
        <f>+'Agent Team'!#REF!</f>
        <v>#REF!</v>
      </c>
      <c r="E364" s="24" t="e">
        <f>'Agent Team'!#REF!</f>
        <v>#REF!</v>
      </c>
      <c r="F364" s="16" t="e">
        <f>'Agent Team'!#REF!</f>
        <v>#REF!</v>
      </c>
      <c r="G364" s="4" t="e">
        <f>'Agent Team'!#REF!</f>
        <v>#REF!</v>
      </c>
      <c r="H364" s="14" t="s">
        <v>135</v>
      </c>
    </row>
    <row r="365" spans="2:8" customFormat="1" ht="12.75" hidden="1">
      <c r="B365" t="e">
        <f>+'Agent Team'!#REF!</f>
        <v>#REF!</v>
      </c>
      <c r="C365" s="16" t="e">
        <f t="shared" si="5"/>
        <v>#REF!</v>
      </c>
      <c r="D365" s="4" t="e">
        <f>+'Agent Team'!#REF!</f>
        <v>#REF!</v>
      </c>
      <c r="E365" s="24" t="e">
        <f>'Agent Team'!#REF!</f>
        <v>#REF!</v>
      </c>
      <c r="F365" s="16" t="e">
        <f>'Agent Team'!#REF!</f>
        <v>#REF!</v>
      </c>
      <c r="G365" s="4" t="e">
        <f>'Agent Team'!#REF!</f>
        <v>#REF!</v>
      </c>
      <c r="H365" s="14" t="s">
        <v>135</v>
      </c>
    </row>
    <row r="366" spans="2:8" customFormat="1" ht="12.75" hidden="1">
      <c r="B366" t="e">
        <f>+'Agent Team'!#REF!</f>
        <v>#REF!</v>
      </c>
      <c r="C366" s="16" t="e">
        <f t="shared" si="5"/>
        <v>#REF!</v>
      </c>
      <c r="D366" s="4" t="e">
        <f>+'Agent Team'!#REF!</f>
        <v>#REF!</v>
      </c>
      <c r="E366" s="24" t="e">
        <f>'Agent Team'!#REF!</f>
        <v>#REF!</v>
      </c>
      <c r="F366" s="16" t="e">
        <f>'Agent Team'!#REF!</f>
        <v>#REF!</v>
      </c>
      <c r="G366" s="4" t="e">
        <f>'Agent Team'!#REF!</f>
        <v>#REF!</v>
      </c>
      <c r="H366" s="14" t="s">
        <v>135</v>
      </c>
    </row>
    <row r="367" spans="2:8" customFormat="1" ht="12.75" hidden="1">
      <c r="B367" t="e">
        <f>+'Agent Team'!#REF!</f>
        <v>#REF!</v>
      </c>
      <c r="C367" s="16" t="e">
        <f t="shared" si="5"/>
        <v>#REF!</v>
      </c>
      <c r="D367" s="4" t="e">
        <f>+'Agent Team'!#REF!</f>
        <v>#REF!</v>
      </c>
      <c r="E367" s="24" t="e">
        <f>'Agent Team'!#REF!</f>
        <v>#REF!</v>
      </c>
      <c r="F367" s="16" t="e">
        <f>'Agent Team'!#REF!</f>
        <v>#REF!</v>
      </c>
      <c r="G367" s="4" t="e">
        <f>'Agent Team'!#REF!</f>
        <v>#REF!</v>
      </c>
      <c r="H367" s="14" t="s">
        <v>135</v>
      </c>
    </row>
    <row r="368" spans="2:8" customFormat="1" ht="12.75" hidden="1">
      <c r="B368" t="e">
        <f>+'Agent Team'!#REF!</f>
        <v>#REF!</v>
      </c>
      <c r="C368" s="16" t="e">
        <f t="shared" si="5"/>
        <v>#REF!</v>
      </c>
      <c r="D368" s="4" t="e">
        <f>+'Agent Team'!#REF!</f>
        <v>#REF!</v>
      </c>
      <c r="E368" s="24" t="e">
        <f>'Agent Team'!#REF!</f>
        <v>#REF!</v>
      </c>
      <c r="F368" s="16" t="e">
        <f>'Agent Team'!#REF!</f>
        <v>#REF!</v>
      </c>
      <c r="G368" s="4" t="e">
        <f>'Agent Team'!#REF!</f>
        <v>#REF!</v>
      </c>
      <c r="H368" s="14" t="s">
        <v>135</v>
      </c>
    </row>
    <row r="369" spans="2:8" customFormat="1" ht="12.75" hidden="1">
      <c r="B369" t="e">
        <f>+'Agent Team'!#REF!</f>
        <v>#REF!</v>
      </c>
      <c r="C369" s="16" t="e">
        <f t="shared" si="5"/>
        <v>#REF!</v>
      </c>
      <c r="D369" s="4" t="e">
        <f>+'Agent Team'!#REF!</f>
        <v>#REF!</v>
      </c>
      <c r="E369" s="24" t="e">
        <f>'Agent Team'!#REF!</f>
        <v>#REF!</v>
      </c>
      <c r="F369" s="16" t="e">
        <f>'Agent Team'!#REF!</f>
        <v>#REF!</v>
      </c>
      <c r="G369" s="4" t="e">
        <f>'Agent Team'!#REF!</f>
        <v>#REF!</v>
      </c>
      <c r="H369" s="14" t="s">
        <v>135</v>
      </c>
    </row>
    <row r="370" spans="2:8" customFormat="1" ht="12.75" hidden="1">
      <c r="B370" t="e">
        <f>+'Agent Team'!#REF!</f>
        <v>#REF!</v>
      </c>
      <c r="C370" s="16" t="e">
        <f t="shared" si="5"/>
        <v>#REF!</v>
      </c>
      <c r="D370" s="4" t="e">
        <f>+'Agent Team'!#REF!</f>
        <v>#REF!</v>
      </c>
      <c r="E370" s="24" t="e">
        <f>'Agent Team'!#REF!</f>
        <v>#REF!</v>
      </c>
      <c r="F370" s="16" t="e">
        <f>'Agent Team'!#REF!</f>
        <v>#REF!</v>
      </c>
      <c r="G370" s="4" t="e">
        <f>'Agent Team'!#REF!</f>
        <v>#REF!</v>
      </c>
      <c r="H370" s="14" t="s">
        <v>135</v>
      </c>
    </row>
    <row r="371" spans="2:8" customFormat="1" ht="12.75" hidden="1">
      <c r="B371" t="e">
        <f>+'Agent Team'!#REF!</f>
        <v>#REF!</v>
      </c>
      <c r="C371" s="16" t="e">
        <f t="shared" si="5"/>
        <v>#REF!</v>
      </c>
      <c r="D371" s="4" t="e">
        <f>+'Agent Team'!#REF!</f>
        <v>#REF!</v>
      </c>
      <c r="E371" s="24" t="e">
        <f>'Agent Team'!#REF!</f>
        <v>#REF!</v>
      </c>
      <c r="F371" s="16" t="e">
        <f>'Agent Team'!#REF!</f>
        <v>#REF!</v>
      </c>
      <c r="G371" s="4" t="e">
        <f>'Agent Team'!#REF!</f>
        <v>#REF!</v>
      </c>
      <c r="H371" s="14" t="s">
        <v>135</v>
      </c>
    </row>
    <row r="372" spans="2:8" customFormat="1" ht="12.75" hidden="1">
      <c r="B372" t="e">
        <f>+'Agent Team'!#REF!</f>
        <v>#REF!</v>
      </c>
      <c r="C372" s="16" t="e">
        <f t="shared" si="5"/>
        <v>#REF!</v>
      </c>
      <c r="D372" s="4" t="e">
        <f>+'Agent Team'!#REF!</f>
        <v>#REF!</v>
      </c>
      <c r="E372" s="24" t="e">
        <f>'Agent Team'!#REF!</f>
        <v>#REF!</v>
      </c>
      <c r="F372" s="16" t="e">
        <f>'Agent Team'!#REF!</f>
        <v>#REF!</v>
      </c>
      <c r="G372" s="4" t="e">
        <f>'Agent Team'!#REF!</f>
        <v>#REF!</v>
      </c>
      <c r="H372" s="14" t="s">
        <v>135</v>
      </c>
    </row>
    <row r="373" spans="2:8" customFormat="1" ht="12.75" hidden="1">
      <c r="B373" t="e">
        <f>+'Agent Team'!#REF!</f>
        <v>#REF!</v>
      </c>
      <c r="C373" s="16" t="e">
        <f t="shared" si="5"/>
        <v>#REF!</v>
      </c>
      <c r="D373" s="4" t="e">
        <f>+'Agent Team'!#REF!</f>
        <v>#REF!</v>
      </c>
      <c r="E373" s="24" t="e">
        <f>'Agent Team'!#REF!</f>
        <v>#REF!</v>
      </c>
      <c r="F373" s="16" t="e">
        <f>'Agent Team'!#REF!</f>
        <v>#REF!</v>
      </c>
      <c r="G373" s="4" t="e">
        <f>'Agent Team'!#REF!</f>
        <v>#REF!</v>
      </c>
      <c r="H373" s="14" t="s">
        <v>135</v>
      </c>
    </row>
    <row r="374" spans="2:8" customFormat="1" ht="12.75" hidden="1">
      <c r="B374" t="e">
        <f>+'Agent Team'!#REF!</f>
        <v>#REF!</v>
      </c>
      <c r="C374" s="16" t="e">
        <f t="shared" si="5"/>
        <v>#REF!</v>
      </c>
      <c r="D374" s="4" t="e">
        <f>+'Agent Team'!#REF!</f>
        <v>#REF!</v>
      </c>
      <c r="E374" s="24" t="e">
        <f>'Agent Team'!#REF!</f>
        <v>#REF!</v>
      </c>
      <c r="F374" s="16" t="e">
        <f>'Agent Team'!#REF!</f>
        <v>#REF!</v>
      </c>
      <c r="G374" s="4" t="e">
        <f>'Agent Team'!#REF!</f>
        <v>#REF!</v>
      </c>
      <c r="H374" s="14" t="s">
        <v>135</v>
      </c>
    </row>
    <row r="375" spans="2:8" customFormat="1" ht="12.75" hidden="1">
      <c r="B375" t="e">
        <f>+'Agent Team'!#REF!</f>
        <v>#REF!</v>
      </c>
      <c r="C375" s="16" t="e">
        <f t="shared" si="5"/>
        <v>#REF!</v>
      </c>
      <c r="D375" s="4" t="e">
        <f>+'Agent Team'!#REF!</f>
        <v>#REF!</v>
      </c>
      <c r="E375" s="24" t="e">
        <f>'Agent Team'!#REF!</f>
        <v>#REF!</v>
      </c>
      <c r="F375" s="16" t="e">
        <f>'Agent Team'!#REF!</f>
        <v>#REF!</v>
      </c>
      <c r="G375" s="4" t="e">
        <f>'Agent Team'!#REF!</f>
        <v>#REF!</v>
      </c>
      <c r="H375" s="14" t="s">
        <v>135</v>
      </c>
    </row>
    <row r="376" spans="2:8" customFormat="1" ht="12.75" hidden="1">
      <c r="B376" t="e">
        <f>+'Agent Team'!#REF!</f>
        <v>#REF!</v>
      </c>
      <c r="C376" s="16" t="e">
        <f t="shared" si="5"/>
        <v>#REF!</v>
      </c>
      <c r="D376" s="4" t="e">
        <f>+'Agent Team'!#REF!</f>
        <v>#REF!</v>
      </c>
      <c r="E376" s="24" t="e">
        <f>'Agent Team'!#REF!</f>
        <v>#REF!</v>
      </c>
      <c r="F376" s="16" t="e">
        <f>'Agent Team'!#REF!</f>
        <v>#REF!</v>
      </c>
      <c r="G376" s="4" t="e">
        <f>'Agent Team'!#REF!</f>
        <v>#REF!</v>
      </c>
      <c r="H376" s="14" t="s">
        <v>135</v>
      </c>
    </row>
    <row r="377" spans="2:8" customFormat="1" ht="12.75" hidden="1">
      <c r="B377" t="e">
        <f>+'Agent Team'!#REF!</f>
        <v>#REF!</v>
      </c>
      <c r="C377" s="16" t="e">
        <f t="shared" si="5"/>
        <v>#REF!</v>
      </c>
      <c r="D377" s="4" t="e">
        <f>+'Agent Team'!#REF!</f>
        <v>#REF!</v>
      </c>
      <c r="E377" s="24" t="e">
        <f>'Agent Team'!#REF!</f>
        <v>#REF!</v>
      </c>
      <c r="F377" s="16" t="e">
        <f>'Agent Team'!#REF!</f>
        <v>#REF!</v>
      </c>
      <c r="G377" s="4" t="e">
        <f>'Agent Team'!#REF!</f>
        <v>#REF!</v>
      </c>
      <c r="H377" s="14" t="s">
        <v>135</v>
      </c>
    </row>
    <row r="378" spans="2:8" customFormat="1" ht="12.75" hidden="1">
      <c r="B378" t="e">
        <f>+'Agent Team'!#REF!</f>
        <v>#REF!</v>
      </c>
      <c r="C378" s="16" t="e">
        <f t="shared" si="5"/>
        <v>#REF!</v>
      </c>
      <c r="D378" s="4" t="e">
        <f>+'Agent Team'!#REF!</f>
        <v>#REF!</v>
      </c>
      <c r="E378" s="24" t="e">
        <f>'Agent Team'!#REF!</f>
        <v>#REF!</v>
      </c>
      <c r="F378" s="16" t="e">
        <f>'Agent Team'!#REF!</f>
        <v>#REF!</v>
      </c>
      <c r="G378" s="4" t="e">
        <f>'Agent Team'!#REF!</f>
        <v>#REF!</v>
      </c>
      <c r="H378" s="14" t="s">
        <v>135</v>
      </c>
    </row>
    <row r="379" spans="2:8" customFormat="1" ht="12.75" hidden="1">
      <c r="B379" t="e">
        <f>+'Agent Team'!#REF!</f>
        <v>#REF!</v>
      </c>
      <c r="C379" s="16" t="e">
        <f t="shared" si="5"/>
        <v>#REF!</v>
      </c>
      <c r="D379" s="4" t="e">
        <f>+'Agent Team'!#REF!</f>
        <v>#REF!</v>
      </c>
      <c r="E379" s="24" t="e">
        <f>'Agent Team'!#REF!</f>
        <v>#REF!</v>
      </c>
      <c r="F379" s="16" t="e">
        <f>'Agent Team'!#REF!</f>
        <v>#REF!</v>
      </c>
      <c r="G379" s="4" t="e">
        <f>'Agent Team'!#REF!</f>
        <v>#REF!</v>
      </c>
      <c r="H379" s="14" t="s">
        <v>135</v>
      </c>
    </row>
    <row r="380" spans="2:8" customFormat="1" ht="12.75" hidden="1">
      <c r="B380" t="e">
        <f>+'Agent Team'!#REF!</f>
        <v>#REF!</v>
      </c>
      <c r="C380" s="16" t="e">
        <f t="shared" si="5"/>
        <v>#REF!</v>
      </c>
      <c r="D380" s="4" t="e">
        <f>+'Agent Team'!#REF!</f>
        <v>#REF!</v>
      </c>
      <c r="E380" s="24" t="e">
        <f>'Agent Team'!#REF!</f>
        <v>#REF!</v>
      </c>
      <c r="F380" s="16" t="e">
        <f>'Agent Team'!#REF!</f>
        <v>#REF!</v>
      </c>
      <c r="G380" s="4" t="e">
        <f>'Agent Team'!#REF!</f>
        <v>#REF!</v>
      </c>
      <c r="H380" s="14" t="s">
        <v>135</v>
      </c>
    </row>
    <row r="381" spans="2:8" customFormat="1" ht="12.75" hidden="1">
      <c r="B381" t="e">
        <f>+'Agent Team'!#REF!</f>
        <v>#REF!</v>
      </c>
      <c r="C381" s="16" t="e">
        <f t="shared" si="5"/>
        <v>#REF!</v>
      </c>
      <c r="D381" s="4" t="e">
        <f>+'Agent Team'!#REF!</f>
        <v>#REF!</v>
      </c>
      <c r="E381" s="24" t="e">
        <f>'Agent Team'!#REF!</f>
        <v>#REF!</v>
      </c>
      <c r="F381" s="16" t="e">
        <f>'Agent Team'!#REF!</f>
        <v>#REF!</v>
      </c>
      <c r="G381" s="4" t="e">
        <f>'Agent Team'!#REF!</f>
        <v>#REF!</v>
      </c>
      <c r="H381" s="14" t="s">
        <v>135</v>
      </c>
    </row>
    <row r="382" spans="2:8" customFormat="1" ht="12.75" hidden="1">
      <c r="B382" t="e">
        <f>+'Agent Team'!#REF!</f>
        <v>#REF!</v>
      </c>
      <c r="C382" s="16" t="e">
        <f t="shared" si="5"/>
        <v>#REF!</v>
      </c>
      <c r="D382" s="4" t="e">
        <f>+'Agent Team'!#REF!</f>
        <v>#REF!</v>
      </c>
      <c r="E382" s="24" t="e">
        <f>'Agent Team'!#REF!</f>
        <v>#REF!</v>
      </c>
      <c r="F382" s="16" t="e">
        <f>'Agent Team'!#REF!</f>
        <v>#REF!</v>
      </c>
      <c r="G382" s="4" t="e">
        <f>'Agent Team'!#REF!</f>
        <v>#REF!</v>
      </c>
      <c r="H382" s="14" t="s">
        <v>135</v>
      </c>
    </row>
    <row r="383" spans="2:8" customFormat="1" ht="12.75" hidden="1">
      <c r="B383" t="e">
        <f>+'Agent Team'!#REF!</f>
        <v>#REF!</v>
      </c>
      <c r="C383" s="16" t="e">
        <f t="shared" si="5"/>
        <v>#REF!</v>
      </c>
      <c r="D383" s="4" t="e">
        <f>+'Agent Team'!#REF!</f>
        <v>#REF!</v>
      </c>
      <c r="E383" s="24" t="e">
        <f>'Agent Team'!#REF!</f>
        <v>#REF!</v>
      </c>
      <c r="F383" s="16" t="e">
        <f>'Agent Team'!#REF!</f>
        <v>#REF!</v>
      </c>
      <c r="G383" s="4" t="e">
        <f>'Agent Team'!#REF!</f>
        <v>#REF!</v>
      </c>
      <c r="H383" s="14" t="s">
        <v>135</v>
      </c>
    </row>
    <row r="384" spans="2:8" customFormat="1" ht="12.75" hidden="1">
      <c r="B384" t="e">
        <f>+'Agent Team'!#REF!</f>
        <v>#REF!</v>
      </c>
      <c r="C384" s="16" t="e">
        <f t="shared" si="5"/>
        <v>#REF!</v>
      </c>
      <c r="D384" s="4" t="e">
        <f>+'Agent Team'!#REF!</f>
        <v>#REF!</v>
      </c>
      <c r="E384" s="24" t="e">
        <f>'Agent Team'!#REF!</f>
        <v>#REF!</v>
      </c>
      <c r="F384" s="16" t="e">
        <f>'Agent Team'!#REF!</f>
        <v>#REF!</v>
      </c>
      <c r="G384" s="4" t="e">
        <f>'Agent Team'!#REF!</f>
        <v>#REF!</v>
      </c>
      <c r="H384" s="14" t="s">
        <v>135</v>
      </c>
    </row>
    <row r="385" spans="2:8" customFormat="1" ht="12.75" hidden="1">
      <c r="B385" t="e">
        <f>+'Agent Team'!#REF!</f>
        <v>#REF!</v>
      </c>
      <c r="C385" s="16" t="e">
        <f t="shared" si="5"/>
        <v>#REF!</v>
      </c>
      <c r="D385" s="4" t="e">
        <f>+'Agent Team'!#REF!</f>
        <v>#REF!</v>
      </c>
      <c r="E385" s="24" t="e">
        <f>'Agent Team'!#REF!</f>
        <v>#REF!</v>
      </c>
      <c r="F385" s="16" t="e">
        <f>'Agent Team'!#REF!</f>
        <v>#REF!</v>
      </c>
      <c r="G385" s="4" t="e">
        <f>'Agent Team'!#REF!</f>
        <v>#REF!</v>
      </c>
      <c r="H385" s="14" t="s">
        <v>135</v>
      </c>
    </row>
    <row r="386" spans="2:8" customFormat="1" ht="12.75" hidden="1">
      <c r="B386" t="e">
        <f>+'Agent Team'!#REF!</f>
        <v>#REF!</v>
      </c>
      <c r="C386" s="16" t="e">
        <f t="shared" ref="C386:C449" si="6">MATCH(B386,$A$2:$A$822,0)</f>
        <v>#REF!</v>
      </c>
      <c r="D386" s="4" t="e">
        <f>+'Agent Team'!#REF!</f>
        <v>#REF!</v>
      </c>
      <c r="E386" s="24" t="e">
        <f>'Agent Team'!#REF!</f>
        <v>#REF!</v>
      </c>
      <c r="F386" s="16" t="e">
        <f>'Agent Team'!#REF!</f>
        <v>#REF!</v>
      </c>
      <c r="G386" s="4" t="e">
        <f>'Agent Team'!#REF!</f>
        <v>#REF!</v>
      </c>
      <c r="H386" s="14" t="s">
        <v>135</v>
      </c>
    </row>
    <row r="387" spans="2:8" hidden="1">
      <c r="B387" t="e">
        <f>+'Agent Team'!#REF!</f>
        <v>#REF!</v>
      </c>
      <c r="C387" s="16" t="e">
        <f t="shared" si="6"/>
        <v>#REF!</v>
      </c>
      <c r="D387" s="4" t="e">
        <f>+'Agent Team'!#REF!</f>
        <v>#REF!</v>
      </c>
      <c r="E387" s="24" t="e">
        <f>'Agent Team'!#REF!</f>
        <v>#REF!</v>
      </c>
      <c r="F387" s="16" t="e">
        <f>'Agent Team'!#REF!</f>
        <v>#REF!</v>
      </c>
      <c r="G387" s="4" t="e">
        <f>'Agent Team'!#REF!</f>
        <v>#REF!</v>
      </c>
      <c r="H387" s="14" t="s">
        <v>135</v>
      </c>
    </row>
    <row r="388" spans="2:8" hidden="1">
      <c r="B388" t="e">
        <f>+'Agent Team'!#REF!</f>
        <v>#REF!</v>
      </c>
      <c r="C388" s="16" t="e">
        <f t="shared" si="6"/>
        <v>#REF!</v>
      </c>
      <c r="D388" s="4" t="e">
        <f>+'Agent Team'!#REF!</f>
        <v>#REF!</v>
      </c>
      <c r="E388" s="24" t="e">
        <f>'Agent Team'!#REF!</f>
        <v>#REF!</v>
      </c>
      <c r="F388" s="16" t="e">
        <f>'Agent Team'!#REF!</f>
        <v>#REF!</v>
      </c>
      <c r="G388" s="4" t="e">
        <f>'Agent Team'!#REF!</f>
        <v>#REF!</v>
      </c>
      <c r="H388" s="14" t="s">
        <v>135</v>
      </c>
    </row>
    <row r="389" spans="2:8" hidden="1">
      <c r="B389" t="e">
        <f>+'Agent Team'!#REF!</f>
        <v>#REF!</v>
      </c>
      <c r="C389" s="16" t="e">
        <f t="shared" si="6"/>
        <v>#REF!</v>
      </c>
      <c r="D389" s="4" t="e">
        <f>+'Agent Team'!#REF!</f>
        <v>#REF!</v>
      </c>
      <c r="E389" s="24" t="e">
        <f>'Agent Team'!#REF!</f>
        <v>#REF!</v>
      </c>
      <c r="F389" s="16" t="e">
        <f>'Agent Team'!#REF!</f>
        <v>#REF!</v>
      </c>
      <c r="G389" s="4" t="e">
        <f>'Agent Team'!#REF!</f>
        <v>#REF!</v>
      </c>
      <c r="H389" s="14" t="s">
        <v>135</v>
      </c>
    </row>
    <row r="390" spans="2:8" hidden="1">
      <c r="B390" t="e">
        <f>+'Agent Team'!#REF!</f>
        <v>#REF!</v>
      </c>
      <c r="C390" s="16" t="e">
        <f t="shared" si="6"/>
        <v>#REF!</v>
      </c>
      <c r="D390" s="4" t="e">
        <f>+'Agent Team'!#REF!</f>
        <v>#REF!</v>
      </c>
      <c r="E390" s="24" t="e">
        <f>'Agent Team'!#REF!</f>
        <v>#REF!</v>
      </c>
      <c r="F390" s="16" t="e">
        <f>'Agent Team'!#REF!</f>
        <v>#REF!</v>
      </c>
      <c r="G390" s="4" t="e">
        <f>'Agent Team'!#REF!</f>
        <v>#REF!</v>
      </c>
      <c r="H390" s="14" t="s">
        <v>135</v>
      </c>
    </row>
    <row r="391" spans="2:8" hidden="1">
      <c r="B391" t="e">
        <f>+'Agent Team'!#REF!</f>
        <v>#REF!</v>
      </c>
      <c r="C391" s="16" t="e">
        <f t="shared" si="6"/>
        <v>#REF!</v>
      </c>
      <c r="D391" s="4" t="e">
        <f>+'Agent Team'!#REF!</f>
        <v>#REF!</v>
      </c>
      <c r="E391" s="24" t="e">
        <f>'Agent Team'!#REF!</f>
        <v>#REF!</v>
      </c>
      <c r="F391" s="16" t="e">
        <f>'Agent Team'!#REF!</f>
        <v>#REF!</v>
      </c>
      <c r="G391" s="4" t="e">
        <f>'Agent Team'!#REF!</f>
        <v>#REF!</v>
      </c>
      <c r="H391" s="14" t="s">
        <v>135</v>
      </c>
    </row>
    <row r="392" spans="2:8" hidden="1">
      <c r="B392" t="e">
        <f>+'Agent Team'!#REF!</f>
        <v>#REF!</v>
      </c>
      <c r="C392" s="16" t="e">
        <f t="shared" si="6"/>
        <v>#REF!</v>
      </c>
      <c r="D392" s="4" t="e">
        <f>+'Agent Team'!#REF!</f>
        <v>#REF!</v>
      </c>
      <c r="E392" s="24" t="e">
        <f>'Agent Team'!#REF!</f>
        <v>#REF!</v>
      </c>
      <c r="F392" s="16" t="e">
        <f>'Agent Team'!#REF!</f>
        <v>#REF!</v>
      </c>
      <c r="G392" s="4" t="e">
        <f>'Agent Team'!#REF!</f>
        <v>#REF!</v>
      </c>
      <c r="H392" s="14" t="s">
        <v>135</v>
      </c>
    </row>
    <row r="393" spans="2:8" hidden="1">
      <c r="B393" t="e">
        <f>+'Agent Team'!#REF!</f>
        <v>#REF!</v>
      </c>
      <c r="C393" s="16" t="e">
        <f t="shared" si="6"/>
        <v>#REF!</v>
      </c>
      <c r="D393" s="4" t="e">
        <f>+'Agent Team'!#REF!</f>
        <v>#REF!</v>
      </c>
      <c r="E393" s="24" t="e">
        <f>'Agent Team'!#REF!</f>
        <v>#REF!</v>
      </c>
      <c r="F393" s="16" t="e">
        <f>'Agent Team'!#REF!</f>
        <v>#REF!</v>
      </c>
      <c r="G393" s="4" t="e">
        <f>'Agent Team'!#REF!</f>
        <v>#REF!</v>
      </c>
      <c r="H393" s="14" t="s">
        <v>135</v>
      </c>
    </row>
    <row r="394" spans="2:8" hidden="1">
      <c r="B394" t="e">
        <f>+'Agent Team'!#REF!</f>
        <v>#REF!</v>
      </c>
      <c r="C394" s="16" t="e">
        <f t="shared" si="6"/>
        <v>#REF!</v>
      </c>
      <c r="D394" s="4" t="e">
        <f>+'Agent Team'!#REF!</f>
        <v>#REF!</v>
      </c>
      <c r="E394" s="24" t="e">
        <f>'Agent Team'!#REF!</f>
        <v>#REF!</v>
      </c>
      <c r="F394" s="16" t="e">
        <f>'Agent Team'!#REF!</f>
        <v>#REF!</v>
      </c>
      <c r="G394" s="4" t="e">
        <f>'Agent Team'!#REF!</f>
        <v>#REF!</v>
      </c>
      <c r="H394" s="14" t="s">
        <v>135</v>
      </c>
    </row>
    <row r="395" spans="2:8" hidden="1">
      <c r="B395" t="e">
        <f>+'Agent Team'!#REF!</f>
        <v>#REF!</v>
      </c>
      <c r="C395" s="16" t="e">
        <f t="shared" si="6"/>
        <v>#REF!</v>
      </c>
      <c r="D395" s="4" t="e">
        <f>+'Agent Team'!#REF!</f>
        <v>#REF!</v>
      </c>
      <c r="E395" s="24" t="e">
        <f>'Agent Team'!#REF!</f>
        <v>#REF!</v>
      </c>
      <c r="F395" s="16" t="e">
        <f>'Agent Team'!#REF!</f>
        <v>#REF!</v>
      </c>
      <c r="G395" s="4" t="e">
        <f>'Agent Team'!#REF!</f>
        <v>#REF!</v>
      </c>
      <c r="H395" s="14" t="s">
        <v>135</v>
      </c>
    </row>
    <row r="396" spans="2:8" hidden="1">
      <c r="B396" t="e">
        <f>+'Agent Team'!#REF!</f>
        <v>#REF!</v>
      </c>
      <c r="C396" s="16" t="e">
        <f t="shared" si="6"/>
        <v>#REF!</v>
      </c>
      <c r="D396" s="4" t="e">
        <f>+'Agent Team'!#REF!</f>
        <v>#REF!</v>
      </c>
      <c r="E396" s="24" t="e">
        <f>'Agent Team'!#REF!</f>
        <v>#REF!</v>
      </c>
      <c r="F396" s="16" t="e">
        <f>'Agent Team'!#REF!</f>
        <v>#REF!</v>
      </c>
      <c r="G396" s="4" t="e">
        <f>'Agent Team'!#REF!</f>
        <v>#REF!</v>
      </c>
      <c r="H396" s="14" t="s">
        <v>135</v>
      </c>
    </row>
    <row r="397" spans="2:8" hidden="1">
      <c r="B397" t="e">
        <f>+'Agent Team'!#REF!</f>
        <v>#REF!</v>
      </c>
      <c r="C397" s="16" t="e">
        <f t="shared" si="6"/>
        <v>#REF!</v>
      </c>
      <c r="D397" s="4" t="e">
        <f>+'Agent Team'!#REF!</f>
        <v>#REF!</v>
      </c>
      <c r="E397" s="24" t="e">
        <f>'Agent Team'!#REF!</f>
        <v>#REF!</v>
      </c>
      <c r="F397" s="16" t="e">
        <f>'Agent Team'!#REF!</f>
        <v>#REF!</v>
      </c>
      <c r="G397" s="4" t="e">
        <f>'Agent Team'!#REF!</f>
        <v>#REF!</v>
      </c>
      <c r="H397" s="14" t="s">
        <v>135</v>
      </c>
    </row>
    <row r="398" spans="2:8" hidden="1">
      <c r="B398" t="e">
        <f>+'Agent Team'!#REF!</f>
        <v>#REF!</v>
      </c>
      <c r="C398" s="16" t="e">
        <f t="shared" si="6"/>
        <v>#REF!</v>
      </c>
      <c r="D398" s="4" t="e">
        <f>+'Agent Team'!#REF!</f>
        <v>#REF!</v>
      </c>
      <c r="E398" s="24" t="e">
        <f>'Agent Team'!#REF!</f>
        <v>#REF!</v>
      </c>
      <c r="F398" s="16" t="e">
        <f>'Agent Team'!#REF!</f>
        <v>#REF!</v>
      </c>
      <c r="G398" s="4" t="e">
        <f>'Agent Team'!#REF!</f>
        <v>#REF!</v>
      </c>
      <c r="H398" s="14"/>
    </row>
    <row r="399" spans="2:8" hidden="1">
      <c r="B399" t="e">
        <f>+'Agent Team'!#REF!</f>
        <v>#REF!</v>
      </c>
      <c r="C399" s="16" t="e">
        <f t="shared" si="6"/>
        <v>#REF!</v>
      </c>
      <c r="D399" s="4" t="e">
        <f>+'Agent Team'!#REF!</f>
        <v>#REF!</v>
      </c>
      <c r="E399" s="24" t="e">
        <f>'Agent Team'!#REF!</f>
        <v>#REF!</v>
      </c>
      <c r="F399" s="16" t="e">
        <f>'Agent Team'!#REF!</f>
        <v>#REF!</v>
      </c>
      <c r="G399" s="4" t="e">
        <f>'Agent Team'!#REF!</f>
        <v>#REF!</v>
      </c>
      <c r="H399" s="14"/>
    </row>
    <row r="400" spans="2:8" hidden="1">
      <c r="B400" t="e">
        <f>+'Agent Team'!#REF!</f>
        <v>#REF!</v>
      </c>
      <c r="C400" s="16" t="e">
        <f t="shared" si="6"/>
        <v>#REF!</v>
      </c>
      <c r="D400" s="4" t="e">
        <f>+'Agent Team'!#REF!</f>
        <v>#REF!</v>
      </c>
      <c r="E400" s="24" t="e">
        <f>'Agent Team'!#REF!</f>
        <v>#REF!</v>
      </c>
      <c r="F400" s="16" t="e">
        <f>'Agent Team'!#REF!</f>
        <v>#REF!</v>
      </c>
      <c r="G400" s="4" t="e">
        <f>'Agent Team'!#REF!</f>
        <v>#REF!</v>
      </c>
      <c r="H400" s="14"/>
    </row>
    <row r="401" spans="2:8" hidden="1">
      <c r="B401" t="e">
        <f>+'Agent Team'!#REF!</f>
        <v>#REF!</v>
      </c>
      <c r="C401" s="16" t="e">
        <f t="shared" si="6"/>
        <v>#REF!</v>
      </c>
      <c r="D401" s="4" t="e">
        <f>+'Agent Team'!#REF!</f>
        <v>#REF!</v>
      </c>
      <c r="E401" s="24" t="e">
        <f>'Agent Team'!#REF!</f>
        <v>#REF!</v>
      </c>
      <c r="F401" s="16" t="e">
        <f>'Agent Team'!#REF!</f>
        <v>#REF!</v>
      </c>
      <c r="G401" s="4" t="e">
        <f>'Agent Team'!#REF!</f>
        <v>#REF!</v>
      </c>
      <c r="H401" s="14"/>
    </row>
    <row r="402" spans="2:8" hidden="1">
      <c r="B402" t="e">
        <f>+'Agent Team'!#REF!</f>
        <v>#REF!</v>
      </c>
      <c r="C402" s="16" t="e">
        <f t="shared" si="6"/>
        <v>#REF!</v>
      </c>
      <c r="D402" s="4" t="e">
        <f>+'Agent Team'!#REF!</f>
        <v>#REF!</v>
      </c>
      <c r="E402" s="24" t="e">
        <f>'Agent Team'!#REF!</f>
        <v>#REF!</v>
      </c>
      <c r="F402" s="16" t="e">
        <f>'Agent Team'!#REF!</f>
        <v>#REF!</v>
      </c>
      <c r="G402" s="4" t="e">
        <f>'Agent Team'!#REF!</f>
        <v>#REF!</v>
      </c>
      <c r="H402" s="14"/>
    </row>
    <row r="403" spans="2:8" hidden="1">
      <c r="B403" t="e">
        <f>+'Agent Team'!#REF!</f>
        <v>#REF!</v>
      </c>
      <c r="C403" s="16" t="e">
        <f t="shared" si="6"/>
        <v>#REF!</v>
      </c>
      <c r="D403" s="4" t="e">
        <f>+'Agent Team'!#REF!</f>
        <v>#REF!</v>
      </c>
      <c r="E403" s="24" t="e">
        <f>'Agent Team'!#REF!</f>
        <v>#REF!</v>
      </c>
      <c r="F403" s="16" t="e">
        <f>'Agent Team'!#REF!</f>
        <v>#REF!</v>
      </c>
      <c r="G403" s="4" t="e">
        <f>'Agent Team'!#REF!</f>
        <v>#REF!</v>
      </c>
      <c r="H403" s="14"/>
    </row>
    <row r="404" spans="2:8" hidden="1">
      <c r="B404" t="e">
        <f>+'Agent Team'!#REF!</f>
        <v>#REF!</v>
      </c>
      <c r="C404" s="16" t="e">
        <f t="shared" si="6"/>
        <v>#REF!</v>
      </c>
      <c r="D404" s="4" t="e">
        <f>+'Agent Team'!#REF!</f>
        <v>#REF!</v>
      </c>
      <c r="E404" s="24" t="e">
        <f>'Agent Team'!#REF!</f>
        <v>#REF!</v>
      </c>
      <c r="F404" s="16" t="e">
        <f>'Agent Team'!#REF!</f>
        <v>#REF!</v>
      </c>
      <c r="G404" s="4" t="e">
        <f>'Agent Team'!#REF!</f>
        <v>#REF!</v>
      </c>
      <c r="H404" s="14" t="s">
        <v>135</v>
      </c>
    </row>
    <row r="405" spans="2:8" hidden="1">
      <c r="B405" t="e">
        <f>+'Agent Team'!#REF!</f>
        <v>#REF!</v>
      </c>
      <c r="C405" s="16" t="e">
        <f t="shared" si="6"/>
        <v>#REF!</v>
      </c>
      <c r="D405" s="4" t="e">
        <f>+'Agent Team'!#REF!</f>
        <v>#REF!</v>
      </c>
      <c r="E405" s="24" t="e">
        <f>'Agent Team'!#REF!</f>
        <v>#REF!</v>
      </c>
      <c r="F405" s="16" t="e">
        <f>'Agent Team'!#REF!</f>
        <v>#REF!</v>
      </c>
      <c r="G405" s="4" t="e">
        <f>'Agent Team'!#REF!</f>
        <v>#REF!</v>
      </c>
      <c r="H405" s="14" t="s">
        <v>135</v>
      </c>
    </row>
    <row r="406" spans="2:8" hidden="1">
      <c r="B406" t="e">
        <f>+'Agent Team'!#REF!</f>
        <v>#REF!</v>
      </c>
      <c r="C406" s="16" t="e">
        <f t="shared" si="6"/>
        <v>#REF!</v>
      </c>
      <c r="D406" s="4" t="e">
        <f>+'Agent Team'!#REF!</f>
        <v>#REF!</v>
      </c>
      <c r="E406" s="24" t="e">
        <f>'Agent Team'!#REF!</f>
        <v>#REF!</v>
      </c>
      <c r="F406" s="16" t="e">
        <f>'Agent Team'!#REF!</f>
        <v>#REF!</v>
      </c>
      <c r="G406" s="4" t="e">
        <f>'Agent Team'!#REF!</f>
        <v>#REF!</v>
      </c>
      <c r="H406" s="14" t="s">
        <v>135</v>
      </c>
    </row>
    <row r="407" spans="2:8" hidden="1">
      <c r="B407" t="e">
        <f>+'Agent Team'!#REF!</f>
        <v>#REF!</v>
      </c>
      <c r="C407" s="16" t="e">
        <f t="shared" si="6"/>
        <v>#REF!</v>
      </c>
      <c r="D407" s="4" t="e">
        <f>+'Agent Team'!#REF!</f>
        <v>#REF!</v>
      </c>
      <c r="E407" s="24" t="e">
        <f>'Agent Team'!#REF!</f>
        <v>#REF!</v>
      </c>
      <c r="F407" s="16" t="e">
        <f>'Agent Team'!#REF!</f>
        <v>#REF!</v>
      </c>
      <c r="G407" s="4" t="e">
        <f>'Agent Team'!#REF!</f>
        <v>#REF!</v>
      </c>
      <c r="H407" s="14" t="s">
        <v>135</v>
      </c>
    </row>
    <row r="408" spans="2:8" hidden="1">
      <c r="B408" t="e">
        <f>+'Agent Team'!#REF!</f>
        <v>#REF!</v>
      </c>
      <c r="C408" s="16" t="e">
        <f t="shared" si="6"/>
        <v>#REF!</v>
      </c>
      <c r="D408" s="4" t="e">
        <f>+'Agent Team'!#REF!</f>
        <v>#REF!</v>
      </c>
      <c r="E408" s="24" t="e">
        <f>'Agent Team'!#REF!</f>
        <v>#REF!</v>
      </c>
      <c r="F408" s="16" t="e">
        <f>'Agent Team'!#REF!</f>
        <v>#REF!</v>
      </c>
      <c r="G408" s="4" t="e">
        <f>'Agent Team'!#REF!</f>
        <v>#REF!</v>
      </c>
      <c r="H408" s="14" t="s">
        <v>135</v>
      </c>
    </row>
    <row r="409" spans="2:8" hidden="1">
      <c r="B409" t="e">
        <f>+'Agent Team'!#REF!</f>
        <v>#REF!</v>
      </c>
      <c r="C409" s="16" t="e">
        <f t="shared" si="6"/>
        <v>#REF!</v>
      </c>
      <c r="D409" s="4" t="e">
        <f>+'Agent Team'!#REF!</f>
        <v>#REF!</v>
      </c>
      <c r="E409" s="24" t="e">
        <f>'Agent Team'!#REF!</f>
        <v>#REF!</v>
      </c>
      <c r="F409" s="16" t="e">
        <f>'Agent Team'!#REF!</f>
        <v>#REF!</v>
      </c>
      <c r="G409" s="4" t="e">
        <f>'Agent Team'!#REF!</f>
        <v>#REF!</v>
      </c>
      <c r="H409" s="14" t="s">
        <v>135</v>
      </c>
    </row>
    <row r="410" spans="2:8" hidden="1">
      <c r="B410" t="e">
        <f>+'Agent Team'!#REF!</f>
        <v>#REF!</v>
      </c>
      <c r="C410" s="16" t="e">
        <f t="shared" si="6"/>
        <v>#REF!</v>
      </c>
      <c r="D410" s="4" t="e">
        <f>+'Agent Team'!#REF!</f>
        <v>#REF!</v>
      </c>
      <c r="E410" s="24" t="e">
        <f>'Agent Team'!#REF!</f>
        <v>#REF!</v>
      </c>
      <c r="F410" s="16" t="e">
        <f>'Agent Team'!#REF!</f>
        <v>#REF!</v>
      </c>
      <c r="G410" s="4" t="e">
        <f>'Agent Team'!#REF!</f>
        <v>#REF!</v>
      </c>
      <c r="H410" s="14" t="s">
        <v>135</v>
      </c>
    </row>
    <row r="411" spans="2:8" hidden="1">
      <c r="B411" t="e">
        <f>+'Agent Team'!#REF!</f>
        <v>#REF!</v>
      </c>
      <c r="C411" s="16" t="e">
        <f t="shared" si="6"/>
        <v>#REF!</v>
      </c>
      <c r="D411" s="4" t="e">
        <f>+'Agent Team'!#REF!</f>
        <v>#REF!</v>
      </c>
      <c r="E411" s="24" t="e">
        <f>'Agent Team'!#REF!</f>
        <v>#REF!</v>
      </c>
      <c r="F411" s="16" t="e">
        <f>'Agent Team'!#REF!</f>
        <v>#REF!</v>
      </c>
      <c r="G411" s="4" t="e">
        <f>'Agent Team'!#REF!</f>
        <v>#REF!</v>
      </c>
      <c r="H411" s="14" t="s">
        <v>135</v>
      </c>
    </row>
    <row r="412" spans="2:8" hidden="1">
      <c r="B412" t="e">
        <f>+'Agent Team'!#REF!</f>
        <v>#REF!</v>
      </c>
      <c r="C412" s="16" t="e">
        <f t="shared" si="6"/>
        <v>#REF!</v>
      </c>
      <c r="D412" s="4" t="e">
        <f>+'Agent Team'!#REF!</f>
        <v>#REF!</v>
      </c>
      <c r="E412" s="24" t="e">
        <f>'Agent Team'!#REF!</f>
        <v>#REF!</v>
      </c>
      <c r="F412" s="16" t="e">
        <f>'Agent Team'!#REF!</f>
        <v>#REF!</v>
      </c>
      <c r="G412" s="4" t="e">
        <f>'Agent Team'!#REF!</f>
        <v>#REF!</v>
      </c>
      <c r="H412" s="14" t="s">
        <v>135</v>
      </c>
    </row>
    <row r="413" spans="2:8" hidden="1">
      <c r="B413" t="e">
        <f>+'Agent Team'!#REF!</f>
        <v>#REF!</v>
      </c>
      <c r="C413" s="16" t="e">
        <f t="shared" si="6"/>
        <v>#REF!</v>
      </c>
      <c r="D413" s="4" t="e">
        <f>+'Agent Team'!#REF!</f>
        <v>#REF!</v>
      </c>
      <c r="E413" s="24" t="e">
        <f>'Agent Team'!#REF!</f>
        <v>#REF!</v>
      </c>
      <c r="F413" s="16" t="e">
        <f>'Agent Team'!#REF!</f>
        <v>#REF!</v>
      </c>
      <c r="G413" s="4" t="e">
        <f>'Agent Team'!#REF!</f>
        <v>#REF!</v>
      </c>
      <c r="H413" s="14" t="s">
        <v>135</v>
      </c>
    </row>
    <row r="414" spans="2:8" hidden="1">
      <c r="B414" t="e">
        <f>+'Agent Team'!#REF!</f>
        <v>#REF!</v>
      </c>
      <c r="C414" s="16" t="e">
        <f t="shared" si="6"/>
        <v>#REF!</v>
      </c>
      <c r="D414" s="4" t="e">
        <f>+'Agent Team'!#REF!</f>
        <v>#REF!</v>
      </c>
      <c r="E414" s="24" t="e">
        <f>'Agent Team'!#REF!</f>
        <v>#REF!</v>
      </c>
      <c r="F414" s="16" t="e">
        <f>'Agent Team'!#REF!</f>
        <v>#REF!</v>
      </c>
      <c r="G414" s="4" t="e">
        <f>'Agent Team'!#REF!</f>
        <v>#REF!</v>
      </c>
      <c r="H414" s="14" t="s">
        <v>135</v>
      </c>
    </row>
    <row r="415" spans="2:8" hidden="1">
      <c r="B415" t="e">
        <f>+'Agent Team'!#REF!</f>
        <v>#REF!</v>
      </c>
      <c r="C415" s="16" t="e">
        <f t="shared" si="6"/>
        <v>#REF!</v>
      </c>
      <c r="D415" s="4" t="e">
        <f>+'Agent Team'!#REF!</f>
        <v>#REF!</v>
      </c>
      <c r="E415" s="24" t="e">
        <f>'Agent Team'!#REF!</f>
        <v>#REF!</v>
      </c>
      <c r="F415" s="16" t="e">
        <f>'Agent Team'!#REF!</f>
        <v>#REF!</v>
      </c>
      <c r="G415" s="4" t="e">
        <f>'Agent Team'!#REF!</f>
        <v>#REF!</v>
      </c>
      <c r="H415" s="14" t="s">
        <v>135</v>
      </c>
    </row>
    <row r="416" spans="2:8" hidden="1">
      <c r="B416" t="e">
        <f>+'Agent Team'!#REF!</f>
        <v>#REF!</v>
      </c>
      <c r="C416" s="16" t="e">
        <f t="shared" si="6"/>
        <v>#REF!</v>
      </c>
      <c r="D416" s="4" t="e">
        <f>+'Agent Team'!#REF!</f>
        <v>#REF!</v>
      </c>
      <c r="E416" s="24" t="e">
        <f>'Agent Team'!#REF!</f>
        <v>#REF!</v>
      </c>
      <c r="F416" s="16" t="e">
        <f>'Agent Team'!#REF!</f>
        <v>#REF!</v>
      </c>
      <c r="G416" s="4" t="e">
        <f>'Agent Team'!#REF!</f>
        <v>#REF!</v>
      </c>
      <c r="H416" s="14" t="s">
        <v>135</v>
      </c>
    </row>
    <row r="417" spans="2:8" hidden="1">
      <c r="B417" t="e">
        <f>+'Agent Team'!#REF!</f>
        <v>#REF!</v>
      </c>
      <c r="C417" s="16" t="e">
        <f t="shared" si="6"/>
        <v>#REF!</v>
      </c>
      <c r="D417" s="4" t="e">
        <f>+'Agent Team'!#REF!</f>
        <v>#REF!</v>
      </c>
      <c r="E417" s="24" t="e">
        <f>'Agent Team'!#REF!</f>
        <v>#REF!</v>
      </c>
      <c r="F417" s="16" t="e">
        <f>'Agent Team'!#REF!</f>
        <v>#REF!</v>
      </c>
      <c r="G417" s="4" t="e">
        <f>'Agent Team'!#REF!</f>
        <v>#REF!</v>
      </c>
      <c r="H417" s="14" t="s">
        <v>135</v>
      </c>
    </row>
    <row r="418" spans="2:8" hidden="1">
      <c r="B418" t="e">
        <f>+'Agent Team'!#REF!</f>
        <v>#REF!</v>
      </c>
      <c r="C418" s="16" t="e">
        <f t="shared" si="6"/>
        <v>#REF!</v>
      </c>
      <c r="D418" s="4" t="e">
        <f>+'Agent Team'!#REF!</f>
        <v>#REF!</v>
      </c>
      <c r="E418" s="24" t="e">
        <f>'Agent Team'!#REF!</f>
        <v>#REF!</v>
      </c>
      <c r="F418" s="16" t="e">
        <f>'Agent Team'!#REF!</f>
        <v>#REF!</v>
      </c>
      <c r="G418" s="4" t="e">
        <f>'Agent Team'!#REF!</f>
        <v>#REF!</v>
      </c>
      <c r="H418" s="14" t="s">
        <v>135</v>
      </c>
    </row>
    <row r="419" spans="2:8">
      <c r="B419" t="e">
        <f>+'Agent Team'!#REF!</f>
        <v>#REF!</v>
      </c>
      <c r="C419" s="16" t="e">
        <f t="shared" si="6"/>
        <v>#REF!</v>
      </c>
      <c r="D419" s="4" t="e">
        <f>+'Agent Team'!#REF!</f>
        <v>#REF!</v>
      </c>
      <c r="E419" s="24" t="e">
        <f>'Agent Team'!#REF!</f>
        <v>#REF!</v>
      </c>
      <c r="F419" s="16" t="e">
        <f>'Agent Team'!#REF!</f>
        <v>#REF!</v>
      </c>
      <c r="G419" s="4" t="e">
        <f>'Agent Team'!#REF!</f>
        <v>#REF!</v>
      </c>
      <c r="H419" s="14"/>
    </row>
    <row r="420" spans="2:8" hidden="1">
      <c r="B420" t="e">
        <f>+'Agent Team'!#REF!</f>
        <v>#REF!</v>
      </c>
      <c r="C420" s="16" t="e">
        <f t="shared" si="6"/>
        <v>#REF!</v>
      </c>
      <c r="D420" s="4" t="e">
        <f>+'Agent Team'!#REF!</f>
        <v>#REF!</v>
      </c>
      <c r="E420" s="24" t="e">
        <f>'Agent Team'!#REF!</f>
        <v>#REF!</v>
      </c>
      <c r="F420" s="16" t="e">
        <f>'Agent Team'!#REF!</f>
        <v>#REF!</v>
      </c>
      <c r="G420" s="4" t="e">
        <f>'Agent Team'!#REF!</f>
        <v>#REF!</v>
      </c>
      <c r="H420" s="14" t="s">
        <v>135</v>
      </c>
    </row>
    <row r="421" spans="2:8" hidden="1">
      <c r="B421" t="e">
        <f>+'Agent Team'!#REF!</f>
        <v>#REF!</v>
      </c>
      <c r="C421" s="16" t="e">
        <f t="shared" si="6"/>
        <v>#REF!</v>
      </c>
      <c r="D421" s="4" t="e">
        <f>+'Agent Team'!#REF!</f>
        <v>#REF!</v>
      </c>
      <c r="E421" s="24" t="e">
        <f>'Agent Team'!#REF!</f>
        <v>#REF!</v>
      </c>
      <c r="F421" s="16" t="e">
        <f>'Agent Team'!#REF!</f>
        <v>#REF!</v>
      </c>
      <c r="G421" s="4" t="e">
        <f>'Agent Team'!#REF!</f>
        <v>#REF!</v>
      </c>
      <c r="H421" s="14" t="s">
        <v>135</v>
      </c>
    </row>
    <row r="422" spans="2:8" hidden="1">
      <c r="B422" t="e">
        <f>+'Agent Team'!#REF!</f>
        <v>#REF!</v>
      </c>
      <c r="C422" s="16" t="e">
        <f t="shared" si="6"/>
        <v>#REF!</v>
      </c>
      <c r="D422" s="4" t="e">
        <f>+'Agent Team'!#REF!</f>
        <v>#REF!</v>
      </c>
      <c r="E422" s="24" t="e">
        <f>'Agent Team'!#REF!</f>
        <v>#REF!</v>
      </c>
      <c r="F422" s="16" t="e">
        <f>'Agent Team'!#REF!</f>
        <v>#REF!</v>
      </c>
      <c r="G422" s="4" t="e">
        <f>'Agent Team'!#REF!</f>
        <v>#REF!</v>
      </c>
      <c r="H422" s="14" t="s">
        <v>135</v>
      </c>
    </row>
    <row r="423" spans="2:8" hidden="1">
      <c r="B423" t="e">
        <f>+'Agent Team'!#REF!</f>
        <v>#REF!</v>
      </c>
      <c r="C423" s="16" t="e">
        <f t="shared" si="6"/>
        <v>#REF!</v>
      </c>
      <c r="D423" s="4" t="e">
        <f>+'Agent Team'!#REF!</f>
        <v>#REF!</v>
      </c>
      <c r="E423" s="24" t="e">
        <f>'Agent Team'!#REF!</f>
        <v>#REF!</v>
      </c>
      <c r="F423" s="16" t="e">
        <f>'Agent Team'!#REF!</f>
        <v>#REF!</v>
      </c>
      <c r="G423" s="4" t="e">
        <f>'Agent Team'!#REF!</f>
        <v>#REF!</v>
      </c>
      <c r="H423" s="14" t="s">
        <v>135</v>
      </c>
    </row>
    <row r="424" spans="2:8" hidden="1">
      <c r="B424" t="e">
        <f>+'Agent Team'!#REF!</f>
        <v>#REF!</v>
      </c>
      <c r="C424" s="16" t="e">
        <f t="shared" si="6"/>
        <v>#REF!</v>
      </c>
      <c r="D424" s="4" t="e">
        <f>+'Agent Team'!#REF!</f>
        <v>#REF!</v>
      </c>
      <c r="E424" s="24" t="e">
        <f>'Agent Team'!#REF!</f>
        <v>#REF!</v>
      </c>
      <c r="F424" s="16" t="e">
        <f>'Agent Team'!#REF!</f>
        <v>#REF!</v>
      </c>
      <c r="G424" s="4" t="e">
        <f>'Agent Team'!#REF!</f>
        <v>#REF!</v>
      </c>
      <c r="H424" s="14" t="s">
        <v>135</v>
      </c>
    </row>
    <row r="425" spans="2:8" hidden="1">
      <c r="B425" t="e">
        <f>+'Agent Team'!#REF!</f>
        <v>#REF!</v>
      </c>
      <c r="C425" s="16" t="e">
        <f t="shared" si="6"/>
        <v>#REF!</v>
      </c>
      <c r="D425" s="4" t="e">
        <f>+'Agent Team'!#REF!</f>
        <v>#REF!</v>
      </c>
      <c r="E425" s="24" t="e">
        <f>'Agent Team'!#REF!</f>
        <v>#REF!</v>
      </c>
      <c r="F425" s="16" t="e">
        <f>'Agent Team'!#REF!</f>
        <v>#REF!</v>
      </c>
      <c r="G425" s="4" t="e">
        <f>'Agent Team'!#REF!</f>
        <v>#REF!</v>
      </c>
      <c r="H425" s="14" t="s">
        <v>135</v>
      </c>
    </row>
    <row r="426" spans="2:8" hidden="1">
      <c r="B426" t="e">
        <f>+'Agent Team'!#REF!</f>
        <v>#REF!</v>
      </c>
      <c r="C426" s="16" t="e">
        <f t="shared" si="6"/>
        <v>#REF!</v>
      </c>
      <c r="D426" s="4" t="e">
        <f>+'Agent Team'!#REF!</f>
        <v>#REF!</v>
      </c>
      <c r="E426" s="24" t="e">
        <f>'Agent Team'!#REF!</f>
        <v>#REF!</v>
      </c>
      <c r="F426" s="16" t="e">
        <f>'Agent Team'!#REF!</f>
        <v>#REF!</v>
      </c>
      <c r="G426" s="4" t="e">
        <f>'Agent Team'!#REF!</f>
        <v>#REF!</v>
      </c>
      <c r="H426" s="14" t="s">
        <v>135</v>
      </c>
    </row>
    <row r="427" spans="2:8" hidden="1">
      <c r="B427" t="e">
        <f>+'Agent Team'!#REF!</f>
        <v>#REF!</v>
      </c>
      <c r="C427" s="16" t="e">
        <f t="shared" si="6"/>
        <v>#REF!</v>
      </c>
      <c r="D427" s="4" t="e">
        <f>+'Agent Team'!#REF!</f>
        <v>#REF!</v>
      </c>
      <c r="E427" s="24" t="e">
        <f>'Agent Team'!#REF!</f>
        <v>#REF!</v>
      </c>
      <c r="F427" s="16" t="e">
        <f>'Agent Team'!#REF!</f>
        <v>#REF!</v>
      </c>
      <c r="G427" s="4" t="e">
        <f>'Agent Team'!#REF!</f>
        <v>#REF!</v>
      </c>
      <c r="H427" s="14" t="s">
        <v>135</v>
      </c>
    </row>
    <row r="428" spans="2:8" hidden="1">
      <c r="B428" t="e">
        <f>+'Agent Team'!#REF!</f>
        <v>#REF!</v>
      </c>
      <c r="C428" s="16" t="e">
        <f t="shared" si="6"/>
        <v>#REF!</v>
      </c>
      <c r="D428" s="4" t="e">
        <f>+'Agent Team'!#REF!</f>
        <v>#REF!</v>
      </c>
      <c r="E428" s="24" t="e">
        <f>'Agent Team'!#REF!</f>
        <v>#REF!</v>
      </c>
      <c r="F428" s="16" t="e">
        <f>'Agent Team'!#REF!</f>
        <v>#REF!</v>
      </c>
      <c r="G428" s="4" t="e">
        <f>'Agent Team'!#REF!</f>
        <v>#REF!</v>
      </c>
      <c r="H428" s="14" t="s">
        <v>135</v>
      </c>
    </row>
    <row r="429" spans="2:8" hidden="1">
      <c r="B429" t="e">
        <f>+'Agent Team'!#REF!</f>
        <v>#REF!</v>
      </c>
      <c r="C429" s="16" t="e">
        <f t="shared" si="6"/>
        <v>#REF!</v>
      </c>
      <c r="D429" s="4" t="e">
        <f>+'Agent Team'!#REF!</f>
        <v>#REF!</v>
      </c>
      <c r="E429" s="24" t="e">
        <f>'Agent Team'!#REF!</f>
        <v>#REF!</v>
      </c>
      <c r="F429" s="16" t="e">
        <f>'Agent Team'!#REF!</f>
        <v>#REF!</v>
      </c>
      <c r="G429" s="4" t="e">
        <f>'Agent Team'!#REF!</f>
        <v>#REF!</v>
      </c>
      <c r="H429" s="14" t="s">
        <v>135</v>
      </c>
    </row>
    <row r="430" spans="2:8" hidden="1">
      <c r="B430" t="e">
        <f>+'Agent Team'!#REF!</f>
        <v>#REF!</v>
      </c>
      <c r="C430" s="16" t="e">
        <f t="shared" si="6"/>
        <v>#REF!</v>
      </c>
      <c r="D430" s="4" t="e">
        <f>+'Agent Team'!#REF!</f>
        <v>#REF!</v>
      </c>
      <c r="E430" s="24" t="e">
        <f>'Agent Team'!#REF!</f>
        <v>#REF!</v>
      </c>
      <c r="F430" s="16" t="e">
        <f>'Agent Team'!#REF!</f>
        <v>#REF!</v>
      </c>
      <c r="G430" s="4" t="e">
        <f>'Agent Team'!#REF!</f>
        <v>#REF!</v>
      </c>
      <c r="H430" s="14" t="s">
        <v>135</v>
      </c>
    </row>
    <row r="431" spans="2:8" hidden="1">
      <c r="B431" t="e">
        <f>+'Agent Team'!#REF!</f>
        <v>#REF!</v>
      </c>
      <c r="C431" s="16" t="e">
        <f t="shared" si="6"/>
        <v>#REF!</v>
      </c>
      <c r="D431" s="4" t="e">
        <f>+'Agent Team'!#REF!</f>
        <v>#REF!</v>
      </c>
      <c r="E431" s="24" t="e">
        <f>'Agent Team'!#REF!</f>
        <v>#REF!</v>
      </c>
      <c r="F431" s="16" t="e">
        <f>'Agent Team'!#REF!</f>
        <v>#REF!</v>
      </c>
      <c r="G431" s="4" t="e">
        <f>'Agent Team'!#REF!</f>
        <v>#REF!</v>
      </c>
      <c r="H431" s="14" t="s">
        <v>135</v>
      </c>
    </row>
    <row r="432" spans="2:8" hidden="1">
      <c r="B432" t="e">
        <f>+'Agent Team'!#REF!</f>
        <v>#REF!</v>
      </c>
      <c r="C432" s="16" t="e">
        <f t="shared" si="6"/>
        <v>#REF!</v>
      </c>
      <c r="D432" s="4" t="e">
        <f>+'Agent Team'!#REF!</f>
        <v>#REF!</v>
      </c>
      <c r="E432" s="24" t="e">
        <f>'Agent Team'!#REF!</f>
        <v>#REF!</v>
      </c>
      <c r="F432" s="16" t="e">
        <f>'Agent Team'!#REF!</f>
        <v>#REF!</v>
      </c>
      <c r="G432" s="4" t="e">
        <f>'Agent Team'!#REF!</f>
        <v>#REF!</v>
      </c>
      <c r="H432" s="14" t="s">
        <v>135</v>
      </c>
    </row>
    <row r="433" spans="2:8" hidden="1">
      <c r="B433" t="e">
        <f>+'Agent Team'!#REF!</f>
        <v>#REF!</v>
      </c>
      <c r="C433" s="16" t="e">
        <f t="shared" si="6"/>
        <v>#REF!</v>
      </c>
      <c r="D433" s="4" t="e">
        <f>+'Agent Team'!#REF!</f>
        <v>#REF!</v>
      </c>
      <c r="E433" s="24" t="e">
        <f>'Agent Team'!#REF!</f>
        <v>#REF!</v>
      </c>
      <c r="F433" s="16" t="e">
        <f>'Agent Team'!#REF!</f>
        <v>#REF!</v>
      </c>
      <c r="G433" s="4" t="e">
        <f>'Agent Team'!#REF!</f>
        <v>#REF!</v>
      </c>
      <c r="H433" s="14" t="s">
        <v>135</v>
      </c>
    </row>
    <row r="434" spans="2:8" hidden="1">
      <c r="B434" t="e">
        <f>+'Agent Team'!#REF!</f>
        <v>#REF!</v>
      </c>
      <c r="C434" s="16" t="e">
        <f t="shared" si="6"/>
        <v>#REF!</v>
      </c>
      <c r="D434" s="4" t="e">
        <f>+'Agent Team'!#REF!</f>
        <v>#REF!</v>
      </c>
      <c r="E434" s="24" t="e">
        <f>'Agent Team'!#REF!</f>
        <v>#REF!</v>
      </c>
      <c r="F434" s="16" t="e">
        <f>'Agent Team'!#REF!</f>
        <v>#REF!</v>
      </c>
      <c r="G434" s="4" t="e">
        <f>'Agent Team'!#REF!</f>
        <v>#REF!</v>
      </c>
      <c r="H434" s="14" t="s">
        <v>135</v>
      </c>
    </row>
    <row r="435" spans="2:8" hidden="1">
      <c r="B435" t="e">
        <f>+'Agent Team'!#REF!</f>
        <v>#REF!</v>
      </c>
      <c r="C435" s="16" t="e">
        <f t="shared" si="6"/>
        <v>#REF!</v>
      </c>
      <c r="D435" s="4" t="e">
        <f>+'Agent Team'!#REF!</f>
        <v>#REF!</v>
      </c>
      <c r="E435" s="24" t="e">
        <f>'Agent Team'!#REF!</f>
        <v>#REF!</v>
      </c>
      <c r="F435" s="16" t="e">
        <f>'Agent Team'!#REF!</f>
        <v>#REF!</v>
      </c>
      <c r="G435" s="4" t="e">
        <f>'Agent Team'!#REF!</f>
        <v>#REF!</v>
      </c>
      <c r="H435" s="14" t="s">
        <v>135</v>
      </c>
    </row>
    <row r="436" spans="2:8" hidden="1">
      <c r="B436" t="e">
        <f>+'Agent Team'!#REF!</f>
        <v>#REF!</v>
      </c>
      <c r="C436" s="16" t="e">
        <f t="shared" si="6"/>
        <v>#REF!</v>
      </c>
      <c r="D436" s="4" t="e">
        <f>+'Agent Team'!#REF!</f>
        <v>#REF!</v>
      </c>
      <c r="E436" s="24" t="e">
        <f>'Agent Team'!#REF!</f>
        <v>#REF!</v>
      </c>
      <c r="F436" s="16" t="e">
        <f>'Agent Team'!#REF!</f>
        <v>#REF!</v>
      </c>
      <c r="G436" s="4" t="e">
        <f>'Agent Team'!#REF!</f>
        <v>#REF!</v>
      </c>
      <c r="H436" s="14" t="s">
        <v>135</v>
      </c>
    </row>
    <row r="437" spans="2:8" hidden="1">
      <c r="B437" t="e">
        <f>+'Agent Team'!#REF!</f>
        <v>#REF!</v>
      </c>
      <c r="C437" s="16" t="e">
        <f t="shared" si="6"/>
        <v>#REF!</v>
      </c>
      <c r="D437" s="4" t="e">
        <f>+'Agent Team'!#REF!</f>
        <v>#REF!</v>
      </c>
      <c r="E437" s="24" t="e">
        <f>'Agent Team'!#REF!</f>
        <v>#REF!</v>
      </c>
      <c r="F437" s="16" t="e">
        <f>'Agent Team'!#REF!</f>
        <v>#REF!</v>
      </c>
      <c r="G437" s="4" t="e">
        <f>'Agent Team'!#REF!</f>
        <v>#REF!</v>
      </c>
      <c r="H437" s="14" t="s">
        <v>135</v>
      </c>
    </row>
    <row r="438" spans="2:8" hidden="1">
      <c r="B438" t="e">
        <f>+'Agent Team'!#REF!</f>
        <v>#REF!</v>
      </c>
      <c r="C438" s="16" t="e">
        <f t="shared" si="6"/>
        <v>#REF!</v>
      </c>
      <c r="D438" s="4" t="e">
        <f>+'Agent Team'!#REF!</f>
        <v>#REF!</v>
      </c>
      <c r="E438" s="24" t="e">
        <f>'Agent Team'!#REF!</f>
        <v>#REF!</v>
      </c>
      <c r="F438" s="16" t="e">
        <f>'Agent Team'!#REF!</f>
        <v>#REF!</v>
      </c>
      <c r="G438" s="4" t="e">
        <f>'Agent Team'!#REF!</f>
        <v>#REF!</v>
      </c>
      <c r="H438" s="14" t="s">
        <v>135</v>
      </c>
    </row>
    <row r="439" spans="2:8" hidden="1">
      <c r="B439" t="e">
        <f>+'Agent Team'!#REF!</f>
        <v>#REF!</v>
      </c>
      <c r="C439" s="16" t="e">
        <f t="shared" si="6"/>
        <v>#REF!</v>
      </c>
      <c r="D439" s="4" t="e">
        <f>+'Agent Team'!#REF!</f>
        <v>#REF!</v>
      </c>
      <c r="E439" s="24" t="e">
        <f>'Agent Team'!#REF!</f>
        <v>#REF!</v>
      </c>
      <c r="F439" s="16" t="e">
        <f>'Agent Team'!#REF!</f>
        <v>#REF!</v>
      </c>
      <c r="G439" s="4" t="e">
        <f>'Agent Team'!#REF!</f>
        <v>#REF!</v>
      </c>
      <c r="H439" s="14" t="s">
        <v>135</v>
      </c>
    </row>
    <row r="440" spans="2:8" hidden="1">
      <c r="B440" t="e">
        <f>+'Agent Team'!#REF!</f>
        <v>#REF!</v>
      </c>
      <c r="C440" s="16" t="e">
        <f t="shared" si="6"/>
        <v>#REF!</v>
      </c>
      <c r="D440" s="4" t="e">
        <f>+'Agent Team'!#REF!</f>
        <v>#REF!</v>
      </c>
      <c r="E440" s="24" t="e">
        <f>'Agent Team'!#REF!</f>
        <v>#REF!</v>
      </c>
      <c r="F440" s="16" t="e">
        <f>'Agent Team'!#REF!</f>
        <v>#REF!</v>
      </c>
      <c r="G440" s="4" t="e">
        <f>'Agent Team'!#REF!</f>
        <v>#REF!</v>
      </c>
      <c r="H440" s="14" t="s">
        <v>135</v>
      </c>
    </row>
    <row r="441" spans="2:8" hidden="1">
      <c r="B441" t="e">
        <f>+'Agent Team'!#REF!</f>
        <v>#REF!</v>
      </c>
      <c r="C441" s="16" t="e">
        <f t="shared" si="6"/>
        <v>#REF!</v>
      </c>
      <c r="D441" s="4" t="e">
        <f>+'Agent Team'!#REF!</f>
        <v>#REF!</v>
      </c>
      <c r="E441" s="24" t="e">
        <f>'Agent Team'!#REF!</f>
        <v>#REF!</v>
      </c>
      <c r="F441" s="16" t="e">
        <f>'Agent Team'!#REF!</f>
        <v>#REF!</v>
      </c>
      <c r="G441" s="4" t="e">
        <f>'Agent Team'!#REF!</f>
        <v>#REF!</v>
      </c>
      <c r="H441" s="14" t="s">
        <v>135</v>
      </c>
    </row>
    <row r="442" spans="2:8" hidden="1">
      <c r="B442" t="e">
        <f>+'Agent Team'!#REF!</f>
        <v>#REF!</v>
      </c>
      <c r="C442" s="16" t="e">
        <f t="shared" si="6"/>
        <v>#REF!</v>
      </c>
      <c r="D442" s="4" t="e">
        <f>+'Agent Team'!#REF!</f>
        <v>#REF!</v>
      </c>
      <c r="E442" s="24" t="e">
        <f>'Agent Team'!#REF!</f>
        <v>#REF!</v>
      </c>
      <c r="F442" s="16" t="e">
        <f>'Agent Team'!#REF!</f>
        <v>#REF!</v>
      </c>
      <c r="G442" s="4" t="e">
        <f>'Agent Team'!#REF!</f>
        <v>#REF!</v>
      </c>
      <c r="H442" s="14" t="s">
        <v>135</v>
      </c>
    </row>
    <row r="443" spans="2:8" hidden="1">
      <c r="B443" t="e">
        <f>+'Agent Team'!#REF!</f>
        <v>#REF!</v>
      </c>
      <c r="C443" s="16" t="e">
        <f t="shared" si="6"/>
        <v>#REF!</v>
      </c>
      <c r="D443" s="4" t="e">
        <f>+'Agent Team'!#REF!</f>
        <v>#REF!</v>
      </c>
      <c r="E443" s="24" t="e">
        <f>'Agent Team'!#REF!</f>
        <v>#REF!</v>
      </c>
      <c r="F443" s="16" t="e">
        <f>'Agent Team'!#REF!</f>
        <v>#REF!</v>
      </c>
      <c r="G443" s="4" t="e">
        <f>'Agent Team'!#REF!</f>
        <v>#REF!</v>
      </c>
      <c r="H443" s="14" t="s">
        <v>135</v>
      </c>
    </row>
    <row r="444" spans="2:8" hidden="1">
      <c r="B444" t="e">
        <f>+'Agent Team'!#REF!</f>
        <v>#REF!</v>
      </c>
      <c r="C444" s="16" t="e">
        <f t="shared" si="6"/>
        <v>#REF!</v>
      </c>
      <c r="D444" s="4" t="e">
        <f>+'Agent Team'!#REF!</f>
        <v>#REF!</v>
      </c>
      <c r="E444" s="24" t="e">
        <f>'Agent Team'!#REF!</f>
        <v>#REF!</v>
      </c>
      <c r="F444" s="16" t="e">
        <f>'Agent Team'!#REF!</f>
        <v>#REF!</v>
      </c>
      <c r="G444" s="4" t="e">
        <f>'Agent Team'!#REF!</f>
        <v>#REF!</v>
      </c>
      <c r="H444" s="14" t="s">
        <v>135</v>
      </c>
    </row>
    <row r="445" spans="2:8" hidden="1">
      <c r="B445" t="e">
        <f>+'Agent Team'!#REF!</f>
        <v>#REF!</v>
      </c>
      <c r="C445" s="16" t="e">
        <f t="shared" si="6"/>
        <v>#REF!</v>
      </c>
      <c r="D445" s="4" t="e">
        <f>+'Agent Team'!#REF!</f>
        <v>#REF!</v>
      </c>
      <c r="E445" s="24" t="e">
        <f>'Agent Team'!#REF!</f>
        <v>#REF!</v>
      </c>
      <c r="F445" s="16" t="e">
        <f>'Agent Team'!#REF!</f>
        <v>#REF!</v>
      </c>
      <c r="G445" s="4" t="e">
        <f>'Agent Team'!#REF!</f>
        <v>#REF!</v>
      </c>
      <c r="H445" s="14" t="s">
        <v>135</v>
      </c>
    </row>
    <row r="446" spans="2:8" hidden="1">
      <c r="B446" t="e">
        <f>+'Agent Team'!#REF!</f>
        <v>#REF!</v>
      </c>
      <c r="C446" s="16" t="e">
        <f t="shared" si="6"/>
        <v>#REF!</v>
      </c>
      <c r="D446" s="4" t="e">
        <f>+'Agent Team'!#REF!</f>
        <v>#REF!</v>
      </c>
      <c r="E446" s="24" t="e">
        <f>'Agent Team'!#REF!</f>
        <v>#REF!</v>
      </c>
      <c r="F446" s="16" t="e">
        <f>'Agent Team'!#REF!</f>
        <v>#REF!</v>
      </c>
      <c r="G446" s="4" t="e">
        <f>'Agent Team'!#REF!</f>
        <v>#REF!</v>
      </c>
      <c r="H446" s="14" t="s">
        <v>135</v>
      </c>
    </row>
    <row r="447" spans="2:8" hidden="1">
      <c r="B447" t="e">
        <f>+'Agent Team'!#REF!</f>
        <v>#REF!</v>
      </c>
      <c r="C447" s="16" t="e">
        <f t="shared" si="6"/>
        <v>#REF!</v>
      </c>
      <c r="D447" s="4" t="e">
        <f>+'Agent Team'!#REF!</f>
        <v>#REF!</v>
      </c>
      <c r="E447" s="24" t="e">
        <f>'Agent Team'!#REF!</f>
        <v>#REF!</v>
      </c>
      <c r="F447" s="16" t="e">
        <f>'Agent Team'!#REF!</f>
        <v>#REF!</v>
      </c>
      <c r="G447" s="4" t="e">
        <f>'Agent Team'!#REF!</f>
        <v>#REF!</v>
      </c>
      <c r="H447" s="14" t="s">
        <v>135</v>
      </c>
    </row>
    <row r="448" spans="2:8" hidden="1">
      <c r="B448" t="e">
        <f>+'Agent Team'!#REF!</f>
        <v>#REF!</v>
      </c>
      <c r="C448" s="16" t="e">
        <f t="shared" si="6"/>
        <v>#REF!</v>
      </c>
      <c r="D448" s="4" t="e">
        <f>+'Agent Team'!#REF!</f>
        <v>#REF!</v>
      </c>
      <c r="E448" s="24" t="e">
        <f>'Agent Team'!#REF!</f>
        <v>#REF!</v>
      </c>
      <c r="F448" s="16" t="e">
        <f>'Agent Team'!#REF!</f>
        <v>#REF!</v>
      </c>
      <c r="G448" s="4" t="e">
        <f>'Agent Team'!#REF!</f>
        <v>#REF!</v>
      </c>
      <c r="H448" s="14" t="s">
        <v>135</v>
      </c>
    </row>
    <row r="449" spans="2:8" hidden="1">
      <c r="B449" t="e">
        <f>+'Agent Team'!#REF!</f>
        <v>#REF!</v>
      </c>
      <c r="C449" s="16" t="e">
        <f t="shared" si="6"/>
        <v>#REF!</v>
      </c>
      <c r="D449" s="4" t="e">
        <f>+'Agent Team'!#REF!</f>
        <v>#REF!</v>
      </c>
      <c r="E449" s="24" t="e">
        <f>'Agent Team'!#REF!</f>
        <v>#REF!</v>
      </c>
      <c r="F449" s="16" t="e">
        <f>'Agent Team'!#REF!</f>
        <v>#REF!</v>
      </c>
      <c r="G449" s="4" t="e">
        <f>'Agent Team'!#REF!</f>
        <v>#REF!</v>
      </c>
      <c r="H449" s="14" t="s">
        <v>135</v>
      </c>
    </row>
    <row r="450" spans="2:8" hidden="1">
      <c r="B450" t="e">
        <f>+'Agent Team'!#REF!</f>
        <v>#REF!</v>
      </c>
      <c r="C450" s="16" t="e">
        <f t="shared" ref="C450:C513" si="7">MATCH(B450,$A$2:$A$822,0)</f>
        <v>#REF!</v>
      </c>
      <c r="D450" s="4" t="e">
        <f>+'Agent Team'!#REF!</f>
        <v>#REF!</v>
      </c>
      <c r="E450" s="24" t="e">
        <f>'Agent Team'!#REF!</f>
        <v>#REF!</v>
      </c>
      <c r="F450" s="16" t="e">
        <f>'Agent Team'!#REF!</f>
        <v>#REF!</v>
      </c>
      <c r="G450" s="4" t="e">
        <f>'Agent Team'!#REF!</f>
        <v>#REF!</v>
      </c>
      <c r="H450" s="14" t="s">
        <v>135</v>
      </c>
    </row>
    <row r="451" spans="2:8" hidden="1">
      <c r="B451" t="e">
        <f>+'Agent Team'!#REF!</f>
        <v>#REF!</v>
      </c>
      <c r="C451" s="16" t="e">
        <f t="shared" si="7"/>
        <v>#REF!</v>
      </c>
      <c r="D451" s="4" t="e">
        <f>+'Agent Team'!#REF!</f>
        <v>#REF!</v>
      </c>
      <c r="E451" s="24" t="e">
        <f>'Agent Team'!#REF!</f>
        <v>#REF!</v>
      </c>
      <c r="F451" s="16" t="e">
        <f>'Agent Team'!#REF!</f>
        <v>#REF!</v>
      </c>
      <c r="G451" s="4" t="e">
        <f>'Agent Team'!#REF!</f>
        <v>#REF!</v>
      </c>
      <c r="H451" s="14" t="s">
        <v>135</v>
      </c>
    </row>
    <row r="452" spans="2:8" hidden="1">
      <c r="B452" t="e">
        <f>+'Agent Team'!#REF!</f>
        <v>#REF!</v>
      </c>
      <c r="C452" s="16" t="e">
        <f t="shared" si="7"/>
        <v>#REF!</v>
      </c>
      <c r="D452" s="4" t="e">
        <f>+'Agent Team'!#REF!</f>
        <v>#REF!</v>
      </c>
      <c r="E452" s="24" t="e">
        <f>'Agent Team'!#REF!</f>
        <v>#REF!</v>
      </c>
      <c r="F452" s="16" t="e">
        <f>'Agent Team'!#REF!</f>
        <v>#REF!</v>
      </c>
      <c r="G452" s="4" t="e">
        <f>'Agent Team'!#REF!</f>
        <v>#REF!</v>
      </c>
      <c r="H452" s="14" t="s">
        <v>135</v>
      </c>
    </row>
    <row r="453" spans="2:8" hidden="1">
      <c r="B453" t="e">
        <f>+'Agent Team'!#REF!</f>
        <v>#REF!</v>
      </c>
      <c r="C453" s="16" t="e">
        <f t="shared" si="7"/>
        <v>#REF!</v>
      </c>
      <c r="D453" s="4" t="e">
        <f>+'Agent Team'!#REF!</f>
        <v>#REF!</v>
      </c>
      <c r="E453" s="24" t="e">
        <f>'Agent Team'!#REF!</f>
        <v>#REF!</v>
      </c>
      <c r="F453" s="16" t="e">
        <f>'Agent Team'!#REF!</f>
        <v>#REF!</v>
      </c>
      <c r="G453" s="4" t="e">
        <f>'Agent Team'!#REF!</f>
        <v>#REF!</v>
      </c>
      <c r="H453" s="14" t="s">
        <v>135</v>
      </c>
    </row>
    <row r="454" spans="2:8" hidden="1">
      <c r="B454" t="e">
        <f>+'Agent Team'!#REF!</f>
        <v>#REF!</v>
      </c>
      <c r="C454" s="16" t="e">
        <f t="shared" si="7"/>
        <v>#REF!</v>
      </c>
      <c r="D454" s="4" t="e">
        <f>+'Agent Team'!#REF!</f>
        <v>#REF!</v>
      </c>
      <c r="E454" s="24" t="e">
        <f>'Agent Team'!#REF!</f>
        <v>#REF!</v>
      </c>
      <c r="F454" s="16" t="e">
        <f>'Agent Team'!#REF!</f>
        <v>#REF!</v>
      </c>
      <c r="G454" s="4" t="e">
        <f>'Agent Team'!#REF!</f>
        <v>#REF!</v>
      </c>
      <c r="H454" s="14" t="s">
        <v>135</v>
      </c>
    </row>
    <row r="455" spans="2:8" hidden="1">
      <c r="B455" t="e">
        <f>+'Agent Team'!#REF!</f>
        <v>#REF!</v>
      </c>
      <c r="C455" s="16" t="e">
        <f t="shared" si="7"/>
        <v>#REF!</v>
      </c>
      <c r="D455" s="4" t="e">
        <f>+'Agent Team'!#REF!</f>
        <v>#REF!</v>
      </c>
      <c r="E455" s="24" t="e">
        <f>'Agent Team'!#REF!</f>
        <v>#REF!</v>
      </c>
      <c r="F455" s="16" t="e">
        <f>'Agent Team'!#REF!</f>
        <v>#REF!</v>
      </c>
      <c r="G455" s="4" t="e">
        <f>'Agent Team'!#REF!</f>
        <v>#REF!</v>
      </c>
      <c r="H455" s="14" t="s">
        <v>135</v>
      </c>
    </row>
    <row r="456" spans="2:8" hidden="1">
      <c r="B456" t="e">
        <f>+'Agent Team'!#REF!</f>
        <v>#REF!</v>
      </c>
      <c r="C456" s="16" t="e">
        <f t="shared" si="7"/>
        <v>#REF!</v>
      </c>
      <c r="D456" s="4" t="e">
        <f>+'Agent Team'!#REF!</f>
        <v>#REF!</v>
      </c>
      <c r="E456" s="24" t="e">
        <f>'Agent Team'!#REF!</f>
        <v>#REF!</v>
      </c>
      <c r="F456" s="16" t="e">
        <f>'Agent Team'!#REF!</f>
        <v>#REF!</v>
      </c>
      <c r="G456" s="4" t="e">
        <f>'Agent Team'!#REF!</f>
        <v>#REF!</v>
      </c>
      <c r="H456" s="14" t="s">
        <v>135</v>
      </c>
    </row>
    <row r="457" spans="2:8" hidden="1">
      <c r="B457" t="e">
        <f>+'Agent Team'!#REF!</f>
        <v>#REF!</v>
      </c>
      <c r="C457" s="16" t="e">
        <f t="shared" si="7"/>
        <v>#REF!</v>
      </c>
      <c r="D457" s="4" t="e">
        <f>+'Agent Team'!#REF!</f>
        <v>#REF!</v>
      </c>
      <c r="E457" s="24" t="e">
        <f>'Agent Team'!#REF!</f>
        <v>#REF!</v>
      </c>
      <c r="F457" s="16" t="e">
        <f>'Agent Team'!#REF!</f>
        <v>#REF!</v>
      </c>
      <c r="G457" s="4" t="e">
        <f>'Agent Team'!#REF!</f>
        <v>#REF!</v>
      </c>
      <c r="H457" s="14" t="s">
        <v>135</v>
      </c>
    </row>
    <row r="458" spans="2:8" hidden="1">
      <c r="B458" t="e">
        <f>+'Agent Team'!#REF!</f>
        <v>#REF!</v>
      </c>
      <c r="C458" s="16" t="e">
        <f t="shared" si="7"/>
        <v>#REF!</v>
      </c>
      <c r="D458" s="4" t="e">
        <f>+'Agent Team'!#REF!</f>
        <v>#REF!</v>
      </c>
      <c r="E458" s="24" t="e">
        <f>'Agent Team'!#REF!</f>
        <v>#REF!</v>
      </c>
      <c r="F458" s="16" t="e">
        <f>'Agent Team'!#REF!</f>
        <v>#REF!</v>
      </c>
      <c r="G458" s="4" t="e">
        <f>'Agent Team'!#REF!</f>
        <v>#REF!</v>
      </c>
      <c r="H458" s="14" t="s">
        <v>135</v>
      </c>
    </row>
    <row r="459" spans="2:8" hidden="1">
      <c r="B459" t="e">
        <f>+'Agent Team'!#REF!</f>
        <v>#REF!</v>
      </c>
      <c r="C459" s="16" t="e">
        <f t="shared" si="7"/>
        <v>#REF!</v>
      </c>
      <c r="D459" s="4" t="e">
        <f>+'Agent Team'!#REF!</f>
        <v>#REF!</v>
      </c>
      <c r="E459" s="24" t="e">
        <f>'Agent Team'!#REF!</f>
        <v>#REF!</v>
      </c>
      <c r="F459" s="16" t="e">
        <f>'Agent Team'!#REF!</f>
        <v>#REF!</v>
      </c>
      <c r="G459" s="4" t="e">
        <f>'Agent Team'!#REF!</f>
        <v>#REF!</v>
      </c>
      <c r="H459" s="14" t="s">
        <v>135</v>
      </c>
    </row>
    <row r="460" spans="2:8" hidden="1">
      <c r="B460" t="e">
        <f>+'Agent Team'!#REF!</f>
        <v>#REF!</v>
      </c>
      <c r="C460" s="16" t="e">
        <f t="shared" si="7"/>
        <v>#REF!</v>
      </c>
      <c r="D460" s="4" t="e">
        <f>+'Agent Team'!#REF!</f>
        <v>#REF!</v>
      </c>
      <c r="E460" s="24" t="e">
        <f>'Agent Team'!#REF!</f>
        <v>#REF!</v>
      </c>
      <c r="F460" s="16" t="e">
        <f>'Agent Team'!#REF!</f>
        <v>#REF!</v>
      </c>
      <c r="G460" s="4" t="e">
        <f>'Agent Team'!#REF!</f>
        <v>#REF!</v>
      </c>
      <c r="H460" s="14" t="s">
        <v>135</v>
      </c>
    </row>
    <row r="461" spans="2:8" hidden="1">
      <c r="B461" t="e">
        <f>+'Agent Team'!#REF!</f>
        <v>#REF!</v>
      </c>
      <c r="C461" s="16" t="e">
        <f t="shared" si="7"/>
        <v>#REF!</v>
      </c>
      <c r="D461" s="4" t="e">
        <f>+'Agent Team'!#REF!</f>
        <v>#REF!</v>
      </c>
      <c r="E461" s="24" t="e">
        <f>'Agent Team'!#REF!</f>
        <v>#REF!</v>
      </c>
      <c r="F461" s="16" t="e">
        <f>'Agent Team'!#REF!</f>
        <v>#REF!</v>
      </c>
      <c r="G461" s="4" t="e">
        <f>'Agent Team'!#REF!</f>
        <v>#REF!</v>
      </c>
      <c r="H461" s="14" t="s">
        <v>135</v>
      </c>
    </row>
    <row r="462" spans="2:8" hidden="1">
      <c r="B462" t="e">
        <f>+'Agent Team'!#REF!</f>
        <v>#REF!</v>
      </c>
      <c r="C462" s="16" t="e">
        <f t="shared" si="7"/>
        <v>#REF!</v>
      </c>
      <c r="D462" s="4" t="e">
        <f>+'Agent Team'!#REF!</f>
        <v>#REF!</v>
      </c>
      <c r="E462" s="24" t="e">
        <f>'Agent Team'!#REF!</f>
        <v>#REF!</v>
      </c>
      <c r="F462" s="16" t="e">
        <f>'Agent Team'!#REF!</f>
        <v>#REF!</v>
      </c>
      <c r="G462" s="4" t="e">
        <f>'Agent Team'!#REF!</f>
        <v>#REF!</v>
      </c>
      <c r="H462" s="14" t="s">
        <v>135</v>
      </c>
    </row>
    <row r="463" spans="2:8" hidden="1">
      <c r="B463" t="e">
        <f>+'Agent Team'!#REF!</f>
        <v>#REF!</v>
      </c>
      <c r="C463" s="16" t="e">
        <f t="shared" si="7"/>
        <v>#REF!</v>
      </c>
      <c r="D463" s="4" t="e">
        <f>+'Agent Team'!#REF!</f>
        <v>#REF!</v>
      </c>
      <c r="E463" s="24" t="e">
        <f>'Agent Team'!#REF!</f>
        <v>#REF!</v>
      </c>
      <c r="F463" s="16" t="e">
        <f>'Agent Team'!#REF!</f>
        <v>#REF!</v>
      </c>
      <c r="G463" s="4" t="e">
        <f>'Agent Team'!#REF!</f>
        <v>#REF!</v>
      </c>
      <c r="H463" s="14" t="s">
        <v>135</v>
      </c>
    </row>
    <row r="464" spans="2:8" hidden="1">
      <c r="B464" t="e">
        <f>+'Agent Team'!#REF!</f>
        <v>#REF!</v>
      </c>
      <c r="C464" s="16" t="e">
        <f t="shared" si="7"/>
        <v>#REF!</v>
      </c>
      <c r="D464" s="4" t="e">
        <f>+'Agent Team'!#REF!</f>
        <v>#REF!</v>
      </c>
      <c r="E464" s="24" t="e">
        <f>'Agent Team'!#REF!</f>
        <v>#REF!</v>
      </c>
      <c r="F464" s="16" t="e">
        <f>'Agent Team'!#REF!</f>
        <v>#REF!</v>
      </c>
      <c r="G464" s="4" t="e">
        <f>'Agent Team'!#REF!</f>
        <v>#REF!</v>
      </c>
      <c r="H464" s="14" t="s">
        <v>135</v>
      </c>
    </row>
    <row r="465" spans="2:8" hidden="1">
      <c r="B465" t="e">
        <f>+'Agent Team'!#REF!</f>
        <v>#REF!</v>
      </c>
      <c r="C465" s="16" t="e">
        <f t="shared" si="7"/>
        <v>#REF!</v>
      </c>
      <c r="D465" s="4" t="e">
        <f>+'Agent Team'!#REF!</f>
        <v>#REF!</v>
      </c>
      <c r="E465" s="24" t="e">
        <f>'Agent Team'!#REF!</f>
        <v>#REF!</v>
      </c>
      <c r="F465" s="16" t="e">
        <f>'Agent Team'!#REF!</f>
        <v>#REF!</v>
      </c>
      <c r="G465" s="4" t="e">
        <f>'Agent Team'!#REF!</f>
        <v>#REF!</v>
      </c>
      <c r="H465" s="14" t="s">
        <v>135</v>
      </c>
    </row>
    <row r="466" spans="2:8" hidden="1">
      <c r="B466" t="e">
        <f>+'Agent Team'!#REF!</f>
        <v>#REF!</v>
      </c>
      <c r="C466" s="16" t="e">
        <f t="shared" si="7"/>
        <v>#REF!</v>
      </c>
      <c r="D466" s="4" t="e">
        <f>+'Agent Team'!#REF!</f>
        <v>#REF!</v>
      </c>
      <c r="E466" s="24" t="e">
        <f>'Agent Team'!#REF!</f>
        <v>#REF!</v>
      </c>
      <c r="F466" s="16" t="e">
        <f>'Agent Team'!#REF!</f>
        <v>#REF!</v>
      </c>
      <c r="G466" s="4" t="e">
        <f>'Agent Team'!#REF!</f>
        <v>#REF!</v>
      </c>
      <c r="H466" s="14" t="s">
        <v>135</v>
      </c>
    </row>
    <row r="467" spans="2:8" hidden="1">
      <c r="B467" t="e">
        <f>+'Agent Team'!#REF!</f>
        <v>#REF!</v>
      </c>
      <c r="C467" s="16" t="e">
        <f t="shared" si="7"/>
        <v>#REF!</v>
      </c>
      <c r="D467" s="4" t="e">
        <f>+'Agent Team'!#REF!</f>
        <v>#REF!</v>
      </c>
      <c r="E467" s="24" t="e">
        <f>'Agent Team'!#REF!</f>
        <v>#REF!</v>
      </c>
      <c r="F467" s="16" t="e">
        <f>'Agent Team'!#REF!</f>
        <v>#REF!</v>
      </c>
      <c r="G467" s="4" t="e">
        <f>'Agent Team'!#REF!</f>
        <v>#REF!</v>
      </c>
      <c r="H467" s="14" t="s">
        <v>135</v>
      </c>
    </row>
    <row r="468" spans="2:8" hidden="1">
      <c r="B468" t="e">
        <f>+'Agent Team'!#REF!</f>
        <v>#REF!</v>
      </c>
      <c r="C468" s="16" t="e">
        <f t="shared" si="7"/>
        <v>#REF!</v>
      </c>
      <c r="D468" s="4" t="e">
        <f>+'Agent Team'!#REF!</f>
        <v>#REF!</v>
      </c>
      <c r="E468" s="24" t="e">
        <f>'Agent Team'!#REF!</f>
        <v>#REF!</v>
      </c>
      <c r="F468" s="16" t="e">
        <f>'Agent Team'!#REF!</f>
        <v>#REF!</v>
      </c>
      <c r="G468" s="4" t="e">
        <f>'Agent Team'!#REF!</f>
        <v>#REF!</v>
      </c>
      <c r="H468" s="14" t="s">
        <v>135</v>
      </c>
    </row>
    <row r="469" spans="2:8" hidden="1">
      <c r="B469" t="e">
        <f>+'Agent Team'!#REF!</f>
        <v>#REF!</v>
      </c>
      <c r="C469" s="16" t="e">
        <f t="shared" si="7"/>
        <v>#REF!</v>
      </c>
      <c r="D469" s="4" t="e">
        <f>+'Agent Team'!#REF!</f>
        <v>#REF!</v>
      </c>
      <c r="E469" s="24" t="e">
        <f>'Agent Team'!#REF!</f>
        <v>#REF!</v>
      </c>
      <c r="F469" s="16" t="e">
        <f>'Agent Team'!#REF!</f>
        <v>#REF!</v>
      </c>
      <c r="G469" s="4" t="e">
        <f>'Agent Team'!#REF!</f>
        <v>#REF!</v>
      </c>
      <c r="H469" s="14" t="s">
        <v>135</v>
      </c>
    </row>
    <row r="470" spans="2:8" hidden="1">
      <c r="B470" t="e">
        <f>+'Agent Team'!#REF!</f>
        <v>#REF!</v>
      </c>
      <c r="C470" s="16" t="e">
        <f t="shared" si="7"/>
        <v>#REF!</v>
      </c>
      <c r="D470" s="4" t="e">
        <f>+'Agent Team'!#REF!</f>
        <v>#REF!</v>
      </c>
      <c r="E470" s="24" t="e">
        <f>'Agent Team'!#REF!</f>
        <v>#REF!</v>
      </c>
      <c r="F470" s="16" t="e">
        <f>'Agent Team'!#REF!</f>
        <v>#REF!</v>
      </c>
      <c r="G470" s="4" t="e">
        <f>'Agent Team'!#REF!</f>
        <v>#REF!</v>
      </c>
      <c r="H470" s="14" t="s">
        <v>135</v>
      </c>
    </row>
    <row r="471" spans="2:8" hidden="1">
      <c r="B471" t="e">
        <f>+'Agent Team'!#REF!</f>
        <v>#REF!</v>
      </c>
      <c r="C471" s="16" t="e">
        <f t="shared" si="7"/>
        <v>#REF!</v>
      </c>
      <c r="D471" s="4" t="e">
        <f>+'Agent Team'!#REF!</f>
        <v>#REF!</v>
      </c>
      <c r="E471" s="24" t="e">
        <f>'Agent Team'!#REF!</f>
        <v>#REF!</v>
      </c>
      <c r="F471" s="16" t="e">
        <f>'Agent Team'!#REF!</f>
        <v>#REF!</v>
      </c>
      <c r="G471" s="4" t="e">
        <f>'Agent Team'!#REF!</f>
        <v>#REF!</v>
      </c>
      <c r="H471" s="14" t="s">
        <v>135</v>
      </c>
    </row>
    <row r="472" spans="2:8" hidden="1">
      <c r="B472" t="e">
        <f>+'Agent Team'!#REF!</f>
        <v>#REF!</v>
      </c>
      <c r="C472" s="16" t="e">
        <f t="shared" si="7"/>
        <v>#REF!</v>
      </c>
      <c r="D472" s="4" t="e">
        <f>+'Agent Team'!#REF!</f>
        <v>#REF!</v>
      </c>
      <c r="E472" s="24" t="e">
        <f>'Agent Team'!#REF!</f>
        <v>#REF!</v>
      </c>
      <c r="F472" s="16" t="e">
        <f>'Agent Team'!#REF!</f>
        <v>#REF!</v>
      </c>
      <c r="G472" s="4" t="e">
        <f>'Agent Team'!#REF!</f>
        <v>#REF!</v>
      </c>
      <c r="H472" s="14" t="s">
        <v>135</v>
      </c>
    </row>
    <row r="473" spans="2:8" hidden="1">
      <c r="B473" t="e">
        <f>+'Agent Team'!#REF!</f>
        <v>#REF!</v>
      </c>
      <c r="C473" s="16" t="e">
        <f t="shared" si="7"/>
        <v>#REF!</v>
      </c>
      <c r="D473" s="4" t="e">
        <f>+'Agent Team'!#REF!</f>
        <v>#REF!</v>
      </c>
      <c r="E473" s="24" t="e">
        <f>'Agent Team'!#REF!</f>
        <v>#REF!</v>
      </c>
      <c r="F473" s="16" t="e">
        <f>'Agent Team'!#REF!</f>
        <v>#REF!</v>
      </c>
      <c r="G473" s="4" t="e">
        <f>'Agent Team'!#REF!</f>
        <v>#REF!</v>
      </c>
      <c r="H473" s="14" t="s">
        <v>135</v>
      </c>
    </row>
    <row r="474" spans="2:8" hidden="1">
      <c r="B474" t="e">
        <f>+'Agent Team'!#REF!</f>
        <v>#REF!</v>
      </c>
      <c r="C474" s="16" t="e">
        <f t="shared" si="7"/>
        <v>#REF!</v>
      </c>
      <c r="D474" s="4" t="e">
        <f>+'Agent Team'!#REF!</f>
        <v>#REF!</v>
      </c>
      <c r="E474" s="24" t="e">
        <f>'Agent Team'!#REF!</f>
        <v>#REF!</v>
      </c>
      <c r="F474" s="16" t="e">
        <f>'Agent Team'!#REF!</f>
        <v>#REF!</v>
      </c>
      <c r="G474" s="4" t="e">
        <f>'Agent Team'!#REF!</f>
        <v>#REF!</v>
      </c>
      <c r="H474" s="14" t="s">
        <v>135</v>
      </c>
    </row>
    <row r="475" spans="2:8" hidden="1">
      <c r="B475" t="e">
        <f>+'Agent Team'!#REF!</f>
        <v>#REF!</v>
      </c>
      <c r="C475" s="16" t="e">
        <f t="shared" si="7"/>
        <v>#REF!</v>
      </c>
      <c r="D475" s="4" t="e">
        <f>+'Agent Team'!#REF!</f>
        <v>#REF!</v>
      </c>
      <c r="E475" s="24" t="e">
        <f>'Agent Team'!#REF!</f>
        <v>#REF!</v>
      </c>
      <c r="F475" s="16" t="e">
        <f>'Agent Team'!#REF!</f>
        <v>#REF!</v>
      </c>
      <c r="G475" s="4" t="e">
        <f>'Agent Team'!#REF!</f>
        <v>#REF!</v>
      </c>
      <c r="H475" s="14" t="s">
        <v>135</v>
      </c>
    </row>
    <row r="476" spans="2:8">
      <c r="B476" t="e">
        <f>+'Agent Team'!#REF!</f>
        <v>#REF!</v>
      </c>
      <c r="C476" s="16" t="e">
        <f t="shared" si="7"/>
        <v>#REF!</v>
      </c>
      <c r="D476" s="4" t="e">
        <f>+'Agent Team'!#REF!</f>
        <v>#REF!</v>
      </c>
      <c r="E476" s="24" t="e">
        <f>'Agent Team'!#REF!</f>
        <v>#REF!</v>
      </c>
      <c r="F476" s="16" t="e">
        <f>'Agent Team'!#REF!</f>
        <v>#REF!</v>
      </c>
      <c r="G476" s="4" t="e">
        <f>'Agent Team'!#REF!</f>
        <v>#REF!</v>
      </c>
      <c r="H476" s="14"/>
    </row>
    <row r="477" spans="2:8">
      <c r="B477" t="e">
        <f>+'Agent Team'!#REF!</f>
        <v>#REF!</v>
      </c>
      <c r="C477" s="16" t="e">
        <f t="shared" si="7"/>
        <v>#REF!</v>
      </c>
      <c r="D477" s="4" t="e">
        <f>+'Agent Team'!#REF!</f>
        <v>#REF!</v>
      </c>
      <c r="E477" s="24" t="e">
        <f>'Agent Team'!#REF!</f>
        <v>#REF!</v>
      </c>
      <c r="F477" s="16" t="e">
        <f>'Agent Team'!#REF!</f>
        <v>#REF!</v>
      </c>
      <c r="G477" s="4" t="e">
        <f>'Agent Team'!#REF!</f>
        <v>#REF!</v>
      </c>
      <c r="H477" s="14"/>
    </row>
    <row r="478" spans="2:8">
      <c r="B478" t="e">
        <f>+'Agent Team'!#REF!</f>
        <v>#REF!</v>
      </c>
      <c r="C478" s="16" t="e">
        <f t="shared" si="7"/>
        <v>#REF!</v>
      </c>
      <c r="D478" s="4" t="e">
        <f>+'Agent Team'!#REF!</f>
        <v>#REF!</v>
      </c>
      <c r="E478" s="24" t="e">
        <f>'Agent Team'!#REF!</f>
        <v>#REF!</v>
      </c>
      <c r="F478" s="16" t="e">
        <f>'Agent Team'!#REF!</f>
        <v>#REF!</v>
      </c>
      <c r="G478" s="4" t="e">
        <f>'Agent Team'!#REF!</f>
        <v>#REF!</v>
      </c>
      <c r="H478" s="14"/>
    </row>
    <row r="479" spans="2:8">
      <c r="B479" t="e">
        <f>+'Agent Team'!#REF!</f>
        <v>#REF!</v>
      </c>
      <c r="C479" s="16" t="e">
        <f t="shared" si="7"/>
        <v>#REF!</v>
      </c>
      <c r="D479" s="4" t="e">
        <f>+'Agent Team'!#REF!</f>
        <v>#REF!</v>
      </c>
      <c r="E479" s="24" t="e">
        <f>'Agent Team'!#REF!</f>
        <v>#REF!</v>
      </c>
      <c r="F479" s="16" t="e">
        <f>'Agent Team'!#REF!</f>
        <v>#REF!</v>
      </c>
      <c r="G479" s="4" t="e">
        <f>'Agent Team'!#REF!</f>
        <v>#REF!</v>
      </c>
      <c r="H479" s="14"/>
    </row>
    <row r="480" spans="2:8" hidden="1">
      <c r="B480" t="e">
        <f>+'Agent Team'!#REF!</f>
        <v>#REF!</v>
      </c>
      <c r="C480" s="16" t="e">
        <f t="shared" si="7"/>
        <v>#REF!</v>
      </c>
      <c r="D480" s="4" t="e">
        <f>+'Agent Team'!#REF!</f>
        <v>#REF!</v>
      </c>
      <c r="E480" s="24" t="e">
        <f>'Agent Team'!#REF!</f>
        <v>#REF!</v>
      </c>
      <c r="F480" s="16" t="e">
        <f>'Agent Team'!#REF!</f>
        <v>#REF!</v>
      </c>
      <c r="G480" s="4" t="e">
        <f>'Agent Team'!#REF!</f>
        <v>#REF!</v>
      </c>
      <c r="H480" s="14" t="s">
        <v>135</v>
      </c>
    </row>
    <row r="481" spans="2:8" hidden="1">
      <c r="B481" t="e">
        <f>+'Agent Team'!#REF!</f>
        <v>#REF!</v>
      </c>
      <c r="C481" s="16" t="e">
        <f t="shared" si="7"/>
        <v>#REF!</v>
      </c>
      <c r="D481" s="4" t="e">
        <f>+'Agent Team'!#REF!</f>
        <v>#REF!</v>
      </c>
      <c r="E481" s="24" t="e">
        <f>'Agent Team'!#REF!</f>
        <v>#REF!</v>
      </c>
      <c r="F481" s="16" t="e">
        <f>'Agent Team'!#REF!</f>
        <v>#REF!</v>
      </c>
      <c r="G481" s="4" t="e">
        <f>'Agent Team'!#REF!</f>
        <v>#REF!</v>
      </c>
      <c r="H481" s="14" t="s">
        <v>135</v>
      </c>
    </row>
    <row r="482" spans="2:8" hidden="1">
      <c r="B482" t="e">
        <f>+'Agent Team'!#REF!</f>
        <v>#REF!</v>
      </c>
      <c r="C482" s="16" t="e">
        <f t="shared" si="7"/>
        <v>#REF!</v>
      </c>
      <c r="D482" s="4" t="e">
        <f>+'Agent Team'!#REF!</f>
        <v>#REF!</v>
      </c>
      <c r="E482" s="24" t="e">
        <f>'Agent Team'!#REF!</f>
        <v>#REF!</v>
      </c>
      <c r="F482" s="16" t="e">
        <f>'Agent Team'!#REF!</f>
        <v>#REF!</v>
      </c>
      <c r="G482" s="4" t="e">
        <f>'Agent Team'!#REF!</f>
        <v>#REF!</v>
      </c>
      <c r="H482" s="14" t="s">
        <v>154</v>
      </c>
    </row>
    <row r="483" spans="2:8" hidden="1">
      <c r="B483" t="e">
        <f>+'Agent Team'!#REF!</f>
        <v>#REF!</v>
      </c>
      <c r="C483" s="16" t="e">
        <f t="shared" si="7"/>
        <v>#REF!</v>
      </c>
      <c r="D483" s="4" t="e">
        <f>+'Agent Team'!#REF!</f>
        <v>#REF!</v>
      </c>
      <c r="E483" s="24" t="e">
        <f>'Agent Team'!#REF!</f>
        <v>#REF!</v>
      </c>
      <c r="F483" s="16" t="e">
        <f>'Agent Team'!#REF!</f>
        <v>#REF!</v>
      </c>
      <c r="G483" s="4" t="e">
        <f>'Agent Team'!#REF!</f>
        <v>#REF!</v>
      </c>
      <c r="H483" s="14"/>
    </row>
    <row r="484" spans="2:8" hidden="1">
      <c r="B484" t="e">
        <f>+'Agent Team'!#REF!</f>
        <v>#REF!</v>
      </c>
      <c r="C484" s="16" t="e">
        <f t="shared" si="7"/>
        <v>#REF!</v>
      </c>
      <c r="D484" s="4" t="e">
        <f>+'Agent Team'!#REF!</f>
        <v>#REF!</v>
      </c>
      <c r="E484" s="24" t="e">
        <f>'Agent Team'!#REF!</f>
        <v>#REF!</v>
      </c>
      <c r="F484" s="16" t="e">
        <f>'Agent Team'!#REF!</f>
        <v>#REF!</v>
      </c>
      <c r="G484" s="4" t="e">
        <f>'Agent Team'!#REF!</f>
        <v>#REF!</v>
      </c>
      <c r="H484" s="14" t="s">
        <v>154</v>
      </c>
    </row>
    <row r="485" spans="2:8" hidden="1">
      <c r="B485" t="e">
        <f>+'Agent Team'!#REF!</f>
        <v>#REF!</v>
      </c>
      <c r="C485" s="16" t="e">
        <f t="shared" si="7"/>
        <v>#REF!</v>
      </c>
      <c r="D485" s="4" t="e">
        <f>+'Agent Team'!#REF!</f>
        <v>#REF!</v>
      </c>
      <c r="E485" s="24" t="e">
        <f>'Agent Team'!#REF!</f>
        <v>#REF!</v>
      </c>
      <c r="F485" s="16" t="e">
        <f>'Agent Team'!#REF!</f>
        <v>#REF!</v>
      </c>
      <c r="G485" s="4" t="e">
        <f>'Agent Team'!#REF!</f>
        <v>#REF!</v>
      </c>
      <c r="H485" s="14" t="s">
        <v>154</v>
      </c>
    </row>
    <row r="486" spans="2:8" hidden="1">
      <c r="B486" t="e">
        <f>+'Agent Team'!#REF!</f>
        <v>#REF!</v>
      </c>
      <c r="C486" s="16" t="e">
        <f t="shared" si="7"/>
        <v>#REF!</v>
      </c>
      <c r="D486" s="4" t="e">
        <f>+'Agent Team'!#REF!</f>
        <v>#REF!</v>
      </c>
      <c r="E486" s="24" t="e">
        <f>'Agent Team'!#REF!</f>
        <v>#REF!</v>
      </c>
      <c r="F486" s="16" t="e">
        <f>'Agent Team'!#REF!</f>
        <v>#REF!</v>
      </c>
      <c r="G486" s="4" t="e">
        <f>'Agent Team'!#REF!</f>
        <v>#REF!</v>
      </c>
      <c r="H486" s="14" t="s">
        <v>154</v>
      </c>
    </row>
    <row r="487" spans="2:8">
      <c r="B487" t="e">
        <f>+'Agent Team'!#REF!</f>
        <v>#REF!</v>
      </c>
      <c r="C487" s="16" t="e">
        <f t="shared" si="7"/>
        <v>#REF!</v>
      </c>
      <c r="D487" s="4" t="e">
        <f>+'Agent Team'!#REF!</f>
        <v>#REF!</v>
      </c>
      <c r="E487" s="24" t="e">
        <f>'Agent Team'!#REF!</f>
        <v>#REF!</v>
      </c>
      <c r="F487" s="16" t="e">
        <f>'Agent Team'!#REF!</f>
        <v>#REF!</v>
      </c>
      <c r="G487" s="4" t="e">
        <f>'Agent Team'!#REF!</f>
        <v>#REF!</v>
      </c>
      <c r="H487" s="14"/>
    </row>
    <row r="488" spans="2:8" hidden="1">
      <c r="B488" t="e">
        <f>+'Agent Team'!#REF!</f>
        <v>#REF!</v>
      </c>
      <c r="C488" s="16" t="e">
        <f t="shared" si="7"/>
        <v>#REF!</v>
      </c>
      <c r="D488" s="4" t="e">
        <f>+'Agent Team'!#REF!</f>
        <v>#REF!</v>
      </c>
      <c r="E488" s="24" t="e">
        <f>'Agent Team'!#REF!</f>
        <v>#REF!</v>
      </c>
      <c r="F488" s="16" t="e">
        <f>'Agent Team'!#REF!</f>
        <v>#REF!</v>
      </c>
      <c r="G488" s="4" t="e">
        <f>'Agent Team'!#REF!</f>
        <v>#REF!</v>
      </c>
      <c r="H488" s="14" t="s">
        <v>135</v>
      </c>
    </row>
    <row r="489" spans="2:8" hidden="1">
      <c r="B489" t="e">
        <f>+'Agent Team'!#REF!</f>
        <v>#REF!</v>
      </c>
      <c r="C489" s="16" t="e">
        <f t="shared" si="7"/>
        <v>#REF!</v>
      </c>
      <c r="D489" s="4" t="e">
        <f>+'Agent Team'!#REF!</f>
        <v>#REF!</v>
      </c>
      <c r="E489" s="24" t="e">
        <f>'Agent Team'!#REF!</f>
        <v>#REF!</v>
      </c>
      <c r="F489" s="16" t="e">
        <f>'Agent Team'!#REF!</f>
        <v>#REF!</v>
      </c>
      <c r="G489" s="4" t="e">
        <f>'Agent Team'!#REF!</f>
        <v>#REF!</v>
      </c>
      <c r="H489" s="14" t="s">
        <v>135</v>
      </c>
    </row>
    <row r="490" spans="2:8" hidden="1">
      <c r="B490" t="e">
        <f>+'Agent Team'!#REF!</f>
        <v>#REF!</v>
      </c>
      <c r="C490" s="16" t="e">
        <f t="shared" si="7"/>
        <v>#REF!</v>
      </c>
      <c r="D490" s="4" t="e">
        <f>+'Agent Team'!#REF!</f>
        <v>#REF!</v>
      </c>
      <c r="E490" s="24" t="e">
        <f>'Agent Team'!#REF!</f>
        <v>#REF!</v>
      </c>
      <c r="F490" s="16" t="e">
        <f>'Agent Team'!#REF!</f>
        <v>#REF!</v>
      </c>
      <c r="G490" s="4" t="e">
        <f>'Agent Team'!#REF!</f>
        <v>#REF!</v>
      </c>
      <c r="H490" s="14" t="s">
        <v>135</v>
      </c>
    </row>
    <row r="491" spans="2:8" hidden="1">
      <c r="B491" t="e">
        <f>+'Agent Team'!#REF!</f>
        <v>#REF!</v>
      </c>
      <c r="C491" s="16" t="e">
        <f t="shared" si="7"/>
        <v>#REF!</v>
      </c>
      <c r="D491" s="4" t="e">
        <f>+'Agent Team'!#REF!</f>
        <v>#REF!</v>
      </c>
      <c r="E491" s="24" t="e">
        <f>'Agent Team'!#REF!</f>
        <v>#REF!</v>
      </c>
      <c r="F491" s="16" t="e">
        <f>'Agent Team'!#REF!</f>
        <v>#REF!</v>
      </c>
      <c r="G491" s="4" t="e">
        <f>'Agent Team'!#REF!</f>
        <v>#REF!</v>
      </c>
      <c r="H491" s="14" t="s">
        <v>135</v>
      </c>
    </row>
    <row r="492" spans="2:8" hidden="1">
      <c r="B492" t="e">
        <f>+'Agent Team'!#REF!</f>
        <v>#REF!</v>
      </c>
      <c r="C492" s="16" t="e">
        <f t="shared" si="7"/>
        <v>#REF!</v>
      </c>
      <c r="D492" s="4" t="e">
        <f>+'Agent Team'!#REF!</f>
        <v>#REF!</v>
      </c>
      <c r="E492" s="24" t="e">
        <f>'Agent Team'!#REF!</f>
        <v>#REF!</v>
      </c>
      <c r="F492" s="16" t="e">
        <f>'Agent Team'!#REF!</f>
        <v>#REF!</v>
      </c>
      <c r="G492" s="4" t="e">
        <f>'Agent Team'!#REF!</f>
        <v>#REF!</v>
      </c>
      <c r="H492" s="14" t="s">
        <v>135</v>
      </c>
    </row>
    <row r="493" spans="2:8">
      <c r="B493" t="e">
        <f>+'Agent Team'!#REF!</f>
        <v>#REF!</v>
      </c>
      <c r="C493" s="16" t="e">
        <f t="shared" si="7"/>
        <v>#REF!</v>
      </c>
      <c r="D493" s="4" t="e">
        <f>+'Agent Team'!#REF!</f>
        <v>#REF!</v>
      </c>
      <c r="E493" s="24" t="e">
        <f>'Agent Team'!#REF!</f>
        <v>#REF!</v>
      </c>
      <c r="F493" s="16" t="e">
        <f>'Agent Team'!#REF!</f>
        <v>#REF!</v>
      </c>
      <c r="G493" s="4" t="e">
        <f>'Agent Team'!#REF!</f>
        <v>#REF!</v>
      </c>
      <c r="H493" s="14"/>
    </row>
    <row r="494" spans="2:8" hidden="1">
      <c r="B494" t="e">
        <f>+'Agent Team'!#REF!</f>
        <v>#REF!</v>
      </c>
      <c r="C494" s="16" t="e">
        <f t="shared" si="7"/>
        <v>#REF!</v>
      </c>
      <c r="D494" s="4" t="e">
        <f>+'Agent Team'!#REF!</f>
        <v>#REF!</v>
      </c>
      <c r="E494" s="24" t="e">
        <f>'Agent Team'!#REF!</f>
        <v>#REF!</v>
      </c>
      <c r="F494" s="16" t="e">
        <f>'Agent Team'!#REF!</f>
        <v>#REF!</v>
      </c>
      <c r="G494" s="4" t="e">
        <f>'Agent Team'!#REF!</f>
        <v>#REF!</v>
      </c>
      <c r="H494" s="14"/>
    </row>
    <row r="495" spans="2:8" hidden="1">
      <c r="B495" t="e">
        <f>+'Agent Team'!#REF!</f>
        <v>#REF!</v>
      </c>
      <c r="C495" s="16" t="e">
        <f t="shared" si="7"/>
        <v>#REF!</v>
      </c>
      <c r="D495" s="4" t="e">
        <f>+'Agent Team'!#REF!</f>
        <v>#REF!</v>
      </c>
      <c r="E495" s="24" t="e">
        <f>'Agent Team'!#REF!</f>
        <v>#REF!</v>
      </c>
      <c r="F495" s="16" t="e">
        <f>'Agent Team'!#REF!</f>
        <v>#REF!</v>
      </c>
      <c r="G495" s="4" t="e">
        <f>'Agent Team'!#REF!</f>
        <v>#REF!</v>
      </c>
      <c r="H495" s="14"/>
    </row>
    <row r="496" spans="2:8" hidden="1">
      <c r="B496" t="e">
        <f>+'Agent Team'!#REF!</f>
        <v>#REF!</v>
      </c>
      <c r="C496" s="16" t="e">
        <f t="shared" si="7"/>
        <v>#REF!</v>
      </c>
      <c r="D496" s="4" t="e">
        <f>+'Agent Team'!#REF!</f>
        <v>#REF!</v>
      </c>
      <c r="E496" s="24" t="e">
        <f>'Agent Team'!#REF!</f>
        <v>#REF!</v>
      </c>
      <c r="F496" s="16" t="e">
        <f>'Agent Team'!#REF!</f>
        <v>#REF!</v>
      </c>
      <c r="G496" s="4" t="e">
        <f>'Agent Team'!#REF!</f>
        <v>#REF!</v>
      </c>
      <c r="H496" s="14"/>
    </row>
    <row r="497" spans="2:8" hidden="1">
      <c r="B497" t="e">
        <f>+'Agent Team'!#REF!</f>
        <v>#REF!</v>
      </c>
      <c r="C497" s="16" t="e">
        <f t="shared" si="7"/>
        <v>#REF!</v>
      </c>
      <c r="D497" s="4" t="e">
        <f>+'Agent Team'!#REF!</f>
        <v>#REF!</v>
      </c>
      <c r="E497" s="24" t="e">
        <f>'Agent Team'!#REF!</f>
        <v>#REF!</v>
      </c>
      <c r="F497" s="16" t="e">
        <f>'Agent Team'!#REF!</f>
        <v>#REF!</v>
      </c>
      <c r="G497" s="4" t="e">
        <f>'Agent Team'!#REF!</f>
        <v>#REF!</v>
      </c>
      <c r="H497" s="14"/>
    </row>
    <row r="498" spans="2:8" hidden="1">
      <c r="B498" t="e">
        <f>+'Agent Team'!#REF!</f>
        <v>#REF!</v>
      </c>
      <c r="C498" s="16" t="e">
        <f t="shared" si="7"/>
        <v>#REF!</v>
      </c>
      <c r="D498" s="4" t="e">
        <f>+'Agent Team'!#REF!</f>
        <v>#REF!</v>
      </c>
      <c r="E498" s="24" t="e">
        <f>'Agent Team'!#REF!</f>
        <v>#REF!</v>
      </c>
      <c r="F498" s="16" t="e">
        <f>'Agent Team'!#REF!</f>
        <v>#REF!</v>
      </c>
      <c r="G498" s="4" t="e">
        <f>'Agent Team'!#REF!</f>
        <v>#REF!</v>
      </c>
      <c r="H498" s="14"/>
    </row>
    <row r="499" spans="2:8" hidden="1">
      <c r="B499" t="e">
        <f>+'Agent Team'!#REF!</f>
        <v>#REF!</v>
      </c>
      <c r="C499" s="16" t="e">
        <f t="shared" si="7"/>
        <v>#REF!</v>
      </c>
      <c r="D499" s="4" t="e">
        <f>+'Agent Team'!#REF!</f>
        <v>#REF!</v>
      </c>
      <c r="E499" s="24" t="e">
        <f>'Agent Team'!#REF!</f>
        <v>#REF!</v>
      </c>
      <c r="F499" s="16" t="e">
        <f>'Agent Team'!#REF!</f>
        <v>#REF!</v>
      </c>
      <c r="G499" s="4" t="e">
        <f>'Agent Team'!#REF!</f>
        <v>#REF!</v>
      </c>
      <c r="H499" s="14"/>
    </row>
    <row r="500" spans="2:8">
      <c r="B500" t="e">
        <f>+'Agent Team'!#REF!</f>
        <v>#REF!</v>
      </c>
      <c r="C500" s="16" t="e">
        <f t="shared" si="7"/>
        <v>#REF!</v>
      </c>
      <c r="D500" s="4" t="e">
        <f>+'Agent Team'!#REF!</f>
        <v>#REF!</v>
      </c>
      <c r="E500" s="24" t="e">
        <f>'Agent Team'!#REF!</f>
        <v>#REF!</v>
      </c>
      <c r="F500" s="16" t="e">
        <f>'Agent Team'!#REF!</f>
        <v>#REF!</v>
      </c>
      <c r="G500" s="4" t="e">
        <f>'Agent Team'!#REF!</f>
        <v>#REF!</v>
      </c>
      <c r="H500" s="14"/>
    </row>
    <row r="501" spans="2:8" hidden="1">
      <c r="B501" t="e">
        <f>+'Agent Team'!#REF!</f>
        <v>#REF!</v>
      </c>
      <c r="C501" s="16" t="e">
        <f t="shared" si="7"/>
        <v>#REF!</v>
      </c>
      <c r="D501" s="4" t="e">
        <f>+'Agent Team'!#REF!</f>
        <v>#REF!</v>
      </c>
      <c r="E501" s="24" t="e">
        <f>'Agent Team'!#REF!</f>
        <v>#REF!</v>
      </c>
      <c r="F501" s="16" t="e">
        <f>'Agent Team'!#REF!</f>
        <v>#REF!</v>
      </c>
      <c r="G501" s="4" t="e">
        <f>'Agent Team'!#REF!</f>
        <v>#REF!</v>
      </c>
      <c r="H501" s="14"/>
    </row>
    <row r="502" spans="2:8" hidden="1">
      <c r="B502" t="e">
        <f>+'Agent Team'!#REF!</f>
        <v>#REF!</v>
      </c>
      <c r="C502" s="16" t="e">
        <f t="shared" si="7"/>
        <v>#REF!</v>
      </c>
      <c r="D502" s="4" t="e">
        <f>+'Agent Team'!#REF!</f>
        <v>#REF!</v>
      </c>
      <c r="E502" s="24" t="e">
        <f>'Agent Team'!#REF!</f>
        <v>#REF!</v>
      </c>
      <c r="F502" s="16" t="e">
        <f>'Agent Team'!#REF!</f>
        <v>#REF!</v>
      </c>
      <c r="G502" s="4" t="e">
        <f>'Agent Team'!#REF!</f>
        <v>#REF!</v>
      </c>
      <c r="H502" s="14" t="s">
        <v>135</v>
      </c>
    </row>
    <row r="503" spans="2:8" hidden="1">
      <c r="B503" t="e">
        <f>+'Agent Team'!#REF!</f>
        <v>#REF!</v>
      </c>
      <c r="C503" s="16" t="e">
        <f t="shared" si="7"/>
        <v>#REF!</v>
      </c>
      <c r="D503" s="4" t="e">
        <f>+'Agent Team'!#REF!</f>
        <v>#REF!</v>
      </c>
      <c r="E503" s="24" t="e">
        <f>'Agent Team'!#REF!</f>
        <v>#REF!</v>
      </c>
      <c r="F503" s="16" t="e">
        <f>'Agent Team'!#REF!</f>
        <v>#REF!</v>
      </c>
      <c r="G503" s="4" t="e">
        <f>'Agent Team'!#REF!</f>
        <v>#REF!</v>
      </c>
      <c r="H503" s="14" t="s">
        <v>135</v>
      </c>
    </row>
    <row r="504" spans="2:8" hidden="1">
      <c r="B504" t="e">
        <f>+'Agent Team'!#REF!</f>
        <v>#REF!</v>
      </c>
      <c r="C504" s="16" t="e">
        <f t="shared" si="7"/>
        <v>#REF!</v>
      </c>
      <c r="D504" s="4" t="e">
        <f>+'Agent Team'!#REF!</f>
        <v>#REF!</v>
      </c>
      <c r="E504" s="24" t="e">
        <f>'Agent Team'!#REF!</f>
        <v>#REF!</v>
      </c>
      <c r="F504" s="16" t="e">
        <f>'Agent Team'!#REF!</f>
        <v>#REF!</v>
      </c>
      <c r="G504" s="4" t="e">
        <f>'Agent Team'!#REF!</f>
        <v>#REF!</v>
      </c>
      <c r="H504" s="14"/>
    </row>
    <row r="505" spans="2:8">
      <c r="B505" t="e">
        <f>+'Agent Team'!#REF!</f>
        <v>#REF!</v>
      </c>
      <c r="C505" s="16" t="e">
        <f t="shared" si="7"/>
        <v>#REF!</v>
      </c>
      <c r="D505" s="4" t="e">
        <f>+'Agent Team'!#REF!</f>
        <v>#REF!</v>
      </c>
      <c r="E505" s="24" t="e">
        <f>'Agent Team'!#REF!</f>
        <v>#REF!</v>
      </c>
      <c r="F505" s="16" t="e">
        <f>'Agent Team'!#REF!</f>
        <v>#REF!</v>
      </c>
      <c r="G505" s="4" t="e">
        <f>'Agent Team'!#REF!</f>
        <v>#REF!</v>
      </c>
      <c r="H505" s="14"/>
    </row>
    <row r="506" spans="2:8">
      <c r="B506" t="e">
        <f>+'Agent Team'!#REF!</f>
        <v>#REF!</v>
      </c>
      <c r="C506" s="16" t="e">
        <f t="shared" si="7"/>
        <v>#REF!</v>
      </c>
      <c r="D506" s="4" t="e">
        <f>+'Agent Team'!#REF!</f>
        <v>#REF!</v>
      </c>
      <c r="E506" s="24" t="e">
        <f>'Agent Team'!#REF!</f>
        <v>#REF!</v>
      </c>
      <c r="F506" s="16" t="e">
        <f>'Agent Team'!#REF!</f>
        <v>#REF!</v>
      </c>
      <c r="G506" s="4" t="e">
        <f>'Agent Team'!#REF!</f>
        <v>#REF!</v>
      </c>
      <c r="H506" s="14"/>
    </row>
    <row r="507" spans="2:8">
      <c r="B507" t="e">
        <f>+'Agent Team'!#REF!</f>
        <v>#REF!</v>
      </c>
      <c r="C507" s="16" t="e">
        <f t="shared" si="7"/>
        <v>#REF!</v>
      </c>
      <c r="D507" s="4" t="e">
        <f>+'Agent Team'!#REF!</f>
        <v>#REF!</v>
      </c>
      <c r="E507" s="24" t="e">
        <f>'Agent Team'!#REF!</f>
        <v>#REF!</v>
      </c>
      <c r="F507" s="16" t="e">
        <f>'Agent Team'!#REF!</f>
        <v>#REF!</v>
      </c>
      <c r="G507" s="4" t="e">
        <f>'Agent Team'!#REF!</f>
        <v>#REF!</v>
      </c>
      <c r="H507" s="14"/>
    </row>
    <row r="508" spans="2:8" hidden="1">
      <c r="B508" t="e">
        <f>+'Agent Team'!#REF!</f>
        <v>#REF!</v>
      </c>
      <c r="C508" s="16" t="e">
        <f t="shared" si="7"/>
        <v>#REF!</v>
      </c>
      <c r="D508" s="4" t="e">
        <f>+'Agent Team'!#REF!</f>
        <v>#REF!</v>
      </c>
      <c r="E508" s="24" t="e">
        <f>'Agent Team'!#REF!</f>
        <v>#REF!</v>
      </c>
      <c r="F508" s="16" t="e">
        <f>'Agent Team'!#REF!</f>
        <v>#REF!</v>
      </c>
      <c r="G508" s="4" t="e">
        <f>'Agent Team'!#REF!</f>
        <v>#REF!</v>
      </c>
      <c r="H508" s="14"/>
    </row>
    <row r="509" spans="2:8">
      <c r="B509" t="e">
        <f>+'Agent Team'!#REF!</f>
        <v>#REF!</v>
      </c>
      <c r="C509" s="16" t="e">
        <f t="shared" si="7"/>
        <v>#REF!</v>
      </c>
      <c r="D509" s="4" t="e">
        <f>+'Agent Team'!#REF!</f>
        <v>#REF!</v>
      </c>
      <c r="E509" s="24" t="e">
        <f>'Agent Team'!#REF!</f>
        <v>#REF!</v>
      </c>
      <c r="F509" s="16" t="e">
        <f>'Agent Team'!#REF!</f>
        <v>#REF!</v>
      </c>
      <c r="G509" s="4" t="e">
        <f>'Agent Team'!#REF!</f>
        <v>#REF!</v>
      </c>
      <c r="H509" s="14"/>
    </row>
    <row r="510" spans="2:8">
      <c r="B510" t="e">
        <f>+'Agent Team'!#REF!</f>
        <v>#REF!</v>
      </c>
      <c r="C510" s="16" t="e">
        <f t="shared" si="7"/>
        <v>#REF!</v>
      </c>
      <c r="D510" s="4" t="e">
        <f>+'Agent Team'!#REF!</f>
        <v>#REF!</v>
      </c>
      <c r="E510" s="24" t="e">
        <f>'Agent Team'!#REF!</f>
        <v>#REF!</v>
      </c>
      <c r="F510" s="16" t="e">
        <f>'Agent Team'!#REF!</f>
        <v>#REF!</v>
      </c>
      <c r="G510" s="4" t="e">
        <f>'Agent Team'!#REF!</f>
        <v>#REF!</v>
      </c>
      <c r="H510" s="14"/>
    </row>
    <row r="511" spans="2:8" hidden="1">
      <c r="B511" t="e">
        <f>+'Agent Team'!#REF!</f>
        <v>#REF!</v>
      </c>
      <c r="C511" s="16" t="e">
        <f t="shared" si="7"/>
        <v>#REF!</v>
      </c>
      <c r="D511" s="4" t="e">
        <f>+'Agent Team'!#REF!</f>
        <v>#REF!</v>
      </c>
      <c r="E511" s="24" t="e">
        <f>'Agent Team'!#REF!</f>
        <v>#REF!</v>
      </c>
      <c r="F511" s="16" t="e">
        <f>'Agent Team'!#REF!</f>
        <v>#REF!</v>
      </c>
      <c r="G511" s="4" t="e">
        <f>'Agent Team'!#REF!</f>
        <v>#REF!</v>
      </c>
      <c r="H511" s="14" t="s">
        <v>135</v>
      </c>
    </row>
    <row r="512" spans="2:8" hidden="1">
      <c r="B512" t="e">
        <f>+'Agent Team'!#REF!</f>
        <v>#REF!</v>
      </c>
      <c r="C512" s="16" t="e">
        <f t="shared" si="7"/>
        <v>#REF!</v>
      </c>
      <c r="D512" s="4" t="e">
        <f>+'Agent Team'!#REF!</f>
        <v>#REF!</v>
      </c>
      <c r="E512" s="24" t="e">
        <f>'Agent Team'!#REF!</f>
        <v>#REF!</v>
      </c>
      <c r="F512" s="16" t="e">
        <f>'Agent Team'!#REF!</f>
        <v>#REF!</v>
      </c>
      <c r="G512" s="4" t="e">
        <f>'Agent Team'!#REF!</f>
        <v>#REF!</v>
      </c>
      <c r="H512" s="14"/>
    </row>
    <row r="513" spans="2:8" hidden="1">
      <c r="B513" t="e">
        <f>+'Agent Team'!#REF!</f>
        <v>#REF!</v>
      </c>
      <c r="C513" s="16" t="e">
        <f t="shared" si="7"/>
        <v>#REF!</v>
      </c>
      <c r="D513" s="4" t="e">
        <f>+'Agent Team'!#REF!</f>
        <v>#REF!</v>
      </c>
      <c r="E513" s="24" t="e">
        <f>'Agent Team'!#REF!</f>
        <v>#REF!</v>
      </c>
      <c r="F513" s="16" t="e">
        <f>'Agent Team'!#REF!</f>
        <v>#REF!</v>
      </c>
      <c r="G513" s="4" t="e">
        <f>'Agent Team'!#REF!</f>
        <v>#REF!</v>
      </c>
      <c r="H513" s="14"/>
    </row>
    <row r="514" spans="2:8" hidden="1">
      <c r="B514" t="e">
        <f>+'Agent Team'!#REF!</f>
        <v>#REF!</v>
      </c>
      <c r="C514" s="16" t="e">
        <f t="shared" ref="C514:C577" si="8">MATCH(B514,$A$2:$A$822,0)</f>
        <v>#REF!</v>
      </c>
      <c r="D514" s="4" t="e">
        <f>+'Agent Team'!#REF!</f>
        <v>#REF!</v>
      </c>
      <c r="E514" s="24" t="e">
        <f>'Agent Team'!#REF!</f>
        <v>#REF!</v>
      </c>
      <c r="F514" s="16" t="e">
        <f>'Agent Team'!#REF!</f>
        <v>#REF!</v>
      </c>
      <c r="G514" s="4" t="e">
        <f>'Agent Team'!#REF!</f>
        <v>#REF!</v>
      </c>
      <c r="H514" s="14"/>
    </row>
    <row r="515" spans="2:8">
      <c r="B515" t="e">
        <f>+'Agent Team'!#REF!</f>
        <v>#REF!</v>
      </c>
      <c r="C515" s="16" t="e">
        <f t="shared" si="8"/>
        <v>#REF!</v>
      </c>
      <c r="D515" s="4" t="e">
        <f>+'Agent Team'!#REF!</f>
        <v>#REF!</v>
      </c>
      <c r="E515" s="24" t="e">
        <f>'Agent Team'!#REF!</f>
        <v>#REF!</v>
      </c>
      <c r="F515" s="16" t="e">
        <f>'Agent Team'!#REF!</f>
        <v>#REF!</v>
      </c>
      <c r="G515" s="4" t="e">
        <f>'Agent Team'!#REF!</f>
        <v>#REF!</v>
      </c>
      <c r="H515" s="14"/>
    </row>
    <row r="516" spans="2:8" hidden="1">
      <c r="B516" t="e">
        <f>+'Agent Team'!#REF!</f>
        <v>#REF!</v>
      </c>
      <c r="C516" s="16" t="e">
        <f t="shared" si="8"/>
        <v>#REF!</v>
      </c>
      <c r="D516" s="4" t="e">
        <f>+'Agent Team'!#REF!</f>
        <v>#REF!</v>
      </c>
      <c r="E516" s="24" t="e">
        <f>'Agent Team'!#REF!</f>
        <v>#REF!</v>
      </c>
      <c r="F516" s="16" t="e">
        <f>'Agent Team'!#REF!</f>
        <v>#REF!</v>
      </c>
      <c r="G516" s="4" t="e">
        <f>'Agent Team'!#REF!</f>
        <v>#REF!</v>
      </c>
      <c r="H516" s="14"/>
    </row>
    <row r="517" spans="2:8" hidden="1">
      <c r="B517" t="e">
        <f>+'Agent Team'!#REF!</f>
        <v>#REF!</v>
      </c>
      <c r="C517" s="16" t="e">
        <f t="shared" si="8"/>
        <v>#REF!</v>
      </c>
      <c r="D517" s="4" t="e">
        <f>+'Agent Team'!#REF!</f>
        <v>#REF!</v>
      </c>
      <c r="E517" s="24" t="e">
        <f>'Agent Team'!#REF!</f>
        <v>#REF!</v>
      </c>
      <c r="F517" s="16" t="e">
        <f>'Agent Team'!#REF!</f>
        <v>#REF!</v>
      </c>
      <c r="G517" s="4" t="e">
        <f>'Agent Team'!#REF!</f>
        <v>#REF!</v>
      </c>
      <c r="H517" s="14"/>
    </row>
    <row r="518" spans="2:8" hidden="1">
      <c r="B518" t="e">
        <f>+'Agent Team'!#REF!</f>
        <v>#REF!</v>
      </c>
      <c r="C518" s="16" t="e">
        <f t="shared" si="8"/>
        <v>#REF!</v>
      </c>
      <c r="D518" s="4" t="e">
        <f>+'Agent Team'!#REF!</f>
        <v>#REF!</v>
      </c>
      <c r="E518" s="24" t="e">
        <f>'Agent Team'!#REF!</f>
        <v>#REF!</v>
      </c>
      <c r="F518" s="16" t="e">
        <f>'Agent Team'!#REF!</f>
        <v>#REF!</v>
      </c>
      <c r="G518" s="4" t="e">
        <f>'Agent Team'!#REF!</f>
        <v>#REF!</v>
      </c>
      <c r="H518" s="14"/>
    </row>
    <row r="519" spans="2:8" hidden="1">
      <c r="B519" t="e">
        <f>+'Agent Team'!#REF!</f>
        <v>#REF!</v>
      </c>
      <c r="C519" s="16" t="e">
        <f t="shared" si="8"/>
        <v>#REF!</v>
      </c>
      <c r="D519" s="4" t="e">
        <f>+'Agent Team'!#REF!</f>
        <v>#REF!</v>
      </c>
      <c r="E519" s="24" t="e">
        <f>'Agent Team'!#REF!</f>
        <v>#REF!</v>
      </c>
      <c r="F519" s="16" t="e">
        <f>'Agent Team'!#REF!</f>
        <v>#REF!</v>
      </c>
      <c r="G519" s="4" t="e">
        <f>'Agent Team'!#REF!</f>
        <v>#REF!</v>
      </c>
      <c r="H519" s="14"/>
    </row>
    <row r="520" spans="2:8" hidden="1">
      <c r="B520" t="e">
        <f>+'Agent Team'!#REF!</f>
        <v>#REF!</v>
      </c>
      <c r="C520" s="16" t="e">
        <f t="shared" si="8"/>
        <v>#REF!</v>
      </c>
      <c r="D520" s="4" t="e">
        <f>+'Agent Team'!#REF!</f>
        <v>#REF!</v>
      </c>
      <c r="E520" s="24" t="e">
        <f>'Agent Team'!#REF!</f>
        <v>#REF!</v>
      </c>
      <c r="F520" s="16" t="e">
        <f>'Agent Team'!#REF!</f>
        <v>#REF!</v>
      </c>
      <c r="G520" s="4" t="e">
        <f>'Agent Team'!#REF!</f>
        <v>#REF!</v>
      </c>
      <c r="H520" s="14"/>
    </row>
    <row r="521" spans="2:8" hidden="1">
      <c r="B521" t="e">
        <f>+'Agent Team'!#REF!</f>
        <v>#REF!</v>
      </c>
      <c r="C521" s="16" t="e">
        <f t="shared" si="8"/>
        <v>#REF!</v>
      </c>
      <c r="D521" s="4" t="e">
        <f>+'Agent Team'!#REF!</f>
        <v>#REF!</v>
      </c>
      <c r="E521" s="24" t="e">
        <f>'Agent Team'!#REF!</f>
        <v>#REF!</v>
      </c>
      <c r="F521" s="16" t="e">
        <f>'Agent Team'!#REF!</f>
        <v>#REF!</v>
      </c>
      <c r="G521" s="4" t="e">
        <f>'Agent Team'!#REF!</f>
        <v>#REF!</v>
      </c>
      <c r="H521" s="14"/>
    </row>
    <row r="522" spans="2:8" hidden="1">
      <c r="B522" t="e">
        <f>+'Agent Team'!#REF!</f>
        <v>#REF!</v>
      </c>
      <c r="C522" s="16" t="e">
        <f t="shared" si="8"/>
        <v>#REF!</v>
      </c>
      <c r="D522" s="4" t="e">
        <f>+'Agent Team'!#REF!</f>
        <v>#REF!</v>
      </c>
      <c r="E522" s="24" t="e">
        <f>'Agent Team'!#REF!</f>
        <v>#REF!</v>
      </c>
      <c r="F522" s="16" t="e">
        <f>'Agent Team'!#REF!</f>
        <v>#REF!</v>
      </c>
      <c r="G522" s="4" t="e">
        <f>'Agent Team'!#REF!</f>
        <v>#REF!</v>
      </c>
      <c r="H522" s="14"/>
    </row>
    <row r="523" spans="2:8" hidden="1">
      <c r="B523" t="e">
        <f>+'Agent Team'!#REF!</f>
        <v>#REF!</v>
      </c>
      <c r="C523" s="16" t="e">
        <f t="shared" si="8"/>
        <v>#REF!</v>
      </c>
      <c r="D523" s="4" t="e">
        <f>+'Agent Team'!#REF!</f>
        <v>#REF!</v>
      </c>
      <c r="E523" s="24" t="e">
        <f>'Agent Team'!#REF!</f>
        <v>#REF!</v>
      </c>
      <c r="F523" s="16" t="e">
        <f>'Agent Team'!#REF!</f>
        <v>#REF!</v>
      </c>
      <c r="G523" s="4" t="e">
        <f>'Agent Team'!#REF!</f>
        <v>#REF!</v>
      </c>
      <c r="H523" s="14"/>
    </row>
    <row r="524" spans="2:8" hidden="1">
      <c r="B524" t="e">
        <f>+'Agent Team'!#REF!</f>
        <v>#REF!</v>
      </c>
      <c r="C524" s="16" t="e">
        <f t="shared" si="8"/>
        <v>#REF!</v>
      </c>
      <c r="D524" s="4" t="e">
        <f>+'Agent Team'!#REF!</f>
        <v>#REF!</v>
      </c>
      <c r="E524" s="24" t="e">
        <f>'Agent Team'!#REF!</f>
        <v>#REF!</v>
      </c>
      <c r="F524" s="16" t="e">
        <f>'Agent Team'!#REF!</f>
        <v>#REF!</v>
      </c>
      <c r="G524" s="4" t="e">
        <f>'Agent Team'!#REF!</f>
        <v>#REF!</v>
      </c>
      <c r="H524" s="14"/>
    </row>
    <row r="525" spans="2:8" hidden="1">
      <c r="B525" t="e">
        <f>+'Agent Team'!#REF!</f>
        <v>#REF!</v>
      </c>
      <c r="C525" s="16" t="e">
        <f t="shared" si="8"/>
        <v>#REF!</v>
      </c>
      <c r="D525" s="4" t="e">
        <f>+'Agent Team'!#REF!</f>
        <v>#REF!</v>
      </c>
      <c r="E525" s="24" t="e">
        <f>'Agent Team'!#REF!</f>
        <v>#REF!</v>
      </c>
      <c r="F525" s="16" t="e">
        <f>'Agent Team'!#REF!</f>
        <v>#REF!</v>
      </c>
      <c r="G525" s="4" t="e">
        <f>'Agent Team'!#REF!</f>
        <v>#REF!</v>
      </c>
      <c r="H525" s="14"/>
    </row>
    <row r="526" spans="2:8" hidden="1">
      <c r="B526" t="e">
        <f>+'Agent Team'!#REF!</f>
        <v>#REF!</v>
      </c>
      <c r="C526" s="16" t="e">
        <f t="shared" si="8"/>
        <v>#REF!</v>
      </c>
      <c r="D526" s="4" t="e">
        <f>+'Agent Team'!#REF!</f>
        <v>#REF!</v>
      </c>
      <c r="E526" s="24" t="e">
        <f>'Agent Team'!#REF!</f>
        <v>#REF!</v>
      </c>
      <c r="F526" s="16" t="e">
        <f>'Agent Team'!#REF!</f>
        <v>#REF!</v>
      </c>
      <c r="G526" s="4" t="e">
        <f>'Agent Team'!#REF!</f>
        <v>#REF!</v>
      </c>
      <c r="H526" s="14"/>
    </row>
    <row r="527" spans="2:8">
      <c r="B527" t="e">
        <f>+'Agent Team'!#REF!</f>
        <v>#REF!</v>
      </c>
      <c r="C527" s="16" t="e">
        <f t="shared" si="8"/>
        <v>#REF!</v>
      </c>
      <c r="D527" s="4" t="e">
        <f>+'Agent Team'!#REF!</f>
        <v>#REF!</v>
      </c>
      <c r="E527" s="24" t="e">
        <f>'Agent Team'!#REF!</f>
        <v>#REF!</v>
      </c>
      <c r="F527" s="16" t="e">
        <f>'Agent Team'!#REF!</f>
        <v>#REF!</v>
      </c>
      <c r="G527" s="4" t="e">
        <f>'Agent Team'!#REF!</f>
        <v>#REF!</v>
      </c>
      <c r="H527" s="14"/>
    </row>
    <row r="528" spans="2:8">
      <c r="B528" t="e">
        <f>+'Agent Team'!#REF!</f>
        <v>#REF!</v>
      </c>
      <c r="C528" s="16" t="e">
        <f t="shared" si="8"/>
        <v>#REF!</v>
      </c>
      <c r="D528" s="4" t="e">
        <f>+'Agent Team'!#REF!</f>
        <v>#REF!</v>
      </c>
      <c r="E528" s="24" t="e">
        <f>'Agent Team'!#REF!</f>
        <v>#REF!</v>
      </c>
      <c r="F528" s="16" t="e">
        <f>'Agent Team'!#REF!</f>
        <v>#REF!</v>
      </c>
      <c r="G528" s="4" t="e">
        <f>'Agent Team'!#REF!</f>
        <v>#REF!</v>
      </c>
      <c r="H528" s="14"/>
    </row>
    <row r="529" spans="2:8">
      <c r="B529" t="e">
        <f>+'Agent Team'!#REF!</f>
        <v>#REF!</v>
      </c>
      <c r="C529" s="16" t="e">
        <f t="shared" si="8"/>
        <v>#REF!</v>
      </c>
      <c r="D529" s="4" t="e">
        <f>+'Agent Team'!#REF!</f>
        <v>#REF!</v>
      </c>
      <c r="E529" s="24" t="e">
        <f>'Agent Team'!#REF!</f>
        <v>#REF!</v>
      </c>
      <c r="F529" s="16" t="e">
        <f>'Agent Team'!#REF!</f>
        <v>#REF!</v>
      </c>
      <c r="G529" s="4" t="e">
        <f>'Agent Team'!#REF!</f>
        <v>#REF!</v>
      </c>
      <c r="H529" s="14"/>
    </row>
    <row r="530" spans="2:8">
      <c r="B530" t="e">
        <f>+'Agent Team'!#REF!</f>
        <v>#REF!</v>
      </c>
      <c r="C530" s="16" t="e">
        <f t="shared" si="8"/>
        <v>#REF!</v>
      </c>
      <c r="D530" s="4" t="e">
        <f>+'Agent Team'!#REF!</f>
        <v>#REF!</v>
      </c>
      <c r="E530" s="24" t="e">
        <f>'Agent Team'!#REF!</f>
        <v>#REF!</v>
      </c>
      <c r="F530" s="16" t="e">
        <f>'Agent Team'!#REF!</f>
        <v>#REF!</v>
      </c>
      <c r="G530" s="4" t="e">
        <f>'Agent Team'!#REF!</f>
        <v>#REF!</v>
      </c>
      <c r="H530" s="14"/>
    </row>
    <row r="531" spans="2:8">
      <c r="B531" t="e">
        <f>+'Agent Team'!#REF!</f>
        <v>#REF!</v>
      </c>
      <c r="C531" s="16" t="e">
        <f t="shared" si="8"/>
        <v>#REF!</v>
      </c>
      <c r="D531" s="4" t="e">
        <f>+'Agent Team'!#REF!</f>
        <v>#REF!</v>
      </c>
      <c r="E531" s="24" t="e">
        <f>'Agent Team'!#REF!</f>
        <v>#REF!</v>
      </c>
      <c r="F531" s="16" t="e">
        <f>'Agent Team'!#REF!</f>
        <v>#REF!</v>
      </c>
      <c r="G531" s="4" t="e">
        <f>'Agent Team'!#REF!</f>
        <v>#REF!</v>
      </c>
      <c r="H531" s="14"/>
    </row>
    <row r="532" spans="2:8">
      <c r="B532" t="e">
        <f>+'Agent Team'!#REF!</f>
        <v>#REF!</v>
      </c>
      <c r="C532" s="16" t="e">
        <f t="shared" si="8"/>
        <v>#REF!</v>
      </c>
      <c r="D532" s="4" t="e">
        <f>+'Agent Team'!#REF!</f>
        <v>#REF!</v>
      </c>
      <c r="E532" s="24" t="e">
        <f>'Agent Team'!#REF!</f>
        <v>#REF!</v>
      </c>
      <c r="F532" s="16" t="e">
        <f>'Agent Team'!#REF!</f>
        <v>#REF!</v>
      </c>
      <c r="G532" s="4" t="e">
        <f>'Agent Team'!#REF!</f>
        <v>#REF!</v>
      </c>
      <c r="H532" s="14"/>
    </row>
    <row r="533" spans="2:8">
      <c r="B533" t="e">
        <f>+'Agent Team'!#REF!</f>
        <v>#REF!</v>
      </c>
      <c r="C533" s="16" t="e">
        <f t="shared" si="8"/>
        <v>#REF!</v>
      </c>
      <c r="D533" s="4" t="e">
        <f>+'Agent Team'!#REF!</f>
        <v>#REF!</v>
      </c>
      <c r="E533" s="24" t="e">
        <f>'Agent Team'!#REF!</f>
        <v>#REF!</v>
      </c>
      <c r="F533" s="16" t="e">
        <f>'Agent Team'!#REF!</f>
        <v>#REF!</v>
      </c>
      <c r="G533" s="4" t="e">
        <f>'Agent Team'!#REF!</f>
        <v>#REF!</v>
      </c>
      <c r="H533" s="14"/>
    </row>
    <row r="534" spans="2:8">
      <c r="B534" t="e">
        <f>+'Agent Team'!#REF!</f>
        <v>#REF!</v>
      </c>
      <c r="C534" s="16" t="e">
        <f t="shared" si="8"/>
        <v>#REF!</v>
      </c>
      <c r="D534" s="4" t="e">
        <f>+'Agent Team'!#REF!</f>
        <v>#REF!</v>
      </c>
      <c r="E534" s="24" t="e">
        <f>'Agent Team'!#REF!</f>
        <v>#REF!</v>
      </c>
      <c r="F534" s="16" t="e">
        <f>'Agent Team'!#REF!</f>
        <v>#REF!</v>
      </c>
      <c r="G534" s="4" t="e">
        <f>'Agent Team'!#REF!</f>
        <v>#REF!</v>
      </c>
      <c r="H534" s="14"/>
    </row>
    <row r="535" spans="2:8">
      <c r="B535" t="e">
        <f>+'Agent Team'!#REF!</f>
        <v>#REF!</v>
      </c>
      <c r="C535" s="16" t="e">
        <f t="shared" si="8"/>
        <v>#REF!</v>
      </c>
      <c r="D535" s="4" t="e">
        <f>+'Agent Team'!#REF!</f>
        <v>#REF!</v>
      </c>
      <c r="E535" s="24" t="e">
        <f>'Agent Team'!#REF!</f>
        <v>#REF!</v>
      </c>
      <c r="F535" s="16" t="e">
        <f>'Agent Team'!#REF!</f>
        <v>#REF!</v>
      </c>
      <c r="G535" s="4" t="e">
        <f>'Agent Team'!#REF!</f>
        <v>#REF!</v>
      </c>
      <c r="H535" s="14"/>
    </row>
    <row r="536" spans="2:8">
      <c r="B536" t="e">
        <f>+'Agent Team'!#REF!</f>
        <v>#REF!</v>
      </c>
      <c r="C536" s="16" t="e">
        <f t="shared" si="8"/>
        <v>#REF!</v>
      </c>
      <c r="D536" s="4" t="e">
        <f>+'Agent Team'!#REF!</f>
        <v>#REF!</v>
      </c>
      <c r="E536" s="24" t="e">
        <f>'Agent Team'!#REF!</f>
        <v>#REF!</v>
      </c>
      <c r="F536" s="16" t="e">
        <f>'Agent Team'!#REF!</f>
        <v>#REF!</v>
      </c>
      <c r="G536" s="4" t="e">
        <f>'Agent Team'!#REF!</f>
        <v>#REF!</v>
      </c>
      <c r="H536" s="14"/>
    </row>
    <row r="537" spans="2:8">
      <c r="B537" t="e">
        <f>+'Agent Team'!#REF!</f>
        <v>#REF!</v>
      </c>
      <c r="C537" s="16" t="e">
        <f t="shared" si="8"/>
        <v>#REF!</v>
      </c>
      <c r="D537" s="4" t="e">
        <f>+'Agent Team'!#REF!</f>
        <v>#REF!</v>
      </c>
      <c r="E537" s="24" t="e">
        <f>'Agent Team'!#REF!</f>
        <v>#REF!</v>
      </c>
      <c r="F537" s="16" t="e">
        <f>'Agent Team'!#REF!</f>
        <v>#REF!</v>
      </c>
      <c r="G537" s="4" t="e">
        <f>'Agent Team'!#REF!</f>
        <v>#REF!</v>
      </c>
      <c r="H537" s="14"/>
    </row>
    <row r="538" spans="2:8">
      <c r="B538" t="e">
        <f>+'Agent Team'!#REF!</f>
        <v>#REF!</v>
      </c>
      <c r="C538" s="16" t="e">
        <f t="shared" si="8"/>
        <v>#REF!</v>
      </c>
      <c r="D538" s="4" t="e">
        <f>+'Agent Team'!#REF!</f>
        <v>#REF!</v>
      </c>
      <c r="E538" s="24" t="e">
        <f>'Agent Team'!#REF!</f>
        <v>#REF!</v>
      </c>
      <c r="F538" s="16" t="e">
        <f>'Agent Team'!#REF!</f>
        <v>#REF!</v>
      </c>
      <c r="G538" s="4" t="e">
        <f>'Agent Team'!#REF!</f>
        <v>#REF!</v>
      </c>
      <c r="H538" s="14"/>
    </row>
    <row r="539" spans="2:8">
      <c r="B539" t="e">
        <f>+'Agent Team'!#REF!</f>
        <v>#REF!</v>
      </c>
      <c r="C539" s="16" t="e">
        <f t="shared" si="8"/>
        <v>#REF!</v>
      </c>
      <c r="D539" s="4" t="e">
        <f>+'Agent Team'!#REF!</f>
        <v>#REF!</v>
      </c>
      <c r="E539" s="24" t="e">
        <f>'Agent Team'!#REF!</f>
        <v>#REF!</v>
      </c>
      <c r="F539" s="16" t="e">
        <f>'Agent Team'!#REF!</f>
        <v>#REF!</v>
      </c>
      <c r="G539" s="4" t="e">
        <f>'Agent Team'!#REF!</f>
        <v>#REF!</v>
      </c>
      <c r="H539" s="14"/>
    </row>
    <row r="540" spans="2:8">
      <c r="B540" t="e">
        <f>+'Agent Team'!#REF!</f>
        <v>#REF!</v>
      </c>
      <c r="C540" s="16" t="e">
        <f t="shared" si="8"/>
        <v>#REF!</v>
      </c>
      <c r="D540" s="4" t="e">
        <f>+'Agent Team'!#REF!</f>
        <v>#REF!</v>
      </c>
      <c r="E540" s="24" t="e">
        <f>'Agent Team'!#REF!</f>
        <v>#REF!</v>
      </c>
      <c r="F540" s="16" t="e">
        <f>'Agent Team'!#REF!</f>
        <v>#REF!</v>
      </c>
      <c r="G540" s="4" t="e">
        <f>'Agent Team'!#REF!</f>
        <v>#REF!</v>
      </c>
      <c r="H540" s="14"/>
    </row>
    <row r="541" spans="2:8">
      <c r="B541" t="e">
        <f>+'Agent Team'!#REF!</f>
        <v>#REF!</v>
      </c>
      <c r="C541" s="16" t="e">
        <f t="shared" si="8"/>
        <v>#REF!</v>
      </c>
      <c r="D541" s="4" t="e">
        <f>+'Agent Team'!#REF!</f>
        <v>#REF!</v>
      </c>
      <c r="E541" s="24" t="e">
        <f>'Agent Team'!#REF!</f>
        <v>#REF!</v>
      </c>
      <c r="F541" s="16" t="e">
        <f>'Agent Team'!#REF!</f>
        <v>#REF!</v>
      </c>
      <c r="G541" s="4" t="e">
        <f>'Agent Team'!#REF!</f>
        <v>#REF!</v>
      </c>
      <c r="H541" s="14"/>
    </row>
    <row r="542" spans="2:8">
      <c r="B542" t="e">
        <f>+'Agent Team'!#REF!</f>
        <v>#REF!</v>
      </c>
      <c r="C542" s="16" t="e">
        <f t="shared" si="8"/>
        <v>#REF!</v>
      </c>
      <c r="D542" s="4" t="e">
        <f>+'Agent Team'!#REF!</f>
        <v>#REF!</v>
      </c>
      <c r="E542" s="24" t="e">
        <f>'Agent Team'!#REF!</f>
        <v>#REF!</v>
      </c>
      <c r="F542" s="16" t="e">
        <f>'Agent Team'!#REF!</f>
        <v>#REF!</v>
      </c>
      <c r="G542" s="4" t="e">
        <f>'Agent Team'!#REF!</f>
        <v>#REF!</v>
      </c>
      <c r="H542" s="14"/>
    </row>
    <row r="543" spans="2:8">
      <c r="B543" t="e">
        <f>+'Agent Team'!#REF!</f>
        <v>#REF!</v>
      </c>
      <c r="C543" s="16" t="e">
        <f t="shared" si="8"/>
        <v>#REF!</v>
      </c>
      <c r="D543" s="4" t="e">
        <f>+'Agent Team'!#REF!</f>
        <v>#REF!</v>
      </c>
      <c r="E543" s="24" t="e">
        <f>'Agent Team'!#REF!</f>
        <v>#REF!</v>
      </c>
      <c r="F543" s="16" t="e">
        <f>'Agent Team'!#REF!</f>
        <v>#REF!</v>
      </c>
      <c r="G543" s="4" t="e">
        <f>'Agent Team'!#REF!</f>
        <v>#REF!</v>
      </c>
      <c r="H543" s="14"/>
    </row>
    <row r="544" spans="2:8">
      <c r="B544" t="e">
        <f>+'Agent Team'!#REF!</f>
        <v>#REF!</v>
      </c>
      <c r="C544" s="16" t="e">
        <f t="shared" si="8"/>
        <v>#REF!</v>
      </c>
      <c r="D544" s="4" t="e">
        <f>+'Agent Team'!#REF!</f>
        <v>#REF!</v>
      </c>
      <c r="E544" s="24" t="e">
        <f>'Agent Team'!#REF!</f>
        <v>#REF!</v>
      </c>
      <c r="F544" s="16" t="e">
        <f>'Agent Team'!#REF!</f>
        <v>#REF!</v>
      </c>
      <c r="G544" s="4" t="e">
        <f>'Agent Team'!#REF!</f>
        <v>#REF!</v>
      </c>
      <c r="H544" s="14"/>
    </row>
    <row r="545" spans="2:8">
      <c r="B545" t="e">
        <f>+'Agent Team'!#REF!</f>
        <v>#REF!</v>
      </c>
      <c r="C545" s="16" t="e">
        <f t="shared" si="8"/>
        <v>#REF!</v>
      </c>
      <c r="D545" s="4" t="e">
        <f>+'Agent Team'!#REF!</f>
        <v>#REF!</v>
      </c>
      <c r="E545" s="24" t="e">
        <f>'Agent Team'!#REF!</f>
        <v>#REF!</v>
      </c>
      <c r="F545" s="16" t="e">
        <f>'Agent Team'!#REF!</f>
        <v>#REF!</v>
      </c>
      <c r="G545" s="4" t="e">
        <f>'Agent Team'!#REF!</f>
        <v>#REF!</v>
      </c>
      <c r="H545" s="14"/>
    </row>
    <row r="546" spans="2:8">
      <c r="B546" t="e">
        <f>+'Agent Team'!#REF!</f>
        <v>#REF!</v>
      </c>
      <c r="C546" s="16" t="e">
        <f t="shared" si="8"/>
        <v>#REF!</v>
      </c>
      <c r="D546" s="4" t="e">
        <f>+'Agent Team'!#REF!</f>
        <v>#REF!</v>
      </c>
      <c r="E546" s="24" t="e">
        <f>'Agent Team'!#REF!</f>
        <v>#REF!</v>
      </c>
      <c r="F546" s="16" t="e">
        <f>'Agent Team'!#REF!</f>
        <v>#REF!</v>
      </c>
      <c r="G546" s="4" t="e">
        <f>'Agent Team'!#REF!</f>
        <v>#REF!</v>
      </c>
      <c r="H546" s="14"/>
    </row>
    <row r="547" spans="2:8" hidden="1">
      <c r="B547" t="e">
        <f>+'Agent Team'!#REF!</f>
        <v>#REF!</v>
      </c>
      <c r="C547" s="16" t="e">
        <f t="shared" si="8"/>
        <v>#REF!</v>
      </c>
      <c r="D547" s="4" t="e">
        <f>+'Agent Team'!#REF!</f>
        <v>#REF!</v>
      </c>
      <c r="E547" s="24" t="e">
        <f>'Agent Team'!#REF!</f>
        <v>#REF!</v>
      </c>
      <c r="F547" s="16" t="e">
        <f>'Agent Team'!#REF!</f>
        <v>#REF!</v>
      </c>
      <c r="G547" s="4" t="e">
        <f>'Agent Team'!#REF!</f>
        <v>#REF!</v>
      </c>
      <c r="H547" s="14"/>
    </row>
    <row r="548" spans="2:8" hidden="1">
      <c r="B548" t="e">
        <f>+'Agent Team'!#REF!</f>
        <v>#REF!</v>
      </c>
      <c r="C548" s="16" t="e">
        <f t="shared" si="8"/>
        <v>#REF!</v>
      </c>
      <c r="D548" s="4" t="e">
        <f>+'Agent Team'!#REF!</f>
        <v>#REF!</v>
      </c>
      <c r="E548" s="24" t="e">
        <f>'Agent Team'!#REF!</f>
        <v>#REF!</v>
      </c>
      <c r="F548" s="16" t="e">
        <f>'Agent Team'!#REF!</f>
        <v>#REF!</v>
      </c>
      <c r="G548" s="4" t="e">
        <f>'Agent Team'!#REF!</f>
        <v>#REF!</v>
      </c>
      <c r="H548" s="14"/>
    </row>
    <row r="549" spans="2:8" hidden="1">
      <c r="B549" t="e">
        <f>+'Agent Team'!#REF!</f>
        <v>#REF!</v>
      </c>
      <c r="C549" s="16" t="e">
        <f t="shared" si="8"/>
        <v>#REF!</v>
      </c>
      <c r="D549" s="4" t="e">
        <f>+'Agent Team'!#REF!</f>
        <v>#REF!</v>
      </c>
      <c r="E549" s="24" t="e">
        <f>'Agent Team'!#REF!</f>
        <v>#REF!</v>
      </c>
      <c r="F549" s="16" t="e">
        <f>'Agent Team'!#REF!</f>
        <v>#REF!</v>
      </c>
      <c r="G549" s="4" t="e">
        <f>'Agent Team'!#REF!</f>
        <v>#REF!</v>
      </c>
      <c r="H549" s="14"/>
    </row>
    <row r="550" spans="2:8" hidden="1">
      <c r="B550" t="e">
        <f>+'Agent Team'!#REF!</f>
        <v>#REF!</v>
      </c>
      <c r="C550" s="16" t="e">
        <f t="shared" si="8"/>
        <v>#REF!</v>
      </c>
      <c r="D550" s="4" t="e">
        <f>+'Agent Team'!#REF!</f>
        <v>#REF!</v>
      </c>
      <c r="E550" s="24" t="e">
        <f>'Agent Team'!#REF!</f>
        <v>#REF!</v>
      </c>
      <c r="F550" s="16" t="e">
        <f>'Agent Team'!#REF!</f>
        <v>#REF!</v>
      </c>
      <c r="G550" s="4" t="e">
        <f>'Agent Team'!#REF!</f>
        <v>#REF!</v>
      </c>
      <c r="H550" s="14"/>
    </row>
    <row r="551" spans="2:8" hidden="1">
      <c r="B551" t="e">
        <f>+'Agent Team'!#REF!</f>
        <v>#REF!</v>
      </c>
      <c r="C551" s="16" t="e">
        <f t="shared" si="8"/>
        <v>#REF!</v>
      </c>
      <c r="D551" s="4" t="e">
        <f>+'Agent Team'!#REF!</f>
        <v>#REF!</v>
      </c>
      <c r="E551" s="24" t="e">
        <f>'Agent Team'!#REF!</f>
        <v>#REF!</v>
      </c>
      <c r="F551" s="16" t="e">
        <f>'Agent Team'!#REF!</f>
        <v>#REF!</v>
      </c>
      <c r="G551" s="4" t="e">
        <f>'Agent Team'!#REF!</f>
        <v>#REF!</v>
      </c>
      <c r="H551" s="14"/>
    </row>
    <row r="552" spans="2:8" hidden="1">
      <c r="B552" t="e">
        <f>+'Agent Team'!#REF!</f>
        <v>#REF!</v>
      </c>
      <c r="C552" s="16" t="e">
        <f t="shared" si="8"/>
        <v>#REF!</v>
      </c>
      <c r="D552" s="4" t="e">
        <f>+'Agent Team'!#REF!</f>
        <v>#REF!</v>
      </c>
      <c r="E552" s="24" t="e">
        <f>'Agent Team'!#REF!</f>
        <v>#REF!</v>
      </c>
      <c r="F552" s="16" t="e">
        <f>'Agent Team'!#REF!</f>
        <v>#REF!</v>
      </c>
      <c r="G552" s="4" t="e">
        <f>'Agent Team'!#REF!</f>
        <v>#REF!</v>
      </c>
      <c r="H552" s="14"/>
    </row>
    <row r="553" spans="2:8" hidden="1">
      <c r="B553" t="e">
        <f>+'Agent Team'!#REF!</f>
        <v>#REF!</v>
      </c>
      <c r="C553" s="16" t="e">
        <f t="shared" si="8"/>
        <v>#REF!</v>
      </c>
      <c r="D553" s="4" t="e">
        <f>+'Agent Team'!#REF!</f>
        <v>#REF!</v>
      </c>
      <c r="E553" s="24" t="e">
        <f>'Agent Team'!#REF!</f>
        <v>#REF!</v>
      </c>
      <c r="F553" s="16" t="e">
        <f>'Agent Team'!#REF!</f>
        <v>#REF!</v>
      </c>
      <c r="G553" s="4" t="e">
        <f>'Agent Team'!#REF!</f>
        <v>#REF!</v>
      </c>
      <c r="H553" s="14"/>
    </row>
    <row r="554" spans="2:8" hidden="1">
      <c r="B554" t="e">
        <f>+'Agent Team'!#REF!</f>
        <v>#REF!</v>
      </c>
      <c r="C554" s="16" t="e">
        <f t="shared" si="8"/>
        <v>#REF!</v>
      </c>
      <c r="D554" s="4" t="e">
        <f>+'Agent Team'!#REF!</f>
        <v>#REF!</v>
      </c>
      <c r="E554" s="24" t="e">
        <f>'Agent Team'!#REF!</f>
        <v>#REF!</v>
      </c>
      <c r="F554" s="16" t="e">
        <f>'Agent Team'!#REF!</f>
        <v>#REF!</v>
      </c>
      <c r="G554" s="4" t="e">
        <f>'Agent Team'!#REF!</f>
        <v>#REF!</v>
      </c>
      <c r="H554" s="14"/>
    </row>
    <row r="555" spans="2:8" hidden="1">
      <c r="B555" t="e">
        <f>+'Agent Team'!#REF!</f>
        <v>#REF!</v>
      </c>
      <c r="C555" s="16" t="e">
        <f t="shared" si="8"/>
        <v>#REF!</v>
      </c>
      <c r="D555" s="4" t="e">
        <f>+'Agent Team'!#REF!</f>
        <v>#REF!</v>
      </c>
      <c r="E555" s="24" t="e">
        <f>'Agent Team'!#REF!</f>
        <v>#REF!</v>
      </c>
      <c r="F555" s="16" t="e">
        <f>'Agent Team'!#REF!</f>
        <v>#REF!</v>
      </c>
      <c r="G555" s="4" t="e">
        <f>'Agent Team'!#REF!</f>
        <v>#REF!</v>
      </c>
      <c r="H555" s="14"/>
    </row>
    <row r="556" spans="2:8" hidden="1">
      <c r="B556" t="e">
        <f>+'Agent Team'!#REF!</f>
        <v>#REF!</v>
      </c>
      <c r="C556" s="16" t="e">
        <f t="shared" si="8"/>
        <v>#REF!</v>
      </c>
      <c r="D556" s="4" t="e">
        <f>+'Agent Team'!#REF!</f>
        <v>#REF!</v>
      </c>
      <c r="E556" s="24" t="e">
        <f>'Agent Team'!#REF!</f>
        <v>#REF!</v>
      </c>
      <c r="F556" s="16" t="e">
        <f>'Agent Team'!#REF!</f>
        <v>#REF!</v>
      </c>
      <c r="G556" s="4" t="e">
        <f>'Agent Team'!#REF!</f>
        <v>#REF!</v>
      </c>
      <c r="H556" s="14"/>
    </row>
    <row r="557" spans="2:8" hidden="1">
      <c r="B557" t="e">
        <f>+'Agent Team'!#REF!</f>
        <v>#REF!</v>
      </c>
      <c r="C557" s="16" t="e">
        <f t="shared" si="8"/>
        <v>#REF!</v>
      </c>
      <c r="D557" s="4" t="e">
        <f>+'Agent Team'!#REF!</f>
        <v>#REF!</v>
      </c>
      <c r="E557" s="24" t="e">
        <f>'Agent Team'!#REF!</f>
        <v>#REF!</v>
      </c>
      <c r="F557" s="16" t="e">
        <f>'Agent Team'!#REF!</f>
        <v>#REF!</v>
      </c>
      <c r="G557" s="4" t="e">
        <f>'Agent Team'!#REF!</f>
        <v>#REF!</v>
      </c>
      <c r="H557" s="14"/>
    </row>
    <row r="558" spans="2:8" hidden="1">
      <c r="B558" t="e">
        <f>+'Agent Team'!#REF!</f>
        <v>#REF!</v>
      </c>
      <c r="C558" s="16" t="e">
        <f t="shared" si="8"/>
        <v>#REF!</v>
      </c>
      <c r="D558" s="4" t="e">
        <f>+'Agent Team'!#REF!</f>
        <v>#REF!</v>
      </c>
      <c r="E558" s="24" t="e">
        <f>'Agent Team'!#REF!</f>
        <v>#REF!</v>
      </c>
      <c r="F558" s="16" t="e">
        <f>'Agent Team'!#REF!</f>
        <v>#REF!</v>
      </c>
      <c r="G558" s="4" t="e">
        <f>'Agent Team'!#REF!</f>
        <v>#REF!</v>
      </c>
      <c r="H558" s="14"/>
    </row>
    <row r="559" spans="2:8" hidden="1">
      <c r="B559" t="e">
        <f>+'Agent Team'!#REF!</f>
        <v>#REF!</v>
      </c>
      <c r="C559" s="16" t="e">
        <f t="shared" si="8"/>
        <v>#REF!</v>
      </c>
      <c r="D559" s="4" t="e">
        <f>+'Agent Team'!#REF!</f>
        <v>#REF!</v>
      </c>
      <c r="E559" s="24" t="e">
        <f>'Agent Team'!#REF!</f>
        <v>#REF!</v>
      </c>
      <c r="F559" s="16" t="e">
        <f>'Agent Team'!#REF!</f>
        <v>#REF!</v>
      </c>
      <c r="G559" s="4" t="e">
        <f>'Agent Team'!#REF!</f>
        <v>#REF!</v>
      </c>
      <c r="H559" s="14"/>
    </row>
    <row r="560" spans="2:8" hidden="1">
      <c r="B560" t="e">
        <f>+'Agent Team'!#REF!</f>
        <v>#REF!</v>
      </c>
      <c r="C560" s="16" t="e">
        <f t="shared" si="8"/>
        <v>#REF!</v>
      </c>
      <c r="D560" s="4" t="e">
        <f>+'Agent Team'!#REF!</f>
        <v>#REF!</v>
      </c>
      <c r="E560" s="24" t="e">
        <f>'Agent Team'!#REF!</f>
        <v>#REF!</v>
      </c>
      <c r="F560" s="16" t="e">
        <f>'Agent Team'!#REF!</f>
        <v>#REF!</v>
      </c>
      <c r="G560" s="4" t="e">
        <f>'Agent Team'!#REF!</f>
        <v>#REF!</v>
      </c>
      <c r="H560" s="14"/>
    </row>
    <row r="561" spans="2:8" hidden="1">
      <c r="B561" t="e">
        <f>+'Agent Team'!#REF!</f>
        <v>#REF!</v>
      </c>
      <c r="C561" s="16" t="e">
        <f t="shared" si="8"/>
        <v>#REF!</v>
      </c>
      <c r="D561" s="4" t="e">
        <f>+'Agent Team'!#REF!</f>
        <v>#REF!</v>
      </c>
      <c r="E561" s="24" t="e">
        <f>'Agent Team'!#REF!</f>
        <v>#REF!</v>
      </c>
      <c r="F561" s="16" t="e">
        <f>'Agent Team'!#REF!</f>
        <v>#REF!</v>
      </c>
      <c r="G561" s="4" t="e">
        <f>'Agent Team'!#REF!</f>
        <v>#REF!</v>
      </c>
      <c r="H561" s="14"/>
    </row>
    <row r="562" spans="2:8" hidden="1">
      <c r="B562" t="e">
        <f>+'Agent Team'!#REF!</f>
        <v>#REF!</v>
      </c>
      <c r="C562" s="16" t="e">
        <f t="shared" si="8"/>
        <v>#REF!</v>
      </c>
      <c r="D562" s="4" t="e">
        <f>+'Agent Team'!#REF!</f>
        <v>#REF!</v>
      </c>
      <c r="E562" s="24" t="e">
        <f>'Agent Team'!#REF!</f>
        <v>#REF!</v>
      </c>
      <c r="F562" s="16" t="e">
        <f>'Agent Team'!#REF!</f>
        <v>#REF!</v>
      </c>
      <c r="G562" s="4" t="e">
        <f>'Agent Team'!#REF!</f>
        <v>#REF!</v>
      </c>
      <c r="H562" s="14"/>
    </row>
    <row r="563" spans="2:8" hidden="1">
      <c r="B563" t="e">
        <f>+'Agent Team'!#REF!</f>
        <v>#REF!</v>
      </c>
      <c r="C563" s="16" t="e">
        <f t="shared" si="8"/>
        <v>#REF!</v>
      </c>
      <c r="D563" s="4" t="e">
        <f>+'Agent Team'!#REF!</f>
        <v>#REF!</v>
      </c>
      <c r="E563" s="24" t="e">
        <f>'Agent Team'!#REF!</f>
        <v>#REF!</v>
      </c>
      <c r="F563" s="16" t="e">
        <f>'Agent Team'!#REF!</f>
        <v>#REF!</v>
      </c>
      <c r="G563" s="4" t="e">
        <f>'Agent Team'!#REF!</f>
        <v>#REF!</v>
      </c>
      <c r="H563" s="90"/>
    </row>
    <row r="564" spans="2:8" hidden="1">
      <c r="B564" t="e">
        <f>+'Agent Team'!#REF!</f>
        <v>#REF!</v>
      </c>
      <c r="C564" s="16" t="e">
        <f t="shared" si="8"/>
        <v>#REF!</v>
      </c>
      <c r="D564" s="4" t="e">
        <f>+'Agent Team'!#REF!</f>
        <v>#REF!</v>
      </c>
      <c r="E564" s="24" t="e">
        <f>'Agent Team'!#REF!</f>
        <v>#REF!</v>
      </c>
      <c r="F564" s="16" t="e">
        <f>'Agent Team'!#REF!</f>
        <v>#REF!</v>
      </c>
      <c r="G564" s="4" t="e">
        <f>'Agent Team'!#REF!</f>
        <v>#REF!</v>
      </c>
      <c r="H564" s="90"/>
    </row>
    <row r="565" spans="2:8" hidden="1">
      <c r="B565" t="e">
        <f>+'Agent Team'!#REF!</f>
        <v>#REF!</v>
      </c>
      <c r="C565" s="16" t="e">
        <f t="shared" si="8"/>
        <v>#REF!</v>
      </c>
      <c r="D565" s="4" t="e">
        <f>+'Agent Team'!#REF!</f>
        <v>#REF!</v>
      </c>
      <c r="E565" s="24" t="e">
        <f>'Agent Team'!#REF!</f>
        <v>#REF!</v>
      </c>
      <c r="F565" s="16" t="e">
        <f>'Agent Team'!#REF!</f>
        <v>#REF!</v>
      </c>
      <c r="G565" s="4" t="e">
        <f>'Agent Team'!#REF!</f>
        <v>#REF!</v>
      </c>
      <c r="H565" s="90"/>
    </row>
    <row r="566" spans="2:8" hidden="1">
      <c r="B566" t="e">
        <f>+'Agent Team'!#REF!</f>
        <v>#REF!</v>
      </c>
      <c r="C566" s="16" t="e">
        <f t="shared" si="8"/>
        <v>#REF!</v>
      </c>
      <c r="D566" s="4" t="e">
        <f>+'Agent Team'!#REF!</f>
        <v>#REF!</v>
      </c>
      <c r="E566" s="24" t="e">
        <f>'Agent Team'!#REF!</f>
        <v>#REF!</v>
      </c>
      <c r="F566" s="16" t="e">
        <f>'Agent Team'!#REF!</f>
        <v>#REF!</v>
      </c>
      <c r="G566" s="4" t="e">
        <f>'Agent Team'!#REF!</f>
        <v>#REF!</v>
      </c>
      <c r="H566" s="90"/>
    </row>
    <row r="567" spans="2:8" hidden="1">
      <c r="B567" t="e">
        <f>+'Agent Team'!#REF!</f>
        <v>#REF!</v>
      </c>
      <c r="C567" s="16" t="e">
        <f t="shared" si="8"/>
        <v>#REF!</v>
      </c>
      <c r="D567" s="4" t="e">
        <f>+'Agent Team'!#REF!</f>
        <v>#REF!</v>
      </c>
      <c r="E567" s="24" t="e">
        <f>'Agent Team'!#REF!</f>
        <v>#REF!</v>
      </c>
      <c r="F567" s="16" t="e">
        <f>'Agent Team'!#REF!</f>
        <v>#REF!</v>
      </c>
      <c r="G567" s="4" t="e">
        <f>'Agent Team'!#REF!</f>
        <v>#REF!</v>
      </c>
      <c r="H567" s="90"/>
    </row>
    <row r="568" spans="2:8" hidden="1">
      <c r="B568" t="e">
        <f>+'Agent Team'!#REF!</f>
        <v>#REF!</v>
      </c>
      <c r="C568" s="16" t="e">
        <f t="shared" si="8"/>
        <v>#REF!</v>
      </c>
      <c r="D568" s="4" t="e">
        <f>+'Agent Team'!#REF!</f>
        <v>#REF!</v>
      </c>
      <c r="E568" s="24" t="e">
        <f>'Agent Team'!#REF!</f>
        <v>#REF!</v>
      </c>
      <c r="F568" s="16" t="e">
        <f>'Agent Team'!#REF!</f>
        <v>#REF!</v>
      </c>
      <c r="G568" s="4" t="e">
        <f>'Agent Team'!#REF!</f>
        <v>#REF!</v>
      </c>
      <c r="H568" s="90"/>
    </row>
    <row r="569" spans="2:8" hidden="1">
      <c r="B569" t="e">
        <f>+'Agent Team'!#REF!</f>
        <v>#REF!</v>
      </c>
      <c r="C569" s="16" t="e">
        <f t="shared" si="8"/>
        <v>#REF!</v>
      </c>
      <c r="D569" s="4" t="e">
        <f>+'Agent Team'!#REF!</f>
        <v>#REF!</v>
      </c>
      <c r="E569" s="24" t="e">
        <f>'Agent Team'!#REF!</f>
        <v>#REF!</v>
      </c>
      <c r="F569" s="16" t="e">
        <f>'Agent Team'!#REF!</f>
        <v>#REF!</v>
      </c>
      <c r="G569" s="4" t="e">
        <f>'Agent Team'!#REF!</f>
        <v>#REF!</v>
      </c>
      <c r="H569" s="14" t="s">
        <v>156</v>
      </c>
    </row>
    <row r="570" spans="2:8" hidden="1">
      <c r="B570" t="e">
        <f>+'Agent Team'!#REF!</f>
        <v>#REF!</v>
      </c>
      <c r="C570" s="16" t="e">
        <f t="shared" si="8"/>
        <v>#REF!</v>
      </c>
      <c r="D570" s="4" t="e">
        <f>+'Agent Team'!#REF!</f>
        <v>#REF!</v>
      </c>
      <c r="E570" s="24" t="e">
        <f>'Agent Team'!#REF!</f>
        <v>#REF!</v>
      </c>
      <c r="F570" s="16" t="e">
        <f>'Agent Team'!#REF!</f>
        <v>#REF!</v>
      </c>
      <c r="G570" s="4" t="e">
        <f>'Agent Team'!#REF!</f>
        <v>#REF!</v>
      </c>
      <c r="H570" s="14" t="s">
        <v>135</v>
      </c>
    </row>
    <row r="571" spans="2:8" hidden="1">
      <c r="B571" t="e">
        <f>+'Agent Team'!#REF!</f>
        <v>#REF!</v>
      </c>
      <c r="C571" s="16" t="e">
        <f t="shared" si="8"/>
        <v>#REF!</v>
      </c>
      <c r="D571" s="4" t="e">
        <f>+'Agent Team'!#REF!</f>
        <v>#REF!</v>
      </c>
      <c r="E571" s="24" t="e">
        <f>'Agent Team'!#REF!</f>
        <v>#REF!</v>
      </c>
      <c r="F571" s="16" t="e">
        <f>'Agent Team'!#REF!</f>
        <v>#REF!</v>
      </c>
      <c r="G571" s="4" t="e">
        <f>'Agent Team'!#REF!</f>
        <v>#REF!</v>
      </c>
      <c r="H571" s="14" t="s">
        <v>135</v>
      </c>
    </row>
    <row r="572" spans="2:8" hidden="1">
      <c r="B572" t="e">
        <f>+'Agent Team'!#REF!</f>
        <v>#REF!</v>
      </c>
      <c r="C572" s="16" t="e">
        <f t="shared" si="8"/>
        <v>#REF!</v>
      </c>
      <c r="D572" s="4" t="e">
        <f>+'Agent Team'!#REF!</f>
        <v>#REF!</v>
      </c>
      <c r="E572" s="24" t="e">
        <f>'Agent Team'!#REF!</f>
        <v>#REF!</v>
      </c>
      <c r="F572" s="16" t="e">
        <f>'Agent Team'!#REF!</f>
        <v>#REF!</v>
      </c>
      <c r="G572" s="4" t="e">
        <f>'Agent Team'!#REF!</f>
        <v>#REF!</v>
      </c>
      <c r="H572" s="14" t="s">
        <v>135</v>
      </c>
    </row>
    <row r="573" spans="2:8" hidden="1">
      <c r="B573" t="e">
        <f>+'Agent Team'!#REF!</f>
        <v>#REF!</v>
      </c>
      <c r="C573" s="16" t="e">
        <f t="shared" si="8"/>
        <v>#REF!</v>
      </c>
      <c r="D573" s="4" t="e">
        <f>+'Agent Team'!#REF!</f>
        <v>#REF!</v>
      </c>
      <c r="E573" s="24" t="e">
        <f>'Agent Team'!#REF!</f>
        <v>#REF!</v>
      </c>
      <c r="F573" s="16" t="e">
        <f>'Agent Team'!#REF!</f>
        <v>#REF!</v>
      </c>
      <c r="G573" s="4" t="e">
        <f>'Agent Team'!#REF!</f>
        <v>#REF!</v>
      </c>
      <c r="H573" s="14" t="s">
        <v>135</v>
      </c>
    </row>
    <row r="574" spans="2:8" hidden="1">
      <c r="B574" t="e">
        <f>+'Agent Team'!#REF!</f>
        <v>#REF!</v>
      </c>
      <c r="C574" s="16" t="e">
        <f t="shared" si="8"/>
        <v>#REF!</v>
      </c>
      <c r="D574" s="4" t="e">
        <f>+'Agent Team'!#REF!</f>
        <v>#REF!</v>
      </c>
      <c r="E574" s="24" t="e">
        <f>'Agent Team'!#REF!</f>
        <v>#REF!</v>
      </c>
      <c r="F574" s="16" t="e">
        <f>'Agent Team'!#REF!</f>
        <v>#REF!</v>
      </c>
      <c r="G574" s="4" t="e">
        <f>'Agent Team'!#REF!</f>
        <v>#REF!</v>
      </c>
      <c r="H574" s="14" t="s">
        <v>135</v>
      </c>
    </row>
    <row r="575" spans="2:8" hidden="1">
      <c r="B575" t="e">
        <f>+'Agent Team'!#REF!</f>
        <v>#REF!</v>
      </c>
      <c r="C575" s="16" t="e">
        <f t="shared" si="8"/>
        <v>#REF!</v>
      </c>
      <c r="D575" s="4" t="e">
        <f>+'Agent Team'!#REF!</f>
        <v>#REF!</v>
      </c>
      <c r="E575" s="24" t="e">
        <f>'Agent Team'!#REF!</f>
        <v>#REF!</v>
      </c>
      <c r="F575" s="16" t="e">
        <f>'Agent Team'!#REF!</f>
        <v>#REF!</v>
      </c>
      <c r="G575" s="4" t="e">
        <f>'Agent Team'!#REF!</f>
        <v>#REF!</v>
      </c>
      <c r="H575" s="14" t="s">
        <v>135</v>
      </c>
    </row>
    <row r="576" spans="2:8" hidden="1">
      <c r="B576" t="e">
        <f>+'Agent Team'!#REF!</f>
        <v>#REF!</v>
      </c>
      <c r="C576" s="16" t="e">
        <f t="shared" si="8"/>
        <v>#REF!</v>
      </c>
      <c r="D576" s="4" t="e">
        <f>+'Agent Team'!#REF!</f>
        <v>#REF!</v>
      </c>
      <c r="E576" s="24" t="e">
        <f>'Agent Team'!#REF!</f>
        <v>#REF!</v>
      </c>
      <c r="F576" s="16" t="e">
        <f>'Agent Team'!#REF!</f>
        <v>#REF!</v>
      </c>
      <c r="G576" s="4" t="e">
        <f>'Agent Team'!#REF!</f>
        <v>#REF!</v>
      </c>
      <c r="H576" s="14" t="s">
        <v>135</v>
      </c>
    </row>
    <row r="577" spans="2:8" hidden="1">
      <c r="B577" t="e">
        <f>+'Agent Team'!#REF!</f>
        <v>#REF!</v>
      </c>
      <c r="C577" s="16" t="e">
        <f t="shared" si="8"/>
        <v>#REF!</v>
      </c>
      <c r="D577" s="4" t="e">
        <f>+'Agent Team'!#REF!</f>
        <v>#REF!</v>
      </c>
      <c r="E577" s="24" t="e">
        <f>'Agent Team'!#REF!</f>
        <v>#REF!</v>
      </c>
      <c r="F577" s="16" t="e">
        <f>'Agent Team'!#REF!</f>
        <v>#REF!</v>
      </c>
      <c r="G577" s="4" t="e">
        <f>'Agent Team'!#REF!</f>
        <v>#REF!</v>
      </c>
      <c r="H577" s="14" t="s">
        <v>135</v>
      </c>
    </row>
    <row r="578" spans="2:8" hidden="1">
      <c r="B578" t="e">
        <f>+'Agent Team'!#REF!</f>
        <v>#REF!</v>
      </c>
      <c r="C578" s="16" t="e">
        <f t="shared" ref="C578:C641" si="9">MATCH(B578,$A$2:$A$822,0)</f>
        <v>#REF!</v>
      </c>
      <c r="D578" s="4" t="e">
        <f>+'Agent Team'!#REF!</f>
        <v>#REF!</v>
      </c>
      <c r="E578" s="24" t="e">
        <f>'Agent Team'!#REF!</f>
        <v>#REF!</v>
      </c>
      <c r="F578" s="16" t="e">
        <f>'Agent Team'!#REF!</f>
        <v>#REF!</v>
      </c>
      <c r="G578" s="4" t="e">
        <f>'Agent Team'!#REF!</f>
        <v>#REF!</v>
      </c>
      <c r="H578" s="14" t="s">
        <v>135</v>
      </c>
    </row>
    <row r="579" spans="2:8" hidden="1">
      <c r="B579" t="e">
        <f>+'Agent Team'!#REF!</f>
        <v>#REF!</v>
      </c>
      <c r="C579" s="16" t="e">
        <f t="shared" si="9"/>
        <v>#REF!</v>
      </c>
      <c r="D579" s="4" t="e">
        <f>+'Agent Team'!#REF!</f>
        <v>#REF!</v>
      </c>
      <c r="E579" s="24" t="e">
        <f>'Agent Team'!#REF!</f>
        <v>#REF!</v>
      </c>
      <c r="F579" s="16" t="e">
        <f>'Agent Team'!#REF!</f>
        <v>#REF!</v>
      </c>
      <c r="G579" s="4" t="e">
        <f>'Agent Team'!#REF!</f>
        <v>#REF!</v>
      </c>
      <c r="H579" s="14" t="s">
        <v>135</v>
      </c>
    </row>
    <row r="580" spans="2:8" hidden="1">
      <c r="B580" t="e">
        <f>+'Agent Team'!#REF!</f>
        <v>#REF!</v>
      </c>
      <c r="C580" s="16" t="e">
        <f t="shared" si="9"/>
        <v>#REF!</v>
      </c>
      <c r="D580" s="4" t="e">
        <f>+'Agent Team'!#REF!</f>
        <v>#REF!</v>
      </c>
      <c r="E580" s="24" t="e">
        <f>'Agent Team'!#REF!</f>
        <v>#REF!</v>
      </c>
      <c r="F580" s="16" t="e">
        <f>'Agent Team'!#REF!</f>
        <v>#REF!</v>
      </c>
      <c r="G580" s="4" t="e">
        <f>'Agent Team'!#REF!</f>
        <v>#REF!</v>
      </c>
      <c r="H580" s="14" t="s">
        <v>135</v>
      </c>
    </row>
    <row r="581" spans="2:8" hidden="1">
      <c r="B581" t="e">
        <f>+'Agent Team'!#REF!</f>
        <v>#REF!</v>
      </c>
      <c r="C581" s="16" t="e">
        <f t="shared" si="9"/>
        <v>#REF!</v>
      </c>
      <c r="D581" s="4" t="e">
        <f>+'Agent Team'!#REF!</f>
        <v>#REF!</v>
      </c>
      <c r="E581" s="24" t="e">
        <f>'Agent Team'!#REF!</f>
        <v>#REF!</v>
      </c>
      <c r="F581" s="16" t="e">
        <f>'Agent Team'!#REF!</f>
        <v>#REF!</v>
      </c>
      <c r="G581" s="4" t="e">
        <f>'Agent Team'!#REF!</f>
        <v>#REF!</v>
      </c>
      <c r="H581" s="14" t="s">
        <v>135</v>
      </c>
    </row>
    <row r="582" spans="2:8" hidden="1">
      <c r="B582" t="e">
        <f>+'Agent Team'!#REF!</f>
        <v>#REF!</v>
      </c>
      <c r="C582" s="16" t="e">
        <f t="shared" si="9"/>
        <v>#REF!</v>
      </c>
      <c r="D582" s="4" t="e">
        <f>+'Agent Team'!#REF!</f>
        <v>#REF!</v>
      </c>
      <c r="E582" s="24" t="e">
        <f>'Agent Team'!#REF!</f>
        <v>#REF!</v>
      </c>
      <c r="F582" s="16" t="e">
        <f>'Agent Team'!#REF!</f>
        <v>#REF!</v>
      </c>
      <c r="G582" s="4" t="e">
        <f>'Agent Team'!#REF!</f>
        <v>#REF!</v>
      </c>
      <c r="H582" s="14" t="s">
        <v>135</v>
      </c>
    </row>
    <row r="583" spans="2:8" hidden="1">
      <c r="B583" t="e">
        <f>+'Agent Team'!#REF!</f>
        <v>#REF!</v>
      </c>
      <c r="C583" s="16" t="e">
        <f t="shared" si="9"/>
        <v>#REF!</v>
      </c>
      <c r="D583" s="4" t="e">
        <f>+'Agent Team'!#REF!</f>
        <v>#REF!</v>
      </c>
      <c r="E583" s="24" t="e">
        <f>'Agent Team'!#REF!</f>
        <v>#REF!</v>
      </c>
      <c r="F583" s="16" t="e">
        <f>'Agent Team'!#REF!</f>
        <v>#REF!</v>
      </c>
      <c r="G583" s="4" t="e">
        <f>'Agent Team'!#REF!</f>
        <v>#REF!</v>
      </c>
      <c r="H583" s="14" t="s">
        <v>135</v>
      </c>
    </row>
    <row r="584" spans="2:8" hidden="1">
      <c r="B584" t="e">
        <f>+'Agent Team'!#REF!</f>
        <v>#REF!</v>
      </c>
      <c r="C584" s="16" t="e">
        <f t="shared" si="9"/>
        <v>#REF!</v>
      </c>
      <c r="D584" s="4" t="e">
        <f>+'Agent Team'!#REF!</f>
        <v>#REF!</v>
      </c>
      <c r="E584" s="24" t="e">
        <f>'Agent Team'!#REF!</f>
        <v>#REF!</v>
      </c>
      <c r="F584" s="16" t="e">
        <f>'Agent Team'!#REF!</f>
        <v>#REF!</v>
      </c>
      <c r="G584" s="4" t="e">
        <f>'Agent Team'!#REF!</f>
        <v>#REF!</v>
      </c>
      <c r="H584" s="14" t="s">
        <v>135</v>
      </c>
    </row>
    <row r="585" spans="2:8">
      <c r="B585" t="e">
        <f>+'Agent Team'!#REF!</f>
        <v>#REF!</v>
      </c>
      <c r="C585" s="16" t="e">
        <f t="shared" si="9"/>
        <v>#REF!</v>
      </c>
      <c r="D585" s="4" t="e">
        <f>+'Agent Team'!#REF!</f>
        <v>#REF!</v>
      </c>
      <c r="E585" s="24" t="e">
        <f>'Agent Team'!#REF!</f>
        <v>#REF!</v>
      </c>
      <c r="F585" s="16" t="e">
        <f>'Agent Team'!#REF!</f>
        <v>#REF!</v>
      </c>
      <c r="G585" s="4" t="e">
        <f>'Agent Team'!#REF!</f>
        <v>#REF!</v>
      </c>
      <c r="H585" s="14" t="s">
        <v>184</v>
      </c>
    </row>
    <row r="586" spans="2:8">
      <c r="B586" t="e">
        <f>+'Agent Team'!#REF!</f>
        <v>#REF!</v>
      </c>
      <c r="C586" s="16" t="e">
        <f t="shared" si="9"/>
        <v>#REF!</v>
      </c>
      <c r="D586" s="4" t="e">
        <f>+'Agent Team'!#REF!</f>
        <v>#REF!</v>
      </c>
      <c r="E586" s="24" t="e">
        <f>'Agent Team'!#REF!</f>
        <v>#REF!</v>
      </c>
      <c r="F586" s="16" t="e">
        <f>'Agent Team'!#REF!</f>
        <v>#REF!</v>
      </c>
      <c r="G586" s="4" t="e">
        <f>'Agent Team'!#REF!</f>
        <v>#REF!</v>
      </c>
      <c r="H586" s="14" t="s">
        <v>184</v>
      </c>
    </row>
    <row r="587" spans="2:8" hidden="1">
      <c r="B587" t="e">
        <f>+'Agent Team'!#REF!</f>
        <v>#REF!</v>
      </c>
      <c r="C587" s="16" t="e">
        <f t="shared" si="9"/>
        <v>#REF!</v>
      </c>
      <c r="D587" s="4" t="e">
        <f>+'Agent Team'!#REF!</f>
        <v>#REF!</v>
      </c>
      <c r="E587" s="24" t="e">
        <f>'Agent Team'!#REF!</f>
        <v>#REF!</v>
      </c>
      <c r="F587" s="16" t="e">
        <f>'Agent Team'!#REF!</f>
        <v>#REF!</v>
      </c>
      <c r="G587" s="4" t="e">
        <f>'Agent Team'!#REF!</f>
        <v>#REF!</v>
      </c>
      <c r="H587" s="14"/>
    </row>
    <row r="588" spans="2:8" hidden="1">
      <c r="B588" t="e">
        <f>+'Agent Team'!#REF!</f>
        <v>#REF!</v>
      </c>
      <c r="C588" s="16" t="e">
        <f t="shared" si="9"/>
        <v>#REF!</v>
      </c>
      <c r="D588" s="4" t="e">
        <f>+'Agent Team'!#REF!</f>
        <v>#REF!</v>
      </c>
      <c r="E588" s="24" t="e">
        <f>'Agent Team'!#REF!</f>
        <v>#REF!</v>
      </c>
      <c r="F588" s="16" t="e">
        <f>'Agent Team'!#REF!</f>
        <v>#REF!</v>
      </c>
      <c r="G588" s="4" t="e">
        <f>'Agent Team'!#REF!</f>
        <v>#REF!</v>
      </c>
      <c r="H588" s="14"/>
    </row>
    <row r="589" spans="2:8" hidden="1">
      <c r="B589" t="e">
        <f>+'Agent Team'!#REF!</f>
        <v>#REF!</v>
      </c>
      <c r="C589" s="16" t="e">
        <f t="shared" si="9"/>
        <v>#REF!</v>
      </c>
      <c r="D589" s="4" t="e">
        <f>+'Agent Team'!#REF!</f>
        <v>#REF!</v>
      </c>
      <c r="E589" s="24" t="e">
        <f>'Agent Team'!#REF!</f>
        <v>#REF!</v>
      </c>
      <c r="F589" s="16" t="e">
        <f>'Agent Team'!#REF!</f>
        <v>#REF!</v>
      </c>
      <c r="G589" s="4" t="e">
        <f>'Agent Team'!#REF!</f>
        <v>#REF!</v>
      </c>
      <c r="H589" s="14" t="s">
        <v>135</v>
      </c>
    </row>
    <row r="590" spans="2:8">
      <c r="B590" t="e">
        <f>+'Agent Team'!#REF!</f>
        <v>#REF!</v>
      </c>
      <c r="C590" s="16" t="e">
        <f t="shared" si="9"/>
        <v>#REF!</v>
      </c>
      <c r="D590" s="4" t="e">
        <f>+'Agent Team'!#REF!</f>
        <v>#REF!</v>
      </c>
      <c r="E590" s="24" t="e">
        <f>'Agent Team'!#REF!</f>
        <v>#REF!</v>
      </c>
      <c r="F590" s="16" t="e">
        <f>'Agent Team'!#REF!</f>
        <v>#REF!</v>
      </c>
      <c r="G590" s="4" t="e">
        <f>'Agent Team'!#REF!</f>
        <v>#REF!</v>
      </c>
      <c r="H590" s="14"/>
    </row>
    <row r="591" spans="2:8" hidden="1">
      <c r="B591" t="e">
        <f>+'Agent Team'!#REF!</f>
        <v>#REF!</v>
      </c>
      <c r="C591" s="16" t="e">
        <f t="shared" si="9"/>
        <v>#REF!</v>
      </c>
      <c r="D591" s="4" t="e">
        <f>+'Agent Team'!#REF!</f>
        <v>#REF!</v>
      </c>
      <c r="E591" s="24" t="e">
        <f>'Agent Team'!#REF!</f>
        <v>#REF!</v>
      </c>
      <c r="F591" s="16" t="e">
        <f>'Agent Team'!#REF!</f>
        <v>#REF!</v>
      </c>
      <c r="G591" s="4" t="e">
        <f>'Agent Team'!#REF!</f>
        <v>#REF!</v>
      </c>
      <c r="H591" s="14"/>
    </row>
    <row r="592" spans="2:8" hidden="1">
      <c r="B592" t="e">
        <f>+'Agent Team'!#REF!</f>
        <v>#REF!</v>
      </c>
      <c r="C592" s="16" t="e">
        <f t="shared" si="9"/>
        <v>#REF!</v>
      </c>
      <c r="D592" s="4" t="e">
        <f>+'Agent Team'!#REF!</f>
        <v>#REF!</v>
      </c>
      <c r="E592" s="24" t="e">
        <f>'Agent Team'!#REF!</f>
        <v>#REF!</v>
      </c>
      <c r="F592" s="16" t="e">
        <f>'Agent Team'!#REF!</f>
        <v>#REF!</v>
      </c>
      <c r="G592" s="4" t="e">
        <f>'Agent Team'!#REF!</f>
        <v>#REF!</v>
      </c>
      <c r="H592" s="14"/>
    </row>
    <row r="593" spans="2:8" hidden="1">
      <c r="B593" t="e">
        <f>+'Agent Team'!#REF!</f>
        <v>#REF!</v>
      </c>
      <c r="C593" s="16" t="e">
        <f t="shared" si="9"/>
        <v>#REF!</v>
      </c>
      <c r="D593" s="4" t="e">
        <f>+'Agent Team'!#REF!</f>
        <v>#REF!</v>
      </c>
      <c r="E593" s="24" t="e">
        <f>'Agent Team'!#REF!</f>
        <v>#REF!</v>
      </c>
      <c r="F593" s="16" t="e">
        <f>'Agent Team'!#REF!</f>
        <v>#REF!</v>
      </c>
      <c r="G593" s="4" t="e">
        <f>'Agent Team'!#REF!</f>
        <v>#REF!</v>
      </c>
      <c r="H593" s="14"/>
    </row>
    <row r="594" spans="2:8" hidden="1">
      <c r="B594" t="e">
        <f>+'Agent Team'!#REF!</f>
        <v>#REF!</v>
      </c>
      <c r="C594" s="16" t="e">
        <f t="shared" si="9"/>
        <v>#REF!</v>
      </c>
      <c r="D594" s="4" t="e">
        <f>+'Agent Team'!#REF!</f>
        <v>#REF!</v>
      </c>
      <c r="E594" s="24" t="e">
        <f>'Agent Team'!#REF!</f>
        <v>#REF!</v>
      </c>
      <c r="F594" s="16" t="e">
        <f>'Agent Team'!#REF!</f>
        <v>#REF!</v>
      </c>
      <c r="G594" s="4" t="e">
        <f>'Agent Team'!#REF!</f>
        <v>#REF!</v>
      </c>
      <c r="H594" s="14"/>
    </row>
    <row r="595" spans="2:8" hidden="1">
      <c r="B595" t="e">
        <f>+'Agent Team'!#REF!</f>
        <v>#REF!</v>
      </c>
      <c r="C595" s="16" t="e">
        <f t="shared" si="9"/>
        <v>#REF!</v>
      </c>
      <c r="D595" s="4" t="e">
        <f>+'Agent Team'!#REF!</f>
        <v>#REF!</v>
      </c>
      <c r="E595" s="24" t="e">
        <f>'Agent Team'!#REF!</f>
        <v>#REF!</v>
      </c>
      <c r="F595" s="16" t="e">
        <f>'Agent Team'!#REF!</f>
        <v>#REF!</v>
      </c>
      <c r="G595" s="4" t="e">
        <f>'Agent Team'!#REF!</f>
        <v>#REF!</v>
      </c>
      <c r="H595" s="14"/>
    </row>
    <row r="596" spans="2:8" hidden="1">
      <c r="B596" t="e">
        <f>+'Agent Team'!#REF!</f>
        <v>#REF!</v>
      </c>
      <c r="C596" s="16" t="e">
        <f t="shared" si="9"/>
        <v>#REF!</v>
      </c>
      <c r="D596" s="4" t="e">
        <f>+'Agent Team'!#REF!</f>
        <v>#REF!</v>
      </c>
      <c r="E596" s="24" t="e">
        <f>'Agent Team'!#REF!</f>
        <v>#REF!</v>
      </c>
      <c r="F596" s="16" t="e">
        <f>'Agent Team'!#REF!</f>
        <v>#REF!</v>
      </c>
      <c r="G596" s="4" t="e">
        <f>'Agent Team'!#REF!</f>
        <v>#REF!</v>
      </c>
      <c r="H596" s="14"/>
    </row>
    <row r="597" spans="2:8" hidden="1">
      <c r="B597" t="e">
        <f>+'Agent Team'!#REF!</f>
        <v>#REF!</v>
      </c>
      <c r="C597" s="16" t="e">
        <f t="shared" si="9"/>
        <v>#REF!</v>
      </c>
      <c r="D597" s="4" t="e">
        <f>+'Agent Team'!#REF!</f>
        <v>#REF!</v>
      </c>
      <c r="E597" s="24" t="e">
        <f>'Agent Team'!#REF!</f>
        <v>#REF!</v>
      </c>
      <c r="F597" s="16" t="e">
        <f>'Agent Team'!#REF!</f>
        <v>#REF!</v>
      </c>
      <c r="G597" s="4" t="e">
        <f>'Agent Team'!#REF!</f>
        <v>#REF!</v>
      </c>
      <c r="H597" s="14"/>
    </row>
    <row r="598" spans="2:8" hidden="1">
      <c r="B598" t="e">
        <f>+'Agent Team'!#REF!</f>
        <v>#REF!</v>
      </c>
      <c r="C598" s="16" t="e">
        <f t="shared" si="9"/>
        <v>#REF!</v>
      </c>
      <c r="D598" s="4" t="e">
        <f>+'Agent Team'!#REF!</f>
        <v>#REF!</v>
      </c>
      <c r="E598" s="24" t="e">
        <f>'Agent Team'!#REF!</f>
        <v>#REF!</v>
      </c>
      <c r="F598" s="16" t="e">
        <f>'Agent Team'!#REF!</f>
        <v>#REF!</v>
      </c>
      <c r="G598" s="4" t="e">
        <f>'Agent Team'!#REF!</f>
        <v>#REF!</v>
      </c>
      <c r="H598" s="14"/>
    </row>
    <row r="599" spans="2:8" hidden="1">
      <c r="B599" t="e">
        <f>+'Agent Team'!#REF!</f>
        <v>#REF!</v>
      </c>
      <c r="C599" s="16" t="e">
        <f t="shared" si="9"/>
        <v>#REF!</v>
      </c>
      <c r="D599" s="4" t="e">
        <f>+'Agent Team'!#REF!</f>
        <v>#REF!</v>
      </c>
      <c r="E599" s="24" t="e">
        <f>'Agent Team'!#REF!</f>
        <v>#REF!</v>
      </c>
      <c r="F599" s="16" t="e">
        <f>'Agent Team'!#REF!</f>
        <v>#REF!</v>
      </c>
      <c r="G599" s="4" t="e">
        <f>'Agent Team'!#REF!</f>
        <v>#REF!</v>
      </c>
      <c r="H599" s="14"/>
    </row>
    <row r="600" spans="2:8" hidden="1">
      <c r="B600" t="e">
        <f>+'Agent Team'!#REF!</f>
        <v>#REF!</v>
      </c>
      <c r="C600" s="16" t="e">
        <f t="shared" si="9"/>
        <v>#REF!</v>
      </c>
      <c r="D600" s="4" t="e">
        <f>+'Agent Team'!#REF!</f>
        <v>#REF!</v>
      </c>
      <c r="E600" s="24" t="e">
        <f>'Agent Team'!#REF!</f>
        <v>#REF!</v>
      </c>
      <c r="F600" s="16" t="e">
        <f>'Agent Team'!#REF!</f>
        <v>#REF!</v>
      </c>
      <c r="G600" s="4" t="e">
        <f>'Agent Team'!#REF!</f>
        <v>#REF!</v>
      </c>
      <c r="H600" s="14"/>
    </row>
    <row r="601" spans="2:8" hidden="1">
      <c r="B601" t="e">
        <f>+'Agent Team'!#REF!</f>
        <v>#REF!</v>
      </c>
      <c r="C601" s="16" t="e">
        <f t="shared" si="9"/>
        <v>#REF!</v>
      </c>
      <c r="D601" s="4" t="e">
        <f>+'Agent Team'!#REF!</f>
        <v>#REF!</v>
      </c>
      <c r="E601" s="24" t="e">
        <f>'Agent Team'!#REF!</f>
        <v>#REF!</v>
      </c>
      <c r="F601" s="16" t="e">
        <f>'Agent Team'!#REF!</f>
        <v>#REF!</v>
      </c>
      <c r="G601" s="4" t="e">
        <f>'Agent Team'!#REF!</f>
        <v>#REF!</v>
      </c>
      <c r="H601" s="14"/>
    </row>
    <row r="602" spans="2:8" hidden="1">
      <c r="B602" t="e">
        <f>+'Agent Team'!#REF!</f>
        <v>#REF!</v>
      </c>
      <c r="C602" s="16" t="e">
        <f t="shared" si="9"/>
        <v>#REF!</v>
      </c>
      <c r="D602" s="4" t="e">
        <f>+'Agent Team'!#REF!</f>
        <v>#REF!</v>
      </c>
      <c r="E602" s="24" t="e">
        <f>'Agent Team'!#REF!</f>
        <v>#REF!</v>
      </c>
      <c r="F602" s="16" t="e">
        <f>'Agent Team'!#REF!</f>
        <v>#REF!</v>
      </c>
      <c r="G602" s="4" t="e">
        <f>'Agent Team'!#REF!</f>
        <v>#REF!</v>
      </c>
      <c r="H602" s="14"/>
    </row>
    <row r="603" spans="2:8" hidden="1">
      <c r="B603" t="e">
        <f>+'Agent Team'!#REF!</f>
        <v>#REF!</v>
      </c>
      <c r="C603" s="16" t="e">
        <f t="shared" si="9"/>
        <v>#REF!</v>
      </c>
      <c r="D603" s="4" t="e">
        <f>+'Agent Team'!#REF!</f>
        <v>#REF!</v>
      </c>
      <c r="E603" s="24" t="e">
        <f>'Agent Team'!#REF!</f>
        <v>#REF!</v>
      </c>
      <c r="F603" s="16" t="e">
        <f>'Agent Team'!#REF!</f>
        <v>#REF!</v>
      </c>
      <c r="G603" s="4" t="e">
        <f>'Agent Team'!#REF!</f>
        <v>#REF!</v>
      </c>
      <c r="H603" s="14"/>
    </row>
    <row r="604" spans="2:8" hidden="1">
      <c r="B604" t="e">
        <f>+'Agent Team'!#REF!</f>
        <v>#REF!</v>
      </c>
      <c r="C604" s="16" t="e">
        <f t="shared" si="9"/>
        <v>#REF!</v>
      </c>
      <c r="D604" s="4" t="e">
        <f>+'Agent Team'!#REF!</f>
        <v>#REF!</v>
      </c>
      <c r="E604" s="24" t="e">
        <f>'Agent Team'!#REF!</f>
        <v>#REF!</v>
      </c>
      <c r="F604" s="16" t="e">
        <f>'Agent Team'!#REF!</f>
        <v>#REF!</v>
      </c>
      <c r="G604" s="4" t="e">
        <f>'Agent Team'!#REF!</f>
        <v>#REF!</v>
      </c>
      <c r="H604" s="14"/>
    </row>
    <row r="605" spans="2:8" hidden="1">
      <c r="B605" t="e">
        <f>+'Agent Team'!#REF!</f>
        <v>#REF!</v>
      </c>
      <c r="C605" s="16" t="e">
        <f t="shared" si="9"/>
        <v>#REF!</v>
      </c>
      <c r="D605" s="4" t="e">
        <f>+'Agent Team'!#REF!</f>
        <v>#REF!</v>
      </c>
      <c r="E605" s="24" t="e">
        <f>'Agent Team'!#REF!</f>
        <v>#REF!</v>
      </c>
      <c r="F605" s="16" t="e">
        <f>'Agent Team'!#REF!</f>
        <v>#REF!</v>
      </c>
      <c r="G605" s="4" t="e">
        <f>'Agent Team'!#REF!</f>
        <v>#REF!</v>
      </c>
      <c r="H605" s="14"/>
    </row>
    <row r="606" spans="2:8" hidden="1">
      <c r="B606" t="e">
        <f>+'Agent Team'!#REF!</f>
        <v>#REF!</v>
      </c>
      <c r="C606" s="16" t="e">
        <f t="shared" si="9"/>
        <v>#REF!</v>
      </c>
      <c r="D606" s="4" t="e">
        <f>+'Agent Team'!#REF!</f>
        <v>#REF!</v>
      </c>
      <c r="E606" s="24" t="e">
        <f>'Agent Team'!#REF!</f>
        <v>#REF!</v>
      </c>
      <c r="F606" s="16" t="e">
        <f>'Agent Team'!#REF!</f>
        <v>#REF!</v>
      </c>
      <c r="G606" s="4" t="e">
        <f>'Agent Team'!#REF!</f>
        <v>#REF!</v>
      </c>
      <c r="H606" s="14"/>
    </row>
    <row r="607" spans="2:8" hidden="1">
      <c r="B607" t="e">
        <f>+'Agent Team'!#REF!</f>
        <v>#REF!</v>
      </c>
      <c r="C607" s="16" t="e">
        <f t="shared" si="9"/>
        <v>#REF!</v>
      </c>
      <c r="D607" s="4" t="e">
        <f>+'Agent Team'!#REF!</f>
        <v>#REF!</v>
      </c>
      <c r="E607" s="24" t="e">
        <f>'Agent Team'!#REF!</f>
        <v>#REF!</v>
      </c>
      <c r="F607" s="16" t="e">
        <f>'Agent Team'!#REF!</f>
        <v>#REF!</v>
      </c>
      <c r="G607" s="4" t="e">
        <f>'Agent Team'!#REF!</f>
        <v>#REF!</v>
      </c>
      <c r="H607" s="14"/>
    </row>
    <row r="608" spans="2:8" hidden="1">
      <c r="B608" t="e">
        <f>+'Agent Team'!#REF!</f>
        <v>#REF!</v>
      </c>
      <c r="C608" s="16" t="e">
        <f t="shared" si="9"/>
        <v>#REF!</v>
      </c>
      <c r="D608" s="4" t="e">
        <f>+'Agent Team'!#REF!</f>
        <v>#REF!</v>
      </c>
      <c r="E608" s="24" t="e">
        <f>'Agent Team'!#REF!</f>
        <v>#REF!</v>
      </c>
      <c r="F608" s="16" t="e">
        <f>'Agent Team'!#REF!</f>
        <v>#REF!</v>
      </c>
      <c r="G608" s="4" t="e">
        <f>'Agent Team'!#REF!</f>
        <v>#REF!</v>
      </c>
      <c r="H608" s="14"/>
    </row>
    <row r="609" spans="2:8" hidden="1">
      <c r="B609" t="e">
        <f>+'Agent Team'!#REF!</f>
        <v>#REF!</v>
      </c>
      <c r="C609" s="16" t="e">
        <f t="shared" si="9"/>
        <v>#REF!</v>
      </c>
      <c r="D609" s="4" t="e">
        <f>+'Agent Team'!#REF!</f>
        <v>#REF!</v>
      </c>
      <c r="E609" s="24" t="e">
        <f>'Agent Team'!#REF!</f>
        <v>#REF!</v>
      </c>
      <c r="F609" s="16" t="e">
        <f>'Agent Team'!#REF!</f>
        <v>#REF!</v>
      </c>
      <c r="G609" s="4" t="e">
        <f>'Agent Team'!#REF!</f>
        <v>#REF!</v>
      </c>
      <c r="H609" s="14"/>
    </row>
    <row r="610" spans="2:8" hidden="1">
      <c r="B610" t="e">
        <f>+'Agent Team'!#REF!</f>
        <v>#REF!</v>
      </c>
      <c r="C610" s="16" t="e">
        <f t="shared" si="9"/>
        <v>#REF!</v>
      </c>
      <c r="D610" s="4" t="e">
        <f>+'Agent Team'!#REF!</f>
        <v>#REF!</v>
      </c>
      <c r="E610" s="24" t="e">
        <f>'Agent Team'!#REF!</f>
        <v>#REF!</v>
      </c>
      <c r="F610" s="16" t="e">
        <f>'Agent Team'!#REF!</f>
        <v>#REF!</v>
      </c>
      <c r="G610" s="4" t="e">
        <f>'Agent Team'!#REF!</f>
        <v>#REF!</v>
      </c>
      <c r="H610" s="14"/>
    </row>
    <row r="611" spans="2:8" hidden="1">
      <c r="B611" t="e">
        <f>+'Agent Team'!#REF!</f>
        <v>#REF!</v>
      </c>
      <c r="C611" s="16" t="e">
        <f t="shared" si="9"/>
        <v>#REF!</v>
      </c>
      <c r="D611" s="4" t="e">
        <f>+'Agent Team'!#REF!</f>
        <v>#REF!</v>
      </c>
      <c r="E611" s="24" t="e">
        <f>'Agent Team'!#REF!</f>
        <v>#REF!</v>
      </c>
      <c r="F611" s="16" t="e">
        <f>'Agent Team'!#REF!</f>
        <v>#REF!</v>
      </c>
      <c r="G611" s="4" t="e">
        <f>'Agent Team'!#REF!</f>
        <v>#REF!</v>
      </c>
      <c r="H611" s="14"/>
    </row>
    <row r="612" spans="2:8" hidden="1">
      <c r="B612" t="e">
        <f>+'Agent Team'!#REF!</f>
        <v>#REF!</v>
      </c>
      <c r="C612" s="16" t="e">
        <f t="shared" si="9"/>
        <v>#REF!</v>
      </c>
      <c r="D612" s="4" t="e">
        <f>+'Agent Team'!#REF!</f>
        <v>#REF!</v>
      </c>
      <c r="E612" s="24" t="e">
        <f>'Agent Team'!#REF!</f>
        <v>#REF!</v>
      </c>
      <c r="F612" s="16" t="e">
        <f>'Agent Team'!#REF!</f>
        <v>#REF!</v>
      </c>
      <c r="G612" s="4" t="e">
        <f>'Agent Team'!#REF!</f>
        <v>#REF!</v>
      </c>
      <c r="H612" s="14"/>
    </row>
    <row r="613" spans="2:8" hidden="1">
      <c r="B613" t="e">
        <f>+'Agent Team'!#REF!</f>
        <v>#REF!</v>
      </c>
      <c r="C613" s="16" t="e">
        <f t="shared" si="9"/>
        <v>#REF!</v>
      </c>
      <c r="D613" s="4" t="e">
        <f>+'Agent Team'!#REF!</f>
        <v>#REF!</v>
      </c>
      <c r="E613" s="24" t="e">
        <f>'Agent Team'!#REF!</f>
        <v>#REF!</v>
      </c>
      <c r="F613" s="16" t="e">
        <f>'Agent Team'!#REF!</f>
        <v>#REF!</v>
      </c>
      <c r="G613" s="4" t="e">
        <f>'Agent Team'!#REF!</f>
        <v>#REF!</v>
      </c>
      <c r="H613" s="14"/>
    </row>
    <row r="614" spans="2:8">
      <c r="B614" t="e">
        <f>+'Agent Team'!#REF!</f>
        <v>#REF!</v>
      </c>
      <c r="C614" s="16" t="e">
        <f t="shared" si="9"/>
        <v>#REF!</v>
      </c>
      <c r="D614" s="4" t="e">
        <f>+'Agent Team'!#REF!</f>
        <v>#REF!</v>
      </c>
      <c r="E614" s="24" t="e">
        <f>'Agent Team'!#REF!</f>
        <v>#REF!</v>
      </c>
      <c r="F614" s="16" t="e">
        <f>'Agent Team'!#REF!</f>
        <v>#REF!</v>
      </c>
      <c r="G614" s="4" t="e">
        <f>'Agent Team'!#REF!</f>
        <v>#REF!</v>
      </c>
      <c r="H614" s="14"/>
    </row>
    <row r="615" spans="2:8" hidden="1">
      <c r="B615" t="e">
        <f>+'Agent Team'!#REF!</f>
        <v>#REF!</v>
      </c>
      <c r="C615" s="16" t="e">
        <f t="shared" si="9"/>
        <v>#REF!</v>
      </c>
      <c r="D615" s="4" t="e">
        <f>+'Agent Team'!#REF!</f>
        <v>#REF!</v>
      </c>
      <c r="E615" s="24" t="e">
        <f>'Agent Team'!#REF!</f>
        <v>#REF!</v>
      </c>
      <c r="F615" s="16" t="e">
        <f>'Agent Team'!#REF!</f>
        <v>#REF!</v>
      </c>
      <c r="G615" s="4" t="e">
        <f>'Agent Team'!#REF!</f>
        <v>#REF!</v>
      </c>
      <c r="H615" s="14"/>
    </row>
    <row r="616" spans="2:8" hidden="1">
      <c r="B616" t="e">
        <f>+'Agent Team'!#REF!</f>
        <v>#REF!</v>
      </c>
      <c r="C616" s="16" t="e">
        <f t="shared" si="9"/>
        <v>#REF!</v>
      </c>
      <c r="D616" s="4" t="e">
        <f>+'Agent Team'!#REF!</f>
        <v>#REF!</v>
      </c>
      <c r="E616" s="24" t="e">
        <f>'Agent Team'!#REF!</f>
        <v>#REF!</v>
      </c>
      <c r="F616" s="16" t="e">
        <f>'Agent Team'!#REF!</f>
        <v>#REF!</v>
      </c>
      <c r="G616" s="4" t="e">
        <f>'Agent Team'!#REF!</f>
        <v>#REF!</v>
      </c>
      <c r="H616" s="14"/>
    </row>
    <row r="617" spans="2:8" hidden="1">
      <c r="B617" t="e">
        <f>+'Agent Team'!#REF!</f>
        <v>#REF!</v>
      </c>
      <c r="C617" s="16" t="e">
        <f t="shared" si="9"/>
        <v>#REF!</v>
      </c>
      <c r="D617" s="4" t="e">
        <f>+'Agent Team'!#REF!</f>
        <v>#REF!</v>
      </c>
      <c r="E617" s="24" t="e">
        <f>'Agent Team'!#REF!</f>
        <v>#REF!</v>
      </c>
      <c r="F617" s="16" t="e">
        <f>'Agent Team'!#REF!</f>
        <v>#REF!</v>
      </c>
      <c r="G617" s="4" t="e">
        <f>'Agent Team'!#REF!</f>
        <v>#REF!</v>
      </c>
      <c r="H617" s="14"/>
    </row>
    <row r="618" spans="2:8" hidden="1">
      <c r="B618" t="e">
        <f>+'Agent Team'!#REF!</f>
        <v>#REF!</v>
      </c>
      <c r="C618" s="16" t="e">
        <f t="shared" si="9"/>
        <v>#REF!</v>
      </c>
      <c r="D618" s="4" t="e">
        <f>+'Agent Team'!#REF!</f>
        <v>#REF!</v>
      </c>
      <c r="E618" s="24" t="e">
        <f>'Agent Team'!#REF!</f>
        <v>#REF!</v>
      </c>
      <c r="F618" s="16" t="e">
        <f>'Agent Team'!#REF!</f>
        <v>#REF!</v>
      </c>
      <c r="G618" s="4" t="e">
        <f>'Agent Team'!#REF!</f>
        <v>#REF!</v>
      </c>
      <c r="H618" s="14"/>
    </row>
    <row r="619" spans="2:8" hidden="1">
      <c r="B619" t="e">
        <f>+'Agent Team'!#REF!</f>
        <v>#REF!</v>
      </c>
      <c r="C619" s="16" t="e">
        <f t="shared" si="9"/>
        <v>#REF!</v>
      </c>
      <c r="D619" s="4" t="e">
        <f>+'Agent Team'!#REF!</f>
        <v>#REF!</v>
      </c>
      <c r="E619" s="24" t="e">
        <f>'Agent Team'!#REF!</f>
        <v>#REF!</v>
      </c>
      <c r="F619" s="16" t="e">
        <f>'Agent Team'!#REF!</f>
        <v>#REF!</v>
      </c>
      <c r="G619" s="4" t="e">
        <f>'Agent Team'!#REF!</f>
        <v>#REF!</v>
      </c>
      <c r="H619" s="88"/>
    </row>
    <row r="620" spans="2:8" hidden="1">
      <c r="B620" t="e">
        <f>+'Agent Team'!#REF!</f>
        <v>#REF!</v>
      </c>
      <c r="C620" s="16" t="e">
        <f t="shared" si="9"/>
        <v>#REF!</v>
      </c>
      <c r="D620" s="4" t="e">
        <f>+'Agent Team'!#REF!</f>
        <v>#REF!</v>
      </c>
      <c r="E620" s="24" t="e">
        <f>'Agent Team'!#REF!</f>
        <v>#REF!</v>
      </c>
      <c r="F620" s="16" t="e">
        <f>'Agent Team'!#REF!</f>
        <v>#REF!</v>
      </c>
      <c r="G620" s="4" t="e">
        <f>'Agent Team'!#REF!</f>
        <v>#REF!</v>
      </c>
      <c r="H620" s="14"/>
    </row>
    <row r="621" spans="2:8" hidden="1">
      <c r="B621" t="e">
        <f>+'Agent Team'!#REF!</f>
        <v>#REF!</v>
      </c>
      <c r="C621" s="16" t="e">
        <f t="shared" si="9"/>
        <v>#REF!</v>
      </c>
      <c r="D621" s="4" t="e">
        <f>+'Agent Team'!#REF!</f>
        <v>#REF!</v>
      </c>
      <c r="E621" s="24" t="e">
        <f>'Agent Team'!#REF!</f>
        <v>#REF!</v>
      </c>
      <c r="F621" s="16" t="e">
        <f>'Agent Team'!#REF!</f>
        <v>#REF!</v>
      </c>
      <c r="G621" s="4" t="e">
        <f>'Agent Team'!#REF!</f>
        <v>#REF!</v>
      </c>
      <c r="H621" s="14"/>
    </row>
    <row r="622" spans="2:8">
      <c r="B622" t="e">
        <f>+'Agent Team'!#REF!</f>
        <v>#REF!</v>
      </c>
      <c r="C622" s="16" t="e">
        <f t="shared" si="9"/>
        <v>#REF!</v>
      </c>
      <c r="D622" s="4" t="e">
        <f>+'Agent Team'!#REF!</f>
        <v>#REF!</v>
      </c>
      <c r="E622" s="24" t="e">
        <f>'Agent Team'!#REF!</f>
        <v>#REF!</v>
      </c>
      <c r="F622" s="16" t="e">
        <f>'Agent Team'!#REF!</f>
        <v>#REF!</v>
      </c>
      <c r="G622" s="4" t="e">
        <f>'Agent Team'!#REF!</f>
        <v>#REF!</v>
      </c>
      <c r="H622" s="14"/>
    </row>
    <row r="623" spans="2:8">
      <c r="B623" t="e">
        <f>+'Agent Team'!#REF!</f>
        <v>#REF!</v>
      </c>
      <c r="C623" s="16" t="e">
        <f t="shared" si="9"/>
        <v>#REF!</v>
      </c>
      <c r="D623" s="4" t="e">
        <f>+'Agent Team'!#REF!</f>
        <v>#REF!</v>
      </c>
      <c r="E623" s="24" t="e">
        <f>'Agent Team'!#REF!</f>
        <v>#REF!</v>
      </c>
      <c r="F623" s="16" t="e">
        <f>'Agent Team'!#REF!</f>
        <v>#REF!</v>
      </c>
      <c r="G623" s="4" t="e">
        <f>'Agent Team'!#REF!</f>
        <v>#REF!</v>
      </c>
      <c r="H623" s="14"/>
    </row>
    <row r="624" spans="2:8" hidden="1">
      <c r="B624" t="e">
        <f>+'Agent Team'!#REF!</f>
        <v>#REF!</v>
      </c>
      <c r="C624" s="16" t="e">
        <f t="shared" si="9"/>
        <v>#REF!</v>
      </c>
      <c r="D624" s="4" t="e">
        <f>+'Agent Team'!#REF!</f>
        <v>#REF!</v>
      </c>
      <c r="E624" s="24" t="e">
        <f>'Agent Team'!#REF!</f>
        <v>#REF!</v>
      </c>
      <c r="F624" s="16" t="e">
        <f>'Agent Team'!#REF!</f>
        <v>#REF!</v>
      </c>
      <c r="G624" s="4" t="e">
        <f>'Agent Team'!#REF!</f>
        <v>#REF!</v>
      </c>
      <c r="H624" s="14" t="s">
        <v>135</v>
      </c>
    </row>
    <row r="625" spans="2:8" hidden="1">
      <c r="B625" t="e">
        <f>+'Agent Team'!#REF!</f>
        <v>#REF!</v>
      </c>
      <c r="C625" s="16" t="e">
        <f t="shared" si="9"/>
        <v>#REF!</v>
      </c>
      <c r="D625" s="4" t="e">
        <f>+'Agent Team'!#REF!</f>
        <v>#REF!</v>
      </c>
      <c r="E625" s="24" t="e">
        <f>'Agent Team'!#REF!</f>
        <v>#REF!</v>
      </c>
      <c r="F625" s="16" t="e">
        <f>'Agent Team'!#REF!</f>
        <v>#REF!</v>
      </c>
      <c r="G625" s="4" t="e">
        <f>'Agent Team'!#REF!</f>
        <v>#REF!</v>
      </c>
      <c r="H625" s="14" t="s">
        <v>135</v>
      </c>
    </row>
    <row r="626" spans="2:8" hidden="1">
      <c r="B626" t="e">
        <f>+'Agent Team'!#REF!</f>
        <v>#REF!</v>
      </c>
      <c r="C626" s="16" t="e">
        <f t="shared" si="9"/>
        <v>#REF!</v>
      </c>
      <c r="D626" s="4" t="e">
        <f>+'Agent Team'!#REF!</f>
        <v>#REF!</v>
      </c>
      <c r="E626" s="24" t="e">
        <f>'Agent Team'!#REF!</f>
        <v>#REF!</v>
      </c>
      <c r="F626" s="16" t="e">
        <f>'Agent Team'!#REF!</f>
        <v>#REF!</v>
      </c>
      <c r="G626" s="4" t="e">
        <f>'Agent Team'!#REF!</f>
        <v>#REF!</v>
      </c>
      <c r="H626" s="14" t="s">
        <v>135</v>
      </c>
    </row>
    <row r="627" spans="2:8" hidden="1">
      <c r="B627" t="e">
        <f>+'Agent Team'!#REF!</f>
        <v>#REF!</v>
      </c>
      <c r="C627" s="16" t="e">
        <f t="shared" si="9"/>
        <v>#REF!</v>
      </c>
      <c r="D627" s="4" t="e">
        <f>+'Agent Team'!#REF!</f>
        <v>#REF!</v>
      </c>
      <c r="E627" s="24" t="e">
        <f>'Agent Team'!#REF!</f>
        <v>#REF!</v>
      </c>
      <c r="F627" s="16" t="e">
        <f>'Agent Team'!#REF!</f>
        <v>#REF!</v>
      </c>
      <c r="G627" s="4" t="e">
        <f>'Agent Team'!#REF!</f>
        <v>#REF!</v>
      </c>
      <c r="H627" s="14"/>
    </row>
    <row r="628" spans="2:8">
      <c r="B628" t="e">
        <f>+'Agent Team'!#REF!</f>
        <v>#REF!</v>
      </c>
      <c r="C628" s="16" t="e">
        <f t="shared" si="9"/>
        <v>#REF!</v>
      </c>
      <c r="D628" s="4" t="e">
        <f>+'Agent Team'!#REF!</f>
        <v>#REF!</v>
      </c>
      <c r="E628" s="24" t="e">
        <f>'Agent Team'!#REF!</f>
        <v>#REF!</v>
      </c>
      <c r="F628" s="16" t="e">
        <f>'Agent Team'!#REF!</f>
        <v>#REF!</v>
      </c>
      <c r="G628" s="4" t="e">
        <f>'Agent Team'!#REF!</f>
        <v>#REF!</v>
      </c>
      <c r="H628" s="14"/>
    </row>
    <row r="629" spans="2:8">
      <c r="B629" t="e">
        <f>+'Agent Team'!#REF!</f>
        <v>#REF!</v>
      </c>
      <c r="C629" s="16" t="e">
        <f t="shared" si="9"/>
        <v>#REF!</v>
      </c>
      <c r="D629" s="4" t="e">
        <f>+'Agent Team'!#REF!</f>
        <v>#REF!</v>
      </c>
      <c r="E629" s="24" t="e">
        <f>'Agent Team'!#REF!</f>
        <v>#REF!</v>
      </c>
      <c r="F629" s="16" t="e">
        <f>'Agent Team'!#REF!</f>
        <v>#REF!</v>
      </c>
      <c r="G629" s="4" t="e">
        <f>'Agent Team'!#REF!</f>
        <v>#REF!</v>
      </c>
      <c r="H629" s="14"/>
    </row>
    <row r="630" spans="2:8">
      <c r="B630" t="e">
        <f>+'Agent Team'!#REF!</f>
        <v>#REF!</v>
      </c>
      <c r="C630" s="16" t="e">
        <f t="shared" si="9"/>
        <v>#REF!</v>
      </c>
      <c r="D630" s="4" t="e">
        <f>+'Agent Team'!#REF!</f>
        <v>#REF!</v>
      </c>
      <c r="E630" s="24" t="e">
        <f>'Agent Team'!#REF!</f>
        <v>#REF!</v>
      </c>
      <c r="F630" s="16" t="e">
        <f>'Agent Team'!#REF!</f>
        <v>#REF!</v>
      </c>
      <c r="G630" s="4" t="e">
        <f>'Agent Team'!#REF!</f>
        <v>#REF!</v>
      </c>
      <c r="H630" s="14"/>
    </row>
    <row r="631" spans="2:8">
      <c r="B631" t="e">
        <f>+'Agent Team'!#REF!</f>
        <v>#REF!</v>
      </c>
      <c r="C631" s="16" t="e">
        <f t="shared" si="9"/>
        <v>#REF!</v>
      </c>
      <c r="D631" s="4" t="e">
        <f>+'Agent Team'!#REF!</f>
        <v>#REF!</v>
      </c>
      <c r="E631" s="24" t="e">
        <f>'Agent Team'!#REF!</f>
        <v>#REF!</v>
      </c>
      <c r="F631" s="16" t="e">
        <f>'Agent Team'!#REF!</f>
        <v>#REF!</v>
      </c>
      <c r="G631" s="4" t="e">
        <f>'Agent Team'!#REF!</f>
        <v>#REF!</v>
      </c>
      <c r="H631" s="14"/>
    </row>
    <row r="632" spans="2:8" hidden="1">
      <c r="B632" t="e">
        <f>+'Agent Team'!#REF!</f>
        <v>#REF!</v>
      </c>
      <c r="C632" s="16" t="e">
        <f t="shared" si="9"/>
        <v>#REF!</v>
      </c>
      <c r="D632" s="4" t="e">
        <f>+'Agent Team'!#REF!</f>
        <v>#REF!</v>
      </c>
      <c r="E632" s="24" t="e">
        <f>'Agent Team'!#REF!</f>
        <v>#REF!</v>
      </c>
      <c r="F632" s="16" t="e">
        <f>'Agent Team'!#REF!</f>
        <v>#REF!</v>
      </c>
      <c r="G632" s="4" t="e">
        <f>'Agent Team'!#REF!</f>
        <v>#REF!</v>
      </c>
      <c r="H632" s="14"/>
    </row>
    <row r="633" spans="2:8" hidden="1">
      <c r="B633" t="e">
        <f>+'Agent Team'!#REF!</f>
        <v>#REF!</v>
      </c>
      <c r="C633" s="16" t="e">
        <f t="shared" si="9"/>
        <v>#REF!</v>
      </c>
      <c r="D633" s="4" t="e">
        <f>+'Agent Team'!#REF!</f>
        <v>#REF!</v>
      </c>
      <c r="E633" s="24" t="e">
        <f>'Agent Team'!#REF!</f>
        <v>#REF!</v>
      </c>
      <c r="F633" s="16" t="e">
        <f>'Agent Team'!#REF!</f>
        <v>#REF!</v>
      </c>
      <c r="G633" s="4" t="e">
        <f>'Agent Team'!#REF!</f>
        <v>#REF!</v>
      </c>
      <c r="H633" s="14"/>
    </row>
    <row r="634" spans="2:8" hidden="1">
      <c r="B634" t="e">
        <f>+'Agent Team'!#REF!</f>
        <v>#REF!</v>
      </c>
      <c r="C634" s="16" t="e">
        <f t="shared" si="9"/>
        <v>#REF!</v>
      </c>
      <c r="D634" s="4" t="e">
        <f>+'Agent Team'!#REF!</f>
        <v>#REF!</v>
      </c>
      <c r="E634" s="24" t="e">
        <f>'Agent Team'!#REF!</f>
        <v>#REF!</v>
      </c>
      <c r="F634" s="16" t="e">
        <f>'Agent Team'!#REF!</f>
        <v>#REF!</v>
      </c>
      <c r="G634" s="4" t="e">
        <f>'Agent Team'!#REF!</f>
        <v>#REF!</v>
      </c>
      <c r="H634" s="88"/>
    </row>
    <row r="635" spans="2:8" hidden="1">
      <c r="B635" t="e">
        <f>+'Agent Team'!#REF!</f>
        <v>#REF!</v>
      </c>
      <c r="C635" s="16" t="e">
        <f t="shared" si="9"/>
        <v>#REF!</v>
      </c>
      <c r="D635" s="4" t="e">
        <f>+'Agent Team'!#REF!</f>
        <v>#REF!</v>
      </c>
      <c r="E635" s="24" t="e">
        <f>'Agent Team'!#REF!</f>
        <v>#REF!</v>
      </c>
      <c r="F635" s="16" t="e">
        <f>'Agent Team'!#REF!</f>
        <v>#REF!</v>
      </c>
      <c r="G635" s="4" t="e">
        <f>'Agent Team'!#REF!</f>
        <v>#REF!</v>
      </c>
      <c r="H635" s="88"/>
    </row>
    <row r="636" spans="2:8" hidden="1">
      <c r="B636" t="e">
        <f>+'Agent Team'!#REF!</f>
        <v>#REF!</v>
      </c>
      <c r="C636" s="16" t="e">
        <f t="shared" si="9"/>
        <v>#REF!</v>
      </c>
      <c r="D636" s="4" t="e">
        <f>+'Agent Team'!#REF!</f>
        <v>#REF!</v>
      </c>
      <c r="E636" s="24" t="e">
        <f>'Agent Team'!#REF!</f>
        <v>#REF!</v>
      </c>
      <c r="F636" s="16" t="e">
        <f>'Agent Team'!#REF!</f>
        <v>#REF!</v>
      </c>
      <c r="G636" s="4" t="e">
        <f>'Agent Team'!#REF!</f>
        <v>#REF!</v>
      </c>
      <c r="H636" s="88"/>
    </row>
    <row r="637" spans="2:8">
      <c r="B637" t="e">
        <f>+'Agent Team'!#REF!</f>
        <v>#REF!</v>
      </c>
      <c r="C637" s="16" t="e">
        <f t="shared" si="9"/>
        <v>#REF!</v>
      </c>
      <c r="D637" s="4" t="e">
        <f>+'Agent Team'!#REF!</f>
        <v>#REF!</v>
      </c>
      <c r="E637" s="24" t="e">
        <f>'Agent Team'!#REF!</f>
        <v>#REF!</v>
      </c>
      <c r="F637" s="16" t="e">
        <f>'Agent Team'!#REF!</f>
        <v>#REF!</v>
      </c>
      <c r="G637" s="4" t="e">
        <f>'Agent Team'!#REF!</f>
        <v>#REF!</v>
      </c>
      <c r="H637" s="14"/>
    </row>
    <row r="638" spans="2:8" hidden="1">
      <c r="B638" t="e">
        <f>+'Agent Team'!#REF!</f>
        <v>#REF!</v>
      </c>
      <c r="C638" s="16" t="e">
        <f t="shared" si="9"/>
        <v>#REF!</v>
      </c>
      <c r="D638" s="4" t="e">
        <f>+'Agent Team'!#REF!</f>
        <v>#REF!</v>
      </c>
      <c r="E638" s="24" t="e">
        <f>'Agent Team'!#REF!</f>
        <v>#REF!</v>
      </c>
      <c r="F638" s="16" t="e">
        <f>'Agent Team'!#REF!</f>
        <v>#REF!</v>
      </c>
      <c r="G638" s="4" t="e">
        <f>'Agent Team'!#REF!</f>
        <v>#REF!</v>
      </c>
      <c r="H638" s="14" t="s">
        <v>135</v>
      </c>
    </row>
    <row r="639" spans="2:8" hidden="1">
      <c r="B639" t="e">
        <f>+'Agent Team'!#REF!</f>
        <v>#REF!</v>
      </c>
      <c r="C639" s="16" t="e">
        <f t="shared" si="9"/>
        <v>#REF!</v>
      </c>
      <c r="D639" s="4" t="e">
        <f>+'Agent Team'!#REF!</f>
        <v>#REF!</v>
      </c>
      <c r="E639" s="24" t="e">
        <f>'Agent Team'!#REF!</f>
        <v>#REF!</v>
      </c>
      <c r="F639" s="16" t="e">
        <f>'Agent Team'!#REF!</f>
        <v>#REF!</v>
      </c>
      <c r="G639" s="4" t="e">
        <f>'Agent Team'!#REF!</f>
        <v>#REF!</v>
      </c>
      <c r="H639" s="14" t="s">
        <v>135</v>
      </c>
    </row>
    <row r="640" spans="2:8" hidden="1">
      <c r="B640" t="e">
        <f>+'Agent Team'!#REF!</f>
        <v>#REF!</v>
      </c>
      <c r="C640" s="16" t="e">
        <f t="shared" si="9"/>
        <v>#REF!</v>
      </c>
      <c r="D640" s="4" t="e">
        <f>+'Agent Team'!#REF!</f>
        <v>#REF!</v>
      </c>
      <c r="E640" s="24" t="e">
        <f>'Agent Team'!#REF!</f>
        <v>#REF!</v>
      </c>
      <c r="F640" s="16" t="e">
        <f>'Agent Team'!#REF!</f>
        <v>#REF!</v>
      </c>
      <c r="G640" s="4" t="e">
        <f>'Agent Team'!#REF!</f>
        <v>#REF!</v>
      </c>
      <c r="H640" s="14" t="s">
        <v>135</v>
      </c>
    </row>
    <row r="641" spans="2:8" hidden="1">
      <c r="B641" t="e">
        <f>+'Agent Team'!#REF!</f>
        <v>#REF!</v>
      </c>
      <c r="C641" s="16" t="e">
        <f t="shared" si="9"/>
        <v>#REF!</v>
      </c>
      <c r="D641" s="4" t="e">
        <f>+'Agent Team'!#REF!</f>
        <v>#REF!</v>
      </c>
      <c r="E641" s="24" t="e">
        <f>'Agent Team'!#REF!</f>
        <v>#REF!</v>
      </c>
      <c r="F641" s="16" t="e">
        <f>'Agent Team'!#REF!</f>
        <v>#REF!</v>
      </c>
      <c r="G641" s="4" t="e">
        <f>'Agent Team'!#REF!</f>
        <v>#REF!</v>
      </c>
      <c r="H641" s="14" t="s">
        <v>135</v>
      </c>
    </row>
    <row r="642" spans="2:8" hidden="1">
      <c r="B642" t="e">
        <f>+'Agent Team'!#REF!</f>
        <v>#REF!</v>
      </c>
      <c r="C642" s="16" t="e">
        <f t="shared" ref="C642:C705" si="10">MATCH(B642,$A$2:$A$822,0)</f>
        <v>#REF!</v>
      </c>
      <c r="D642" s="4" t="e">
        <f>+'Agent Team'!#REF!</f>
        <v>#REF!</v>
      </c>
      <c r="E642" s="24" t="e">
        <f>'Agent Team'!#REF!</f>
        <v>#REF!</v>
      </c>
      <c r="F642" s="16" t="e">
        <f>'Agent Team'!#REF!</f>
        <v>#REF!</v>
      </c>
      <c r="G642" s="4" t="e">
        <f>'Agent Team'!#REF!</f>
        <v>#REF!</v>
      </c>
      <c r="H642" s="14" t="s">
        <v>135</v>
      </c>
    </row>
    <row r="643" spans="2:8" hidden="1">
      <c r="B643" t="e">
        <f>+'Agent Team'!#REF!</f>
        <v>#REF!</v>
      </c>
      <c r="C643" s="16" t="e">
        <f t="shared" si="10"/>
        <v>#REF!</v>
      </c>
      <c r="D643" s="4" t="e">
        <f>+'Agent Team'!#REF!</f>
        <v>#REF!</v>
      </c>
      <c r="E643" s="24" t="e">
        <f>'Agent Team'!#REF!</f>
        <v>#REF!</v>
      </c>
      <c r="F643" s="16" t="e">
        <f>'Agent Team'!#REF!</f>
        <v>#REF!</v>
      </c>
      <c r="G643" s="4" t="e">
        <f>'Agent Team'!#REF!</f>
        <v>#REF!</v>
      </c>
      <c r="H643" s="14" t="s">
        <v>135</v>
      </c>
    </row>
    <row r="644" spans="2:8" hidden="1">
      <c r="B644" t="e">
        <f>+'Agent Team'!#REF!</f>
        <v>#REF!</v>
      </c>
      <c r="C644" s="16" t="e">
        <f t="shared" si="10"/>
        <v>#REF!</v>
      </c>
      <c r="D644" s="4" t="e">
        <f>+'Agent Team'!#REF!</f>
        <v>#REF!</v>
      </c>
      <c r="E644" s="24" t="e">
        <f>'Agent Team'!#REF!</f>
        <v>#REF!</v>
      </c>
      <c r="F644" s="16" t="e">
        <f>'Agent Team'!#REF!</f>
        <v>#REF!</v>
      </c>
      <c r="G644" s="4" t="e">
        <f>'Agent Team'!#REF!</f>
        <v>#REF!</v>
      </c>
      <c r="H644" s="14" t="s">
        <v>135</v>
      </c>
    </row>
    <row r="645" spans="2:8" hidden="1">
      <c r="B645" t="e">
        <f>+'Agent Team'!#REF!</f>
        <v>#REF!</v>
      </c>
      <c r="C645" s="16" t="e">
        <f t="shared" si="10"/>
        <v>#REF!</v>
      </c>
      <c r="D645" s="4" t="e">
        <f>+'Agent Team'!#REF!</f>
        <v>#REF!</v>
      </c>
      <c r="E645" s="24" t="e">
        <f>'Agent Team'!#REF!</f>
        <v>#REF!</v>
      </c>
      <c r="F645" s="16" t="e">
        <f>'Agent Team'!#REF!</f>
        <v>#REF!</v>
      </c>
      <c r="G645" s="4" t="e">
        <f>'Agent Team'!#REF!</f>
        <v>#REF!</v>
      </c>
      <c r="H645" s="14" t="s">
        <v>135</v>
      </c>
    </row>
    <row r="646" spans="2:8" hidden="1">
      <c r="B646" t="e">
        <f>+'Agent Team'!#REF!</f>
        <v>#REF!</v>
      </c>
      <c r="C646" s="16" t="e">
        <f t="shared" si="10"/>
        <v>#REF!</v>
      </c>
      <c r="D646" s="4" t="e">
        <f>+'Agent Team'!#REF!</f>
        <v>#REF!</v>
      </c>
      <c r="E646" s="24" t="e">
        <f>'Agent Team'!#REF!</f>
        <v>#REF!</v>
      </c>
      <c r="F646" s="16" t="e">
        <f>'Agent Team'!#REF!</f>
        <v>#REF!</v>
      </c>
      <c r="G646" s="4" t="e">
        <f>'Agent Team'!#REF!</f>
        <v>#REF!</v>
      </c>
      <c r="H646" s="14" t="s">
        <v>135</v>
      </c>
    </row>
    <row r="647" spans="2:8" hidden="1">
      <c r="B647" t="e">
        <f>+'Agent Team'!#REF!</f>
        <v>#REF!</v>
      </c>
      <c r="C647" s="16" t="e">
        <f t="shared" si="10"/>
        <v>#REF!</v>
      </c>
      <c r="D647" s="4" t="e">
        <f>+'Agent Team'!#REF!</f>
        <v>#REF!</v>
      </c>
      <c r="E647" s="24" t="e">
        <f>'Agent Team'!#REF!</f>
        <v>#REF!</v>
      </c>
      <c r="F647" s="16" t="e">
        <f>'Agent Team'!#REF!</f>
        <v>#REF!</v>
      </c>
      <c r="G647" s="4" t="e">
        <f>'Agent Team'!#REF!</f>
        <v>#REF!</v>
      </c>
      <c r="H647" s="14" t="s">
        <v>135</v>
      </c>
    </row>
    <row r="648" spans="2:8" hidden="1">
      <c r="B648" t="e">
        <f>+'Agent Team'!#REF!</f>
        <v>#REF!</v>
      </c>
      <c r="C648" s="16" t="e">
        <f t="shared" si="10"/>
        <v>#REF!</v>
      </c>
      <c r="D648" s="4" t="e">
        <f>+'Agent Team'!#REF!</f>
        <v>#REF!</v>
      </c>
      <c r="E648" s="24" t="e">
        <f>'Agent Team'!#REF!</f>
        <v>#REF!</v>
      </c>
      <c r="F648" s="16" t="e">
        <f>'Agent Team'!#REF!</f>
        <v>#REF!</v>
      </c>
      <c r="G648" s="4" t="e">
        <f>'Agent Team'!#REF!</f>
        <v>#REF!</v>
      </c>
      <c r="H648" s="14" t="s">
        <v>135</v>
      </c>
    </row>
    <row r="649" spans="2:8" hidden="1">
      <c r="B649" t="e">
        <f>+'Agent Team'!#REF!</f>
        <v>#REF!</v>
      </c>
      <c r="C649" s="16" t="e">
        <f t="shared" si="10"/>
        <v>#REF!</v>
      </c>
      <c r="D649" s="4" t="e">
        <f>+'Agent Team'!#REF!</f>
        <v>#REF!</v>
      </c>
      <c r="E649" s="24" t="e">
        <f>'Agent Team'!#REF!</f>
        <v>#REF!</v>
      </c>
      <c r="F649" s="16" t="e">
        <f>'Agent Team'!#REF!</f>
        <v>#REF!</v>
      </c>
      <c r="G649" s="4" t="e">
        <f>'Agent Team'!#REF!</f>
        <v>#REF!</v>
      </c>
      <c r="H649" s="14" t="s">
        <v>135</v>
      </c>
    </row>
    <row r="650" spans="2:8" hidden="1">
      <c r="B650" t="e">
        <f>+'Agent Team'!#REF!</f>
        <v>#REF!</v>
      </c>
      <c r="C650" s="16" t="e">
        <f t="shared" si="10"/>
        <v>#REF!</v>
      </c>
      <c r="D650" s="4" t="e">
        <f>+'Agent Team'!#REF!</f>
        <v>#REF!</v>
      </c>
      <c r="E650" s="24" t="e">
        <f>'Agent Team'!#REF!</f>
        <v>#REF!</v>
      </c>
      <c r="F650" s="16" t="e">
        <f>'Agent Team'!#REF!</f>
        <v>#REF!</v>
      </c>
      <c r="G650" s="4" t="e">
        <f>'Agent Team'!#REF!</f>
        <v>#REF!</v>
      </c>
      <c r="H650" s="14" t="s">
        <v>135</v>
      </c>
    </row>
    <row r="651" spans="2:8" hidden="1">
      <c r="B651" t="e">
        <f>+'Agent Team'!#REF!</f>
        <v>#REF!</v>
      </c>
      <c r="C651" s="16" t="e">
        <f t="shared" si="10"/>
        <v>#REF!</v>
      </c>
      <c r="D651" s="4" t="e">
        <f>+'Agent Team'!#REF!</f>
        <v>#REF!</v>
      </c>
      <c r="E651" s="24" t="e">
        <f>'Agent Team'!#REF!</f>
        <v>#REF!</v>
      </c>
      <c r="F651" s="16" t="e">
        <f>'Agent Team'!#REF!</f>
        <v>#REF!</v>
      </c>
      <c r="G651" s="4" t="e">
        <f>'Agent Team'!#REF!</f>
        <v>#REF!</v>
      </c>
      <c r="H651" s="14" t="s">
        <v>135</v>
      </c>
    </row>
    <row r="652" spans="2:8" hidden="1">
      <c r="B652" t="e">
        <f>+'Agent Team'!#REF!</f>
        <v>#REF!</v>
      </c>
      <c r="C652" s="16" t="e">
        <f t="shared" si="10"/>
        <v>#REF!</v>
      </c>
      <c r="D652" s="4" t="e">
        <f>+'Agent Team'!#REF!</f>
        <v>#REF!</v>
      </c>
      <c r="E652" s="24" t="e">
        <f>'Agent Team'!#REF!</f>
        <v>#REF!</v>
      </c>
      <c r="F652" s="16" t="e">
        <f>'Agent Team'!#REF!</f>
        <v>#REF!</v>
      </c>
      <c r="G652" s="4" t="e">
        <f>'Agent Team'!#REF!</f>
        <v>#REF!</v>
      </c>
      <c r="H652" s="14"/>
    </row>
    <row r="653" spans="2:8" hidden="1">
      <c r="B653" t="e">
        <f>+'Agent Team'!#REF!</f>
        <v>#REF!</v>
      </c>
      <c r="C653" s="16" t="e">
        <f t="shared" si="10"/>
        <v>#REF!</v>
      </c>
      <c r="D653" s="4" t="e">
        <f>+'Agent Team'!#REF!</f>
        <v>#REF!</v>
      </c>
      <c r="E653" s="24" t="e">
        <f>'Agent Team'!#REF!</f>
        <v>#REF!</v>
      </c>
      <c r="F653" s="16" t="e">
        <f>'Agent Team'!#REF!</f>
        <v>#REF!</v>
      </c>
      <c r="G653" s="4" t="e">
        <f>'Agent Team'!#REF!</f>
        <v>#REF!</v>
      </c>
      <c r="H653" s="14" t="s">
        <v>135</v>
      </c>
    </row>
    <row r="654" spans="2:8" hidden="1">
      <c r="B654" t="e">
        <f>+'Agent Team'!#REF!</f>
        <v>#REF!</v>
      </c>
      <c r="C654" s="16" t="e">
        <f t="shared" si="10"/>
        <v>#REF!</v>
      </c>
      <c r="D654" s="4" t="e">
        <f>+'Agent Team'!#REF!</f>
        <v>#REF!</v>
      </c>
      <c r="E654" s="24" t="e">
        <f>'Agent Team'!#REF!</f>
        <v>#REF!</v>
      </c>
      <c r="F654" s="16" t="e">
        <f>'Agent Team'!#REF!</f>
        <v>#REF!</v>
      </c>
      <c r="G654" s="4" t="e">
        <f>'Agent Team'!#REF!</f>
        <v>#REF!</v>
      </c>
      <c r="H654" s="14" t="s">
        <v>135</v>
      </c>
    </row>
    <row r="655" spans="2:8" hidden="1">
      <c r="B655" t="e">
        <f>+'Agent Team'!#REF!</f>
        <v>#REF!</v>
      </c>
      <c r="C655" s="16" t="e">
        <f t="shared" si="10"/>
        <v>#REF!</v>
      </c>
      <c r="D655" s="4" t="e">
        <f>+'Agent Team'!#REF!</f>
        <v>#REF!</v>
      </c>
      <c r="E655" s="24" t="e">
        <f>'Agent Team'!#REF!</f>
        <v>#REF!</v>
      </c>
      <c r="F655" s="16" t="e">
        <f>'Agent Team'!#REF!</f>
        <v>#REF!</v>
      </c>
      <c r="G655" s="4" t="e">
        <f>'Agent Team'!#REF!</f>
        <v>#REF!</v>
      </c>
      <c r="H655" s="14" t="s">
        <v>135</v>
      </c>
    </row>
    <row r="656" spans="2:8" hidden="1">
      <c r="B656" t="e">
        <f>+'Agent Team'!#REF!</f>
        <v>#REF!</v>
      </c>
      <c r="C656" s="16" t="e">
        <f t="shared" si="10"/>
        <v>#REF!</v>
      </c>
      <c r="D656" s="4" t="e">
        <f>+'Agent Team'!#REF!</f>
        <v>#REF!</v>
      </c>
      <c r="E656" s="24" t="e">
        <f>'Agent Team'!#REF!</f>
        <v>#REF!</v>
      </c>
      <c r="F656" s="16" t="e">
        <f>'Agent Team'!#REF!</f>
        <v>#REF!</v>
      </c>
      <c r="G656" s="4" t="e">
        <f>'Agent Team'!#REF!</f>
        <v>#REF!</v>
      </c>
      <c r="H656" s="14" t="s">
        <v>135</v>
      </c>
    </row>
    <row r="657" spans="2:8" hidden="1">
      <c r="B657" t="e">
        <f>+'Agent Team'!#REF!</f>
        <v>#REF!</v>
      </c>
      <c r="C657" s="16" t="e">
        <f t="shared" si="10"/>
        <v>#REF!</v>
      </c>
      <c r="D657" s="4" t="e">
        <f>+'Agent Team'!#REF!</f>
        <v>#REF!</v>
      </c>
      <c r="E657" s="24" t="e">
        <f>'Agent Team'!#REF!</f>
        <v>#REF!</v>
      </c>
      <c r="F657" s="16" t="e">
        <f>'Agent Team'!#REF!</f>
        <v>#REF!</v>
      </c>
      <c r="G657" s="4" t="e">
        <f>'Agent Team'!#REF!</f>
        <v>#REF!</v>
      </c>
      <c r="H657" s="14" t="s">
        <v>135</v>
      </c>
    </row>
    <row r="658" spans="2:8" hidden="1">
      <c r="B658" t="e">
        <f>+'Agent Team'!#REF!</f>
        <v>#REF!</v>
      </c>
      <c r="C658" s="16" t="e">
        <f t="shared" si="10"/>
        <v>#REF!</v>
      </c>
      <c r="D658" s="4" t="e">
        <f>+'Agent Team'!#REF!</f>
        <v>#REF!</v>
      </c>
      <c r="E658" s="24" t="e">
        <f>'Agent Team'!#REF!</f>
        <v>#REF!</v>
      </c>
      <c r="F658" s="16" t="e">
        <f>'Agent Team'!#REF!</f>
        <v>#REF!</v>
      </c>
      <c r="G658" s="4" t="e">
        <f>'Agent Team'!#REF!</f>
        <v>#REF!</v>
      </c>
      <c r="H658" s="14" t="s">
        <v>135</v>
      </c>
    </row>
    <row r="659" spans="2:8" hidden="1">
      <c r="B659" t="e">
        <f>+'Agent Team'!#REF!</f>
        <v>#REF!</v>
      </c>
      <c r="C659" s="16" t="e">
        <f t="shared" si="10"/>
        <v>#REF!</v>
      </c>
      <c r="D659" s="4" t="e">
        <f>+'Agent Team'!#REF!</f>
        <v>#REF!</v>
      </c>
      <c r="E659" s="24" t="e">
        <f>'Agent Team'!#REF!</f>
        <v>#REF!</v>
      </c>
      <c r="F659" s="16" t="e">
        <f>'Agent Team'!#REF!</f>
        <v>#REF!</v>
      </c>
      <c r="G659" s="4" t="e">
        <f>'Agent Team'!#REF!</f>
        <v>#REF!</v>
      </c>
      <c r="H659" s="14" t="s">
        <v>135</v>
      </c>
    </row>
    <row r="660" spans="2:8" hidden="1">
      <c r="B660" t="e">
        <f>+'Agent Team'!#REF!</f>
        <v>#REF!</v>
      </c>
      <c r="C660" s="16" t="e">
        <f t="shared" si="10"/>
        <v>#REF!</v>
      </c>
      <c r="D660" s="4" t="e">
        <f>+'Agent Team'!#REF!</f>
        <v>#REF!</v>
      </c>
      <c r="E660" s="24" t="e">
        <f>'Agent Team'!#REF!</f>
        <v>#REF!</v>
      </c>
      <c r="F660" s="16" t="e">
        <f>'Agent Team'!#REF!</f>
        <v>#REF!</v>
      </c>
      <c r="G660" s="4" t="e">
        <f>'Agent Team'!#REF!</f>
        <v>#REF!</v>
      </c>
      <c r="H660" s="14" t="s">
        <v>135</v>
      </c>
    </row>
    <row r="661" spans="2:8" hidden="1">
      <c r="B661" t="e">
        <f>+'Agent Team'!#REF!</f>
        <v>#REF!</v>
      </c>
      <c r="C661" s="16" t="e">
        <f t="shared" si="10"/>
        <v>#REF!</v>
      </c>
      <c r="D661" s="4" t="e">
        <f>+'Agent Team'!#REF!</f>
        <v>#REF!</v>
      </c>
      <c r="E661" s="24" t="e">
        <f>'Agent Team'!#REF!</f>
        <v>#REF!</v>
      </c>
      <c r="F661" s="16" t="e">
        <f>'Agent Team'!#REF!</f>
        <v>#REF!</v>
      </c>
      <c r="G661" s="4" t="e">
        <f>'Agent Team'!#REF!</f>
        <v>#REF!</v>
      </c>
      <c r="H661" s="14" t="s">
        <v>135</v>
      </c>
    </row>
    <row r="662" spans="2:8" hidden="1">
      <c r="B662" t="e">
        <f>+'Agent Team'!#REF!</f>
        <v>#REF!</v>
      </c>
      <c r="C662" s="16" t="e">
        <f t="shared" si="10"/>
        <v>#REF!</v>
      </c>
      <c r="D662" s="4" t="e">
        <f>+'Agent Team'!#REF!</f>
        <v>#REF!</v>
      </c>
      <c r="E662" s="24" t="e">
        <f>'Agent Team'!#REF!</f>
        <v>#REF!</v>
      </c>
      <c r="F662" s="16" t="e">
        <f>'Agent Team'!#REF!</f>
        <v>#REF!</v>
      </c>
      <c r="G662" s="4" t="e">
        <f>'Agent Team'!#REF!</f>
        <v>#REF!</v>
      </c>
      <c r="H662" s="14" t="s">
        <v>135</v>
      </c>
    </row>
    <row r="663" spans="2:8" hidden="1">
      <c r="B663" t="e">
        <f>+'Agent Team'!#REF!</f>
        <v>#REF!</v>
      </c>
      <c r="C663" s="16" t="e">
        <f t="shared" si="10"/>
        <v>#REF!</v>
      </c>
      <c r="D663" s="4" t="e">
        <f>+'Agent Team'!#REF!</f>
        <v>#REF!</v>
      </c>
      <c r="E663" s="24" t="e">
        <f>'Agent Team'!#REF!</f>
        <v>#REF!</v>
      </c>
      <c r="F663" s="16" t="e">
        <f>'Agent Team'!#REF!</f>
        <v>#REF!</v>
      </c>
      <c r="G663" s="4" t="e">
        <f>'Agent Team'!#REF!</f>
        <v>#REF!</v>
      </c>
      <c r="H663" s="14" t="s">
        <v>135</v>
      </c>
    </row>
    <row r="664" spans="2:8" hidden="1">
      <c r="B664" t="e">
        <f>+'Agent Team'!#REF!</f>
        <v>#REF!</v>
      </c>
      <c r="C664" s="16" t="e">
        <f t="shared" si="10"/>
        <v>#REF!</v>
      </c>
      <c r="D664" s="4" t="e">
        <f>+'Agent Team'!#REF!</f>
        <v>#REF!</v>
      </c>
      <c r="E664" s="24" t="e">
        <f>'Agent Team'!#REF!</f>
        <v>#REF!</v>
      </c>
      <c r="F664" s="16" t="e">
        <f>'Agent Team'!#REF!</f>
        <v>#REF!</v>
      </c>
      <c r="G664" s="4" t="e">
        <f>'Agent Team'!#REF!</f>
        <v>#REF!</v>
      </c>
      <c r="H664" s="14" t="s">
        <v>135</v>
      </c>
    </row>
    <row r="665" spans="2:8" hidden="1">
      <c r="B665" t="e">
        <f>+'Agent Team'!#REF!</f>
        <v>#REF!</v>
      </c>
      <c r="C665" s="16" t="e">
        <f t="shared" si="10"/>
        <v>#REF!</v>
      </c>
      <c r="D665" s="4" t="e">
        <f>+'Agent Team'!#REF!</f>
        <v>#REF!</v>
      </c>
      <c r="E665" s="24" t="e">
        <f>'Agent Team'!#REF!</f>
        <v>#REF!</v>
      </c>
      <c r="F665" s="16" t="e">
        <f>'Agent Team'!#REF!</f>
        <v>#REF!</v>
      </c>
      <c r="G665" s="4" t="e">
        <f>'Agent Team'!#REF!</f>
        <v>#REF!</v>
      </c>
      <c r="H665" s="14" t="s">
        <v>135</v>
      </c>
    </row>
    <row r="666" spans="2:8" hidden="1">
      <c r="B666" t="e">
        <f>+'Agent Team'!#REF!</f>
        <v>#REF!</v>
      </c>
      <c r="C666" s="16" t="e">
        <f t="shared" si="10"/>
        <v>#REF!</v>
      </c>
      <c r="D666" s="4" t="e">
        <f>+'Agent Team'!#REF!</f>
        <v>#REF!</v>
      </c>
      <c r="E666" s="24" t="e">
        <f>'Agent Team'!#REF!</f>
        <v>#REF!</v>
      </c>
      <c r="F666" s="16" t="e">
        <f>'Agent Team'!#REF!</f>
        <v>#REF!</v>
      </c>
      <c r="G666" s="4" t="e">
        <f>'Agent Team'!#REF!</f>
        <v>#REF!</v>
      </c>
      <c r="H666" s="14" t="s">
        <v>135</v>
      </c>
    </row>
    <row r="667" spans="2:8" hidden="1">
      <c r="B667" t="e">
        <f>+'Agent Team'!#REF!</f>
        <v>#REF!</v>
      </c>
      <c r="C667" s="16" t="e">
        <f t="shared" si="10"/>
        <v>#REF!</v>
      </c>
      <c r="D667" s="4" t="e">
        <f>+'Agent Team'!#REF!</f>
        <v>#REF!</v>
      </c>
      <c r="E667" s="24" t="e">
        <f>'Agent Team'!#REF!</f>
        <v>#REF!</v>
      </c>
      <c r="F667" s="16" t="e">
        <f>'Agent Team'!#REF!</f>
        <v>#REF!</v>
      </c>
      <c r="G667" s="4" t="e">
        <f>'Agent Team'!#REF!</f>
        <v>#REF!</v>
      </c>
      <c r="H667" s="14" t="s">
        <v>135</v>
      </c>
    </row>
    <row r="668" spans="2:8" hidden="1">
      <c r="B668" t="e">
        <f>+'Agent Team'!#REF!</f>
        <v>#REF!</v>
      </c>
      <c r="C668" s="16" t="e">
        <f t="shared" si="10"/>
        <v>#REF!</v>
      </c>
      <c r="D668" s="4" t="e">
        <f>+'Agent Team'!#REF!</f>
        <v>#REF!</v>
      </c>
      <c r="E668" s="24" t="e">
        <f>'Agent Team'!#REF!</f>
        <v>#REF!</v>
      </c>
      <c r="F668" s="16" t="e">
        <f>'Agent Team'!#REF!</f>
        <v>#REF!</v>
      </c>
      <c r="G668" s="4" t="e">
        <f>'Agent Team'!#REF!</f>
        <v>#REF!</v>
      </c>
      <c r="H668" s="14" t="s">
        <v>135</v>
      </c>
    </row>
    <row r="669" spans="2:8" hidden="1">
      <c r="B669" t="e">
        <f>+'Agent Team'!#REF!</f>
        <v>#REF!</v>
      </c>
      <c r="C669" s="16" t="e">
        <f t="shared" si="10"/>
        <v>#REF!</v>
      </c>
      <c r="D669" s="4" t="e">
        <f>+'Agent Team'!#REF!</f>
        <v>#REF!</v>
      </c>
      <c r="E669" s="24" t="e">
        <f>'Agent Team'!#REF!</f>
        <v>#REF!</v>
      </c>
      <c r="F669" s="16" t="e">
        <f>'Agent Team'!#REF!</f>
        <v>#REF!</v>
      </c>
      <c r="G669" s="4" t="e">
        <f>'Agent Team'!#REF!</f>
        <v>#REF!</v>
      </c>
      <c r="H669" s="14" t="s">
        <v>135</v>
      </c>
    </row>
    <row r="670" spans="2:8" hidden="1">
      <c r="B670" t="e">
        <f>+'Agent Team'!#REF!</f>
        <v>#REF!</v>
      </c>
      <c r="C670" s="16" t="e">
        <f t="shared" si="10"/>
        <v>#REF!</v>
      </c>
      <c r="D670" s="4" t="e">
        <f>+'Agent Team'!#REF!</f>
        <v>#REF!</v>
      </c>
      <c r="E670" s="24" t="e">
        <f>'Agent Team'!#REF!</f>
        <v>#REF!</v>
      </c>
      <c r="F670" s="16" t="e">
        <f>'Agent Team'!#REF!</f>
        <v>#REF!</v>
      </c>
      <c r="G670" s="4" t="e">
        <f>'Agent Team'!#REF!</f>
        <v>#REF!</v>
      </c>
      <c r="H670" s="14" t="s">
        <v>135</v>
      </c>
    </row>
    <row r="671" spans="2:8" hidden="1">
      <c r="B671" t="e">
        <f>+'Agent Team'!#REF!</f>
        <v>#REF!</v>
      </c>
      <c r="C671" s="16" t="e">
        <f t="shared" si="10"/>
        <v>#REF!</v>
      </c>
      <c r="D671" s="4" t="e">
        <f>+'Agent Team'!#REF!</f>
        <v>#REF!</v>
      </c>
      <c r="E671" s="24" t="e">
        <f>'Agent Team'!#REF!</f>
        <v>#REF!</v>
      </c>
      <c r="F671" s="16" t="e">
        <f>'Agent Team'!#REF!</f>
        <v>#REF!</v>
      </c>
      <c r="G671" s="4" t="e">
        <f>'Agent Team'!#REF!</f>
        <v>#REF!</v>
      </c>
      <c r="H671" s="14" t="s">
        <v>135</v>
      </c>
    </row>
    <row r="672" spans="2:8" hidden="1">
      <c r="B672" t="e">
        <f>+'Agent Team'!#REF!</f>
        <v>#REF!</v>
      </c>
      <c r="C672" s="16" t="e">
        <f t="shared" si="10"/>
        <v>#REF!</v>
      </c>
      <c r="D672" s="4" t="e">
        <f>+'Agent Team'!#REF!</f>
        <v>#REF!</v>
      </c>
      <c r="E672" s="24" t="e">
        <f>'Agent Team'!#REF!</f>
        <v>#REF!</v>
      </c>
      <c r="F672" s="16" t="e">
        <f>'Agent Team'!#REF!</f>
        <v>#REF!</v>
      </c>
      <c r="G672" s="4" t="e">
        <f>'Agent Team'!#REF!</f>
        <v>#REF!</v>
      </c>
      <c r="H672" s="14" t="s">
        <v>135</v>
      </c>
    </row>
    <row r="673" spans="2:8" hidden="1">
      <c r="B673" t="e">
        <f>+'Agent Team'!#REF!</f>
        <v>#REF!</v>
      </c>
      <c r="C673" s="16" t="e">
        <f t="shared" si="10"/>
        <v>#REF!</v>
      </c>
      <c r="D673" s="4" t="e">
        <f>+'Agent Team'!#REF!</f>
        <v>#REF!</v>
      </c>
      <c r="E673" s="24" t="e">
        <f>'Agent Team'!#REF!</f>
        <v>#REF!</v>
      </c>
      <c r="F673" s="16" t="e">
        <f>'Agent Team'!#REF!</f>
        <v>#REF!</v>
      </c>
      <c r="G673" s="4" t="e">
        <f>'Agent Team'!#REF!</f>
        <v>#REF!</v>
      </c>
      <c r="H673" s="14" t="s">
        <v>135</v>
      </c>
    </row>
    <row r="674" spans="2:8" hidden="1">
      <c r="B674" t="e">
        <f>+'Agent Team'!#REF!</f>
        <v>#REF!</v>
      </c>
      <c r="C674" s="16" t="e">
        <f t="shared" si="10"/>
        <v>#REF!</v>
      </c>
      <c r="D674" s="4" t="e">
        <f>+'Agent Team'!#REF!</f>
        <v>#REF!</v>
      </c>
      <c r="E674" s="24" t="e">
        <f>'Agent Team'!#REF!</f>
        <v>#REF!</v>
      </c>
      <c r="F674" s="16" t="e">
        <f>'Agent Team'!#REF!</f>
        <v>#REF!</v>
      </c>
      <c r="G674" s="4" t="e">
        <f>'Agent Team'!#REF!</f>
        <v>#REF!</v>
      </c>
      <c r="H674" s="14" t="s">
        <v>135</v>
      </c>
    </row>
    <row r="675" spans="2:8" hidden="1">
      <c r="B675" t="e">
        <f>+'Agent Team'!#REF!</f>
        <v>#REF!</v>
      </c>
      <c r="C675" s="16" t="e">
        <f t="shared" si="10"/>
        <v>#REF!</v>
      </c>
      <c r="D675" s="4" t="e">
        <f>+'Agent Team'!#REF!</f>
        <v>#REF!</v>
      </c>
      <c r="E675" s="24" t="e">
        <f>'Agent Team'!#REF!</f>
        <v>#REF!</v>
      </c>
      <c r="F675" s="16" t="e">
        <f>'Agent Team'!#REF!</f>
        <v>#REF!</v>
      </c>
      <c r="G675" s="4" t="e">
        <f>'Agent Team'!#REF!</f>
        <v>#REF!</v>
      </c>
      <c r="H675" s="14" t="s">
        <v>135</v>
      </c>
    </row>
    <row r="676" spans="2:8" hidden="1">
      <c r="B676" t="e">
        <f>+'Agent Team'!#REF!</f>
        <v>#REF!</v>
      </c>
      <c r="C676" s="16" t="e">
        <f t="shared" si="10"/>
        <v>#REF!</v>
      </c>
      <c r="D676" s="4" t="e">
        <f>+'Agent Team'!#REF!</f>
        <v>#REF!</v>
      </c>
      <c r="E676" s="24" t="e">
        <f>'Agent Team'!#REF!</f>
        <v>#REF!</v>
      </c>
      <c r="F676" s="16" t="e">
        <f>'Agent Team'!#REF!</f>
        <v>#REF!</v>
      </c>
      <c r="G676" s="4" t="e">
        <f>'Agent Team'!#REF!</f>
        <v>#REF!</v>
      </c>
      <c r="H676" s="14" t="s">
        <v>135</v>
      </c>
    </row>
    <row r="677" spans="2:8" hidden="1">
      <c r="B677" t="e">
        <f>+'Agent Team'!#REF!</f>
        <v>#REF!</v>
      </c>
      <c r="C677" s="16" t="e">
        <f t="shared" si="10"/>
        <v>#REF!</v>
      </c>
      <c r="D677" s="4" t="e">
        <f>+'Agent Team'!#REF!</f>
        <v>#REF!</v>
      </c>
      <c r="E677" s="24" t="e">
        <f>'Agent Team'!#REF!</f>
        <v>#REF!</v>
      </c>
      <c r="F677" s="16" t="e">
        <f>'Agent Team'!#REF!</f>
        <v>#REF!</v>
      </c>
      <c r="G677" s="4" t="e">
        <f>'Agent Team'!#REF!</f>
        <v>#REF!</v>
      </c>
      <c r="H677" s="14" t="s">
        <v>135</v>
      </c>
    </row>
    <row r="678" spans="2:8" hidden="1">
      <c r="B678" t="e">
        <f>+'Agent Team'!#REF!</f>
        <v>#REF!</v>
      </c>
      <c r="C678" s="16" t="e">
        <f t="shared" si="10"/>
        <v>#REF!</v>
      </c>
      <c r="D678" s="4" t="e">
        <f>+'Agent Team'!#REF!</f>
        <v>#REF!</v>
      </c>
      <c r="E678" s="24" t="e">
        <f>'Agent Team'!#REF!</f>
        <v>#REF!</v>
      </c>
      <c r="F678" s="16" t="e">
        <f>'Agent Team'!#REF!</f>
        <v>#REF!</v>
      </c>
      <c r="G678" s="4" t="e">
        <f>'Agent Team'!#REF!</f>
        <v>#REF!</v>
      </c>
      <c r="H678" s="14" t="s">
        <v>135</v>
      </c>
    </row>
    <row r="679" spans="2:8" hidden="1">
      <c r="B679" t="e">
        <f>+'Agent Team'!#REF!</f>
        <v>#REF!</v>
      </c>
      <c r="C679" s="16" t="e">
        <f t="shared" si="10"/>
        <v>#REF!</v>
      </c>
      <c r="D679" s="4" t="e">
        <f>+'Agent Team'!#REF!</f>
        <v>#REF!</v>
      </c>
      <c r="E679" s="24" t="e">
        <f>'Agent Team'!#REF!</f>
        <v>#REF!</v>
      </c>
      <c r="F679" s="16" t="e">
        <f>'Agent Team'!#REF!</f>
        <v>#REF!</v>
      </c>
      <c r="G679" s="4" t="e">
        <f>'Agent Team'!#REF!</f>
        <v>#REF!</v>
      </c>
      <c r="H679" s="14" t="s">
        <v>135</v>
      </c>
    </row>
    <row r="680" spans="2:8" hidden="1">
      <c r="B680" t="e">
        <f>+'Agent Team'!#REF!</f>
        <v>#REF!</v>
      </c>
      <c r="C680" s="16" t="e">
        <f t="shared" si="10"/>
        <v>#REF!</v>
      </c>
      <c r="D680" s="4" t="e">
        <f>+'Agent Team'!#REF!</f>
        <v>#REF!</v>
      </c>
      <c r="E680" s="24" t="e">
        <f>'Agent Team'!#REF!</f>
        <v>#REF!</v>
      </c>
      <c r="F680" s="16" t="e">
        <f>'Agent Team'!#REF!</f>
        <v>#REF!</v>
      </c>
      <c r="G680" s="4" t="e">
        <f>'Agent Team'!#REF!</f>
        <v>#REF!</v>
      </c>
      <c r="H680" s="14" t="s">
        <v>135</v>
      </c>
    </row>
    <row r="681" spans="2:8" hidden="1">
      <c r="B681" t="e">
        <f>+'Agent Team'!#REF!</f>
        <v>#REF!</v>
      </c>
      <c r="C681" s="16" t="e">
        <f t="shared" si="10"/>
        <v>#REF!</v>
      </c>
      <c r="D681" s="4" t="e">
        <f>+'Agent Team'!#REF!</f>
        <v>#REF!</v>
      </c>
      <c r="E681" s="24" t="e">
        <f>'Agent Team'!#REF!</f>
        <v>#REF!</v>
      </c>
      <c r="F681" s="16" t="e">
        <f>'Agent Team'!#REF!</f>
        <v>#REF!</v>
      </c>
      <c r="G681" s="4" t="e">
        <f>'Agent Team'!#REF!</f>
        <v>#REF!</v>
      </c>
      <c r="H681" s="14" t="s">
        <v>135</v>
      </c>
    </row>
    <row r="682" spans="2:8" hidden="1">
      <c r="B682" t="e">
        <f>+'Agent Team'!#REF!</f>
        <v>#REF!</v>
      </c>
      <c r="C682" s="16" t="e">
        <f t="shared" si="10"/>
        <v>#REF!</v>
      </c>
      <c r="D682" s="4" t="e">
        <f>+'Agent Team'!#REF!</f>
        <v>#REF!</v>
      </c>
      <c r="E682" s="24" t="e">
        <f>'Agent Team'!#REF!</f>
        <v>#REF!</v>
      </c>
      <c r="F682" s="16" t="e">
        <f>'Agent Team'!#REF!</f>
        <v>#REF!</v>
      </c>
      <c r="G682" s="4" t="e">
        <f>'Agent Team'!#REF!</f>
        <v>#REF!</v>
      </c>
      <c r="H682" s="14" t="s">
        <v>135</v>
      </c>
    </row>
    <row r="683" spans="2:8" hidden="1">
      <c r="B683" t="e">
        <f>+'Agent Team'!#REF!</f>
        <v>#REF!</v>
      </c>
      <c r="C683" s="16" t="e">
        <f t="shared" si="10"/>
        <v>#REF!</v>
      </c>
      <c r="D683" s="4" t="e">
        <f>+'Agent Team'!#REF!</f>
        <v>#REF!</v>
      </c>
      <c r="E683" s="24" t="e">
        <f>'Agent Team'!#REF!</f>
        <v>#REF!</v>
      </c>
      <c r="F683" s="16" t="e">
        <f>'Agent Team'!#REF!</f>
        <v>#REF!</v>
      </c>
      <c r="G683" s="4" t="e">
        <f>'Agent Team'!#REF!</f>
        <v>#REF!</v>
      </c>
      <c r="H683" s="14" t="s">
        <v>135</v>
      </c>
    </row>
    <row r="684" spans="2:8" hidden="1">
      <c r="B684" t="e">
        <f>+'Agent Team'!#REF!</f>
        <v>#REF!</v>
      </c>
      <c r="C684" s="16" t="e">
        <f t="shared" si="10"/>
        <v>#REF!</v>
      </c>
      <c r="D684" s="4" t="e">
        <f>+'Agent Team'!#REF!</f>
        <v>#REF!</v>
      </c>
      <c r="E684" s="24" t="e">
        <f>'Agent Team'!#REF!</f>
        <v>#REF!</v>
      </c>
      <c r="F684" s="16" t="e">
        <f>'Agent Team'!#REF!</f>
        <v>#REF!</v>
      </c>
      <c r="G684" s="4" t="e">
        <f>'Agent Team'!#REF!</f>
        <v>#REF!</v>
      </c>
      <c r="H684" s="14" t="s">
        <v>135</v>
      </c>
    </row>
    <row r="685" spans="2:8" hidden="1">
      <c r="B685" t="e">
        <f>+'Agent Team'!#REF!</f>
        <v>#REF!</v>
      </c>
      <c r="C685" s="16" t="e">
        <f t="shared" si="10"/>
        <v>#REF!</v>
      </c>
      <c r="D685" s="4" t="e">
        <f>+'Agent Team'!#REF!</f>
        <v>#REF!</v>
      </c>
      <c r="E685" s="24" t="e">
        <f>'Agent Team'!#REF!</f>
        <v>#REF!</v>
      </c>
      <c r="F685" s="16" t="e">
        <f>'Agent Team'!#REF!</f>
        <v>#REF!</v>
      </c>
      <c r="G685" s="4" t="e">
        <f>'Agent Team'!#REF!</f>
        <v>#REF!</v>
      </c>
      <c r="H685" s="14" t="s">
        <v>135</v>
      </c>
    </row>
    <row r="686" spans="2:8" hidden="1">
      <c r="B686" t="e">
        <f>+'Agent Team'!#REF!</f>
        <v>#REF!</v>
      </c>
      <c r="C686" s="16" t="e">
        <f t="shared" si="10"/>
        <v>#REF!</v>
      </c>
      <c r="D686" s="4" t="e">
        <f>+'Agent Team'!#REF!</f>
        <v>#REF!</v>
      </c>
      <c r="E686" s="24" t="e">
        <f>'Agent Team'!#REF!</f>
        <v>#REF!</v>
      </c>
      <c r="F686" s="16" t="e">
        <f>'Agent Team'!#REF!</f>
        <v>#REF!</v>
      </c>
      <c r="G686" s="4" t="e">
        <f>'Agent Team'!#REF!</f>
        <v>#REF!</v>
      </c>
      <c r="H686" s="14" t="s">
        <v>135</v>
      </c>
    </row>
    <row r="687" spans="2:8" hidden="1">
      <c r="B687" t="e">
        <f>+'Agent Team'!#REF!</f>
        <v>#REF!</v>
      </c>
      <c r="C687" s="16" t="e">
        <f t="shared" si="10"/>
        <v>#REF!</v>
      </c>
      <c r="D687" s="4" t="e">
        <f>+'Agent Team'!#REF!</f>
        <v>#REF!</v>
      </c>
      <c r="E687" s="24" t="e">
        <f>'Agent Team'!#REF!</f>
        <v>#REF!</v>
      </c>
      <c r="F687" s="16" t="e">
        <f>'Agent Team'!#REF!</f>
        <v>#REF!</v>
      </c>
      <c r="G687" s="4" t="e">
        <f>'Agent Team'!#REF!</f>
        <v>#REF!</v>
      </c>
      <c r="H687" s="14" t="s">
        <v>135</v>
      </c>
    </row>
    <row r="688" spans="2:8" hidden="1">
      <c r="B688" t="e">
        <f>+'Agent Team'!#REF!</f>
        <v>#REF!</v>
      </c>
      <c r="C688" s="16" t="e">
        <f t="shared" si="10"/>
        <v>#REF!</v>
      </c>
      <c r="D688" s="4" t="e">
        <f>+'Agent Team'!#REF!</f>
        <v>#REF!</v>
      </c>
      <c r="E688" s="24" t="e">
        <f>'Agent Team'!#REF!</f>
        <v>#REF!</v>
      </c>
      <c r="F688" s="16" t="e">
        <f>'Agent Team'!#REF!</f>
        <v>#REF!</v>
      </c>
      <c r="G688" s="4" t="e">
        <f>'Agent Team'!#REF!</f>
        <v>#REF!</v>
      </c>
      <c r="H688" s="14" t="s">
        <v>135</v>
      </c>
    </row>
    <row r="689" spans="2:8" hidden="1">
      <c r="B689" t="e">
        <f>+'Agent Team'!#REF!</f>
        <v>#REF!</v>
      </c>
      <c r="C689" s="16" t="e">
        <f t="shared" si="10"/>
        <v>#REF!</v>
      </c>
      <c r="D689" s="4" t="e">
        <f>+'Agent Team'!#REF!</f>
        <v>#REF!</v>
      </c>
      <c r="E689" s="24" t="e">
        <f>'Agent Team'!#REF!</f>
        <v>#REF!</v>
      </c>
      <c r="F689" s="16" t="e">
        <f>'Agent Team'!#REF!</f>
        <v>#REF!</v>
      </c>
      <c r="G689" s="4" t="e">
        <f>'Agent Team'!#REF!</f>
        <v>#REF!</v>
      </c>
      <c r="H689" s="14" t="s">
        <v>135</v>
      </c>
    </row>
    <row r="690" spans="2:8" hidden="1">
      <c r="B690" t="e">
        <f>+'Agent Team'!#REF!</f>
        <v>#REF!</v>
      </c>
      <c r="C690" s="16" t="e">
        <f t="shared" si="10"/>
        <v>#REF!</v>
      </c>
      <c r="D690" s="4" t="e">
        <f>+'Agent Team'!#REF!</f>
        <v>#REF!</v>
      </c>
      <c r="E690" s="24" t="e">
        <f>'Agent Team'!#REF!</f>
        <v>#REF!</v>
      </c>
      <c r="F690" s="16" t="e">
        <f>'Agent Team'!#REF!</f>
        <v>#REF!</v>
      </c>
      <c r="G690" s="4" t="e">
        <f>'Agent Team'!#REF!</f>
        <v>#REF!</v>
      </c>
      <c r="H690" s="14" t="s">
        <v>135</v>
      </c>
    </row>
    <row r="691" spans="2:8" hidden="1">
      <c r="B691" t="e">
        <f>+'Agent Team'!#REF!</f>
        <v>#REF!</v>
      </c>
      <c r="C691" s="16" t="e">
        <f t="shared" si="10"/>
        <v>#REF!</v>
      </c>
      <c r="D691" s="4" t="e">
        <f>+'Agent Team'!#REF!</f>
        <v>#REF!</v>
      </c>
      <c r="E691" s="24" t="e">
        <f>'Agent Team'!#REF!</f>
        <v>#REF!</v>
      </c>
      <c r="F691" s="16" t="e">
        <f>'Agent Team'!#REF!</f>
        <v>#REF!</v>
      </c>
      <c r="G691" s="4" t="e">
        <f>'Agent Team'!#REF!</f>
        <v>#REF!</v>
      </c>
      <c r="H691" s="14" t="s">
        <v>135</v>
      </c>
    </row>
    <row r="692" spans="2:8" hidden="1">
      <c r="B692" t="e">
        <f>+'Agent Team'!#REF!</f>
        <v>#REF!</v>
      </c>
      <c r="C692" s="16" t="e">
        <f t="shared" si="10"/>
        <v>#REF!</v>
      </c>
      <c r="D692" s="4" t="e">
        <f>+'Agent Team'!#REF!</f>
        <v>#REF!</v>
      </c>
      <c r="E692" s="24" t="e">
        <f>'Agent Team'!#REF!</f>
        <v>#REF!</v>
      </c>
      <c r="F692" s="16" t="e">
        <f>'Agent Team'!#REF!</f>
        <v>#REF!</v>
      </c>
      <c r="G692" s="4" t="e">
        <f>'Agent Team'!#REF!</f>
        <v>#REF!</v>
      </c>
      <c r="H692" s="14" t="s">
        <v>135</v>
      </c>
    </row>
    <row r="693" spans="2:8" hidden="1">
      <c r="B693" t="e">
        <f>+'Agent Team'!#REF!</f>
        <v>#REF!</v>
      </c>
      <c r="C693" s="16" t="e">
        <f t="shared" si="10"/>
        <v>#REF!</v>
      </c>
      <c r="D693" s="4" t="e">
        <f>+'Agent Team'!#REF!</f>
        <v>#REF!</v>
      </c>
      <c r="E693" s="24" t="e">
        <f>'Agent Team'!#REF!</f>
        <v>#REF!</v>
      </c>
      <c r="F693" s="16" t="e">
        <f>'Agent Team'!#REF!</f>
        <v>#REF!</v>
      </c>
      <c r="G693" s="4" t="e">
        <f>'Agent Team'!#REF!</f>
        <v>#REF!</v>
      </c>
      <c r="H693" s="14" t="s">
        <v>135</v>
      </c>
    </row>
    <row r="694" spans="2:8" hidden="1">
      <c r="B694" t="e">
        <f>+'Agent Team'!#REF!</f>
        <v>#REF!</v>
      </c>
      <c r="C694" s="16" t="e">
        <f t="shared" si="10"/>
        <v>#REF!</v>
      </c>
      <c r="D694" s="4" t="e">
        <f>+'Agent Team'!#REF!</f>
        <v>#REF!</v>
      </c>
      <c r="E694" s="24" t="e">
        <f>'Agent Team'!#REF!</f>
        <v>#REF!</v>
      </c>
      <c r="F694" s="16" t="e">
        <f>'Agent Team'!#REF!</f>
        <v>#REF!</v>
      </c>
      <c r="G694" s="4" t="e">
        <f>'Agent Team'!#REF!</f>
        <v>#REF!</v>
      </c>
      <c r="H694" s="14" t="s">
        <v>135</v>
      </c>
    </row>
    <row r="695" spans="2:8" hidden="1">
      <c r="B695" t="e">
        <f>+'Agent Team'!#REF!</f>
        <v>#REF!</v>
      </c>
      <c r="C695" s="16" t="e">
        <f t="shared" si="10"/>
        <v>#REF!</v>
      </c>
      <c r="D695" s="4" t="e">
        <f>+'Agent Team'!#REF!</f>
        <v>#REF!</v>
      </c>
      <c r="E695" s="24" t="e">
        <f>'Agent Team'!#REF!</f>
        <v>#REF!</v>
      </c>
      <c r="F695" s="16" t="e">
        <f>'Agent Team'!#REF!</f>
        <v>#REF!</v>
      </c>
      <c r="G695" s="4" t="e">
        <f>'Agent Team'!#REF!</f>
        <v>#REF!</v>
      </c>
      <c r="H695" s="14" t="s">
        <v>135</v>
      </c>
    </row>
    <row r="696" spans="2:8" hidden="1">
      <c r="B696" t="e">
        <f>+'Agent Team'!#REF!</f>
        <v>#REF!</v>
      </c>
      <c r="C696" s="16" t="e">
        <f t="shared" si="10"/>
        <v>#REF!</v>
      </c>
      <c r="D696" s="4" t="e">
        <f>+'Agent Team'!#REF!</f>
        <v>#REF!</v>
      </c>
      <c r="E696" s="24" t="e">
        <f>'Agent Team'!#REF!</f>
        <v>#REF!</v>
      </c>
      <c r="F696" s="16" t="e">
        <f>'Agent Team'!#REF!</f>
        <v>#REF!</v>
      </c>
      <c r="G696" s="4" t="e">
        <f>'Agent Team'!#REF!</f>
        <v>#REF!</v>
      </c>
      <c r="H696" s="14" t="s">
        <v>135</v>
      </c>
    </row>
    <row r="697" spans="2:8" hidden="1">
      <c r="B697" t="e">
        <f>+'Agent Team'!#REF!</f>
        <v>#REF!</v>
      </c>
      <c r="C697" s="16" t="e">
        <f t="shared" si="10"/>
        <v>#REF!</v>
      </c>
      <c r="D697" s="4" t="e">
        <f>+'Agent Team'!#REF!</f>
        <v>#REF!</v>
      </c>
      <c r="E697" s="24" t="e">
        <f>'Agent Team'!#REF!</f>
        <v>#REF!</v>
      </c>
      <c r="F697" s="16" t="e">
        <f>'Agent Team'!#REF!</f>
        <v>#REF!</v>
      </c>
      <c r="G697" s="4" t="e">
        <f>'Agent Team'!#REF!</f>
        <v>#REF!</v>
      </c>
      <c r="H697" s="14" t="s">
        <v>154</v>
      </c>
    </row>
    <row r="698" spans="2:8" hidden="1">
      <c r="B698" t="e">
        <f>+'Agent Team'!#REF!</f>
        <v>#REF!</v>
      </c>
      <c r="C698" s="16" t="e">
        <f t="shared" si="10"/>
        <v>#REF!</v>
      </c>
      <c r="D698" s="4" t="e">
        <f>+'Agent Team'!#REF!</f>
        <v>#REF!</v>
      </c>
      <c r="E698" s="24" t="e">
        <f>'Agent Team'!#REF!</f>
        <v>#REF!</v>
      </c>
      <c r="F698" s="16" t="e">
        <f>'Agent Team'!#REF!</f>
        <v>#REF!</v>
      </c>
      <c r="G698" s="4" t="e">
        <f>'Agent Team'!#REF!</f>
        <v>#REF!</v>
      </c>
      <c r="H698" s="14" t="s">
        <v>135</v>
      </c>
    </row>
    <row r="699" spans="2:8" hidden="1">
      <c r="B699" t="e">
        <f>+'Agent Team'!#REF!</f>
        <v>#REF!</v>
      </c>
      <c r="C699" s="16" t="e">
        <f t="shared" si="10"/>
        <v>#REF!</v>
      </c>
      <c r="D699" s="4" t="e">
        <f>+'Agent Team'!#REF!</f>
        <v>#REF!</v>
      </c>
      <c r="E699" s="24" t="e">
        <f>'Agent Team'!#REF!</f>
        <v>#REF!</v>
      </c>
      <c r="F699" s="16" t="e">
        <f>'Agent Team'!#REF!</f>
        <v>#REF!</v>
      </c>
      <c r="G699" s="4" t="e">
        <f>'Agent Team'!#REF!</f>
        <v>#REF!</v>
      </c>
      <c r="H699" s="14" t="s">
        <v>135</v>
      </c>
    </row>
    <row r="700" spans="2:8" hidden="1">
      <c r="B700" t="e">
        <f>+'Agent Team'!#REF!</f>
        <v>#REF!</v>
      </c>
      <c r="C700" s="16" t="e">
        <f t="shared" si="10"/>
        <v>#REF!</v>
      </c>
      <c r="D700" s="4" t="e">
        <f>+'Agent Team'!#REF!</f>
        <v>#REF!</v>
      </c>
      <c r="E700" s="24" t="e">
        <f>'Agent Team'!#REF!</f>
        <v>#REF!</v>
      </c>
      <c r="F700" s="16" t="e">
        <f>'Agent Team'!#REF!</f>
        <v>#REF!</v>
      </c>
      <c r="G700" s="4" t="e">
        <f>'Agent Team'!#REF!</f>
        <v>#REF!</v>
      </c>
      <c r="H700" s="14" t="s">
        <v>135</v>
      </c>
    </row>
    <row r="701" spans="2:8" hidden="1">
      <c r="B701" t="e">
        <f>+'Agent Team'!#REF!</f>
        <v>#REF!</v>
      </c>
      <c r="C701" s="16" t="e">
        <f t="shared" si="10"/>
        <v>#REF!</v>
      </c>
      <c r="D701" s="4" t="e">
        <f>+'Agent Team'!#REF!</f>
        <v>#REF!</v>
      </c>
      <c r="E701" s="24" t="e">
        <f>'Agent Team'!#REF!</f>
        <v>#REF!</v>
      </c>
      <c r="F701" s="16" t="e">
        <f>'Agent Team'!#REF!</f>
        <v>#REF!</v>
      </c>
      <c r="G701" s="4" t="e">
        <f>'Agent Team'!#REF!</f>
        <v>#REF!</v>
      </c>
      <c r="H701" s="14" t="s">
        <v>135</v>
      </c>
    </row>
    <row r="702" spans="2:8" hidden="1">
      <c r="B702" t="e">
        <f>+'Agent Team'!#REF!</f>
        <v>#REF!</v>
      </c>
      <c r="C702" s="16" t="e">
        <f t="shared" si="10"/>
        <v>#REF!</v>
      </c>
      <c r="D702" s="4" t="e">
        <f>+'Agent Team'!#REF!</f>
        <v>#REF!</v>
      </c>
      <c r="E702" s="24" t="e">
        <f>'Agent Team'!#REF!</f>
        <v>#REF!</v>
      </c>
      <c r="F702" s="16" t="e">
        <f>'Agent Team'!#REF!</f>
        <v>#REF!</v>
      </c>
      <c r="G702" s="4" t="e">
        <f>'Agent Team'!#REF!</f>
        <v>#REF!</v>
      </c>
      <c r="H702" s="14" t="s">
        <v>135</v>
      </c>
    </row>
    <row r="703" spans="2:8" hidden="1">
      <c r="B703" t="e">
        <f>+'Agent Team'!#REF!</f>
        <v>#REF!</v>
      </c>
      <c r="C703" s="16" t="e">
        <f t="shared" si="10"/>
        <v>#REF!</v>
      </c>
      <c r="D703" s="4" t="e">
        <f>+'Agent Team'!#REF!</f>
        <v>#REF!</v>
      </c>
      <c r="E703" s="24" t="e">
        <f>'Agent Team'!#REF!</f>
        <v>#REF!</v>
      </c>
      <c r="F703" s="16" t="e">
        <f>'Agent Team'!#REF!</f>
        <v>#REF!</v>
      </c>
      <c r="G703" s="4" t="e">
        <f>'Agent Team'!#REF!</f>
        <v>#REF!</v>
      </c>
      <c r="H703" s="14" t="s">
        <v>135</v>
      </c>
    </row>
    <row r="704" spans="2:8" hidden="1">
      <c r="B704" t="e">
        <f>+'Agent Team'!#REF!</f>
        <v>#REF!</v>
      </c>
      <c r="C704" s="16" t="e">
        <f t="shared" si="10"/>
        <v>#REF!</v>
      </c>
      <c r="D704" s="4" t="e">
        <f>+'Agent Team'!#REF!</f>
        <v>#REF!</v>
      </c>
      <c r="E704" s="24" t="e">
        <f>'Agent Team'!#REF!</f>
        <v>#REF!</v>
      </c>
      <c r="F704" s="16" t="e">
        <f>'Agent Team'!#REF!</f>
        <v>#REF!</v>
      </c>
      <c r="G704" s="4" t="e">
        <f>'Agent Team'!#REF!</f>
        <v>#REF!</v>
      </c>
      <c r="H704" s="14" t="s">
        <v>135</v>
      </c>
    </row>
    <row r="705" spans="2:8" hidden="1">
      <c r="B705" t="e">
        <f>+'Agent Team'!#REF!</f>
        <v>#REF!</v>
      </c>
      <c r="C705" s="16" t="e">
        <f t="shared" si="10"/>
        <v>#REF!</v>
      </c>
      <c r="D705" s="4" t="e">
        <f>+'Agent Team'!#REF!</f>
        <v>#REF!</v>
      </c>
      <c r="E705" s="24" t="e">
        <f>'Agent Team'!#REF!</f>
        <v>#REF!</v>
      </c>
      <c r="F705" s="16" t="e">
        <f>'Agent Team'!#REF!</f>
        <v>#REF!</v>
      </c>
      <c r="G705" s="4" t="e">
        <f>'Agent Team'!#REF!</f>
        <v>#REF!</v>
      </c>
      <c r="H705" s="14" t="s">
        <v>135</v>
      </c>
    </row>
    <row r="706" spans="2:8" hidden="1">
      <c r="B706" t="e">
        <f>+'Agent Team'!#REF!</f>
        <v>#REF!</v>
      </c>
      <c r="C706" s="16" t="e">
        <f t="shared" ref="C706:C769" si="11">MATCH(B706,$A$2:$A$822,0)</f>
        <v>#REF!</v>
      </c>
      <c r="D706" s="4" t="e">
        <f>+'Agent Team'!#REF!</f>
        <v>#REF!</v>
      </c>
      <c r="E706" s="24" t="e">
        <f>'Agent Team'!#REF!</f>
        <v>#REF!</v>
      </c>
      <c r="F706" s="16" t="e">
        <f>'Agent Team'!#REF!</f>
        <v>#REF!</v>
      </c>
      <c r="G706" s="4" t="e">
        <f>'Agent Team'!#REF!</f>
        <v>#REF!</v>
      </c>
      <c r="H706" s="14" t="s">
        <v>135</v>
      </c>
    </row>
    <row r="707" spans="2:8" hidden="1">
      <c r="B707" t="e">
        <f>+'Agent Team'!#REF!</f>
        <v>#REF!</v>
      </c>
      <c r="C707" s="16" t="e">
        <f t="shared" si="11"/>
        <v>#REF!</v>
      </c>
      <c r="D707" s="4" t="e">
        <f>+'Agent Team'!#REF!</f>
        <v>#REF!</v>
      </c>
      <c r="E707" s="24" t="e">
        <f>'Agent Team'!#REF!</f>
        <v>#REF!</v>
      </c>
      <c r="F707" s="16" t="e">
        <f>'Agent Team'!#REF!</f>
        <v>#REF!</v>
      </c>
      <c r="G707" s="4" t="e">
        <f>'Agent Team'!#REF!</f>
        <v>#REF!</v>
      </c>
      <c r="H707" s="14" t="s">
        <v>135</v>
      </c>
    </row>
    <row r="708" spans="2:8" hidden="1">
      <c r="B708" t="e">
        <f>+'Agent Team'!#REF!</f>
        <v>#REF!</v>
      </c>
      <c r="C708" s="16" t="e">
        <f t="shared" si="11"/>
        <v>#REF!</v>
      </c>
      <c r="D708" s="4" t="e">
        <f>+'Agent Team'!#REF!</f>
        <v>#REF!</v>
      </c>
      <c r="E708" s="24" t="e">
        <f>'Agent Team'!#REF!</f>
        <v>#REF!</v>
      </c>
      <c r="F708" s="16" t="e">
        <f>'Agent Team'!#REF!</f>
        <v>#REF!</v>
      </c>
      <c r="G708" s="4" t="e">
        <f>'Agent Team'!#REF!</f>
        <v>#REF!</v>
      </c>
      <c r="H708" s="14" t="s">
        <v>156</v>
      </c>
    </row>
    <row r="709" spans="2:8" hidden="1">
      <c r="B709" t="e">
        <f>+'Agent Team'!#REF!</f>
        <v>#REF!</v>
      </c>
      <c r="C709" s="16" t="e">
        <f t="shared" si="11"/>
        <v>#REF!</v>
      </c>
      <c r="D709" s="4" t="e">
        <f>+'Agent Team'!#REF!</f>
        <v>#REF!</v>
      </c>
      <c r="E709" s="24" t="e">
        <f>'Agent Team'!#REF!</f>
        <v>#REF!</v>
      </c>
      <c r="F709" s="16" t="e">
        <f>'Agent Team'!#REF!</f>
        <v>#REF!</v>
      </c>
      <c r="G709" s="4" t="e">
        <f>'Agent Team'!#REF!</f>
        <v>#REF!</v>
      </c>
      <c r="H709" s="14"/>
    </row>
    <row r="710" spans="2:8" hidden="1">
      <c r="B710" t="e">
        <f>+'Agent Team'!#REF!</f>
        <v>#REF!</v>
      </c>
      <c r="C710" s="16" t="e">
        <f t="shared" si="11"/>
        <v>#REF!</v>
      </c>
      <c r="D710" s="4" t="e">
        <f>+'Agent Team'!#REF!</f>
        <v>#REF!</v>
      </c>
      <c r="E710" s="24" t="e">
        <f>'Agent Team'!#REF!</f>
        <v>#REF!</v>
      </c>
      <c r="F710" s="16" t="e">
        <f>'Agent Team'!#REF!</f>
        <v>#REF!</v>
      </c>
      <c r="G710" s="4" t="e">
        <f>'Agent Team'!#REF!</f>
        <v>#REF!</v>
      </c>
      <c r="H710" s="14" t="s">
        <v>135</v>
      </c>
    </row>
    <row r="711" spans="2:8" hidden="1">
      <c r="B711" t="e">
        <f>+'Agent Team'!#REF!</f>
        <v>#REF!</v>
      </c>
      <c r="C711" s="16" t="e">
        <f t="shared" si="11"/>
        <v>#REF!</v>
      </c>
      <c r="D711" s="4" t="e">
        <f>+'Agent Team'!#REF!</f>
        <v>#REF!</v>
      </c>
      <c r="E711" s="24" t="e">
        <f>'Agent Team'!#REF!</f>
        <v>#REF!</v>
      </c>
      <c r="F711" s="16" t="e">
        <f>'Agent Team'!#REF!</f>
        <v>#REF!</v>
      </c>
      <c r="G711" s="4" t="e">
        <f>'Agent Team'!#REF!</f>
        <v>#REF!</v>
      </c>
      <c r="H711" s="14" t="s">
        <v>135</v>
      </c>
    </row>
    <row r="712" spans="2:8" hidden="1">
      <c r="B712" t="e">
        <f>+'Agent Team'!#REF!</f>
        <v>#REF!</v>
      </c>
      <c r="C712" s="16" t="e">
        <f t="shared" si="11"/>
        <v>#REF!</v>
      </c>
      <c r="D712" s="4" t="e">
        <f>+'Agent Team'!#REF!</f>
        <v>#REF!</v>
      </c>
      <c r="E712" s="24" t="e">
        <f>'Agent Team'!#REF!</f>
        <v>#REF!</v>
      </c>
      <c r="F712" s="16" t="e">
        <f>'Agent Team'!#REF!</f>
        <v>#REF!</v>
      </c>
      <c r="G712" s="4" t="e">
        <f>'Agent Team'!#REF!</f>
        <v>#REF!</v>
      </c>
      <c r="H712" s="14" t="s">
        <v>135</v>
      </c>
    </row>
    <row r="713" spans="2:8" hidden="1">
      <c r="B713" t="e">
        <f>+'Agent Team'!#REF!</f>
        <v>#REF!</v>
      </c>
      <c r="C713" s="16" t="e">
        <f t="shared" si="11"/>
        <v>#REF!</v>
      </c>
      <c r="D713" s="4" t="e">
        <f>+'Agent Team'!#REF!</f>
        <v>#REF!</v>
      </c>
      <c r="E713" s="24" t="e">
        <f>'Agent Team'!#REF!</f>
        <v>#REF!</v>
      </c>
      <c r="F713" s="16" t="e">
        <f>'Agent Team'!#REF!</f>
        <v>#REF!</v>
      </c>
      <c r="G713" s="4" t="e">
        <f>'Agent Team'!#REF!</f>
        <v>#REF!</v>
      </c>
      <c r="H713" s="14" t="s">
        <v>135</v>
      </c>
    </row>
    <row r="714" spans="2:8" hidden="1">
      <c r="B714" t="e">
        <f>+'Agent Team'!#REF!</f>
        <v>#REF!</v>
      </c>
      <c r="C714" s="16" t="e">
        <f t="shared" si="11"/>
        <v>#REF!</v>
      </c>
      <c r="D714" s="4" t="e">
        <f>+'Agent Team'!#REF!</f>
        <v>#REF!</v>
      </c>
      <c r="E714" s="24" t="e">
        <f>'Agent Team'!#REF!</f>
        <v>#REF!</v>
      </c>
      <c r="F714" s="16" t="e">
        <f>'Agent Team'!#REF!</f>
        <v>#REF!</v>
      </c>
      <c r="G714" s="4" t="e">
        <f>'Agent Team'!#REF!</f>
        <v>#REF!</v>
      </c>
      <c r="H714" s="14" t="s">
        <v>135</v>
      </c>
    </row>
    <row r="715" spans="2:8" hidden="1">
      <c r="B715" t="e">
        <f>+'Agent Team'!#REF!</f>
        <v>#REF!</v>
      </c>
      <c r="C715" s="16" t="e">
        <f t="shared" si="11"/>
        <v>#REF!</v>
      </c>
      <c r="D715" s="4" t="e">
        <f>+'Agent Team'!#REF!</f>
        <v>#REF!</v>
      </c>
      <c r="E715" s="24" t="e">
        <f>'Agent Team'!#REF!</f>
        <v>#REF!</v>
      </c>
      <c r="F715" s="16" t="e">
        <f>'Agent Team'!#REF!</f>
        <v>#REF!</v>
      </c>
      <c r="G715" s="4" t="e">
        <f>'Agent Team'!#REF!</f>
        <v>#REF!</v>
      </c>
      <c r="H715" s="14" t="s">
        <v>135</v>
      </c>
    </row>
    <row r="716" spans="2:8" hidden="1">
      <c r="B716" t="e">
        <f>+'Agent Team'!#REF!</f>
        <v>#REF!</v>
      </c>
      <c r="C716" s="16" t="e">
        <f t="shared" si="11"/>
        <v>#REF!</v>
      </c>
      <c r="D716" s="4" t="e">
        <f>+'Agent Team'!#REF!</f>
        <v>#REF!</v>
      </c>
      <c r="E716" s="24" t="e">
        <f>'Agent Team'!#REF!</f>
        <v>#REF!</v>
      </c>
      <c r="F716" s="16" t="e">
        <f>'Agent Team'!#REF!</f>
        <v>#REF!</v>
      </c>
      <c r="G716" s="4" t="e">
        <f>'Agent Team'!#REF!</f>
        <v>#REF!</v>
      </c>
      <c r="H716" s="14" t="s">
        <v>135</v>
      </c>
    </row>
    <row r="717" spans="2:8" hidden="1">
      <c r="B717" t="e">
        <f>+'Agent Team'!#REF!</f>
        <v>#REF!</v>
      </c>
      <c r="C717" s="16" t="e">
        <f t="shared" si="11"/>
        <v>#REF!</v>
      </c>
      <c r="D717" s="4" t="e">
        <f>+'Agent Team'!#REF!</f>
        <v>#REF!</v>
      </c>
      <c r="E717" s="24" t="e">
        <f>'Agent Team'!#REF!</f>
        <v>#REF!</v>
      </c>
      <c r="F717" s="16" t="e">
        <f>'Agent Team'!#REF!</f>
        <v>#REF!</v>
      </c>
      <c r="G717" s="4" t="e">
        <f>'Agent Team'!#REF!</f>
        <v>#REF!</v>
      </c>
      <c r="H717" s="14" t="s">
        <v>135</v>
      </c>
    </row>
    <row r="718" spans="2:8" hidden="1">
      <c r="B718" t="e">
        <f>+'Agent Team'!#REF!</f>
        <v>#REF!</v>
      </c>
      <c r="C718" s="16" t="e">
        <f t="shared" si="11"/>
        <v>#REF!</v>
      </c>
      <c r="D718" s="4" t="e">
        <f>+'Agent Team'!#REF!</f>
        <v>#REF!</v>
      </c>
      <c r="E718" s="24" t="e">
        <f>'Agent Team'!#REF!</f>
        <v>#REF!</v>
      </c>
      <c r="F718" s="16" t="e">
        <f>'Agent Team'!#REF!</f>
        <v>#REF!</v>
      </c>
      <c r="G718" s="4" t="e">
        <f>'Agent Team'!#REF!</f>
        <v>#REF!</v>
      </c>
      <c r="H718" s="14" t="s">
        <v>135</v>
      </c>
    </row>
    <row r="719" spans="2:8" hidden="1">
      <c r="B719" t="e">
        <f>+'Agent Team'!#REF!</f>
        <v>#REF!</v>
      </c>
      <c r="C719" s="16" t="e">
        <f t="shared" si="11"/>
        <v>#REF!</v>
      </c>
      <c r="D719" s="4" t="e">
        <f>+'Agent Team'!#REF!</f>
        <v>#REF!</v>
      </c>
      <c r="E719" s="24" t="e">
        <f>'Agent Team'!#REF!</f>
        <v>#REF!</v>
      </c>
      <c r="F719" s="16" t="e">
        <f>'Agent Team'!#REF!</f>
        <v>#REF!</v>
      </c>
      <c r="G719" s="4" t="e">
        <f>'Agent Team'!#REF!</f>
        <v>#REF!</v>
      </c>
      <c r="H719" s="14" t="s">
        <v>135</v>
      </c>
    </row>
    <row r="720" spans="2:8" hidden="1">
      <c r="B720" t="e">
        <f>+'Agent Team'!#REF!</f>
        <v>#REF!</v>
      </c>
      <c r="C720" s="16" t="e">
        <f t="shared" si="11"/>
        <v>#REF!</v>
      </c>
      <c r="D720" s="4" t="e">
        <f>+'Agent Team'!#REF!</f>
        <v>#REF!</v>
      </c>
      <c r="E720" s="24" t="e">
        <f>'Agent Team'!#REF!</f>
        <v>#REF!</v>
      </c>
      <c r="F720" s="16" t="e">
        <f>'Agent Team'!#REF!</f>
        <v>#REF!</v>
      </c>
      <c r="G720" s="4" t="e">
        <f>'Agent Team'!#REF!</f>
        <v>#REF!</v>
      </c>
      <c r="H720" s="14" t="s">
        <v>135</v>
      </c>
    </row>
    <row r="721" spans="2:8" hidden="1">
      <c r="B721" t="e">
        <f>+'Agent Team'!#REF!</f>
        <v>#REF!</v>
      </c>
      <c r="C721" s="16" t="e">
        <f t="shared" si="11"/>
        <v>#REF!</v>
      </c>
      <c r="D721" s="4" t="e">
        <f>+'Agent Team'!#REF!</f>
        <v>#REF!</v>
      </c>
      <c r="E721" s="24" t="e">
        <f>'Agent Team'!#REF!</f>
        <v>#REF!</v>
      </c>
      <c r="F721" s="16" t="e">
        <f>'Agent Team'!#REF!</f>
        <v>#REF!</v>
      </c>
      <c r="G721" s="4" t="e">
        <f>'Agent Team'!#REF!</f>
        <v>#REF!</v>
      </c>
      <c r="H721" s="14" t="s">
        <v>135</v>
      </c>
    </row>
    <row r="722" spans="2:8" hidden="1">
      <c r="B722" t="e">
        <f>+'Agent Team'!#REF!</f>
        <v>#REF!</v>
      </c>
      <c r="C722" s="16" t="e">
        <f t="shared" si="11"/>
        <v>#REF!</v>
      </c>
      <c r="D722" s="4" t="e">
        <f>+'Agent Team'!#REF!</f>
        <v>#REF!</v>
      </c>
      <c r="E722" s="24" t="e">
        <f>'Agent Team'!#REF!</f>
        <v>#REF!</v>
      </c>
      <c r="F722" s="16" t="e">
        <f>'Agent Team'!#REF!</f>
        <v>#REF!</v>
      </c>
      <c r="G722" s="4" t="e">
        <f>'Agent Team'!#REF!</f>
        <v>#REF!</v>
      </c>
      <c r="H722" s="14" t="s">
        <v>135</v>
      </c>
    </row>
    <row r="723" spans="2:8" hidden="1">
      <c r="B723" t="e">
        <f>+'Agent Team'!#REF!</f>
        <v>#REF!</v>
      </c>
      <c r="C723" s="16" t="e">
        <f t="shared" si="11"/>
        <v>#REF!</v>
      </c>
      <c r="D723" s="4" t="e">
        <f>+'Agent Team'!#REF!</f>
        <v>#REF!</v>
      </c>
      <c r="E723" s="24" t="e">
        <f>'Agent Team'!#REF!</f>
        <v>#REF!</v>
      </c>
      <c r="F723" s="16" t="e">
        <f>'Agent Team'!#REF!</f>
        <v>#REF!</v>
      </c>
      <c r="G723" s="4" t="e">
        <f>'Agent Team'!#REF!</f>
        <v>#REF!</v>
      </c>
      <c r="H723" s="14" t="s">
        <v>135</v>
      </c>
    </row>
    <row r="724" spans="2:8" hidden="1">
      <c r="B724" t="e">
        <f>+'Agent Team'!#REF!</f>
        <v>#REF!</v>
      </c>
      <c r="C724" s="16" t="e">
        <f t="shared" si="11"/>
        <v>#REF!</v>
      </c>
      <c r="D724" s="4" t="e">
        <f>+'Agent Team'!#REF!</f>
        <v>#REF!</v>
      </c>
      <c r="E724" s="24" t="e">
        <f>'Agent Team'!#REF!</f>
        <v>#REF!</v>
      </c>
      <c r="F724" s="16" t="e">
        <f>'Agent Team'!#REF!</f>
        <v>#REF!</v>
      </c>
      <c r="G724" s="4" t="e">
        <f>'Agent Team'!#REF!</f>
        <v>#REF!</v>
      </c>
      <c r="H724" s="14" t="s">
        <v>135</v>
      </c>
    </row>
    <row r="725" spans="2:8" hidden="1">
      <c r="B725" t="e">
        <f>+'Agent Team'!#REF!</f>
        <v>#REF!</v>
      </c>
      <c r="C725" s="16" t="e">
        <f t="shared" si="11"/>
        <v>#REF!</v>
      </c>
      <c r="D725" s="4" t="e">
        <f>+'Agent Team'!#REF!</f>
        <v>#REF!</v>
      </c>
      <c r="E725" s="24" t="e">
        <f>'Agent Team'!#REF!</f>
        <v>#REF!</v>
      </c>
      <c r="F725" s="16" t="e">
        <f>'Agent Team'!#REF!</f>
        <v>#REF!</v>
      </c>
      <c r="G725" s="4" t="e">
        <f>'Agent Team'!#REF!</f>
        <v>#REF!</v>
      </c>
      <c r="H725" s="14" t="s">
        <v>135</v>
      </c>
    </row>
    <row r="726" spans="2:8" hidden="1">
      <c r="B726" t="e">
        <f>+'Agent Team'!#REF!</f>
        <v>#REF!</v>
      </c>
      <c r="C726" s="16" t="e">
        <f t="shared" si="11"/>
        <v>#REF!</v>
      </c>
      <c r="D726" s="4" t="e">
        <f>+'Agent Team'!#REF!</f>
        <v>#REF!</v>
      </c>
      <c r="E726" s="24" t="e">
        <f>'Agent Team'!#REF!</f>
        <v>#REF!</v>
      </c>
      <c r="F726" s="16" t="e">
        <f>'Agent Team'!#REF!</f>
        <v>#REF!</v>
      </c>
      <c r="G726" s="4" t="e">
        <f>'Agent Team'!#REF!</f>
        <v>#REF!</v>
      </c>
      <c r="H726" s="14" t="s">
        <v>135</v>
      </c>
    </row>
    <row r="727" spans="2:8" hidden="1">
      <c r="B727" t="e">
        <f>+'Agent Team'!#REF!</f>
        <v>#REF!</v>
      </c>
      <c r="C727" s="16" t="e">
        <f t="shared" si="11"/>
        <v>#REF!</v>
      </c>
      <c r="D727" s="4" t="e">
        <f>+'Agent Team'!#REF!</f>
        <v>#REF!</v>
      </c>
      <c r="E727" s="24" t="e">
        <f>'Agent Team'!#REF!</f>
        <v>#REF!</v>
      </c>
      <c r="F727" s="16" t="e">
        <f>'Agent Team'!#REF!</f>
        <v>#REF!</v>
      </c>
      <c r="G727" s="4" t="e">
        <f>'Agent Team'!#REF!</f>
        <v>#REF!</v>
      </c>
      <c r="H727" s="14" t="s">
        <v>135</v>
      </c>
    </row>
    <row r="728" spans="2:8" hidden="1">
      <c r="B728" t="e">
        <f>+'Agent Team'!#REF!</f>
        <v>#REF!</v>
      </c>
      <c r="C728" s="16" t="e">
        <f t="shared" si="11"/>
        <v>#REF!</v>
      </c>
      <c r="D728" s="4" t="e">
        <f>+'Agent Team'!#REF!</f>
        <v>#REF!</v>
      </c>
      <c r="E728" s="24" t="e">
        <f>'Agent Team'!#REF!</f>
        <v>#REF!</v>
      </c>
      <c r="F728" s="16" t="e">
        <f>'Agent Team'!#REF!</f>
        <v>#REF!</v>
      </c>
      <c r="G728" s="4" t="e">
        <f>'Agent Team'!#REF!</f>
        <v>#REF!</v>
      </c>
      <c r="H728" s="14" t="s">
        <v>135</v>
      </c>
    </row>
    <row r="729" spans="2:8" hidden="1">
      <c r="B729" t="e">
        <f>+'Agent Team'!#REF!</f>
        <v>#REF!</v>
      </c>
      <c r="C729" s="16" t="e">
        <f t="shared" si="11"/>
        <v>#REF!</v>
      </c>
      <c r="D729" s="4" t="e">
        <f>+'Agent Team'!#REF!</f>
        <v>#REF!</v>
      </c>
      <c r="E729" s="24" t="e">
        <f>'Agent Team'!#REF!</f>
        <v>#REF!</v>
      </c>
      <c r="F729" s="16" t="e">
        <f>'Agent Team'!#REF!</f>
        <v>#REF!</v>
      </c>
      <c r="G729" s="4" t="e">
        <f>'Agent Team'!#REF!</f>
        <v>#REF!</v>
      </c>
      <c r="H729" s="14" t="s">
        <v>135</v>
      </c>
    </row>
    <row r="730" spans="2:8" hidden="1">
      <c r="B730" t="e">
        <f>+'Agent Team'!#REF!</f>
        <v>#REF!</v>
      </c>
      <c r="C730" s="16" t="e">
        <f t="shared" si="11"/>
        <v>#REF!</v>
      </c>
      <c r="D730" s="4" t="e">
        <f>+'Agent Team'!#REF!</f>
        <v>#REF!</v>
      </c>
      <c r="E730" s="24" t="e">
        <f>'Agent Team'!#REF!</f>
        <v>#REF!</v>
      </c>
      <c r="F730" s="16" t="e">
        <f>'Agent Team'!#REF!</f>
        <v>#REF!</v>
      </c>
      <c r="G730" s="4" t="e">
        <f>'Agent Team'!#REF!</f>
        <v>#REF!</v>
      </c>
      <c r="H730" s="14" t="s">
        <v>135</v>
      </c>
    </row>
    <row r="731" spans="2:8" hidden="1">
      <c r="B731" t="e">
        <f>+'Agent Team'!#REF!</f>
        <v>#REF!</v>
      </c>
      <c r="C731" s="16" t="e">
        <f t="shared" si="11"/>
        <v>#REF!</v>
      </c>
      <c r="D731" s="4" t="e">
        <f>+'Agent Team'!#REF!</f>
        <v>#REF!</v>
      </c>
      <c r="E731" s="24" t="e">
        <f>'Agent Team'!#REF!</f>
        <v>#REF!</v>
      </c>
      <c r="F731" s="16" t="e">
        <f>'Agent Team'!#REF!</f>
        <v>#REF!</v>
      </c>
      <c r="G731" s="4" t="e">
        <f>'Agent Team'!#REF!</f>
        <v>#REF!</v>
      </c>
      <c r="H731" s="14" t="s">
        <v>135</v>
      </c>
    </row>
    <row r="732" spans="2:8" hidden="1">
      <c r="B732" t="e">
        <f>+'Agent Team'!#REF!</f>
        <v>#REF!</v>
      </c>
      <c r="C732" s="16" t="e">
        <f t="shared" si="11"/>
        <v>#REF!</v>
      </c>
      <c r="D732" s="4" t="e">
        <f>+'Agent Team'!#REF!</f>
        <v>#REF!</v>
      </c>
      <c r="E732" s="24" t="e">
        <f>'Agent Team'!#REF!</f>
        <v>#REF!</v>
      </c>
      <c r="F732" s="16" t="e">
        <f>'Agent Team'!#REF!</f>
        <v>#REF!</v>
      </c>
      <c r="G732" s="4" t="e">
        <f>'Agent Team'!#REF!</f>
        <v>#REF!</v>
      </c>
      <c r="H732" s="14" t="s">
        <v>135</v>
      </c>
    </row>
    <row r="733" spans="2:8" hidden="1">
      <c r="B733" t="e">
        <f>+'Agent Team'!#REF!</f>
        <v>#REF!</v>
      </c>
      <c r="C733" s="16" t="e">
        <f t="shared" si="11"/>
        <v>#REF!</v>
      </c>
      <c r="D733" s="4" t="e">
        <f>+'Agent Team'!#REF!</f>
        <v>#REF!</v>
      </c>
      <c r="E733" s="24" t="e">
        <f>'Agent Team'!#REF!</f>
        <v>#REF!</v>
      </c>
      <c r="F733" s="16" t="e">
        <f>'Agent Team'!#REF!</f>
        <v>#REF!</v>
      </c>
      <c r="G733" s="4" t="e">
        <f>'Agent Team'!#REF!</f>
        <v>#REF!</v>
      </c>
      <c r="H733" s="14" t="s">
        <v>135</v>
      </c>
    </row>
    <row r="734" spans="2:8">
      <c r="B734" t="e">
        <f>+'Agent Team'!#REF!</f>
        <v>#REF!</v>
      </c>
      <c r="C734" s="16" t="e">
        <f t="shared" si="11"/>
        <v>#REF!</v>
      </c>
      <c r="D734" s="4" t="e">
        <f>+'Agent Team'!#REF!</f>
        <v>#REF!</v>
      </c>
      <c r="E734" s="24" t="e">
        <f>'Agent Team'!#REF!</f>
        <v>#REF!</v>
      </c>
      <c r="F734" s="16" t="e">
        <f>'Agent Team'!#REF!</f>
        <v>#REF!</v>
      </c>
      <c r="G734" s="4" t="e">
        <f>'Agent Team'!#REF!</f>
        <v>#REF!</v>
      </c>
      <c r="H734" s="14"/>
    </row>
    <row r="735" spans="2:8">
      <c r="B735" t="e">
        <f>+'Agent Team'!#REF!</f>
        <v>#REF!</v>
      </c>
      <c r="C735" s="16" t="e">
        <f t="shared" si="11"/>
        <v>#REF!</v>
      </c>
      <c r="D735" s="4" t="e">
        <f>+'Agent Team'!#REF!</f>
        <v>#REF!</v>
      </c>
      <c r="E735" s="24" t="e">
        <f>'Agent Team'!#REF!</f>
        <v>#REF!</v>
      </c>
      <c r="F735" s="16" t="e">
        <f>'Agent Team'!#REF!</f>
        <v>#REF!</v>
      </c>
      <c r="G735" s="4" t="e">
        <f>'Agent Team'!#REF!</f>
        <v>#REF!</v>
      </c>
      <c r="H735" s="14"/>
    </row>
    <row r="736" spans="2:8">
      <c r="B736" t="e">
        <f>+'Agent Team'!#REF!</f>
        <v>#REF!</v>
      </c>
      <c r="C736" s="16" t="e">
        <f t="shared" si="11"/>
        <v>#REF!</v>
      </c>
      <c r="D736" s="4" t="e">
        <f>+'Agent Team'!#REF!</f>
        <v>#REF!</v>
      </c>
      <c r="E736" s="24" t="e">
        <f>'Agent Team'!#REF!</f>
        <v>#REF!</v>
      </c>
      <c r="F736" s="16" t="e">
        <f>'Agent Team'!#REF!</f>
        <v>#REF!</v>
      </c>
      <c r="G736" s="4" t="e">
        <f>'Agent Team'!#REF!</f>
        <v>#REF!</v>
      </c>
      <c r="H736" s="14"/>
    </row>
    <row r="737" spans="2:8">
      <c r="B737" t="e">
        <f>+'Agent Team'!#REF!</f>
        <v>#REF!</v>
      </c>
      <c r="C737" s="16" t="e">
        <f t="shared" si="11"/>
        <v>#REF!</v>
      </c>
      <c r="D737" s="4" t="e">
        <f>+'Agent Team'!#REF!</f>
        <v>#REF!</v>
      </c>
      <c r="E737" s="24" t="e">
        <f>'Agent Team'!#REF!</f>
        <v>#REF!</v>
      </c>
      <c r="F737" s="16" t="e">
        <f>'Agent Team'!#REF!</f>
        <v>#REF!</v>
      </c>
      <c r="G737" s="4" t="e">
        <f>'Agent Team'!#REF!</f>
        <v>#REF!</v>
      </c>
      <c r="H737" s="14"/>
    </row>
    <row r="738" spans="2:8">
      <c r="B738" t="e">
        <f>+'Agent Team'!#REF!</f>
        <v>#REF!</v>
      </c>
      <c r="C738" s="16" t="e">
        <f t="shared" si="11"/>
        <v>#REF!</v>
      </c>
      <c r="D738" s="4" t="e">
        <f>+'Agent Team'!#REF!</f>
        <v>#REF!</v>
      </c>
      <c r="E738" s="24" t="e">
        <f>'Agent Team'!#REF!</f>
        <v>#REF!</v>
      </c>
      <c r="F738" s="16" t="e">
        <f>'Agent Team'!#REF!</f>
        <v>#REF!</v>
      </c>
      <c r="G738" s="4" t="e">
        <f>'Agent Team'!#REF!</f>
        <v>#REF!</v>
      </c>
      <c r="H738" s="14"/>
    </row>
    <row r="739" spans="2:8" hidden="1">
      <c r="B739" t="e">
        <f>+'Agent Team'!#REF!</f>
        <v>#REF!</v>
      </c>
      <c r="C739" s="16" t="e">
        <f t="shared" si="11"/>
        <v>#REF!</v>
      </c>
      <c r="D739" s="4" t="e">
        <f>+'Agent Team'!#REF!</f>
        <v>#REF!</v>
      </c>
      <c r="E739" s="24" t="e">
        <f>'Agent Team'!#REF!</f>
        <v>#REF!</v>
      </c>
      <c r="F739" s="16" t="e">
        <f>'Agent Team'!#REF!</f>
        <v>#REF!</v>
      </c>
      <c r="G739" s="4" t="e">
        <f>'Agent Team'!#REF!</f>
        <v>#REF!</v>
      </c>
      <c r="H739" s="14" t="s">
        <v>135</v>
      </c>
    </row>
    <row r="740" spans="2:8" hidden="1">
      <c r="B740" t="e">
        <f>+'Agent Team'!#REF!</f>
        <v>#REF!</v>
      </c>
      <c r="C740" s="16" t="e">
        <f t="shared" si="11"/>
        <v>#REF!</v>
      </c>
      <c r="D740" s="4" t="e">
        <f>+'Agent Team'!#REF!</f>
        <v>#REF!</v>
      </c>
      <c r="E740" s="24" t="e">
        <f>'Agent Team'!#REF!</f>
        <v>#REF!</v>
      </c>
      <c r="F740" s="16" t="e">
        <f>'Agent Team'!#REF!</f>
        <v>#REF!</v>
      </c>
      <c r="G740" s="4" t="e">
        <f>'Agent Team'!#REF!</f>
        <v>#REF!</v>
      </c>
      <c r="H740" s="14" t="s">
        <v>135</v>
      </c>
    </row>
    <row r="741" spans="2:8" hidden="1">
      <c r="B741" t="e">
        <f>+'Agent Team'!#REF!</f>
        <v>#REF!</v>
      </c>
      <c r="C741" s="16" t="e">
        <f t="shared" si="11"/>
        <v>#REF!</v>
      </c>
      <c r="D741" s="4" t="e">
        <f>+'Agent Team'!#REF!</f>
        <v>#REF!</v>
      </c>
      <c r="E741" s="24" t="e">
        <f>'Agent Team'!#REF!</f>
        <v>#REF!</v>
      </c>
      <c r="F741" s="16" t="e">
        <f>'Agent Team'!#REF!</f>
        <v>#REF!</v>
      </c>
      <c r="G741" s="4" t="e">
        <f>'Agent Team'!#REF!</f>
        <v>#REF!</v>
      </c>
      <c r="H741" s="14" t="s">
        <v>135</v>
      </c>
    </row>
    <row r="742" spans="2:8" hidden="1">
      <c r="B742" t="e">
        <f>+'Agent Team'!#REF!</f>
        <v>#REF!</v>
      </c>
      <c r="C742" s="16" t="e">
        <f t="shared" si="11"/>
        <v>#REF!</v>
      </c>
      <c r="D742" s="4" t="e">
        <f>+'Agent Team'!#REF!</f>
        <v>#REF!</v>
      </c>
      <c r="E742" s="24" t="e">
        <f>'Agent Team'!#REF!</f>
        <v>#REF!</v>
      </c>
      <c r="F742" s="16" t="e">
        <f>'Agent Team'!#REF!</f>
        <v>#REF!</v>
      </c>
      <c r="G742" s="4" t="e">
        <f>'Agent Team'!#REF!</f>
        <v>#REF!</v>
      </c>
      <c r="H742" s="14" t="s">
        <v>135</v>
      </c>
    </row>
    <row r="743" spans="2:8" hidden="1">
      <c r="B743" t="e">
        <f>+'Agent Team'!#REF!</f>
        <v>#REF!</v>
      </c>
      <c r="C743" s="16" t="e">
        <f t="shared" si="11"/>
        <v>#REF!</v>
      </c>
      <c r="D743" s="4" t="e">
        <f>+'Agent Team'!#REF!</f>
        <v>#REF!</v>
      </c>
      <c r="E743" s="24" t="e">
        <f>'Agent Team'!#REF!</f>
        <v>#REF!</v>
      </c>
      <c r="F743" s="16" t="e">
        <f>'Agent Team'!#REF!</f>
        <v>#REF!</v>
      </c>
      <c r="G743" s="4" t="e">
        <f>'Agent Team'!#REF!</f>
        <v>#REF!</v>
      </c>
      <c r="H743" s="14" t="s">
        <v>135</v>
      </c>
    </row>
    <row r="744" spans="2:8" hidden="1">
      <c r="B744" t="e">
        <f>+'Agent Team'!#REF!</f>
        <v>#REF!</v>
      </c>
      <c r="C744" s="16" t="e">
        <f t="shared" si="11"/>
        <v>#REF!</v>
      </c>
      <c r="D744" s="4" t="e">
        <f>+'Agent Team'!#REF!</f>
        <v>#REF!</v>
      </c>
      <c r="E744" s="24" t="e">
        <f>'Agent Team'!#REF!</f>
        <v>#REF!</v>
      </c>
      <c r="F744" s="16" t="e">
        <f>'Agent Team'!#REF!</f>
        <v>#REF!</v>
      </c>
      <c r="G744" s="4" t="e">
        <f>'Agent Team'!#REF!</f>
        <v>#REF!</v>
      </c>
      <c r="H744" s="14" t="s">
        <v>135</v>
      </c>
    </row>
    <row r="745" spans="2:8" hidden="1">
      <c r="B745" t="e">
        <f>+'Agent Team'!#REF!</f>
        <v>#REF!</v>
      </c>
      <c r="C745" s="16" t="e">
        <f t="shared" si="11"/>
        <v>#REF!</v>
      </c>
      <c r="D745" s="4" t="e">
        <f>+'Agent Team'!#REF!</f>
        <v>#REF!</v>
      </c>
      <c r="E745" s="24" t="e">
        <f>'Agent Team'!#REF!</f>
        <v>#REF!</v>
      </c>
      <c r="F745" s="16" t="e">
        <f>'Agent Team'!#REF!</f>
        <v>#REF!</v>
      </c>
      <c r="G745" s="4" t="e">
        <f>'Agent Team'!#REF!</f>
        <v>#REF!</v>
      </c>
      <c r="H745" s="14"/>
    </row>
    <row r="746" spans="2:8" hidden="1">
      <c r="B746" t="e">
        <f>+'Agent Team'!#REF!</f>
        <v>#REF!</v>
      </c>
      <c r="C746" s="16" t="e">
        <f t="shared" si="11"/>
        <v>#REF!</v>
      </c>
      <c r="D746" s="4" t="e">
        <f>+'Agent Team'!#REF!</f>
        <v>#REF!</v>
      </c>
      <c r="E746" s="24" t="e">
        <f>'Agent Team'!#REF!</f>
        <v>#REF!</v>
      </c>
      <c r="F746" s="16" t="e">
        <f>'Agent Team'!#REF!</f>
        <v>#REF!</v>
      </c>
      <c r="G746" s="4" t="e">
        <f>'Agent Team'!#REF!</f>
        <v>#REF!</v>
      </c>
      <c r="H746" s="14"/>
    </row>
    <row r="747" spans="2:8" hidden="1">
      <c r="B747" t="e">
        <f>+'Agent Team'!#REF!</f>
        <v>#REF!</v>
      </c>
      <c r="C747" s="16" t="e">
        <f t="shared" si="11"/>
        <v>#REF!</v>
      </c>
      <c r="D747" s="4" t="e">
        <f>+'Agent Team'!#REF!</f>
        <v>#REF!</v>
      </c>
      <c r="E747" s="24" t="e">
        <f>'Agent Team'!#REF!</f>
        <v>#REF!</v>
      </c>
      <c r="F747" s="16" t="e">
        <f>'Agent Team'!#REF!</f>
        <v>#REF!</v>
      </c>
      <c r="G747" s="4" t="e">
        <f>'Agent Team'!#REF!</f>
        <v>#REF!</v>
      </c>
      <c r="H747" s="14"/>
    </row>
    <row r="748" spans="2:8" hidden="1">
      <c r="B748" t="e">
        <f>+'Agent Team'!#REF!</f>
        <v>#REF!</v>
      </c>
      <c r="C748" s="16" t="e">
        <f t="shared" si="11"/>
        <v>#REF!</v>
      </c>
      <c r="D748" s="4" t="e">
        <f>+'Agent Team'!#REF!</f>
        <v>#REF!</v>
      </c>
      <c r="E748" s="24" t="e">
        <f>'Agent Team'!#REF!</f>
        <v>#REF!</v>
      </c>
      <c r="F748" s="16" t="e">
        <f>'Agent Team'!#REF!</f>
        <v>#REF!</v>
      </c>
      <c r="G748" s="4" t="e">
        <f>'Agent Team'!#REF!</f>
        <v>#REF!</v>
      </c>
      <c r="H748" s="14"/>
    </row>
    <row r="749" spans="2:8" hidden="1">
      <c r="B749" t="e">
        <f>+'Agent Team'!#REF!</f>
        <v>#REF!</v>
      </c>
      <c r="C749" s="16" t="e">
        <f t="shared" si="11"/>
        <v>#REF!</v>
      </c>
      <c r="D749" s="4" t="e">
        <f>+'Agent Team'!#REF!</f>
        <v>#REF!</v>
      </c>
      <c r="E749" s="24" t="e">
        <f>'Agent Team'!#REF!</f>
        <v>#REF!</v>
      </c>
      <c r="F749" s="16" t="e">
        <f>'Agent Team'!#REF!</f>
        <v>#REF!</v>
      </c>
      <c r="G749" s="4" t="e">
        <f>'Agent Team'!#REF!</f>
        <v>#REF!</v>
      </c>
      <c r="H749" s="14"/>
    </row>
    <row r="750" spans="2:8" hidden="1">
      <c r="B750" t="e">
        <f>+'Agent Team'!#REF!</f>
        <v>#REF!</v>
      </c>
      <c r="C750" s="16" t="e">
        <f t="shared" si="11"/>
        <v>#REF!</v>
      </c>
      <c r="D750" s="4" t="e">
        <f>+'Agent Team'!#REF!</f>
        <v>#REF!</v>
      </c>
      <c r="E750" s="24" t="e">
        <f>'Agent Team'!#REF!</f>
        <v>#REF!</v>
      </c>
      <c r="F750" s="16" t="e">
        <f>'Agent Team'!#REF!</f>
        <v>#REF!</v>
      </c>
      <c r="G750" s="4" t="e">
        <f>'Agent Team'!#REF!</f>
        <v>#REF!</v>
      </c>
      <c r="H750" s="14"/>
    </row>
    <row r="751" spans="2:8" hidden="1">
      <c r="B751" t="e">
        <f>+'Agent Team'!#REF!</f>
        <v>#REF!</v>
      </c>
      <c r="C751" s="16" t="e">
        <f t="shared" si="11"/>
        <v>#REF!</v>
      </c>
      <c r="D751" s="4" t="e">
        <f>+'Agent Team'!#REF!</f>
        <v>#REF!</v>
      </c>
      <c r="E751" s="24" t="e">
        <f>'Agent Team'!#REF!</f>
        <v>#REF!</v>
      </c>
      <c r="F751" s="16" t="e">
        <f>'Agent Team'!#REF!</f>
        <v>#REF!</v>
      </c>
      <c r="G751" s="4" t="e">
        <f>'Agent Team'!#REF!</f>
        <v>#REF!</v>
      </c>
      <c r="H751" s="14" t="s">
        <v>135</v>
      </c>
    </row>
    <row r="752" spans="2:8" hidden="1">
      <c r="B752" t="e">
        <f>+'Agent Team'!#REF!</f>
        <v>#REF!</v>
      </c>
      <c r="C752" s="16" t="e">
        <f t="shared" si="11"/>
        <v>#REF!</v>
      </c>
      <c r="D752" s="4" t="e">
        <f>+'Agent Team'!#REF!</f>
        <v>#REF!</v>
      </c>
      <c r="E752" s="24" t="e">
        <f>'Agent Team'!#REF!</f>
        <v>#REF!</v>
      </c>
      <c r="F752" s="16" t="e">
        <f>'Agent Team'!#REF!</f>
        <v>#REF!</v>
      </c>
      <c r="G752" s="4" t="e">
        <f>'Agent Team'!#REF!</f>
        <v>#REF!</v>
      </c>
      <c r="H752" s="14" t="s">
        <v>135</v>
      </c>
    </row>
    <row r="753" spans="2:8" hidden="1">
      <c r="B753" t="e">
        <f>+'Agent Team'!#REF!</f>
        <v>#REF!</v>
      </c>
      <c r="C753" s="16" t="e">
        <f t="shared" si="11"/>
        <v>#REF!</v>
      </c>
      <c r="D753" s="4" t="e">
        <f>+'Agent Team'!#REF!</f>
        <v>#REF!</v>
      </c>
      <c r="E753" s="24" t="e">
        <f>'Agent Team'!#REF!</f>
        <v>#REF!</v>
      </c>
      <c r="F753" s="16" t="e">
        <f>'Agent Team'!#REF!</f>
        <v>#REF!</v>
      </c>
      <c r="G753" s="4" t="e">
        <f>'Agent Team'!#REF!</f>
        <v>#REF!</v>
      </c>
      <c r="H753" s="14" t="s">
        <v>135</v>
      </c>
    </row>
    <row r="754" spans="2:8" hidden="1">
      <c r="B754" t="e">
        <f>+'Agent Team'!#REF!</f>
        <v>#REF!</v>
      </c>
      <c r="C754" s="16" t="e">
        <f t="shared" si="11"/>
        <v>#REF!</v>
      </c>
      <c r="D754" s="4" t="e">
        <f>+'Agent Team'!#REF!</f>
        <v>#REF!</v>
      </c>
      <c r="E754" s="24" t="e">
        <f>'Agent Team'!#REF!</f>
        <v>#REF!</v>
      </c>
      <c r="F754" s="16" t="e">
        <f>'Agent Team'!#REF!</f>
        <v>#REF!</v>
      </c>
      <c r="G754" s="4" t="e">
        <f>'Agent Team'!#REF!</f>
        <v>#REF!</v>
      </c>
      <c r="H754" s="14" t="s">
        <v>135</v>
      </c>
    </row>
    <row r="755" spans="2:8" hidden="1">
      <c r="B755" t="e">
        <f>+'Agent Team'!#REF!</f>
        <v>#REF!</v>
      </c>
      <c r="C755" s="16" t="e">
        <f t="shared" si="11"/>
        <v>#REF!</v>
      </c>
      <c r="D755" s="4" t="e">
        <f>+'Agent Team'!#REF!</f>
        <v>#REF!</v>
      </c>
      <c r="E755" s="24" t="e">
        <f>'Agent Team'!#REF!</f>
        <v>#REF!</v>
      </c>
      <c r="F755" s="16" t="e">
        <f>'Agent Team'!#REF!</f>
        <v>#REF!</v>
      </c>
      <c r="G755" s="4" t="e">
        <f>'Agent Team'!#REF!</f>
        <v>#REF!</v>
      </c>
      <c r="H755" s="14" t="s">
        <v>135</v>
      </c>
    </row>
    <row r="756" spans="2:8" hidden="1">
      <c r="B756" t="e">
        <f>+'Agent Team'!#REF!</f>
        <v>#REF!</v>
      </c>
      <c r="C756" s="16" t="e">
        <f t="shared" si="11"/>
        <v>#REF!</v>
      </c>
      <c r="D756" s="4" t="e">
        <f>+'Agent Team'!#REF!</f>
        <v>#REF!</v>
      </c>
      <c r="E756" s="24" t="e">
        <f>'Agent Team'!#REF!</f>
        <v>#REF!</v>
      </c>
      <c r="F756" s="16" t="e">
        <f>'Agent Team'!#REF!</f>
        <v>#REF!</v>
      </c>
      <c r="G756" s="4" t="e">
        <f>'Agent Team'!#REF!</f>
        <v>#REF!</v>
      </c>
      <c r="H756" s="14" t="s">
        <v>135</v>
      </c>
    </row>
    <row r="757" spans="2:8" hidden="1">
      <c r="B757" t="e">
        <f>+'Agent Team'!#REF!</f>
        <v>#REF!</v>
      </c>
      <c r="C757" s="16" t="e">
        <f t="shared" si="11"/>
        <v>#REF!</v>
      </c>
      <c r="D757" s="4" t="e">
        <f>+'Agent Team'!#REF!</f>
        <v>#REF!</v>
      </c>
      <c r="E757" s="24" t="e">
        <f>'Agent Team'!#REF!</f>
        <v>#REF!</v>
      </c>
      <c r="F757" s="16" t="e">
        <f>'Agent Team'!#REF!</f>
        <v>#REF!</v>
      </c>
      <c r="G757" s="4" t="e">
        <f>'Agent Team'!#REF!</f>
        <v>#REF!</v>
      </c>
      <c r="H757" s="14" t="s">
        <v>135</v>
      </c>
    </row>
    <row r="758" spans="2:8" hidden="1">
      <c r="B758" t="e">
        <f>+'Agent Team'!#REF!</f>
        <v>#REF!</v>
      </c>
      <c r="C758" s="16" t="e">
        <f t="shared" si="11"/>
        <v>#REF!</v>
      </c>
      <c r="D758" s="4" t="e">
        <f>+'Agent Team'!#REF!</f>
        <v>#REF!</v>
      </c>
      <c r="E758" s="24" t="e">
        <f>'Agent Team'!#REF!</f>
        <v>#REF!</v>
      </c>
      <c r="F758" s="16" t="e">
        <f>'Agent Team'!#REF!</f>
        <v>#REF!</v>
      </c>
      <c r="G758" s="4" t="e">
        <f>'Agent Team'!#REF!</f>
        <v>#REF!</v>
      </c>
      <c r="H758" s="14" t="s">
        <v>135</v>
      </c>
    </row>
    <row r="759" spans="2:8" hidden="1">
      <c r="B759" t="e">
        <f>+'Agent Team'!#REF!</f>
        <v>#REF!</v>
      </c>
      <c r="C759" s="16" t="e">
        <f t="shared" si="11"/>
        <v>#REF!</v>
      </c>
      <c r="D759" s="4" t="e">
        <f>+'Agent Team'!#REF!</f>
        <v>#REF!</v>
      </c>
      <c r="E759" s="24" t="e">
        <f>'Agent Team'!#REF!</f>
        <v>#REF!</v>
      </c>
      <c r="F759" s="16" t="e">
        <f>'Agent Team'!#REF!</f>
        <v>#REF!</v>
      </c>
      <c r="G759" s="4" t="e">
        <f>'Agent Team'!#REF!</f>
        <v>#REF!</v>
      </c>
      <c r="H759" s="14" t="s">
        <v>135</v>
      </c>
    </row>
    <row r="760" spans="2:8" hidden="1">
      <c r="B760" t="e">
        <f>+'Agent Team'!#REF!</f>
        <v>#REF!</v>
      </c>
      <c r="C760" s="16" t="e">
        <f t="shared" si="11"/>
        <v>#REF!</v>
      </c>
      <c r="D760" s="4" t="e">
        <f>+'Agent Team'!#REF!</f>
        <v>#REF!</v>
      </c>
      <c r="E760" s="24" t="e">
        <f>'Agent Team'!#REF!</f>
        <v>#REF!</v>
      </c>
      <c r="F760" s="16" t="e">
        <f>'Agent Team'!#REF!</f>
        <v>#REF!</v>
      </c>
      <c r="G760" s="4" t="e">
        <f>'Agent Team'!#REF!</f>
        <v>#REF!</v>
      </c>
      <c r="H760" s="14" t="s">
        <v>135</v>
      </c>
    </row>
    <row r="761" spans="2:8" hidden="1">
      <c r="B761" t="e">
        <f>+'Agent Team'!#REF!</f>
        <v>#REF!</v>
      </c>
      <c r="C761" s="16" t="e">
        <f t="shared" si="11"/>
        <v>#REF!</v>
      </c>
      <c r="D761" s="4" t="e">
        <f>+'Agent Team'!#REF!</f>
        <v>#REF!</v>
      </c>
      <c r="E761" s="24" t="e">
        <f>'Agent Team'!#REF!</f>
        <v>#REF!</v>
      </c>
      <c r="F761" s="16" t="e">
        <f>'Agent Team'!#REF!</f>
        <v>#REF!</v>
      </c>
      <c r="G761" s="4" t="e">
        <f>'Agent Team'!#REF!</f>
        <v>#REF!</v>
      </c>
      <c r="H761" s="14" t="s">
        <v>135</v>
      </c>
    </row>
    <row r="762" spans="2:8" hidden="1">
      <c r="B762" t="e">
        <f>+'Agent Team'!#REF!</f>
        <v>#REF!</v>
      </c>
      <c r="C762" s="16" t="e">
        <f t="shared" si="11"/>
        <v>#REF!</v>
      </c>
      <c r="D762" s="4" t="e">
        <f>+'Agent Team'!#REF!</f>
        <v>#REF!</v>
      </c>
      <c r="E762" s="24" t="e">
        <f>'Agent Team'!#REF!</f>
        <v>#REF!</v>
      </c>
      <c r="F762" s="16" t="e">
        <f>'Agent Team'!#REF!</f>
        <v>#REF!</v>
      </c>
      <c r="G762" s="4" t="e">
        <f>'Agent Team'!#REF!</f>
        <v>#REF!</v>
      </c>
      <c r="H762" s="14" t="s">
        <v>135</v>
      </c>
    </row>
    <row r="763" spans="2:8" hidden="1">
      <c r="B763" t="e">
        <f>+'Agent Team'!#REF!</f>
        <v>#REF!</v>
      </c>
      <c r="C763" s="16" t="e">
        <f t="shared" si="11"/>
        <v>#REF!</v>
      </c>
      <c r="D763" s="4" t="e">
        <f>+'Agent Team'!#REF!</f>
        <v>#REF!</v>
      </c>
      <c r="E763" s="24" t="e">
        <f>'Agent Team'!#REF!</f>
        <v>#REF!</v>
      </c>
      <c r="F763" s="16" t="e">
        <f>'Agent Team'!#REF!</f>
        <v>#REF!</v>
      </c>
      <c r="G763" s="4" t="e">
        <f>'Agent Team'!#REF!</f>
        <v>#REF!</v>
      </c>
      <c r="H763" s="14" t="s">
        <v>135</v>
      </c>
    </row>
    <row r="764" spans="2:8" hidden="1">
      <c r="B764" t="e">
        <f>+'Agent Team'!#REF!</f>
        <v>#REF!</v>
      </c>
      <c r="C764" s="16" t="e">
        <f t="shared" si="11"/>
        <v>#REF!</v>
      </c>
      <c r="D764" s="4" t="e">
        <f>+'Agent Team'!#REF!</f>
        <v>#REF!</v>
      </c>
      <c r="E764" s="24" t="e">
        <f>'Agent Team'!#REF!</f>
        <v>#REF!</v>
      </c>
      <c r="F764" s="16" t="e">
        <f>'Agent Team'!#REF!</f>
        <v>#REF!</v>
      </c>
      <c r="G764" s="4" t="e">
        <f>'Agent Team'!#REF!</f>
        <v>#REF!</v>
      </c>
      <c r="H764" s="14" t="s">
        <v>135</v>
      </c>
    </row>
    <row r="765" spans="2:8" hidden="1">
      <c r="B765" t="e">
        <f>+'Agent Team'!#REF!</f>
        <v>#REF!</v>
      </c>
      <c r="C765" s="16" t="e">
        <f t="shared" si="11"/>
        <v>#REF!</v>
      </c>
      <c r="D765" s="4" t="e">
        <f>+'Agent Team'!#REF!</f>
        <v>#REF!</v>
      </c>
      <c r="E765" s="24" t="e">
        <f>'Agent Team'!#REF!</f>
        <v>#REF!</v>
      </c>
      <c r="F765" s="16" t="e">
        <f>'Agent Team'!#REF!</f>
        <v>#REF!</v>
      </c>
      <c r="G765" s="4" t="e">
        <f>'Agent Team'!#REF!</f>
        <v>#REF!</v>
      </c>
      <c r="H765" s="14" t="s">
        <v>135</v>
      </c>
    </row>
    <row r="766" spans="2:8" hidden="1">
      <c r="B766" t="e">
        <f>+'Agent Team'!#REF!</f>
        <v>#REF!</v>
      </c>
      <c r="C766" s="16" t="e">
        <f t="shared" si="11"/>
        <v>#REF!</v>
      </c>
      <c r="D766" s="4" t="e">
        <f>+'Agent Team'!#REF!</f>
        <v>#REF!</v>
      </c>
      <c r="E766" s="24" t="e">
        <f>'Agent Team'!#REF!</f>
        <v>#REF!</v>
      </c>
      <c r="F766" s="16" t="e">
        <f>'Agent Team'!#REF!</f>
        <v>#REF!</v>
      </c>
      <c r="G766" s="4" t="e">
        <f>'Agent Team'!#REF!</f>
        <v>#REF!</v>
      </c>
      <c r="H766" s="14" t="s">
        <v>135</v>
      </c>
    </row>
    <row r="767" spans="2:8" hidden="1">
      <c r="B767" t="e">
        <f>+'Agent Team'!#REF!</f>
        <v>#REF!</v>
      </c>
      <c r="C767" s="16" t="e">
        <f t="shared" si="11"/>
        <v>#REF!</v>
      </c>
      <c r="D767" s="4" t="e">
        <f>+'Agent Team'!#REF!</f>
        <v>#REF!</v>
      </c>
      <c r="E767" s="24" t="e">
        <f>'Agent Team'!#REF!</f>
        <v>#REF!</v>
      </c>
      <c r="F767" s="16" t="e">
        <f>'Agent Team'!#REF!</f>
        <v>#REF!</v>
      </c>
      <c r="G767" s="4" t="e">
        <f>'Agent Team'!#REF!</f>
        <v>#REF!</v>
      </c>
      <c r="H767" s="14" t="s">
        <v>135</v>
      </c>
    </row>
    <row r="768" spans="2:8" hidden="1">
      <c r="B768" t="e">
        <f>+'Agent Team'!#REF!</f>
        <v>#REF!</v>
      </c>
      <c r="C768" s="16" t="e">
        <f t="shared" si="11"/>
        <v>#REF!</v>
      </c>
      <c r="D768" s="4" t="e">
        <f>+'Agent Team'!#REF!</f>
        <v>#REF!</v>
      </c>
      <c r="E768" s="24" t="e">
        <f>'Agent Team'!#REF!</f>
        <v>#REF!</v>
      </c>
      <c r="F768" s="16" t="e">
        <f>'Agent Team'!#REF!</f>
        <v>#REF!</v>
      </c>
      <c r="G768" s="4" t="e">
        <f>'Agent Team'!#REF!</f>
        <v>#REF!</v>
      </c>
      <c r="H768" s="14" t="s">
        <v>135</v>
      </c>
    </row>
    <row r="769" spans="2:8" hidden="1">
      <c r="B769" t="e">
        <f>+'Agent Team'!#REF!</f>
        <v>#REF!</v>
      </c>
      <c r="C769" s="16" t="e">
        <f t="shared" si="11"/>
        <v>#REF!</v>
      </c>
      <c r="D769" s="4" t="e">
        <f>+'Agent Team'!#REF!</f>
        <v>#REF!</v>
      </c>
      <c r="E769" s="24" t="e">
        <f>'Agent Team'!#REF!</f>
        <v>#REF!</v>
      </c>
      <c r="F769" s="16" t="e">
        <f>'Agent Team'!#REF!</f>
        <v>#REF!</v>
      </c>
      <c r="G769" s="4" t="e">
        <f>'Agent Team'!#REF!</f>
        <v>#REF!</v>
      </c>
      <c r="H769" s="14" t="s">
        <v>135</v>
      </c>
    </row>
    <row r="770" spans="2:8" hidden="1">
      <c r="B770" t="e">
        <f>+'Agent Team'!#REF!</f>
        <v>#REF!</v>
      </c>
      <c r="C770" s="16" t="e">
        <f t="shared" ref="C770:C822" si="12">MATCH(B770,$A$2:$A$822,0)</f>
        <v>#REF!</v>
      </c>
      <c r="D770" s="4" t="e">
        <f>+'Agent Team'!#REF!</f>
        <v>#REF!</v>
      </c>
      <c r="E770" s="24" t="e">
        <f>'Agent Team'!#REF!</f>
        <v>#REF!</v>
      </c>
      <c r="F770" s="16" t="e">
        <f>'Agent Team'!#REF!</f>
        <v>#REF!</v>
      </c>
      <c r="G770" s="4" t="e">
        <f>'Agent Team'!#REF!</f>
        <v>#REF!</v>
      </c>
      <c r="H770" s="14" t="s">
        <v>135</v>
      </c>
    </row>
    <row r="771" spans="2:8" hidden="1">
      <c r="B771" t="e">
        <f>+'Agent Team'!#REF!</f>
        <v>#REF!</v>
      </c>
      <c r="C771" s="16" t="e">
        <f t="shared" si="12"/>
        <v>#REF!</v>
      </c>
      <c r="D771" s="4" t="e">
        <f>+'Agent Team'!#REF!</f>
        <v>#REF!</v>
      </c>
      <c r="E771" s="24" t="e">
        <f>'Agent Team'!#REF!</f>
        <v>#REF!</v>
      </c>
      <c r="F771" s="16" t="e">
        <f>'Agent Team'!#REF!</f>
        <v>#REF!</v>
      </c>
      <c r="G771" s="4" t="e">
        <f>'Agent Team'!#REF!</f>
        <v>#REF!</v>
      </c>
      <c r="H771" s="14" t="s">
        <v>135</v>
      </c>
    </row>
    <row r="772" spans="2:8" hidden="1">
      <c r="B772" t="e">
        <f>+'Agent Team'!#REF!</f>
        <v>#REF!</v>
      </c>
      <c r="C772" s="16" t="e">
        <f t="shared" si="12"/>
        <v>#REF!</v>
      </c>
      <c r="D772" s="4" t="e">
        <f>+'Agent Team'!#REF!</f>
        <v>#REF!</v>
      </c>
      <c r="E772" s="24" t="e">
        <f>'Agent Team'!#REF!</f>
        <v>#REF!</v>
      </c>
      <c r="F772" s="16" t="e">
        <f>'Agent Team'!#REF!</f>
        <v>#REF!</v>
      </c>
      <c r="G772" s="4" t="e">
        <f>'Agent Team'!#REF!</f>
        <v>#REF!</v>
      </c>
      <c r="H772" s="14" t="s">
        <v>135</v>
      </c>
    </row>
    <row r="773" spans="2:8" hidden="1">
      <c r="B773" t="e">
        <f>+'Agent Team'!#REF!</f>
        <v>#REF!</v>
      </c>
      <c r="C773" s="16" t="e">
        <f t="shared" si="12"/>
        <v>#REF!</v>
      </c>
      <c r="D773" s="4" t="e">
        <f>+'Agent Team'!#REF!</f>
        <v>#REF!</v>
      </c>
      <c r="E773" s="24" t="e">
        <f>'Agent Team'!#REF!</f>
        <v>#REF!</v>
      </c>
      <c r="F773" s="16" t="e">
        <f>'Agent Team'!#REF!</f>
        <v>#REF!</v>
      </c>
      <c r="G773" s="4" t="e">
        <f>'Agent Team'!#REF!</f>
        <v>#REF!</v>
      </c>
      <c r="H773" s="14" t="s">
        <v>135</v>
      </c>
    </row>
    <row r="774" spans="2:8" hidden="1">
      <c r="B774" t="e">
        <f>+'Agent Team'!#REF!</f>
        <v>#REF!</v>
      </c>
      <c r="C774" s="16" t="e">
        <f t="shared" si="12"/>
        <v>#REF!</v>
      </c>
      <c r="D774" s="4" t="e">
        <f>+'Agent Team'!#REF!</f>
        <v>#REF!</v>
      </c>
      <c r="E774" s="24" t="e">
        <f>'Agent Team'!#REF!</f>
        <v>#REF!</v>
      </c>
      <c r="F774" s="16" t="e">
        <f>'Agent Team'!#REF!</f>
        <v>#REF!</v>
      </c>
      <c r="G774" s="4" t="e">
        <f>'Agent Team'!#REF!</f>
        <v>#REF!</v>
      </c>
      <c r="H774" s="14" t="s">
        <v>135</v>
      </c>
    </row>
    <row r="775" spans="2:8" hidden="1">
      <c r="B775" t="e">
        <f>+'Agent Team'!#REF!</f>
        <v>#REF!</v>
      </c>
      <c r="C775" s="16" t="e">
        <f t="shared" si="12"/>
        <v>#REF!</v>
      </c>
      <c r="D775" s="4" t="e">
        <f>+'Agent Team'!#REF!</f>
        <v>#REF!</v>
      </c>
      <c r="E775" s="24" t="e">
        <f>'Agent Team'!#REF!</f>
        <v>#REF!</v>
      </c>
      <c r="F775" s="16" t="e">
        <f>'Agent Team'!#REF!</f>
        <v>#REF!</v>
      </c>
      <c r="G775" s="4" t="e">
        <f>'Agent Team'!#REF!</f>
        <v>#REF!</v>
      </c>
      <c r="H775" s="14" t="s">
        <v>135</v>
      </c>
    </row>
    <row r="776" spans="2:8" hidden="1">
      <c r="B776" t="e">
        <f>+'Agent Team'!#REF!</f>
        <v>#REF!</v>
      </c>
      <c r="C776" s="16" t="e">
        <f t="shared" si="12"/>
        <v>#REF!</v>
      </c>
      <c r="D776" s="4" t="e">
        <f>+'Agent Team'!#REF!</f>
        <v>#REF!</v>
      </c>
      <c r="E776" s="24" t="e">
        <f>'Agent Team'!#REF!</f>
        <v>#REF!</v>
      </c>
      <c r="F776" s="16" t="e">
        <f>'Agent Team'!#REF!</f>
        <v>#REF!</v>
      </c>
      <c r="G776" s="4" t="e">
        <f>'Agent Team'!#REF!</f>
        <v>#REF!</v>
      </c>
      <c r="H776" s="14" t="s">
        <v>135</v>
      </c>
    </row>
    <row r="777" spans="2:8" hidden="1">
      <c r="B777" t="e">
        <f>+'Agent Team'!#REF!</f>
        <v>#REF!</v>
      </c>
      <c r="C777" s="16" t="e">
        <f t="shared" si="12"/>
        <v>#REF!</v>
      </c>
      <c r="D777" s="4" t="e">
        <f>+'Agent Team'!#REF!</f>
        <v>#REF!</v>
      </c>
      <c r="E777" s="24" t="e">
        <f>'Agent Team'!#REF!</f>
        <v>#REF!</v>
      </c>
      <c r="F777" s="16" t="e">
        <f>'Agent Team'!#REF!</f>
        <v>#REF!</v>
      </c>
      <c r="G777" s="4" t="e">
        <f>'Agent Team'!#REF!</f>
        <v>#REF!</v>
      </c>
      <c r="H777" s="14" t="s">
        <v>135</v>
      </c>
    </row>
    <row r="778" spans="2:8" hidden="1">
      <c r="B778" t="e">
        <f>+'Agent Team'!#REF!</f>
        <v>#REF!</v>
      </c>
      <c r="C778" s="16" t="e">
        <f t="shared" si="12"/>
        <v>#REF!</v>
      </c>
      <c r="D778" s="4" t="e">
        <f>+'Agent Team'!#REF!</f>
        <v>#REF!</v>
      </c>
      <c r="E778" s="24" t="e">
        <f>'Agent Team'!#REF!</f>
        <v>#REF!</v>
      </c>
      <c r="F778" s="16" t="e">
        <f>'Agent Team'!#REF!</f>
        <v>#REF!</v>
      </c>
      <c r="G778" s="4" t="e">
        <f>'Agent Team'!#REF!</f>
        <v>#REF!</v>
      </c>
      <c r="H778" s="14" t="s">
        <v>135</v>
      </c>
    </row>
    <row r="779" spans="2:8" hidden="1">
      <c r="B779" t="e">
        <f>+'Agent Team'!#REF!</f>
        <v>#REF!</v>
      </c>
      <c r="C779" s="16" t="e">
        <f t="shared" si="12"/>
        <v>#REF!</v>
      </c>
      <c r="D779" s="4" t="e">
        <f>+'Agent Team'!#REF!</f>
        <v>#REF!</v>
      </c>
      <c r="E779" s="24" t="e">
        <f>'Agent Team'!#REF!</f>
        <v>#REF!</v>
      </c>
      <c r="F779" s="16" t="e">
        <f>'Agent Team'!#REF!</f>
        <v>#REF!</v>
      </c>
      <c r="G779" s="4" t="e">
        <f>'Agent Team'!#REF!</f>
        <v>#REF!</v>
      </c>
      <c r="H779" s="14" t="s">
        <v>135</v>
      </c>
    </row>
    <row r="780" spans="2:8" hidden="1">
      <c r="B780" t="e">
        <f>+'Agent Team'!#REF!</f>
        <v>#REF!</v>
      </c>
      <c r="C780" s="16" t="e">
        <f t="shared" si="12"/>
        <v>#REF!</v>
      </c>
      <c r="D780" s="4" t="e">
        <f>+'Agent Team'!#REF!</f>
        <v>#REF!</v>
      </c>
      <c r="E780" s="24" t="e">
        <f>'Agent Team'!#REF!</f>
        <v>#REF!</v>
      </c>
      <c r="F780" s="16" t="e">
        <f>'Agent Team'!#REF!</f>
        <v>#REF!</v>
      </c>
      <c r="G780" s="4" t="e">
        <f>'Agent Team'!#REF!</f>
        <v>#REF!</v>
      </c>
      <c r="H780" s="14" t="s">
        <v>135</v>
      </c>
    </row>
    <row r="781" spans="2:8" hidden="1">
      <c r="B781" t="e">
        <f>+'Agent Team'!#REF!</f>
        <v>#REF!</v>
      </c>
      <c r="C781" s="16" t="e">
        <f t="shared" si="12"/>
        <v>#REF!</v>
      </c>
      <c r="D781" s="4" t="e">
        <f>+'Agent Team'!#REF!</f>
        <v>#REF!</v>
      </c>
      <c r="E781" s="24" t="e">
        <f>'Agent Team'!#REF!</f>
        <v>#REF!</v>
      </c>
      <c r="F781" s="16" t="e">
        <f>'Agent Team'!#REF!</f>
        <v>#REF!</v>
      </c>
      <c r="G781" s="4" t="e">
        <f>'Agent Team'!#REF!</f>
        <v>#REF!</v>
      </c>
      <c r="H781" s="14" t="s">
        <v>135</v>
      </c>
    </row>
    <row r="782" spans="2:8" hidden="1">
      <c r="B782" t="e">
        <f>+'Agent Team'!#REF!</f>
        <v>#REF!</v>
      </c>
      <c r="C782" s="16" t="e">
        <f t="shared" si="12"/>
        <v>#REF!</v>
      </c>
      <c r="D782" s="4" t="e">
        <f>+'Agent Team'!#REF!</f>
        <v>#REF!</v>
      </c>
      <c r="E782" s="24" t="e">
        <f>'Agent Team'!#REF!</f>
        <v>#REF!</v>
      </c>
      <c r="F782" s="16" t="e">
        <f>'Agent Team'!#REF!</f>
        <v>#REF!</v>
      </c>
      <c r="G782" s="4" t="e">
        <f>'Agent Team'!#REF!</f>
        <v>#REF!</v>
      </c>
      <c r="H782" s="14" t="s">
        <v>135</v>
      </c>
    </row>
    <row r="783" spans="2:8" hidden="1">
      <c r="B783" t="e">
        <f>+'Agent Team'!#REF!</f>
        <v>#REF!</v>
      </c>
      <c r="C783" s="16" t="e">
        <f t="shared" si="12"/>
        <v>#REF!</v>
      </c>
      <c r="D783" s="4" t="e">
        <f>+'Agent Team'!#REF!</f>
        <v>#REF!</v>
      </c>
      <c r="E783" s="24" t="e">
        <f>'Agent Team'!#REF!</f>
        <v>#REF!</v>
      </c>
      <c r="F783" s="16" t="e">
        <f>'Agent Team'!#REF!</f>
        <v>#REF!</v>
      </c>
      <c r="G783" s="4" t="e">
        <f>'Agent Team'!#REF!</f>
        <v>#REF!</v>
      </c>
      <c r="H783" s="14"/>
    </row>
    <row r="784" spans="2:8" hidden="1">
      <c r="B784" t="e">
        <f>+'Agent Team'!#REF!</f>
        <v>#REF!</v>
      </c>
      <c r="C784" s="16" t="e">
        <f t="shared" si="12"/>
        <v>#REF!</v>
      </c>
      <c r="D784" s="4" t="e">
        <f>+'Agent Team'!#REF!</f>
        <v>#REF!</v>
      </c>
      <c r="E784" s="24" t="e">
        <f>'Agent Team'!#REF!</f>
        <v>#REF!</v>
      </c>
      <c r="F784" s="16" t="e">
        <f>'Agent Team'!#REF!</f>
        <v>#REF!</v>
      </c>
      <c r="G784" s="4" t="e">
        <f>'Agent Team'!#REF!</f>
        <v>#REF!</v>
      </c>
      <c r="H784" s="14" t="s">
        <v>156</v>
      </c>
    </row>
    <row r="785" spans="2:8" hidden="1">
      <c r="B785" t="e">
        <f>+'Agent Team'!#REF!</f>
        <v>#REF!</v>
      </c>
      <c r="C785" s="16" t="e">
        <f t="shared" si="12"/>
        <v>#REF!</v>
      </c>
      <c r="D785" s="4" t="e">
        <f>+'Agent Team'!#REF!</f>
        <v>#REF!</v>
      </c>
      <c r="E785" s="24" t="e">
        <f>'Agent Team'!#REF!</f>
        <v>#REF!</v>
      </c>
      <c r="F785" s="16" t="e">
        <f>'Agent Team'!#REF!</f>
        <v>#REF!</v>
      </c>
      <c r="G785" s="4" t="e">
        <f>'Agent Team'!#REF!</f>
        <v>#REF!</v>
      </c>
      <c r="H785" s="14" t="s">
        <v>135</v>
      </c>
    </row>
    <row r="786" spans="2:8" hidden="1">
      <c r="B786" t="e">
        <f>+'Agent Team'!#REF!</f>
        <v>#REF!</v>
      </c>
      <c r="C786" s="16" t="e">
        <f t="shared" si="12"/>
        <v>#REF!</v>
      </c>
      <c r="D786" s="4" t="e">
        <f>+'Agent Team'!#REF!</f>
        <v>#REF!</v>
      </c>
      <c r="E786" s="24" t="e">
        <f>'Agent Team'!#REF!</f>
        <v>#REF!</v>
      </c>
      <c r="F786" s="16" t="e">
        <f>'Agent Team'!#REF!</f>
        <v>#REF!</v>
      </c>
      <c r="G786" s="4" t="e">
        <f>'Agent Team'!#REF!</f>
        <v>#REF!</v>
      </c>
      <c r="H786" s="14" t="s">
        <v>135</v>
      </c>
    </row>
    <row r="787" spans="2:8" hidden="1">
      <c r="B787" t="e">
        <f>+'Agent Team'!#REF!</f>
        <v>#REF!</v>
      </c>
      <c r="C787" s="16" t="e">
        <f t="shared" si="12"/>
        <v>#REF!</v>
      </c>
      <c r="D787" s="4" t="e">
        <f>+'Agent Team'!#REF!</f>
        <v>#REF!</v>
      </c>
      <c r="E787" s="24" t="e">
        <f>'Agent Team'!#REF!</f>
        <v>#REF!</v>
      </c>
      <c r="F787" s="16" t="e">
        <f>'Agent Team'!#REF!</f>
        <v>#REF!</v>
      </c>
      <c r="G787" s="4" t="e">
        <f>'Agent Team'!#REF!</f>
        <v>#REF!</v>
      </c>
      <c r="H787" s="14" t="s">
        <v>135</v>
      </c>
    </row>
    <row r="788" spans="2:8" hidden="1">
      <c r="B788" t="e">
        <f>+'Agent Team'!#REF!</f>
        <v>#REF!</v>
      </c>
      <c r="C788" s="16" t="e">
        <f t="shared" si="12"/>
        <v>#REF!</v>
      </c>
      <c r="D788" s="4" t="e">
        <f>+'Agent Team'!#REF!</f>
        <v>#REF!</v>
      </c>
      <c r="E788" s="24" t="e">
        <f>'Agent Team'!#REF!</f>
        <v>#REF!</v>
      </c>
      <c r="F788" s="16" t="e">
        <f>'Agent Team'!#REF!</f>
        <v>#REF!</v>
      </c>
      <c r="G788" s="4" t="e">
        <f>'Agent Team'!#REF!</f>
        <v>#REF!</v>
      </c>
      <c r="H788" s="14" t="s">
        <v>135</v>
      </c>
    </row>
    <row r="789" spans="2:8" hidden="1">
      <c r="B789" t="e">
        <f>+'Agent Team'!#REF!</f>
        <v>#REF!</v>
      </c>
      <c r="C789" s="16" t="e">
        <f t="shared" si="12"/>
        <v>#REF!</v>
      </c>
      <c r="D789" s="4" t="e">
        <f>+'Agent Team'!#REF!</f>
        <v>#REF!</v>
      </c>
      <c r="E789" s="24" t="e">
        <f>'Agent Team'!#REF!</f>
        <v>#REF!</v>
      </c>
      <c r="F789" s="16" t="e">
        <f>'Agent Team'!#REF!</f>
        <v>#REF!</v>
      </c>
      <c r="G789" s="4" t="e">
        <f>'Agent Team'!#REF!</f>
        <v>#REF!</v>
      </c>
      <c r="H789" s="14"/>
    </row>
    <row r="790" spans="2:8" hidden="1">
      <c r="B790" t="e">
        <f>+'Agent Team'!#REF!</f>
        <v>#REF!</v>
      </c>
      <c r="C790" s="16" t="e">
        <f t="shared" si="12"/>
        <v>#REF!</v>
      </c>
      <c r="D790" s="4" t="e">
        <f>+'Agent Team'!#REF!</f>
        <v>#REF!</v>
      </c>
      <c r="E790" s="24" t="e">
        <f>'Agent Team'!#REF!</f>
        <v>#REF!</v>
      </c>
      <c r="F790" s="16" t="e">
        <f>'Agent Team'!#REF!</f>
        <v>#REF!</v>
      </c>
      <c r="G790" s="4" t="e">
        <f>'Agent Team'!#REF!</f>
        <v>#REF!</v>
      </c>
      <c r="H790" s="14"/>
    </row>
    <row r="791" spans="2:8" hidden="1">
      <c r="B791" t="e">
        <f>+'Agent Team'!#REF!</f>
        <v>#REF!</v>
      </c>
      <c r="C791" s="16" t="e">
        <f t="shared" si="12"/>
        <v>#REF!</v>
      </c>
      <c r="D791" s="4" t="e">
        <f>+'Agent Team'!#REF!</f>
        <v>#REF!</v>
      </c>
      <c r="E791" s="24" t="e">
        <f>'Agent Team'!#REF!</f>
        <v>#REF!</v>
      </c>
      <c r="F791" s="16" t="e">
        <f>'Agent Team'!#REF!</f>
        <v>#REF!</v>
      </c>
      <c r="G791" s="4" t="e">
        <f>'Agent Team'!#REF!</f>
        <v>#REF!</v>
      </c>
      <c r="H791" s="14"/>
    </row>
    <row r="792" spans="2:8" hidden="1">
      <c r="B792" t="e">
        <f>+'Agent Team'!#REF!</f>
        <v>#REF!</v>
      </c>
      <c r="C792" s="16" t="e">
        <f t="shared" si="12"/>
        <v>#REF!</v>
      </c>
      <c r="D792" s="4" t="e">
        <f>+'Agent Team'!#REF!</f>
        <v>#REF!</v>
      </c>
      <c r="E792" s="24" t="e">
        <f>'Agent Team'!#REF!</f>
        <v>#REF!</v>
      </c>
      <c r="F792" s="16" t="e">
        <f>'Agent Team'!#REF!</f>
        <v>#REF!</v>
      </c>
      <c r="G792" s="4" t="e">
        <f>'Agent Team'!#REF!</f>
        <v>#REF!</v>
      </c>
      <c r="H792" s="14" t="s">
        <v>156</v>
      </c>
    </row>
    <row r="793" spans="2:8" hidden="1">
      <c r="B793" t="e">
        <f>+'Agent Team'!#REF!</f>
        <v>#REF!</v>
      </c>
      <c r="C793" s="16" t="e">
        <f t="shared" si="12"/>
        <v>#REF!</v>
      </c>
      <c r="D793" s="4" t="e">
        <f>+'Agent Team'!#REF!</f>
        <v>#REF!</v>
      </c>
      <c r="E793" s="24" t="e">
        <f>'Agent Team'!#REF!</f>
        <v>#REF!</v>
      </c>
      <c r="F793" s="16" t="e">
        <f>'Agent Team'!#REF!</f>
        <v>#REF!</v>
      </c>
      <c r="G793" s="4" t="e">
        <f>'Agent Team'!#REF!</f>
        <v>#REF!</v>
      </c>
      <c r="H793" s="14" t="s">
        <v>135</v>
      </c>
    </row>
    <row r="794" spans="2:8" hidden="1">
      <c r="B794" t="e">
        <f>+'Agent Team'!#REF!</f>
        <v>#REF!</v>
      </c>
      <c r="C794" s="16" t="e">
        <f t="shared" si="12"/>
        <v>#REF!</v>
      </c>
      <c r="D794" s="4" t="e">
        <f>+'Agent Team'!#REF!</f>
        <v>#REF!</v>
      </c>
      <c r="E794" s="24" t="e">
        <f>'Agent Team'!#REF!</f>
        <v>#REF!</v>
      </c>
      <c r="F794" s="16" t="e">
        <f>'Agent Team'!#REF!</f>
        <v>#REF!</v>
      </c>
      <c r="G794" s="4" t="e">
        <f>'Agent Team'!#REF!</f>
        <v>#REF!</v>
      </c>
      <c r="H794" s="14" t="s">
        <v>135</v>
      </c>
    </row>
    <row r="795" spans="2:8" hidden="1">
      <c r="B795" t="e">
        <f>+'Agent Team'!#REF!</f>
        <v>#REF!</v>
      </c>
      <c r="C795" s="16" t="e">
        <f t="shared" si="12"/>
        <v>#REF!</v>
      </c>
      <c r="D795" s="4" t="e">
        <f>+'Agent Team'!#REF!</f>
        <v>#REF!</v>
      </c>
      <c r="E795" s="24" t="e">
        <f>'Agent Team'!#REF!</f>
        <v>#REF!</v>
      </c>
      <c r="F795" s="16" t="e">
        <f>'Agent Team'!#REF!</f>
        <v>#REF!</v>
      </c>
      <c r="G795" s="4" t="e">
        <f>'Agent Team'!#REF!</f>
        <v>#REF!</v>
      </c>
      <c r="H795" s="14" t="s">
        <v>135</v>
      </c>
    </row>
    <row r="796" spans="2:8" hidden="1">
      <c r="B796" t="e">
        <f>+'Agent Team'!#REF!</f>
        <v>#REF!</v>
      </c>
      <c r="C796" s="16" t="e">
        <f t="shared" si="12"/>
        <v>#REF!</v>
      </c>
      <c r="D796" s="4" t="e">
        <f>+'Agent Team'!#REF!</f>
        <v>#REF!</v>
      </c>
      <c r="E796" s="24" t="e">
        <f>'Agent Team'!#REF!</f>
        <v>#REF!</v>
      </c>
      <c r="F796" s="16" t="e">
        <f>'Agent Team'!#REF!</f>
        <v>#REF!</v>
      </c>
      <c r="G796" s="4" t="e">
        <f>'Agent Team'!#REF!</f>
        <v>#REF!</v>
      </c>
      <c r="H796" s="14"/>
    </row>
    <row r="797" spans="2:8" hidden="1">
      <c r="B797" t="e">
        <f>+'Agent Team'!#REF!</f>
        <v>#REF!</v>
      </c>
      <c r="C797" s="16" t="e">
        <f t="shared" si="12"/>
        <v>#REF!</v>
      </c>
      <c r="D797" s="4" t="e">
        <f>+'Agent Team'!#REF!</f>
        <v>#REF!</v>
      </c>
      <c r="E797" s="24" t="e">
        <f>'Agent Team'!#REF!</f>
        <v>#REF!</v>
      </c>
      <c r="F797" s="16" t="e">
        <f>'Agent Team'!#REF!</f>
        <v>#REF!</v>
      </c>
      <c r="G797" s="4" t="e">
        <f>'Agent Team'!#REF!</f>
        <v>#REF!</v>
      </c>
      <c r="H797" s="14"/>
    </row>
    <row r="798" spans="2:8" hidden="1">
      <c r="B798" t="e">
        <f>+'Agent Team'!#REF!</f>
        <v>#REF!</v>
      </c>
      <c r="C798" s="16" t="e">
        <f t="shared" si="12"/>
        <v>#REF!</v>
      </c>
      <c r="D798" s="4" t="e">
        <f>+'Agent Team'!#REF!</f>
        <v>#REF!</v>
      </c>
      <c r="E798" s="24" t="e">
        <f>'Agent Team'!#REF!</f>
        <v>#REF!</v>
      </c>
      <c r="F798" s="16" t="e">
        <f>'Agent Team'!#REF!</f>
        <v>#REF!</v>
      </c>
      <c r="G798" s="4" t="e">
        <f>'Agent Team'!#REF!</f>
        <v>#REF!</v>
      </c>
      <c r="H798" s="14"/>
    </row>
    <row r="799" spans="2:8" hidden="1">
      <c r="B799" t="e">
        <f>+'Agent Team'!#REF!</f>
        <v>#REF!</v>
      </c>
      <c r="C799" s="16" t="e">
        <f t="shared" si="12"/>
        <v>#REF!</v>
      </c>
      <c r="D799" s="4" t="e">
        <f>+'Agent Team'!#REF!</f>
        <v>#REF!</v>
      </c>
      <c r="E799" s="24" t="e">
        <f>'Agent Team'!#REF!</f>
        <v>#REF!</v>
      </c>
      <c r="F799" s="16" t="e">
        <f>'Agent Team'!#REF!</f>
        <v>#REF!</v>
      </c>
      <c r="G799" s="4" t="e">
        <f>'Agent Team'!#REF!</f>
        <v>#REF!</v>
      </c>
      <c r="H799" s="14"/>
    </row>
    <row r="800" spans="2:8" hidden="1">
      <c r="B800" t="e">
        <f>+'Agent Team'!#REF!</f>
        <v>#REF!</v>
      </c>
      <c r="C800" s="16" t="e">
        <f t="shared" si="12"/>
        <v>#REF!</v>
      </c>
      <c r="D800" s="4" t="e">
        <f>+'Agent Team'!#REF!</f>
        <v>#REF!</v>
      </c>
      <c r="E800" s="24" t="e">
        <f>'Agent Team'!#REF!</f>
        <v>#REF!</v>
      </c>
      <c r="F800" s="16" t="e">
        <f>'Agent Team'!#REF!</f>
        <v>#REF!</v>
      </c>
      <c r="G800" s="4" t="e">
        <f>'Agent Team'!#REF!</f>
        <v>#REF!</v>
      </c>
      <c r="H800" s="14"/>
    </row>
    <row r="801" spans="2:8" hidden="1">
      <c r="B801" t="e">
        <f>+'Agent Team'!#REF!</f>
        <v>#REF!</v>
      </c>
      <c r="C801" s="16" t="e">
        <f t="shared" si="12"/>
        <v>#REF!</v>
      </c>
      <c r="D801" s="4" t="e">
        <f>+'Agent Team'!#REF!</f>
        <v>#REF!</v>
      </c>
      <c r="E801" s="24" t="e">
        <f>'Agent Team'!#REF!</f>
        <v>#REF!</v>
      </c>
      <c r="F801" s="16" t="e">
        <f>'Agent Team'!#REF!</f>
        <v>#REF!</v>
      </c>
      <c r="G801" s="4" t="e">
        <f>'Agent Team'!#REF!</f>
        <v>#REF!</v>
      </c>
      <c r="H801" s="14" t="s">
        <v>135</v>
      </c>
    </row>
    <row r="802" spans="2:8" hidden="1">
      <c r="B802" t="e">
        <f>+'Agent Team'!#REF!</f>
        <v>#REF!</v>
      </c>
      <c r="C802" s="16" t="e">
        <f t="shared" si="12"/>
        <v>#REF!</v>
      </c>
      <c r="D802" s="4" t="e">
        <f>+'Agent Team'!#REF!</f>
        <v>#REF!</v>
      </c>
      <c r="E802" s="24" t="e">
        <f>'Agent Team'!#REF!</f>
        <v>#REF!</v>
      </c>
      <c r="F802" s="16" t="e">
        <f>'Agent Team'!#REF!</f>
        <v>#REF!</v>
      </c>
      <c r="G802" s="4" t="e">
        <f>'Agent Team'!#REF!</f>
        <v>#REF!</v>
      </c>
      <c r="H802" s="14" t="s">
        <v>135</v>
      </c>
    </row>
    <row r="803" spans="2:8" hidden="1">
      <c r="B803" t="e">
        <f>+'Agent Team'!#REF!</f>
        <v>#REF!</v>
      </c>
      <c r="C803" s="16" t="e">
        <f t="shared" si="12"/>
        <v>#REF!</v>
      </c>
      <c r="D803" s="4" t="e">
        <f>+'Agent Team'!#REF!</f>
        <v>#REF!</v>
      </c>
      <c r="E803" s="24" t="e">
        <f>'Agent Team'!#REF!</f>
        <v>#REF!</v>
      </c>
      <c r="F803" s="16" t="e">
        <f>'Agent Team'!#REF!</f>
        <v>#REF!</v>
      </c>
      <c r="G803" s="4" t="e">
        <f>'Agent Team'!#REF!</f>
        <v>#REF!</v>
      </c>
      <c r="H803" s="14" t="s">
        <v>135</v>
      </c>
    </row>
    <row r="804" spans="2:8" hidden="1">
      <c r="B804" t="e">
        <f>+'Agent Team'!#REF!</f>
        <v>#REF!</v>
      </c>
      <c r="C804" s="16" t="e">
        <f t="shared" si="12"/>
        <v>#REF!</v>
      </c>
      <c r="D804" s="4" t="e">
        <f>+'Agent Team'!#REF!</f>
        <v>#REF!</v>
      </c>
      <c r="E804" s="24" t="e">
        <f>'Agent Team'!#REF!</f>
        <v>#REF!</v>
      </c>
      <c r="F804" s="16" t="e">
        <f>'Agent Team'!#REF!</f>
        <v>#REF!</v>
      </c>
      <c r="G804" s="4" t="e">
        <f>'Agent Team'!#REF!</f>
        <v>#REF!</v>
      </c>
      <c r="H804" s="14" t="s">
        <v>135</v>
      </c>
    </row>
    <row r="805" spans="2:8" hidden="1">
      <c r="B805" t="e">
        <f>+'Agent Team'!#REF!</f>
        <v>#REF!</v>
      </c>
      <c r="C805" s="16" t="e">
        <f t="shared" si="12"/>
        <v>#REF!</v>
      </c>
      <c r="D805" s="4" t="e">
        <f>+'Agent Team'!#REF!</f>
        <v>#REF!</v>
      </c>
      <c r="E805" s="24" t="e">
        <f>'Agent Team'!#REF!</f>
        <v>#REF!</v>
      </c>
      <c r="F805" s="16" t="e">
        <f>'Agent Team'!#REF!</f>
        <v>#REF!</v>
      </c>
      <c r="G805" s="4" t="e">
        <f>'Agent Team'!#REF!</f>
        <v>#REF!</v>
      </c>
      <c r="H805" s="14" t="s">
        <v>135</v>
      </c>
    </row>
    <row r="806" spans="2:8">
      <c r="B806" t="e">
        <f>+'Agent Team'!#REF!</f>
        <v>#REF!</v>
      </c>
      <c r="C806" s="16" t="e">
        <f t="shared" si="12"/>
        <v>#REF!</v>
      </c>
      <c r="D806" s="4" t="e">
        <f>+'Agent Team'!#REF!</f>
        <v>#REF!</v>
      </c>
      <c r="E806" s="24" t="e">
        <f>'Agent Team'!#REF!</f>
        <v>#REF!</v>
      </c>
      <c r="F806" s="16" t="e">
        <f>'Agent Team'!#REF!</f>
        <v>#REF!</v>
      </c>
      <c r="G806" s="4" t="e">
        <f>'Agent Team'!#REF!</f>
        <v>#REF!</v>
      </c>
      <c r="H806" s="14"/>
    </row>
    <row r="807" spans="2:8">
      <c r="B807" t="e">
        <f>+'Agent Team'!#REF!</f>
        <v>#REF!</v>
      </c>
      <c r="C807" s="16" t="e">
        <f t="shared" si="12"/>
        <v>#REF!</v>
      </c>
      <c r="D807" s="4" t="e">
        <f>+'Agent Team'!#REF!</f>
        <v>#REF!</v>
      </c>
      <c r="E807" s="24" t="e">
        <f>'Agent Team'!#REF!</f>
        <v>#REF!</v>
      </c>
      <c r="F807" s="16" t="e">
        <f>'Agent Team'!#REF!</f>
        <v>#REF!</v>
      </c>
      <c r="G807" s="4" t="e">
        <f>'Agent Team'!#REF!</f>
        <v>#REF!</v>
      </c>
      <c r="H807" s="14"/>
    </row>
    <row r="808" spans="2:8">
      <c r="B808" t="e">
        <f>+'Agent Team'!#REF!</f>
        <v>#REF!</v>
      </c>
      <c r="C808" s="16" t="e">
        <f t="shared" si="12"/>
        <v>#REF!</v>
      </c>
      <c r="D808" s="4" t="e">
        <f>+'Agent Team'!#REF!</f>
        <v>#REF!</v>
      </c>
      <c r="E808" s="24" t="e">
        <f>'Agent Team'!#REF!</f>
        <v>#REF!</v>
      </c>
      <c r="F808" s="16" t="e">
        <f>'Agent Team'!#REF!</f>
        <v>#REF!</v>
      </c>
      <c r="G808" s="4" t="e">
        <f>'Agent Team'!#REF!</f>
        <v>#REF!</v>
      </c>
      <c r="H808" s="14"/>
    </row>
    <row r="809" spans="2:8">
      <c r="B809" t="e">
        <f>+'Agent Team'!#REF!</f>
        <v>#REF!</v>
      </c>
      <c r="C809" s="16" t="e">
        <f t="shared" si="12"/>
        <v>#REF!</v>
      </c>
      <c r="D809" s="4" t="e">
        <f>+'Agent Team'!#REF!</f>
        <v>#REF!</v>
      </c>
      <c r="E809" s="24" t="e">
        <f>'Agent Team'!#REF!</f>
        <v>#REF!</v>
      </c>
      <c r="F809" s="16" t="e">
        <f>'Agent Team'!#REF!</f>
        <v>#REF!</v>
      </c>
      <c r="G809" s="4" t="e">
        <f>'Agent Team'!#REF!</f>
        <v>#REF!</v>
      </c>
      <c r="H809" s="14"/>
    </row>
    <row r="810" spans="2:8">
      <c r="B810" t="e">
        <f>+'Agent Team'!#REF!</f>
        <v>#REF!</v>
      </c>
      <c r="C810" s="16" t="e">
        <f t="shared" si="12"/>
        <v>#REF!</v>
      </c>
      <c r="D810" s="4" t="e">
        <f>+'Agent Team'!#REF!</f>
        <v>#REF!</v>
      </c>
      <c r="E810" s="24" t="e">
        <f>'Agent Team'!#REF!</f>
        <v>#REF!</v>
      </c>
      <c r="F810" s="16" t="e">
        <f>'Agent Team'!#REF!</f>
        <v>#REF!</v>
      </c>
      <c r="G810" s="4" t="e">
        <f>'Agent Team'!#REF!</f>
        <v>#REF!</v>
      </c>
      <c r="H810" s="14"/>
    </row>
    <row r="811" spans="2:8">
      <c r="B811" t="e">
        <f>+'Agent Team'!#REF!</f>
        <v>#REF!</v>
      </c>
      <c r="C811" s="16" t="e">
        <f t="shared" si="12"/>
        <v>#REF!</v>
      </c>
      <c r="D811" s="4" t="e">
        <f>+'Agent Team'!#REF!</f>
        <v>#REF!</v>
      </c>
      <c r="E811" s="24" t="e">
        <f>'Agent Team'!#REF!</f>
        <v>#REF!</v>
      </c>
      <c r="F811" s="16" t="e">
        <f>'Agent Team'!#REF!</f>
        <v>#REF!</v>
      </c>
      <c r="G811" s="4" t="e">
        <f>'Agent Team'!#REF!</f>
        <v>#REF!</v>
      </c>
      <c r="H811" s="14"/>
    </row>
    <row r="812" spans="2:8">
      <c r="B812" t="e">
        <f>+'Agent Team'!#REF!</f>
        <v>#REF!</v>
      </c>
      <c r="C812" s="16" t="e">
        <f t="shared" si="12"/>
        <v>#REF!</v>
      </c>
      <c r="D812" s="4" t="e">
        <f>+'Agent Team'!#REF!</f>
        <v>#REF!</v>
      </c>
      <c r="E812" s="24" t="e">
        <f>'Agent Team'!#REF!</f>
        <v>#REF!</v>
      </c>
      <c r="F812" s="16" t="e">
        <f>'Agent Team'!#REF!</f>
        <v>#REF!</v>
      </c>
      <c r="G812" s="4" t="e">
        <f>'Agent Team'!#REF!</f>
        <v>#REF!</v>
      </c>
      <c r="H812" s="14"/>
    </row>
    <row r="813" spans="2:8">
      <c r="B813" t="e">
        <f>+'Agent Team'!#REF!</f>
        <v>#REF!</v>
      </c>
      <c r="C813" s="16" t="e">
        <f t="shared" si="12"/>
        <v>#REF!</v>
      </c>
      <c r="D813" s="4" t="e">
        <f>+'Agent Team'!#REF!</f>
        <v>#REF!</v>
      </c>
      <c r="E813" s="24" t="e">
        <f>'Agent Team'!#REF!</f>
        <v>#REF!</v>
      </c>
      <c r="F813" s="16" t="e">
        <f>'Agent Team'!#REF!</f>
        <v>#REF!</v>
      </c>
      <c r="G813" s="4" t="e">
        <f>'Agent Team'!#REF!</f>
        <v>#REF!</v>
      </c>
      <c r="H813" s="14"/>
    </row>
    <row r="814" spans="2:8">
      <c r="B814" t="e">
        <f>+'Agent Team'!#REF!</f>
        <v>#REF!</v>
      </c>
      <c r="C814" s="16" t="e">
        <f t="shared" si="12"/>
        <v>#REF!</v>
      </c>
      <c r="D814" s="4" t="e">
        <f>+'Agent Team'!#REF!</f>
        <v>#REF!</v>
      </c>
      <c r="E814" s="24" t="e">
        <f>'Agent Team'!#REF!</f>
        <v>#REF!</v>
      </c>
      <c r="F814" s="16" t="e">
        <f>'Agent Team'!#REF!</f>
        <v>#REF!</v>
      </c>
      <c r="G814" s="4" t="e">
        <f>'Agent Team'!#REF!</f>
        <v>#REF!</v>
      </c>
      <c r="H814" s="14"/>
    </row>
    <row r="815" spans="2:8" hidden="1">
      <c r="B815" t="e">
        <f>+'Agent Team'!#REF!</f>
        <v>#REF!</v>
      </c>
      <c r="C815" s="16" t="e">
        <f t="shared" si="12"/>
        <v>#REF!</v>
      </c>
      <c r="D815" s="4" t="e">
        <f>+'Agent Team'!#REF!</f>
        <v>#REF!</v>
      </c>
      <c r="E815" s="24" t="e">
        <f>'Agent Team'!#REF!</f>
        <v>#REF!</v>
      </c>
      <c r="F815" s="16" t="e">
        <f>'Agent Team'!#REF!</f>
        <v>#REF!</v>
      </c>
      <c r="G815" s="4" t="e">
        <f>'Agent Team'!#REF!</f>
        <v>#REF!</v>
      </c>
      <c r="H815" s="14"/>
    </row>
    <row r="816" spans="2:8" hidden="1">
      <c r="B816" t="e">
        <f>+'Agent Team'!#REF!</f>
        <v>#REF!</v>
      </c>
      <c r="C816" s="16" t="e">
        <f t="shared" si="12"/>
        <v>#REF!</v>
      </c>
      <c r="D816" s="4" t="e">
        <f>+'Agent Team'!#REF!</f>
        <v>#REF!</v>
      </c>
      <c r="E816" s="24" t="e">
        <f>'Agent Team'!#REF!</f>
        <v>#REF!</v>
      </c>
      <c r="F816" s="16" t="e">
        <f>'Agent Team'!#REF!</f>
        <v>#REF!</v>
      </c>
      <c r="G816" s="4" t="e">
        <f>'Agent Team'!#REF!</f>
        <v>#REF!</v>
      </c>
      <c r="H816" s="14" t="s">
        <v>135</v>
      </c>
    </row>
    <row r="817" spans="2:8" hidden="1">
      <c r="B817" t="e">
        <f>+'Agent Team'!#REF!</f>
        <v>#REF!</v>
      </c>
      <c r="C817" s="16" t="e">
        <f t="shared" si="12"/>
        <v>#REF!</v>
      </c>
      <c r="D817" s="4" t="e">
        <f>+'Agent Team'!#REF!</f>
        <v>#REF!</v>
      </c>
      <c r="E817" s="24" t="e">
        <f>'Agent Team'!#REF!</f>
        <v>#REF!</v>
      </c>
      <c r="F817" s="16" t="e">
        <f>'Agent Team'!#REF!</f>
        <v>#REF!</v>
      </c>
      <c r="G817" s="4" t="e">
        <f>'Agent Team'!#REF!</f>
        <v>#REF!</v>
      </c>
      <c r="H817" s="14"/>
    </row>
    <row r="818" spans="2:8" hidden="1">
      <c r="B818" t="e">
        <f>+'Agent Team'!#REF!</f>
        <v>#REF!</v>
      </c>
      <c r="C818" s="16" t="e">
        <f t="shared" si="12"/>
        <v>#REF!</v>
      </c>
      <c r="D818" s="4" t="e">
        <f>+'Agent Team'!#REF!</f>
        <v>#REF!</v>
      </c>
      <c r="E818" s="24" t="e">
        <f>'Agent Team'!#REF!</f>
        <v>#REF!</v>
      </c>
      <c r="F818" s="16" t="e">
        <f>'Agent Team'!#REF!</f>
        <v>#REF!</v>
      </c>
      <c r="G818" s="4" t="e">
        <f>'Agent Team'!#REF!</f>
        <v>#REF!</v>
      </c>
      <c r="H818" s="14" t="s">
        <v>135</v>
      </c>
    </row>
    <row r="819" spans="2:8" hidden="1">
      <c r="B819" t="e">
        <f>+'Agent Team'!#REF!</f>
        <v>#REF!</v>
      </c>
      <c r="C819" s="16" t="e">
        <f t="shared" si="12"/>
        <v>#REF!</v>
      </c>
      <c r="D819" s="4" t="e">
        <f>+'Agent Team'!#REF!</f>
        <v>#REF!</v>
      </c>
      <c r="E819" s="24" t="e">
        <f>'Agent Team'!#REF!</f>
        <v>#REF!</v>
      </c>
      <c r="F819" s="16" t="e">
        <f>'Agent Team'!#REF!</f>
        <v>#REF!</v>
      </c>
      <c r="G819" s="4" t="e">
        <f>'Agent Team'!#REF!</f>
        <v>#REF!</v>
      </c>
      <c r="H819" s="14" t="s">
        <v>135</v>
      </c>
    </row>
    <row r="820" spans="2:8" hidden="1">
      <c r="B820" t="e">
        <f>+'Agent Team'!#REF!</f>
        <v>#REF!</v>
      </c>
      <c r="C820" s="16" t="e">
        <f t="shared" si="12"/>
        <v>#REF!</v>
      </c>
      <c r="D820" s="4" t="e">
        <f>+'Agent Team'!#REF!</f>
        <v>#REF!</v>
      </c>
      <c r="E820" s="24" t="e">
        <f>'Agent Team'!#REF!</f>
        <v>#REF!</v>
      </c>
      <c r="F820" s="16" t="e">
        <f>'Agent Team'!#REF!</f>
        <v>#REF!</v>
      </c>
      <c r="G820" s="4" t="e">
        <f>'Agent Team'!#REF!</f>
        <v>#REF!</v>
      </c>
      <c r="H820" s="14" t="s">
        <v>135</v>
      </c>
    </row>
    <row r="821" spans="2:8" hidden="1">
      <c r="B821" t="e">
        <f>+'Agent Team'!#REF!</f>
        <v>#REF!</v>
      </c>
      <c r="C821" s="16" t="e">
        <f t="shared" si="12"/>
        <v>#REF!</v>
      </c>
      <c r="D821" s="4" t="e">
        <f>+'Agent Team'!#REF!</f>
        <v>#REF!</v>
      </c>
      <c r="E821" s="24" t="e">
        <f>'Agent Team'!#REF!</f>
        <v>#REF!</v>
      </c>
      <c r="F821" s="16" t="e">
        <f>'Agent Team'!#REF!</f>
        <v>#REF!</v>
      </c>
      <c r="G821" s="4" t="e">
        <f>'Agent Team'!#REF!</f>
        <v>#REF!</v>
      </c>
      <c r="H821" s="14"/>
    </row>
    <row r="822" spans="2:8" hidden="1">
      <c r="B822" t="e">
        <f>+'Agent Team'!#REF!</f>
        <v>#REF!</v>
      </c>
      <c r="C822" s="16" t="e">
        <f t="shared" si="12"/>
        <v>#REF!</v>
      </c>
      <c r="D822" s="4" t="e">
        <f>+'Agent Team'!#REF!</f>
        <v>#REF!</v>
      </c>
      <c r="E822" s="24" t="e">
        <f>'Agent Team'!#REF!</f>
        <v>#REF!</v>
      </c>
      <c r="F822" s="16" t="e">
        <f>'Agent Team'!#REF!</f>
        <v>#REF!</v>
      </c>
      <c r="G822" s="4" t="e">
        <f>'Agent Team'!#REF!</f>
        <v>#REF!</v>
      </c>
      <c r="H822" s="14" t="s">
        <v>156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5"/>
  <sheetViews>
    <sheetView topLeftCell="K13" workbookViewId="0">
      <selection activeCell="S49" sqref="S49"/>
    </sheetView>
  </sheetViews>
  <sheetFormatPr defaultRowHeight="12.75"/>
  <cols>
    <col min="1" max="1" width="8.42578125" customWidth="1"/>
    <col min="2" max="2" width="7.28515625" bestFit="1" customWidth="1"/>
    <col min="3" max="3" width="6.5703125" bestFit="1" customWidth="1"/>
    <col min="4" max="4" width="21.7109375" bestFit="1" customWidth="1"/>
    <col min="5" max="5" width="20.5703125" bestFit="1" customWidth="1"/>
    <col min="7" max="7" width="19.5703125" bestFit="1" customWidth="1"/>
    <col min="17" max="17" width="18.85546875" style="19" bestFit="1" customWidth="1"/>
    <col min="18" max="18" width="11" style="19" customWidth="1"/>
    <col min="24" max="24" width="10.7109375" bestFit="1" customWidth="1"/>
    <col min="25" max="25" width="10.7109375" customWidth="1"/>
    <col min="26" max="26" width="13.85546875" style="4" customWidth="1"/>
  </cols>
  <sheetData>
    <row r="1" spans="1:29" ht="15">
      <c r="A1" s="20" t="s">
        <v>86</v>
      </c>
      <c r="B1" s="20" t="s">
        <v>81</v>
      </c>
      <c r="C1" s="20" t="s">
        <v>82</v>
      </c>
      <c r="D1" s="20" t="s">
        <v>87</v>
      </c>
      <c r="E1" s="20" t="s">
        <v>0</v>
      </c>
      <c r="F1" s="20" t="s">
        <v>83</v>
      </c>
      <c r="G1" s="20" t="s">
        <v>84</v>
      </c>
      <c r="H1" s="20" t="s">
        <v>44</v>
      </c>
      <c r="I1" s="20" t="s">
        <v>88</v>
      </c>
      <c r="J1" s="20" t="s">
        <v>89</v>
      </c>
      <c r="K1" s="20" t="s">
        <v>90</v>
      </c>
      <c r="L1" s="20" t="s">
        <v>91</v>
      </c>
      <c r="M1" s="20" t="s">
        <v>85</v>
      </c>
      <c r="N1" s="20" t="s">
        <v>92</v>
      </c>
      <c r="O1" s="20" t="s">
        <v>93</v>
      </c>
      <c r="P1" s="20" t="s">
        <v>94</v>
      </c>
      <c r="Q1" s="25" t="s">
        <v>95</v>
      </c>
      <c r="R1" s="25" t="s">
        <v>96</v>
      </c>
      <c r="S1" s="20" t="s">
        <v>97</v>
      </c>
      <c r="T1" s="20" t="s">
        <v>2</v>
      </c>
      <c r="U1" s="21" t="s">
        <v>98</v>
      </c>
      <c r="V1" s="21" t="s">
        <v>99</v>
      </c>
      <c r="W1" s="20" t="s">
        <v>100</v>
      </c>
      <c r="X1" s="20" t="s">
        <v>101</v>
      </c>
      <c r="Y1" s="20" t="s">
        <v>102</v>
      </c>
      <c r="Z1" s="22" t="s">
        <v>67</v>
      </c>
      <c r="AB1" s="13" t="s">
        <v>91</v>
      </c>
      <c r="AC1" s="18" t="s">
        <v>67</v>
      </c>
    </row>
    <row r="2" spans="1:29">
      <c r="A2" s="92" t="s">
        <v>158</v>
      </c>
      <c r="B2" s="92" t="s">
        <v>472</v>
      </c>
      <c r="C2" s="92" t="s">
        <v>141</v>
      </c>
      <c r="D2" s="92" t="s">
        <v>767</v>
      </c>
      <c r="E2" s="92" t="s">
        <v>768</v>
      </c>
      <c r="F2" s="92" t="s">
        <v>766</v>
      </c>
      <c r="G2" s="92" t="s">
        <v>5</v>
      </c>
      <c r="H2" s="92" t="s">
        <v>160</v>
      </c>
      <c r="I2" s="92"/>
      <c r="J2" s="92" t="s">
        <v>68</v>
      </c>
      <c r="K2" s="92" t="s">
        <v>769</v>
      </c>
      <c r="L2" s="92" t="s">
        <v>7</v>
      </c>
      <c r="M2" s="92" t="s">
        <v>15</v>
      </c>
      <c r="N2" s="92" t="s">
        <v>103</v>
      </c>
      <c r="O2" s="92" t="s">
        <v>770</v>
      </c>
      <c r="P2" s="92" t="s">
        <v>104</v>
      </c>
      <c r="Q2" s="93">
        <v>29931</v>
      </c>
      <c r="R2" s="93">
        <v>26161</v>
      </c>
      <c r="S2" s="92" t="s">
        <v>137</v>
      </c>
      <c r="T2" s="92"/>
      <c r="U2" s="92"/>
      <c r="V2" s="92"/>
      <c r="W2" s="92" t="s">
        <v>105</v>
      </c>
      <c r="X2" s="94">
        <v>43878</v>
      </c>
      <c r="Y2" s="92" t="s">
        <v>766</v>
      </c>
      <c r="Z2" s="23">
        <f t="shared" ref="Z2:Z65" si="0">VLOOKUP(L2,$AB$2:$AC$10,2,FALSE)</f>
        <v>2</v>
      </c>
      <c r="AB2" s="13" t="s">
        <v>3</v>
      </c>
      <c r="AC2" s="18">
        <v>1</v>
      </c>
    </row>
    <row r="3" spans="1:29">
      <c r="A3" s="92" t="s">
        <v>158</v>
      </c>
      <c r="B3" s="92" t="s">
        <v>472</v>
      </c>
      <c r="C3" s="92" t="s">
        <v>141</v>
      </c>
      <c r="D3" s="92" t="s">
        <v>767</v>
      </c>
      <c r="E3" s="92" t="s">
        <v>768</v>
      </c>
      <c r="F3" s="92" t="s">
        <v>766</v>
      </c>
      <c r="G3" s="92" t="s">
        <v>5</v>
      </c>
      <c r="H3" s="92" t="s">
        <v>160</v>
      </c>
      <c r="I3" s="92"/>
      <c r="J3" s="92" t="s">
        <v>68</v>
      </c>
      <c r="K3" s="92" t="s">
        <v>769</v>
      </c>
      <c r="L3" s="92" t="s">
        <v>7</v>
      </c>
      <c r="M3" s="92" t="s">
        <v>15</v>
      </c>
      <c r="N3" s="92" t="s">
        <v>103</v>
      </c>
      <c r="O3" s="92" t="s">
        <v>771</v>
      </c>
      <c r="P3" s="92" t="s">
        <v>104</v>
      </c>
      <c r="Q3" s="93">
        <v>29904</v>
      </c>
      <c r="R3" s="93">
        <v>26134</v>
      </c>
      <c r="S3" s="92" t="s">
        <v>137</v>
      </c>
      <c r="T3" s="92"/>
      <c r="U3" s="92"/>
      <c r="V3" s="92"/>
      <c r="W3" s="92" t="s">
        <v>105</v>
      </c>
      <c r="X3" s="94">
        <v>43878</v>
      </c>
      <c r="Y3" s="92" t="s">
        <v>766</v>
      </c>
      <c r="Z3" s="23">
        <f t="shared" si="0"/>
        <v>2</v>
      </c>
      <c r="AB3" s="13" t="s">
        <v>13</v>
      </c>
      <c r="AC3" s="18">
        <v>2</v>
      </c>
    </row>
    <row r="4" spans="1:29">
      <c r="A4" s="92" t="s">
        <v>158</v>
      </c>
      <c r="B4" s="92" t="s">
        <v>472</v>
      </c>
      <c r="C4" s="92" t="s">
        <v>141</v>
      </c>
      <c r="D4" s="92" t="s">
        <v>767</v>
      </c>
      <c r="E4" s="92" t="s">
        <v>768</v>
      </c>
      <c r="F4" s="92" t="s">
        <v>766</v>
      </c>
      <c r="G4" s="92" t="s">
        <v>5</v>
      </c>
      <c r="H4" s="92" t="s">
        <v>160</v>
      </c>
      <c r="I4" s="92"/>
      <c r="J4" s="92" t="s">
        <v>68</v>
      </c>
      <c r="K4" s="92" t="s">
        <v>769</v>
      </c>
      <c r="L4" s="92" t="s">
        <v>7</v>
      </c>
      <c r="M4" s="92" t="s">
        <v>15</v>
      </c>
      <c r="N4" s="92" t="s">
        <v>103</v>
      </c>
      <c r="O4" s="92" t="s">
        <v>772</v>
      </c>
      <c r="P4" s="92" t="s">
        <v>104</v>
      </c>
      <c r="Q4" s="93">
        <v>30124</v>
      </c>
      <c r="R4" s="93">
        <v>26304</v>
      </c>
      <c r="S4" s="92" t="s">
        <v>137</v>
      </c>
      <c r="T4" s="92"/>
      <c r="U4" s="92"/>
      <c r="V4" s="92"/>
      <c r="W4" s="92" t="s">
        <v>105</v>
      </c>
      <c r="X4" s="94">
        <v>43878</v>
      </c>
      <c r="Y4" s="92" t="s">
        <v>766</v>
      </c>
      <c r="Z4" s="23">
        <f t="shared" si="0"/>
        <v>2</v>
      </c>
      <c r="AB4" s="13" t="s">
        <v>7</v>
      </c>
      <c r="AC4" s="18">
        <v>2</v>
      </c>
    </row>
    <row r="5" spans="1:29">
      <c r="A5" s="92" t="s">
        <v>158</v>
      </c>
      <c r="B5" s="92" t="s">
        <v>472</v>
      </c>
      <c r="C5" s="92" t="s">
        <v>141</v>
      </c>
      <c r="D5" s="92" t="s">
        <v>767</v>
      </c>
      <c r="E5" s="92" t="s">
        <v>768</v>
      </c>
      <c r="F5" s="92" t="s">
        <v>766</v>
      </c>
      <c r="G5" s="92" t="s">
        <v>5</v>
      </c>
      <c r="H5" s="92" t="s">
        <v>160</v>
      </c>
      <c r="I5" s="92"/>
      <c r="J5" s="92" t="s">
        <v>68</v>
      </c>
      <c r="K5" s="92" t="s">
        <v>769</v>
      </c>
      <c r="L5" s="92" t="s">
        <v>7</v>
      </c>
      <c r="M5" s="92" t="s">
        <v>15</v>
      </c>
      <c r="N5" s="92" t="s">
        <v>103</v>
      </c>
      <c r="O5" s="92" t="s">
        <v>773</v>
      </c>
      <c r="P5" s="92" t="s">
        <v>104</v>
      </c>
      <c r="Q5" s="93">
        <v>30051</v>
      </c>
      <c r="R5" s="93">
        <v>26231</v>
      </c>
      <c r="S5" s="92" t="s">
        <v>137</v>
      </c>
      <c r="T5" s="92"/>
      <c r="U5" s="92"/>
      <c r="V5" s="92"/>
      <c r="W5" s="92" t="s">
        <v>105</v>
      </c>
      <c r="X5" s="94">
        <v>43878</v>
      </c>
      <c r="Y5" s="92" t="s">
        <v>766</v>
      </c>
      <c r="Z5" s="23">
        <f t="shared" si="0"/>
        <v>2</v>
      </c>
      <c r="AB5" s="13" t="s">
        <v>71</v>
      </c>
      <c r="AC5" s="18">
        <v>2.25</v>
      </c>
    </row>
    <row r="6" spans="1:29">
      <c r="A6" s="92" t="s">
        <v>158</v>
      </c>
      <c r="B6" s="92" t="s">
        <v>472</v>
      </c>
      <c r="C6" s="92" t="s">
        <v>141</v>
      </c>
      <c r="D6" s="92" t="s">
        <v>767</v>
      </c>
      <c r="E6" s="92" t="s">
        <v>768</v>
      </c>
      <c r="F6" s="92" t="s">
        <v>766</v>
      </c>
      <c r="G6" s="92" t="s">
        <v>5</v>
      </c>
      <c r="H6" s="92" t="s">
        <v>160</v>
      </c>
      <c r="I6" s="92"/>
      <c r="J6" s="92" t="s">
        <v>68</v>
      </c>
      <c r="K6" s="92" t="s">
        <v>769</v>
      </c>
      <c r="L6" s="92" t="s">
        <v>7</v>
      </c>
      <c r="M6" s="92" t="s">
        <v>15</v>
      </c>
      <c r="N6" s="92" t="s">
        <v>103</v>
      </c>
      <c r="O6" s="92" t="s">
        <v>774</v>
      </c>
      <c r="P6" s="92" t="s">
        <v>104</v>
      </c>
      <c r="Q6" s="93">
        <v>29955</v>
      </c>
      <c r="R6" s="93">
        <v>26135</v>
      </c>
      <c r="S6" s="92" t="s">
        <v>137</v>
      </c>
      <c r="T6" s="92"/>
      <c r="U6" s="92"/>
      <c r="V6" s="92"/>
      <c r="W6" s="92" t="s">
        <v>105</v>
      </c>
      <c r="X6" s="94">
        <v>43878</v>
      </c>
      <c r="Y6" s="92" t="s">
        <v>766</v>
      </c>
      <c r="Z6" s="23">
        <f t="shared" si="0"/>
        <v>2</v>
      </c>
      <c r="AB6" s="13" t="s">
        <v>16</v>
      </c>
      <c r="AC6" s="18">
        <v>2</v>
      </c>
    </row>
    <row r="7" spans="1:29">
      <c r="A7" s="92" t="s">
        <v>158</v>
      </c>
      <c r="B7" s="92" t="s">
        <v>472</v>
      </c>
      <c r="C7" s="92" t="s">
        <v>141</v>
      </c>
      <c r="D7" s="92" t="s">
        <v>767</v>
      </c>
      <c r="E7" s="92" t="s">
        <v>768</v>
      </c>
      <c r="F7" s="92" t="s">
        <v>766</v>
      </c>
      <c r="G7" s="92" t="s">
        <v>5</v>
      </c>
      <c r="H7" s="92" t="s">
        <v>160</v>
      </c>
      <c r="I7" s="92"/>
      <c r="J7" s="92" t="s">
        <v>68</v>
      </c>
      <c r="K7" s="92" t="s">
        <v>769</v>
      </c>
      <c r="L7" s="92" t="s">
        <v>7</v>
      </c>
      <c r="M7" s="92" t="s">
        <v>15</v>
      </c>
      <c r="N7" s="92" t="s">
        <v>103</v>
      </c>
      <c r="O7" s="92" t="s">
        <v>775</v>
      </c>
      <c r="P7" s="92" t="s">
        <v>104</v>
      </c>
      <c r="Q7" s="93">
        <v>30051</v>
      </c>
      <c r="R7" s="93">
        <v>26231</v>
      </c>
      <c r="S7" s="92" t="s">
        <v>137</v>
      </c>
      <c r="T7" s="92"/>
      <c r="U7" s="92"/>
      <c r="V7" s="92"/>
      <c r="W7" s="92" t="s">
        <v>105</v>
      </c>
      <c r="X7" s="94">
        <v>43878</v>
      </c>
      <c r="Y7" s="92" t="s">
        <v>766</v>
      </c>
      <c r="Z7" s="23">
        <f t="shared" si="0"/>
        <v>2</v>
      </c>
      <c r="AB7" s="13" t="s">
        <v>22</v>
      </c>
      <c r="AC7" s="18">
        <v>1</v>
      </c>
    </row>
    <row r="8" spans="1:29">
      <c r="A8" s="92" t="s">
        <v>158</v>
      </c>
      <c r="B8" s="92" t="s">
        <v>472</v>
      </c>
      <c r="C8" s="92" t="s">
        <v>141</v>
      </c>
      <c r="D8" s="92" t="s">
        <v>767</v>
      </c>
      <c r="E8" s="92" t="s">
        <v>768</v>
      </c>
      <c r="F8" s="92" t="s">
        <v>766</v>
      </c>
      <c r="G8" s="92" t="s">
        <v>5</v>
      </c>
      <c r="H8" s="92" t="s">
        <v>160</v>
      </c>
      <c r="I8" s="92"/>
      <c r="J8" s="92" t="s">
        <v>68</v>
      </c>
      <c r="K8" s="92" t="s">
        <v>769</v>
      </c>
      <c r="L8" s="92" t="s">
        <v>7</v>
      </c>
      <c r="M8" s="92" t="s">
        <v>15</v>
      </c>
      <c r="N8" s="92" t="s">
        <v>103</v>
      </c>
      <c r="O8" s="92" t="s">
        <v>776</v>
      </c>
      <c r="P8" s="92" t="s">
        <v>104</v>
      </c>
      <c r="Q8" s="93">
        <v>29965</v>
      </c>
      <c r="R8" s="93">
        <v>26135</v>
      </c>
      <c r="S8" s="92" t="s">
        <v>137</v>
      </c>
      <c r="T8" s="92"/>
      <c r="U8" s="92"/>
      <c r="V8" s="92"/>
      <c r="W8" s="92" t="s">
        <v>105</v>
      </c>
      <c r="X8" s="94">
        <v>43878</v>
      </c>
      <c r="Y8" s="92" t="s">
        <v>766</v>
      </c>
      <c r="Z8" s="23">
        <f t="shared" si="0"/>
        <v>2</v>
      </c>
      <c r="AB8" s="13" t="s">
        <v>116</v>
      </c>
      <c r="AC8" s="18">
        <v>2</v>
      </c>
    </row>
    <row r="9" spans="1:29">
      <c r="A9" s="92" t="s">
        <v>158</v>
      </c>
      <c r="B9" s="92" t="s">
        <v>472</v>
      </c>
      <c r="C9" s="92" t="s">
        <v>141</v>
      </c>
      <c r="D9" s="92" t="s">
        <v>767</v>
      </c>
      <c r="E9" s="92" t="s">
        <v>768</v>
      </c>
      <c r="F9" s="92" t="s">
        <v>766</v>
      </c>
      <c r="G9" s="92" t="s">
        <v>5</v>
      </c>
      <c r="H9" s="92" t="s">
        <v>160</v>
      </c>
      <c r="I9" s="92"/>
      <c r="J9" s="92" t="s">
        <v>68</v>
      </c>
      <c r="K9" s="92" t="s">
        <v>769</v>
      </c>
      <c r="L9" s="92" t="s">
        <v>7</v>
      </c>
      <c r="M9" s="92" t="s">
        <v>15</v>
      </c>
      <c r="N9" s="92" t="s">
        <v>103</v>
      </c>
      <c r="O9" s="92" t="s">
        <v>777</v>
      </c>
      <c r="P9" s="92" t="s">
        <v>104</v>
      </c>
      <c r="Q9" s="93">
        <v>30133</v>
      </c>
      <c r="R9" s="93">
        <v>26303</v>
      </c>
      <c r="S9" s="92" t="s">
        <v>137</v>
      </c>
      <c r="T9" s="92"/>
      <c r="U9" s="92"/>
      <c r="V9" s="92"/>
      <c r="W9" s="92" t="s">
        <v>105</v>
      </c>
      <c r="X9" s="94">
        <v>43878</v>
      </c>
      <c r="Y9" s="92" t="s">
        <v>766</v>
      </c>
      <c r="Z9" s="23">
        <f t="shared" si="0"/>
        <v>2</v>
      </c>
      <c r="AB9" s="3" t="s">
        <v>130</v>
      </c>
      <c r="AC9" s="18">
        <v>2</v>
      </c>
    </row>
    <row r="10" spans="1:29">
      <c r="A10" s="92" t="s">
        <v>158</v>
      </c>
      <c r="B10" s="92" t="s">
        <v>472</v>
      </c>
      <c r="C10" s="92" t="s">
        <v>141</v>
      </c>
      <c r="D10" s="92" t="s">
        <v>767</v>
      </c>
      <c r="E10" s="92" t="s">
        <v>768</v>
      </c>
      <c r="F10" s="92" t="s">
        <v>766</v>
      </c>
      <c r="G10" s="92" t="s">
        <v>5</v>
      </c>
      <c r="H10" s="92" t="s">
        <v>160</v>
      </c>
      <c r="I10" s="92"/>
      <c r="J10" s="92" t="s">
        <v>68</v>
      </c>
      <c r="K10" s="92" t="s">
        <v>769</v>
      </c>
      <c r="L10" s="92" t="s">
        <v>7</v>
      </c>
      <c r="M10" s="92" t="s">
        <v>15</v>
      </c>
      <c r="N10" s="92" t="s">
        <v>103</v>
      </c>
      <c r="O10" s="92" t="s">
        <v>778</v>
      </c>
      <c r="P10" s="92" t="s">
        <v>104</v>
      </c>
      <c r="Q10" s="93">
        <v>29835</v>
      </c>
      <c r="R10" s="93">
        <v>26135</v>
      </c>
      <c r="S10" s="92" t="s">
        <v>137</v>
      </c>
      <c r="T10" s="92"/>
      <c r="U10" s="92"/>
      <c r="V10" s="92"/>
      <c r="W10" s="92" t="s">
        <v>105</v>
      </c>
      <c r="X10" s="94">
        <v>43878</v>
      </c>
      <c r="Y10" s="92" t="s">
        <v>766</v>
      </c>
      <c r="Z10" s="23">
        <f t="shared" si="0"/>
        <v>2</v>
      </c>
      <c r="AB10" s="3" t="s">
        <v>131</v>
      </c>
      <c r="AC10" s="18">
        <v>1</v>
      </c>
    </row>
    <row r="11" spans="1:29">
      <c r="A11" s="92" t="s">
        <v>158</v>
      </c>
      <c r="B11" s="92" t="s">
        <v>472</v>
      </c>
      <c r="C11" s="92" t="s">
        <v>141</v>
      </c>
      <c r="D11" s="92" t="s">
        <v>767</v>
      </c>
      <c r="E11" s="92" t="s">
        <v>768</v>
      </c>
      <c r="F11" s="92" t="s">
        <v>766</v>
      </c>
      <c r="G11" s="92" t="s">
        <v>5</v>
      </c>
      <c r="H11" s="92" t="s">
        <v>160</v>
      </c>
      <c r="I11" s="92"/>
      <c r="J11" s="92" t="s">
        <v>68</v>
      </c>
      <c r="K11" s="92" t="s">
        <v>769</v>
      </c>
      <c r="L11" s="92" t="s">
        <v>7</v>
      </c>
      <c r="M11" s="92" t="s">
        <v>15</v>
      </c>
      <c r="N11" s="92" t="s">
        <v>103</v>
      </c>
      <c r="O11" s="92" t="s">
        <v>779</v>
      </c>
      <c r="P11" s="92" t="s">
        <v>104</v>
      </c>
      <c r="Q11" s="93">
        <v>30003</v>
      </c>
      <c r="R11" s="93">
        <v>26163</v>
      </c>
      <c r="S11" s="92" t="s">
        <v>137</v>
      </c>
      <c r="T11" s="92"/>
      <c r="U11" s="92"/>
      <c r="V11" s="92"/>
      <c r="W11" s="92" t="s">
        <v>105</v>
      </c>
      <c r="X11" s="94">
        <v>43878</v>
      </c>
      <c r="Y11" s="92" t="s">
        <v>766</v>
      </c>
      <c r="Z11" s="23">
        <f t="shared" si="0"/>
        <v>2</v>
      </c>
    </row>
    <row r="12" spans="1:29">
      <c r="A12" s="92" t="s">
        <v>158</v>
      </c>
      <c r="B12" s="92" t="s">
        <v>472</v>
      </c>
      <c r="C12" s="92" t="s">
        <v>141</v>
      </c>
      <c r="D12" s="92" t="s">
        <v>767</v>
      </c>
      <c r="E12" s="92" t="s">
        <v>768</v>
      </c>
      <c r="F12" s="92" t="s">
        <v>766</v>
      </c>
      <c r="G12" s="92" t="s">
        <v>5</v>
      </c>
      <c r="H12" s="92" t="s">
        <v>160</v>
      </c>
      <c r="I12" s="92"/>
      <c r="J12" s="92" t="s">
        <v>68</v>
      </c>
      <c r="K12" s="92" t="s">
        <v>769</v>
      </c>
      <c r="L12" s="92" t="s">
        <v>7</v>
      </c>
      <c r="M12" s="92" t="s">
        <v>15</v>
      </c>
      <c r="N12" s="92" t="s">
        <v>103</v>
      </c>
      <c r="O12" s="92" t="s">
        <v>780</v>
      </c>
      <c r="P12" s="92" t="s">
        <v>104</v>
      </c>
      <c r="Q12" s="93">
        <v>29945</v>
      </c>
      <c r="R12" s="93">
        <v>26135</v>
      </c>
      <c r="S12" s="92" t="s">
        <v>137</v>
      </c>
      <c r="T12" s="92"/>
      <c r="U12" s="92"/>
      <c r="V12" s="92"/>
      <c r="W12" s="92" t="s">
        <v>105</v>
      </c>
      <c r="X12" s="94">
        <v>43878</v>
      </c>
      <c r="Y12" s="92" t="s">
        <v>766</v>
      </c>
      <c r="Z12" s="23">
        <f t="shared" si="0"/>
        <v>2</v>
      </c>
    </row>
    <row r="13" spans="1:29">
      <c r="A13" s="92" t="s">
        <v>158</v>
      </c>
      <c r="B13" s="92" t="s">
        <v>472</v>
      </c>
      <c r="C13" s="92" t="s">
        <v>141</v>
      </c>
      <c r="D13" s="92" t="s">
        <v>767</v>
      </c>
      <c r="E13" s="92" t="s">
        <v>768</v>
      </c>
      <c r="F13" s="92" t="s">
        <v>766</v>
      </c>
      <c r="G13" s="92" t="s">
        <v>5</v>
      </c>
      <c r="H13" s="92" t="s">
        <v>160</v>
      </c>
      <c r="I13" s="92"/>
      <c r="J13" s="92" t="s">
        <v>68</v>
      </c>
      <c r="K13" s="92" t="s">
        <v>769</v>
      </c>
      <c r="L13" s="92" t="s">
        <v>7</v>
      </c>
      <c r="M13" s="92" t="s">
        <v>15</v>
      </c>
      <c r="N13" s="92" t="s">
        <v>103</v>
      </c>
      <c r="O13" s="92" t="s">
        <v>781</v>
      </c>
      <c r="P13" s="92" t="s">
        <v>104</v>
      </c>
      <c r="Q13" s="93">
        <v>30003</v>
      </c>
      <c r="R13" s="93">
        <v>26163</v>
      </c>
      <c r="S13" s="92" t="s">
        <v>137</v>
      </c>
      <c r="T13" s="92"/>
      <c r="U13" s="92"/>
      <c r="V13" s="92"/>
      <c r="W13" s="92" t="s">
        <v>105</v>
      </c>
      <c r="X13" s="94">
        <v>43878</v>
      </c>
      <c r="Y13" s="92" t="s">
        <v>766</v>
      </c>
      <c r="Z13" s="23">
        <f t="shared" si="0"/>
        <v>2</v>
      </c>
    </row>
    <row r="14" spans="1:29">
      <c r="A14" s="92" t="s">
        <v>158</v>
      </c>
      <c r="B14" s="92" t="s">
        <v>472</v>
      </c>
      <c r="C14" s="92" t="s">
        <v>141</v>
      </c>
      <c r="D14" s="92" t="s">
        <v>767</v>
      </c>
      <c r="E14" s="92" t="s">
        <v>768</v>
      </c>
      <c r="F14" s="92" t="s">
        <v>766</v>
      </c>
      <c r="G14" s="92" t="s">
        <v>5</v>
      </c>
      <c r="H14" s="92" t="s">
        <v>160</v>
      </c>
      <c r="I14" s="92"/>
      <c r="J14" s="92" t="s">
        <v>68</v>
      </c>
      <c r="K14" s="92" t="s">
        <v>769</v>
      </c>
      <c r="L14" s="92" t="s">
        <v>7</v>
      </c>
      <c r="M14" s="92" t="s">
        <v>15</v>
      </c>
      <c r="N14" s="92" t="s">
        <v>103</v>
      </c>
      <c r="O14" s="92" t="s">
        <v>782</v>
      </c>
      <c r="P14" s="92" t="s">
        <v>104</v>
      </c>
      <c r="Q14" s="93">
        <v>30000</v>
      </c>
      <c r="R14" s="93">
        <v>26110</v>
      </c>
      <c r="S14" s="92" t="s">
        <v>137</v>
      </c>
      <c r="T14" s="92"/>
      <c r="U14" s="92"/>
      <c r="V14" s="92"/>
      <c r="W14" s="92" t="s">
        <v>105</v>
      </c>
      <c r="X14" s="94">
        <v>43878</v>
      </c>
      <c r="Y14" s="92" t="s">
        <v>766</v>
      </c>
      <c r="Z14" s="23">
        <f t="shared" si="0"/>
        <v>2</v>
      </c>
    </row>
    <row r="15" spans="1:29">
      <c r="A15" s="92" t="s">
        <v>158</v>
      </c>
      <c r="B15" s="92" t="s">
        <v>472</v>
      </c>
      <c r="C15" s="92" t="s">
        <v>141</v>
      </c>
      <c r="D15" s="92" t="s">
        <v>767</v>
      </c>
      <c r="E15" s="92" t="s">
        <v>768</v>
      </c>
      <c r="F15" s="92" t="s">
        <v>766</v>
      </c>
      <c r="G15" s="92" t="s">
        <v>5</v>
      </c>
      <c r="H15" s="92" t="s">
        <v>160</v>
      </c>
      <c r="I15" s="92"/>
      <c r="J15" s="92" t="s">
        <v>68</v>
      </c>
      <c r="K15" s="92" t="s">
        <v>769</v>
      </c>
      <c r="L15" s="92" t="s">
        <v>7</v>
      </c>
      <c r="M15" s="92" t="s">
        <v>15</v>
      </c>
      <c r="N15" s="92" t="s">
        <v>103</v>
      </c>
      <c r="O15" s="92" t="s">
        <v>783</v>
      </c>
      <c r="P15" s="92" t="s">
        <v>104</v>
      </c>
      <c r="Q15" s="93">
        <v>29863</v>
      </c>
      <c r="R15" s="93">
        <v>26163</v>
      </c>
      <c r="S15" s="92" t="s">
        <v>137</v>
      </c>
      <c r="T15" s="92"/>
      <c r="U15" s="92"/>
      <c r="V15" s="92"/>
      <c r="W15" s="92" t="s">
        <v>105</v>
      </c>
      <c r="X15" s="94">
        <v>43878</v>
      </c>
      <c r="Y15" s="92" t="s">
        <v>766</v>
      </c>
      <c r="Z15" s="23">
        <f t="shared" si="0"/>
        <v>2</v>
      </c>
    </row>
    <row r="16" spans="1:29">
      <c r="A16" s="92" t="s">
        <v>158</v>
      </c>
      <c r="B16" s="92" t="s">
        <v>472</v>
      </c>
      <c r="C16" s="92" t="s">
        <v>141</v>
      </c>
      <c r="D16" s="92" t="s">
        <v>767</v>
      </c>
      <c r="E16" s="92" t="s">
        <v>768</v>
      </c>
      <c r="F16" s="92" t="s">
        <v>766</v>
      </c>
      <c r="G16" s="92" t="s">
        <v>5</v>
      </c>
      <c r="H16" s="92" t="s">
        <v>160</v>
      </c>
      <c r="I16" s="92"/>
      <c r="J16" s="92" t="s">
        <v>68</v>
      </c>
      <c r="K16" s="92" t="s">
        <v>769</v>
      </c>
      <c r="L16" s="92" t="s">
        <v>7</v>
      </c>
      <c r="M16" s="92" t="s">
        <v>15</v>
      </c>
      <c r="N16" s="92" t="s">
        <v>103</v>
      </c>
      <c r="O16" s="92" t="s">
        <v>784</v>
      </c>
      <c r="P16" s="92" t="s">
        <v>104</v>
      </c>
      <c r="Q16" s="93">
        <v>30033</v>
      </c>
      <c r="R16" s="93">
        <v>26303</v>
      </c>
      <c r="S16" s="92" t="s">
        <v>137</v>
      </c>
      <c r="T16" s="92"/>
      <c r="U16" s="92"/>
      <c r="V16" s="92"/>
      <c r="W16" s="92" t="s">
        <v>105</v>
      </c>
      <c r="X16" s="94">
        <v>43878</v>
      </c>
      <c r="Y16" s="92" t="s">
        <v>766</v>
      </c>
      <c r="Z16" s="23">
        <f t="shared" si="0"/>
        <v>2</v>
      </c>
    </row>
    <row r="17" spans="1:26">
      <c r="A17" s="92" t="s">
        <v>158</v>
      </c>
      <c r="B17" s="92" t="s">
        <v>472</v>
      </c>
      <c r="C17" s="92" t="s">
        <v>141</v>
      </c>
      <c r="D17" s="92" t="s">
        <v>767</v>
      </c>
      <c r="E17" s="92" t="s">
        <v>768</v>
      </c>
      <c r="F17" s="92" t="s">
        <v>766</v>
      </c>
      <c r="G17" s="92" t="s">
        <v>5</v>
      </c>
      <c r="H17" s="92" t="s">
        <v>160</v>
      </c>
      <c r="I17" s="92"/>
      <c r="J17" s="92" t="s">
        <v>68</v>
      </c>
      <c r="K17" s="92" t="s">
        <v>769</v>
      </c>
      <c r="L17" s="92" t="s">
        <v>7</v>
      </c>
      <c r="M17" s="92" t="s">
        <v>15</v>
      </c>
      <c r="N17" s="92" t="s">
        <v>103</v>
      </c>
      <c r="O17" s="92" t="s">
        <v>785</v>
      </c>
      <c r="P17" s="92" t="s">
        <v>104</v>
      </c>
      <c r="Q17" s="93">
        <v>30203</v>
      </c>
      <c r="R17" s="93">
        <v>26303</v>
      </c>
      <c r="S17" s="92" t="s">
        <v>137</v>
      </c>
      <c r="T17" s="92"/>
      <c r="U17" s="92"/>
      <c r="V17" s="92"/>
      <c r="W17" s="92" t="s">
        <v>105</v>
      </c>
      <c r="X17" s="94">
        <v>43878</v>
      </c>
      <c r="Y17" s="92" t="s">
        <v>766</v>
      </c>
      <c r="Z17" s="23">
        <f t="shared" si="0"/>
        <v>2</v>
      </c>
    </row>
    <row r="18" spans="1:26">
      <c r="A18" s="92" t="s">
        <v>158</v>
      </c>
      <c r="B18" s="92" t="s">
        <v>472</v>
      </c>
      <c r="C18" s="92" t="s">
        <v>141</v>
      </c>
      <c r="D18" s="92" t="s">
        <v>767</v>
      </c>
      <c r="E18" s="92" t="s">
        <v>768</v>
      </c>
      <c r="F18" s="92" t="s">
        <v>766</v>
      </c>
      <c r="G18" s="92" t="s">
        <v>5</v>
      </c>
      <c r="H18" s="92" t="s">
        <v>160</v>
      </c>
      <c r="I18" s="92"/>
      <c r="J18" s="92" t="s">
        <v>68</v>
      </c>
      <c r="K18" s="92" t="s">
        <v>769</v>
      </c>
      <c r="L18" s="92" t="s">
        <v>7</v>
      </c>
      <c r="M18" s="92" t="s">
        <v>15</v>
      </c>
      <c r="N18" s="92" t="s">
        <v>103</v>
      </c>
      <c r="O18" s="92" t="s">
        <v>786</v>
      </c>
      <c r="P18" s="92" t="s">
        <v>104</v>
      </c>
      <c r="Q18" s="93">
        <v>30010</v>
      </c>
      <c r="R18" s="93">
        <v>26110</v>
      </c>
      <c r="S18" s="92" t="s">
        <v>137</v>
      </c>
      <c r="T18" s="92"/>
      <c r="U18" s="92"/>
      <c r="V18" s="92"/>
      <c r="W18" s="92" t="s">
        <v>105</v>
      </c>
      <c r="X18" s="94">
        <v>43878</v>
      </c>
      <c r="Y18" s="92" t="s">
        <v>766</v>
      </c>
      <c r="Z18" s="23">
        <f t="shared" si="0"/>
        <v>2</v>
      </c>
    </row>
    <row r="19" spans="1:26">
      <c r="A19" s="92" t="s">
        <v>158</v>
      </c>
      <c r="B19" s="92" t="s">
        <v>472</v>
      </c>
      <c r="C19" s="92" t="s">
        <v>141</v>
      </c>
      <c r="D19" s="92" t="s">
        <v>767</v>
      </c>
      <c r="E19" s="92" t="s">
        <v>768</v>
      </c>
      <c r="F19" s="92" t="s">
        <v>766</v>
      </c>
      <c r="G19" s="92" t="s">
        <v>5</v>
      </c>
      <c r="H19" s="92" t="s">
        <v>160</v>
      </c>
      <c r="I19" s="92"/>
      <c r="J19" s="92" t="s">
        <v>68</v>
      </c>
      <c r="K19" s="92" t="s">
        <v>769</v>
      </c>
      <c r="L19" s="92" t="s">
        <v>7</v>
      </c>
      <c r="M19" s="92" t="s">
        <v>15</v>
      </c>
      <c r="N19" s="92" t="s">
        <v>103</v>
      </c>
      <c r="O19" s="92" t="s">
        <v>787</v>
      </c>
      <c r="P19" s="92" t="s">
        <v>104</v>
      </c>
      <c r="Q19" s="93">
        <v>30203</v>
      </c>
      <c r="R19" s="93">
        <v>26303</v>
      </c>
      <c r="S19" s="92" t="s">
        <v>137</v>
      </c>
      <c r="T19" s="92"/>
      <c r="U19" s="92"/>
      <c r="V19" s="92"/>
      <c r="W19" s="92" t="s">
        <v>105</v>
      </c>
      <c r="X19" s="94">
        <v>43878</v>
      </c>
      <c r="Y19" s="92" t="s">
        <v>766</v>
      </c>
      <c r="Z19" s="23">
        <f t="shared" si="0"/>
        <v>2</v>
      </c>
    </row>
    <row r="20" spans="1:26">
      <c r="A20" s="92" t="s">
        <v>158</v>
      </c>
      <c r="B20" s="92" t="s">
        <v>472</v>
      </c>
      <c r="C20" s="92" t="s">
        <v>141</v>
      </c>
      <c r="D20" s="92" t="s">
        <v>767</v>
      </c>
      <c r="E20" s="92" t="s">
        <v>768</v>
      </c>
      <c r="F20" s="92" t="s">
        <v>766</v>
      </c>
      <c r="G20" s="92" t="s">
        <v>5</v>
      </c>
      <c r="H20" s="92" t="s">
        <v>160</v>
      </c>
      <c r="I20" s="92"/>
      <c r="J20" s="92" t="s">
        <v>68</v>
      </c>
      <c r="K20" s="92" t="s">
        <v>769</v>
      </c>
      <c r="L20" s="92" t="s">
        <v>7</v>
      </c>
      <c r="M20" s="92" t="s">
        <v>15</v>
      </c>
      <c r="N20" s="92" t="s">
        <v>103</v>
      </c>
      <c r="O20" s="92" t="s">
        <v>788</v>
      </c>
      <c r="P20" s="92" t="s">
        <v>104</v>
      </c>
      <c r="Q20" s="93">
        <v>30131</v>
      </c>
      <c r="R20" s="93">
        <v>26231</v>
      </c>
      <c r="S20" s="92" t="s">
        <v>137</v>
      </c>
      <c r="T20" s="92"/>
      <c r="U20" s="92"/>
      <c r="V20" s="92"/>
      <c r="W20" s="92" t="s">
        <v>105</v>
      </c>
      <c r="X20" s="94">
        <v>43878</v>
      </c>
      <c r="Y20" s="92" t="s">
        <v>766</v>
      </c>
      <c r="Z20" s="23">
        <f t="shared" si="0"/>
        <v>2</v>
      </c>
    </row>
    <row r="21" spans="1:26">
      <c r="A21" s="92" t="s">
        <v>158</v>
      </c>
      <c r="B21" s="92" t="s">
        <v>472</v>
      </c>
      <c r="C21" s="92" t="s">
        <v>141</v>
      </c>
      <c r="D21" s="92" t="s">
        <v>767</v>
      </c>
      <c r="E21" s="92" t="s">
        <v>768</v>
      </c>
      <c r="F21" s="92" t="s">
        <v>766</v>
      </c>
      <c r="G21" s="92" t="s">
        <v>5</v>
      </c>
      <c r="H21" s="92" t="s">
        <v>160</v>
      </c>
      <c r="I21" s="92"/>
      <c r="J21" s="92" t="s">
        <v>68</v>
      </c>
      <c r="K21" s="92" t="s">
        <v>769</v>
      </c>
      <c r="L21" s="92" t="s">
        <v>7</v>
      </c>
      <c r="M21" s="92" t="s">
        <v>15</v>
      </c>
      <c r="N21" s="92" t="s">
        <v>103</v>
      </c>
      <c r="O21" s="92" t="s">
        <v>789</v>
      </c>
      <c r="P21" s="92" t="s">
        <v>104</v>
      </c>
      <c r="Q21" s="93">
        <v>30063</v>
      </c>
      <c r="R21" s="93">
        <v>26163</v>
      </c>
      <c r="S21" s="92" t="s">
        <v>137</v>
      </c>
      <c r="T21" s="92"/>
      <c r="U21" s="92"/>
      <c r="V21" s="92"/>
      <c r="W21" s="92" t="s">
        <v>105</v>
      </c>
      <c r="X21" s="94">
        <v>43878</v>
      </c>
      <c r="Y21" s="92" t="s">
        <v>766</v>
      </c>
      <c r="Z21" s="23">
        <f t="shared" si="0"/>
        <v>2</v>
      </c>
    </row>
    <row r="22" spans="1:26">
      <c r="A22" s="92" t="s">
        <v>158</v>
      </c>
      <c r="B22" s="92" t="s">
        <v>472</v>
      </c>
      <c r="C22" s="92" t="s">
        <v>141</v>
      </c>
      <c r="D22" s="92" t="s">
        <v>767</v>
      </c>
      <c r="E22" s="92" t="s">
        <v>768</v>
      </c>
      <c r="F22" s="92" t="s">
        <v>766</v>
      </c>
      <c r="G22" s="92" t="s">
        <v>5</v>
      </c>
      <c r="H22" s="92" t="s">
        <v>160</v>
      </c>
      <c r="I22" s="92"/>
      <c r="J22" s="92" t="s">
        <v>68</v>
      </c>
      <c r="K22" s="92" t="s">
        <v>769</v>
      </c>
      <c r="L22" s="92" t="s">
        <v>7</v>
      </c>
      <c r="M22" s="92" t="s">
        <v>15</v>
      </c>
      <c r="N22" s="92" t="s">
        <v>103</v>
      </c>
      <c r="O22" s="92" t="s">
        <v>790</v>
      </c>
      <c r="P22" s="92" t="s">
        <v>104</v>
      </c>
      <c r="Q22" s="93">
        <v>30131</v>
      </c>
      <c r="R22" s="93">
        <v>26231</v>
      </c>
      <c r="S22" s="92" t="s">
        <v>137</v>
      </c>
      <c r="T22" s="92"/>
      <c r="U22" s="92"/>
      <c r="V22" s="92"/>
      <c r="W22" s="92" t="s">
        <v>105</v>
      </c>
      <c r="X22" s="94">
        <v>43878</v>
      </c>
      <c r="Y22" s="92" t="s">
        <v>766</v>
      </c>
      <c r="Z22" s="23">
        <f t="shared" si="0"/>
        <v>2</v>
      </c>
    </row>
    <row r="23" spans="1:26">
      <c r="A23" s="92" t="s">
        <v>158</v>
      </c>
      <c r="B23" s="92" t="s">
        <v>472</v>
      </c>
      <c r="C23" s="92" t="s">
        <v>141</v>
      </c>
      <c r="D23" s="92" t="s">
        <v>791</v>
      </c>
      <c r="E23" s="92" t="s">
        <v>143</v>
      </c>
      <c r="F23" s="92" t="s">
        <v>766</v>
      </c>
      <c r="G23" s="92" t="s">
        <v>5</v>
      </c>
      <c r="H23" s="92" t="s">
        <v>18</v>
      </c>
      <c r="I23" s="92"/>
      <c r="J23" s="92" t="s">
        <v>68</v>
      </c>
      <c r="K23" s="92" t="s">
        <v>769</v>
      </c>
      <c r="L23" s="92" t="s">
        <v>7</v>
      </c>
      <c r="M23" s="92" t="s">
        <v>15</v>
      </c>
      <c r="N23" s="92" t="s">
        <v>103</v>
      </c>
      <c r="O23" s="92" t="s">
        <v>792</v>
      </c>
      <c r="P23" s="92" t="s">
        <v>104</v>
      </c>
      <c r="Q23" s="93">
        <v>28031</v>
      </c>
      <c r="R23" s="93">
        <v>24171</v>
      </c>
      <c r="S23" s="92" t="s">
        <v>137</v>
      </c>
      <c r="T23" s="92"/>
      <c r="U23" s="92"/>
      <c r="V23" s="92"/>
      <c r="W23" s="92" t="s">
        <v>105</v>
      </c>
      <c r="X23" s="94">
        <v>43878</v>
      </c>
      <c r="Y23" s="92" t="s">
        <v>766</v>
      </c>
      <c r="Z23" s="23">
        <f t="shared" si="0"/>
        <v>2</v>
      </c>
    </row>
    <row r="24" spans="1:26">
      <c r="A24" s="92" t="s">
        <v>158</v>
      </c>
      <c r="B24" s="92" t="s">
        <v>472</v>
      </c>
      <c r="C24" s="92" t="s">
        <v>141</v>
      </c>
      <c r="D24" s="92" t="s">
        <v>791</v>
      </c>
      <c r="E24" s="92" t="s">
        <v>143</v>
      </c>
      <c r="F24" s="92" t="s">
        <v>766</v>
      </c>
      <c r="G24" s="92" t="s">
        <v>5</v>
      </c>
      <c r="H24" s="92" t="s">
        <v>18</v>
      </c>
      <c r="I24" s="92"/>
      <c r="J24" s="92" t="s">
        <v>68</v>
      </c>
      <c r="K24" s="92" t="s">
        <v>769</v>
      </c>
      <c r="L24" s="92" t="s">
        <v>7</v>
      </c>
      <c r="M24" s="92" t="s">
        <v>15</v>
      </c>
      <c r="N24" s="92" t="s">
        <v>103</v>
      </c>
      <c r="O24" s="92" t="s">
        <v>793</v>
      </c>
      <c r="P24" s="92" t="s">
        <v>104</v>
      </c>
      <c r="Q24" s="93">
        <v>27726</v>
      </c>
      <c r="R24" s="93">
        <v>23926</v>
      </c>
      <c r="S24" s="92" t="s">
        <v>137</v>
      </c>
      <c r="T24" s="92"/>
      <c r="U24" s="92"/>
      <c r="V24" s="92"/>
      <c r="W24" s="92" t="s">
        <v>105</v>
      </c>
      <c r="X24" s="94">
        <v>43878</v>
      </c>
      <c r="Y24" s="92" t="s">
        <v>766</v>
      </c>
      <c r="Z24" s="23">
        <f t="shared" si="0"/>
        <v>2</v>
      </c>
    </row>
    <row r="25" spans="1:26">
      <c r="A25" s="92" t="s">
        <v>158</v>
      </c>
      <c r="B25" s="92" t="s">
        <v>472</v>
      </c>
      <c r="C25" s="92" t="s">
        <v>141</v>
      </c>
      <c r="D25" s="92" t="s">
        <v>791</v>
      </c>
      <c r="E25" s="92" t="s">
        <v>143</v>
      </c>
      <c r="F25" s="92" t="s">
        <v>766</v>
      </c>
      <c r="G25" s="92" t="s">
        <v>5</v>
      </c>
      <c r="H25" s="92" t="s">
        <v>18</v>
      </c>
      <c r="I25" s="92"/>
      <c r="J25" s="92" t="s">
        <v>68</v>
      </c>
      <c r="K25" s="92" t="s">
        <v>769</v>
      </c>
      <c r="L25" s="92" t="s">
        <v>7</v>
      </c>
      <c r="M25" s="92" t="s">
        <v>15</v>
      </c>
      <c r="N25" s="92" t="s">
        <v>103</v>
      </c>
      <c r="O25" s="92" t="s">
        <v>794</v>
      </c>
      <c r="P25" s="92" t="s">
        <v>104</v>
      </c>
      <c r="Q25" s="93">
        <v>27527</v>
      </c>
      <c r="R25" s="93">
        <v>23707</v>
      </c>
      <c r="S25" s="92" t="s">
        <v>137</v>
      </c>
      <c r="T25" s="92"/>
      <c r="U25" s="92"/>
      <c r="V25" s="92"/>
      <c r="W25" s="92" t="s">
        <v>105</v>
      </c>
      <c r="X25" s="94">
        <v>43878</v>
      </c>
      <c r="Y25" s="92" t="s">
        <v>766</v>
      </c>
      <c r="Z25" s="23">
        <f t="shared" si="0"/>
        <v>2</v>
      </c>
    </row>
    <row r="26" spans="1:26">
      <c r="A26" s="92" t="s">
        <v>158</v>
      </c>
      <c r="B26" s="92" t="s">
        <v>472</v>
      </c>
      <c r="C26" s="92" t="s">
        <v>141</v>
      </c>
      <c r="D26" s="92" t="s">
        <v>791</v>
      </c>
      <c r="E26" s="92" t="s">
        <v>143</v>
      </c>
      <c r="F26" s="92" t="s">
        <v>766</v>
      </c>
      <c r="G26" s="92" t="s">
        <v>5</v>
      </c>
      <c r="H26" s="92" t="s">
        <v>18</v>
      </c>
      <c r="I26" s="92"/>
      <c r="J26" s="92" t="s">
        <v>68</v>
      </c>
      <c r="K26" s="92" t="s">
        <v>769</v>
      </c>
      <c r="L26" s="92" t="s">
        <v>7</v>
      </c>
      <c r="M26" s="92" t="s">
        <v>15</v>
      </c>
      <c r="N26" s="92" t="s">
        <v>103</v>
      </c>
      <c r="O26" s="92" t="s">
        <v>795</v>
      </c>
      <c r="P26" s="92" t="s">
        <v>104</v>
      </c>
      <c r="Q26" s="93">
        <v>27948</v>
      </c>
      <c r="R26" s="93">
        <v>24118</v>
      </c>
      <c r="S26" s="92" t="s">
        <v>137</v>
      </c>
      <c r="T26" s="92"/>
      <c r="U26" s="92"/>
      <c r="V26" s="92"/>
      <c r="W26" s="92" t="s">
        <v>105</v>
      </c>
      <c r="X26" s="94">
        <v>43878</v>
      </c>
      <c r="Y26" s="92" t="s">
        <v>766</v>
      </c>
      <c r="Z26" s="23">
        <f t="shared" si="0"/>
        <v>2</v>
      </c>
    </row>
    <row r="27" spans="1:26">
      <c r="A27" s="92" t="s">
        <v>158</v>
      </c>
      <c r="B27" s="92" t="s">
        <v>472</v>
      </c>
      <c r="C27" s="92" t="s">
        <v>141</v>
      </c>
      <c r="D27" s="92" t="s">
        <v>791</v>
      </c>
      <c r="E27" s="92" t="s">
        <v>143</v>
      </c>
      <c r="F27" s="92" t="s">
        <v>766</v>
      </c>
      <c r="G27" s="92" t="s">
        <v>5</v>
      </c>
      <c r="H27" s="92" t="s">
        <v>18</v>
      </c>
      <c r="I27" s="92"/>
      <c r="J27" s="92" t="s">
        <v>68</v>
      </c>
      <c r="K27" s="92" t="s">
        <v>769</v>
      </c>
      <c r="L27" s="92" t="s">
        <v>7</v>
      </c>
      <c r="M27" s="92" t="s">
        <v>15</v>
      </c>
      <c r="N27" s="92" t="s">
        <v>103</v>
      </c>
      <c r="O27" s="92" t="s">
        <v>796</v>
      </c>
      <c r="P27" s="92" t="s">
        <v>104</v>
      </c>
      <c r="Q27" s="93">
        <v>28659</v>
      </c>
      <c r="R27" s="93">
        <v>24829</v>
      </c>
      <c r="S27" s="92" t="s">
        <v>137</v>
      </c>
      <c r="T27" s="92"/>
      <c r="U27" s="92"/>
      <c r="V27" s="92"/>
      <c r="W27" s="92" t="s">
        <v>105</v>
      </c>
      <c r="X27" s="94">
        <v>43878</v>
      </c>
      <c r="Y27" s="92" t="s">
        <v>766</v>
      </c>
      <c r="Z27" s="23">
        <f t="shared" si="0"/>
        <v>2</v>
      </c>
    </row>
    <row r="28" spans="1:26">
      <c r="A28" s="92" t="s">
        <v>158</v>
      </c>
      <c r="B28" s="92" t="s">
        <v>472</v>
      </c>
      <c r="C28" s="92" t="s">
        <v>141</v>
      </c>
      <c r="D28" s="92" t="s">
        <v>791</v>
      </c>
      <c r="E28" s="92" t="s">
        <v>143</v>
      </c>
      <c r="F28" s="92" t="s">
        <v>766</v>
      </c>
      <c r="G28" s="92" t="s">
        <v>5</v>
      </c>
      <c r="H28" s="92" t="s">
        <v>18</v>
      </c>
      <c r="I28" s="92"/>
      <c r="J28" s="92" t="s">
        <v>68</v>
      </c>
      <c r="K28" s="92" t="s">
        <v>769</v>
      </c>
      <c r="L28" s="92" t="s">
        <v>7</v>
      </c>
      <c r="M28" s="92" t="s">
        <v>15</v>
      </c>
      <c r="N28" s="92" t="s">
        <v>103</v>
      </c>
      <c r="O28" s="92" t="s">
        <v>797</v>
      </c>
      <c r="P28" s="92" t="s">
        <v>104</v>
      </c>
      <c r="Q28" s="93">
        <v>27677</v>
      </c>
      <c r="R28" s="93">
        <v>23977</v>
      </c>
      <c r="S28" s="92" t="s">
        <v>137</v>
      </c>
      <c r="T28" s="92"/>
      <c r="U28" s="92"/>
      <c r="V28" s="92"/>
      <c r="W28" s="92" t="s">
        <v>105</v>
      </c>
      <c r="X28" s="94">
        <v>43878</v>
      </c>
      <c r="Y28" s="92" t="s">
        <v>766</v>
      </c>
      <c r="Z28" s="23">
        <f t="shared" si="0"/>
        <v>2</v>
      </c>
    </row>
    <row r="29" spans="1:26">
      <c r="A29" s="92" t="s">
        <v>158</v>
      </c>
      <c r="B29" s="92" t="s">
        <v>472</v>
      </c>
      <c r="C29" s="92" t="s">
        <v>141</v>
      </c>
      <c r="D29" s="92" t="s">
        <v>791</v>
      </c>
      <c r="E29" s="92" t="s">
        <v>143</v>
      </c>
      <c r="F29" s="92" t="s">
        <v>766</v>
      </c>
      <c r="G29" s="92" t="s">
        <v>5</v>
      </c>
      <c r="H29" s="92" t="s">
        <v>18</v>
      </c>
      <c r="I29" s="92"/>
      <c r="J29" s="92" t="s">
        <v>68</v>
      </c>
      <c r="K29" s="92" t="s">
        <v>769</v>
      </c>
      <c r="L29" s="92" t="s">
        <v>7</v>
      </c>
      <c r="M29" s="92" t="s">
        <v>15</v>
      </c>
      <c r="N29" s="92" t="s">
        <v>103</v>
      </c>
      <c r="O29" s="92" t="s">
        <v>798</v>
      </c>
      <c r="P29" s="92" t="s">
        <v>104</v>
      </c>
      <c r="Q29" s="93">
        <v>27487</v>
      </c>
      <c r="R29" s="93">
        <v>23707</v>
      </c>
      <c r="S29" s="92" t="s">
        <v>137</v>
      </c>
      <c r="T29" s="92"/>
      <c r="U29" s="92"/>
      <c r="V29" s="92"/>
      <c r="W29" s="92" t="s">
        <v>105</v>
      </c>
      <c r="X29" s="94">
        <v>43878</v>
      </c>
      <c r="Y29" s="92" t="s">
        <v>766</v>
      </c>
      <c r="Z29" s="23">
        <f t="shared" si="0"/>
        <v>2</v>
      </c>
    </row>
    <row r="30" spans="1:26">
      <c r="A30" s="92" t="s">
        <v>158</v>
      </c>
      <c r="B30" s="92" t="s">
        <v>472</v>
      </c>
      <c r="C30" s="92" t="s">
        <v>141</v>
      </c>
      <c r="D30" s="92" t="s">
        <v>791</v>
      </c>
      <c r="E30" s="92" t="s">
        <v>143</v>
      </c>
      <c r="F30" s="92" t="s">
        <v>766</v>
      </c>
      <c r="G30" s="92" t="s">
        <v>5</v>
      </c>
      <c r="H30" s="92" t="s">
        <v>18</v>
      </c>
      <c r="I30" s="92"/>
      <c r="J30" s="92" t="s">
        <v>68</v>
      </c>
      <c r="K30" s="92" t="s">
        <v>769</v>
      </c>
      <c r="L30" s="92" t="s">
        <v>7</v>
      </c>
      <c r="M30" s="92" t="s">
        <v>15</v>
      </c>
      <c r="N30" s="92" t="s">
        <v>103</v>
      </c>
      <c r="O30" s="92" t="s">
        <v>799</v>
      </c>
      <c r="P30" s="92" t="s">
        <v>104</v>
      </c>
      <c r="Q30" s="93">
        <v>28056</v>
      </c>
      <c r="R30" s="93">
        <v>24156</v>
      </c>
      <c r="S30" s="92" t="s">
        <v>137</v>
      </c>
      <c r="T30" s="92"/>
      <c r="U30" s="92"/>
      <c r="V30" s="92"/>
      <c r="W30" s="92" t="s">
        <v>105</v>
      </c>
      <c r="X30" s="94">
        <v>43878</v>
      </c>
      <c r="Y30" s="92" t="s">
        <v>766</v>
      </c>
      <c r="Z30" s="23">
        <f t="shared" si="0"/>
        <v>2</v>
      </c>
    </row>
    <row r="31" spans="1:26">
      <c r="A31" s="92" t="s">
        <v>158</v>
      </c>
      <c r="B31" s="92" t="s">
        <v>472</v>
      </c>
      <c r="C31" s="92" t="s">
        <v>141</v>
      </c>
      <c r="D31" s="92" t="s">
        <v>791</v>
      </c>
      <c r="E31" s="92" t="s">
        <v>143</v>
      </c>
      <c r="F31" s="92" t="s">
        <v>766</v>
      </c>
      <c r="G31" s="92" t="s">
        <v>5</v>
      </c>
      <c r="H31" s="92" t="s">
        <v>18</v>
      </c>
      <c r="I31" s="92"/>
      <c r="J31" s="92" t="s">
        <v>68</v>
      </c>
      <c r="K31" s="92" t="s">
        <v>769</v>
      </c>
      <c r="L31" s="92" t="s">
        <v>7</v>
      </c>
      <c r="M31" s="92" t="s">
        <v>15</v>
      </c>
      <c r="N31" s="92" t="s">
        <v>103</v>
      </c>
      <c r="O31" s="92" t="s">
        <v>800</v>
      </c>
      <c r="P31" s="92" t="s">
        <v>104</v>
      </c>
      <c r="Q31" s="93">
        <v>27818</v>
      </c>
      <c r="R31" s="93">
        <v>24118</v>
      </c>
      <c r="S31" s="92" t="s">
        <v>137</v>
      </c>
      <c r="T31" s="92"/>
      <c r="U31" s="92"/>
      <c r="V31" s="92"/>
      <c r="W31" s="92" t="s">
        <v>105</v>
      </c>
      <c r="X31" s="94">
        <v>43878</v>
      </c>
      <c r="Y31" s="92" t="s">
        <v>766</v>
      </c>
      <c r="Z31" s="23">
        <f t="shared" si="0"/>
        <v>2</v>
      </c>
    </row>
    <row r="32" spans="1:26">
      <c r="A32" s="92" t="s">
        <v>158</v>
      </c>
      <c r="B32" s="92" t="s">
        <v>472</v>
      </c>
      <c r="C32" s="92" t="s">
        <v>141</v>
      </c>
      <c r="D32" s="92" t="s">
        <v>791</v>
      </c>
      <c r="E32" s="92" t="s">
        <v>143</v>
      </c>
      <c r="F32" s="92" t="s">
        <v>766</v>
      </c>
      <c r="G32" s="92" t="s">
        <v>5</v>
      </c>
      <c r="H32" s="92" t="s">
        <v>18</v>
      </c>
      <c r="I32" s="92"/>
      <c r="J32" s="92" t="s">
        <v>68</v>
      </c>
      <c r="K32" s="92" t="s">
        <v>769</v>
      </c>
      <c r="L32" s="92" t="s">
        <v>7</v>
      </c>
      <c r="M32" s="92" t="s">
        <v>15</v>
      </c>
      <c r="N32" s="92" t="s">
        <v>103</v>
      </c>
      <c r="O32" s="92" t="s">
        <v>801</v>
      </c>
      <c r="P32" s="92" t="s">
        <v>104</v>
      </c>
      <c r="Q32" s="93">
        <v>28374</v>
      </c>
      <c r="R32" s="93">
        <v>24674</v>
      </c>
      <c r="S32" s="92" t="s">
        <v>137</v>
      </c>
      <c r="T32" s="92"/>
      <c r="U32" s="92"/>
      <c r="V32" s="92"/>
      <c r="W32" s="92" t="s">
        <v>105</v>
      </c>
      <c r="X32" s="94">
        <v>43878</v>
      </c>
      <c r="Y32" s="92" t="s">
        <v>766</v>
      </c>
      <c r="Z32" s="23">
        <f t="shared" si="0"/>
        <v>2</v>
      </c>
    </row>
    <row r="33" spans="1:26">
      <c r="A33" s="92" t="s">
        <v>158</v>
      </c>
      <c r="B33" s="92" t="s">
        <v>472</v>
      </c>
      <c r="C33" s="92" t="s">
        <v>141</v>
      </c>
      <c r="D33" s="92" t="s">
        <v>791</v>
      </c>
      <c r="E33" s="92" t="s">
        <v>143</v>
      </c>
      <c r="F33" s="92" t="s">
        <v>766</v>
      </c>
      <c r="G33" s="92" t="s">
        <v>5</v>
      </c>
      <c r="H33" s="92" t="s">
        <v>18</v>
      </c>
      <c r="I33" s="92"/>
      <c r="J33" s="92" t="s">
        <v>68</v>
      </c>
      <c r="K33" s="92" t="s">
        <v>769</v>
      </c>
      <c r="L33" s="92" t="s">
        <v>7</v>
      </c>
      <c r="M33" s="92" t="s">
        <v>15</v>
      </c>
      <c r="N33" s="92" t="s">
        <v>103</v>
      </c>
      <c r="O33" s="92" t="s">
        <v>802</v>
      </c>
      <c r="P33" s="92" t="s">
        <v>104</v>
      </c>
      <c r="Q33" s="93">
        <v>27820</v>
      </c>
      <c r="R33" s="93">
        <v>23920</v>
      </c>
      <c r="S33" s="92" t="s">
        <v>137</v>
      </c>
      <c r="T33" s="92"/>
      <c r="U33" s="92"/>
      <c r="V33" s="92"/>
      <c r="W33" s="92" t="s">
        <v>105</v>
      </c>
      <c r="X33" s="94">
        <v>43878</v>
      </c>
      <c r="Y33" s="92" t="s">
        <v>766</v>
      </c>
      <c r="Z33" s="23">
        <f t="shared" si="0"/>
        <v>2</v>
      </c>
    </row>
    <row r="34" spans="1:26">
      <c r="A34" s="92" t="s">
        <v>158</v>
      </c>
      <c r="B34" s="92" t="s">
        <v>472</v>
      </c>
      <c r="C34" s="92" t="s">
        <v>141</v>
      </c>
      <c r="D34" s="92" t="s">
        <v>791</v>
      </c>
      <c r="E34" s="92" t="s">
        <v>143</v>
      </c>
      <c r="F34" s="92" t="s">
        <v>766</v>
      </c>
      <c r="G34" s="92" t="s">
        <v>5</v>
      </c>
      <c r="H34" s="92" t="s">
        <v>18</v>
      </c>
      <c r="I34" s="92"/>
      <c r="J34" s="92" t="s">
        <v>68</v>
      </c>
      <c r="K34" s="92" t="s">
        <v>769</v>
      </c>
      <c r="L34" s="92" t="s">
        <v>7</v>
      </c>
      <c r="M34" s="92" t="s">
        <v>15</v>
      </c>
      <c r="N34" s="92" t="s">
        <v>103</v>
      </c>
      <c r="O34" s="92" t="s">
        <v>803</v>
      </c>
      <c r="P34" s="92" t="s">
        <v>104</v>
      </c>
      <c r="Q34" s="93">
        <v>28514</v>
      </c>
      <c r="R34" s="93">
        <v>24674</v>
      </c>
      <c r="S34" s="92" t="s">
        <v>137</v>
      </c>
      <c r="T34" s="92"/>
      <c r="U34" s="92"/>
      <c r="V34" s="92"/>
      <c r="W34" s="92" t="s">
        <v>105</v>
      </c>
      <c r="X34" s="94">
        <v>43878</v>
      </c>
      <c r="Y34" s="92" t="s">
        <v>766</v>
      </c>
      <c r="Z34" s="23">
        <f t="shared" si="0"/>
        <v>2</v>
      </c>
    </row>
    <row r="35" spans="1:26">
      <c r="A35" s="92" t="s">
        <v>158</v>
      </c>
      <c r="B35" s="92" t="s">
        <v>472</v>
      </c>
      <c r="C35" s="92" t="s">
        <v>141</v>
      </c>
      <c r="D35" s="92" t="s">
        <v>791</v>
      </c>
      <c r="E35" s="92" t="s">
        <v>143</v>
      </c>
      <c r="F35" s="92" t="s">
        <v>766</v>
      </c>
      <c r="G35" s="92" t="s">
        <v>5</v>
      </c>
      <c r="H35" s="92" t="s">
        <v>18</v>
      </c>
      <c r="I35" s="92"/>
      <c r="J35" s="92" t="s">
        <v>68</v>
      </c>
      <c r="K35" s="92" t="s">
        <v>769</v>
      </c>
      <c r="L35" s="92" t="s">
        <v>7</v>
      </c>
      <c r="M35" s="92" t="s">
        <v>15</v>
      </c>
      <c r="N35" s="92" t="s">
        <v>103</v>
      </c>
      <c r="O35" s="92" t="s">
        <v>804</v>
      </c>
      <c r="P35" s="92" t="s">
        <v>104</v>
      </c>
      <c r="Q35" s="93">
        <v>27797</v>
      </c>
      <c r="R35" s="93">
        <v>23897</v>
      </c>
      <c r="S35" s="92" t="s">
        <v>137</v>
      </c>
      <c r="T35" s="92"/>
      <c r="U35" s="92"/>
      <c r="V35" s="92"/>
      <c r="W35" s="92" t="s">
        <v>105</v>
      </c>
      <c r="X35" s="94">
        <v>43878</v>
      </c>
      <c r="Y35" s="92" t="s">
        <v>766</v>
      </c>
      <c r="Z35" s="23">
        <f t="shared" si="0"/>
        <v>2</v>
      </c>
    </row>
    <row r="36" spans="1:26">
      <c r="A36" s="92" t="s">
        <v>158</v>
      </c>
      <c r="B36" s="92" t="s">
        <v>472</v>
      </c>
      <c r="C36" s="92" t="s">
        <v>141</v>
      </c>
      <c r="D36" s="92" t="s">
        <v>791</v>
      </c>
      <c r="E36" s="92" t="s">
        <v>143</v>
      </c>
      <c r="F36" s="92" t="s">
        <v>766</v>
      </c>
      <c r="G36" s="92" t="s">
        <v>5</v>
      </c>
      <c r="H36" s="92" t="s">
        <v>18</v>
      </c>
      <c r="I36" s="92"/>
      <c r="J36" s="92" t="s">
        <v>68</v>
      </c>
      <c r="K36" s="92" t="s">
        <v>769</v>
      </c>
      <c r="L36" s="92" t="s">
        <v>7</v>
      </c>
      <c r="M36" s="92" t="s">
        <v>15</v>
      </c>
      <c r="N36" s="92" t="s">
        <v>103</v>
      </c>
      <c r="O36" s="92" t="s">
        <v>805</v>
      </c>
      <c r="P36" s="92" t="s">
        <v>104</v>
      </c>
      <c r="Q36" s="93">
        <v>27895</v>
      </c>
      <c r="R36" s="93">
        <v>24005</v>
      </c>
      <c r="S36" s="92" t="s">
        <v>137</v>
      </c>
      <c r="T36" s="92"/>
      <c r="U36" s="92"/>
      <c r="V36" s="92"/>
      <c r="W36" s="92" t="s">
        <v>105</v>
      </c>
      <c r="X36" s="94">
        <v>43878</v>
      </c>
      <c r="Y36" s="92" t="s">
        <v>766</v>
      </c>
      <c r="Z36" s="23">
        <f t="shared" si="0"/>
        <v>2</v>
      </c>
    </row>
    <row r="37" spans="1:26">
      <c r="A37" s="92" t="s">
        <v>158</v>
      </c>
      <c r="B37" s="92" t="s">
        <v>472</v>
      </c>
      <c r="C37" s="92" t="s">
        <v>141</v>
      </c>
      <c r="D37" s="92" t="s">
        <v>791</v>
      </c>
      <c r="E37" s="92" t="s">
        <v>143</v>
      </c>
      <c r="F37" s="92" t="s">
        <v>766</v>
      </c>
      <c r="G37" s="92" t="s">
        <v>5</v>
      </c>
      <c r="H37" s="92" t="s">
        <v>18</v>
      </c>
      <c r="I37" s="92"/>
      <c r="J37" s="92" t="s">
        <v>68</v>
      </c>
      <c r="K37" s="92" t="s">
        <v>769</v>
      </c>
      <c r="L37" s="92" t="s">
        <v>7</v>
      </c>
      <c r="M37" s="92" t="s">
        <v>15</v>
      </c>
      <c r="N37" s="92" t="s">
        <v>103</v>
      </c>
      <c r="O37" s="92" t="s">
        <v>806</v>
      </c>
      <c r="P37" s="92" t="s">
        <v>104</v>
      </c>
      <c r="Q37" s="93">
        <v>27816</v>
      </c>
      <c r="R37" s="93">
        <v>23926</v>
      </c>
      <c r="S37" s="92" t="s">
        <v>137</v>
      </c>
      <c r="T37" s="92"/>
      <c r="U37" s="92"/>
      <c r="V37" s="92"/>
      <c r="W37" s="92" t="s">
        <v>105</v>
      </c>
      <c r="X37" s="94">
        <v>43878</v>
      </c>
      <c r="Y37" s="92" t="s">
        <v>766</v>
      </c>
      <c r="Z37" s="23">
        <f t="shared" si="0"/>
        <v>2</v>
      </c>
    </row>
    <row r="38" spans="1:26">
      <c r="A38" s="92" t="s">
        <v>158</v>
      </c>
      <c r="B38" s="92" t="s">
        <v>472</v>
      </c>
      <c r="C38" s="92" t="s">
        <v>141</v>
      </c>
      <c r="D38" s="92" t="s">
        <v>791</v>
      </c>
      <c r="E38" s="92" t="s">
        <v>143</v>
      </c>
      <c r="F38" s="92" t="s">
        <v>766</v>
      </c>
      <c r="G38" s="92" t="s">
        <v>5</v>
      </c>
      <c r="H38" s="92" t="s">
        <v>18</v>
      </c>
      <c r="I38" s="92"/>
      <c r="J38" s="92" t="s">
        <v>68</v>
      </c>
      <c r="K38" s="92" t="s">
        <v>769</v>
      </c>
      <c r="L38" s="92" t="s">
        <v>7</v>
      </c>
      <c r="M38" s="92" t="s">
        <v>15</v>
      </c>
      <c r="N38" s="92" t="s">
        <v>103</v>
      </c>
      <c r="O38" s="92" t="s">
        <v>807</v>
      </c>
      <c r="P38" s="92" t="s">
        <v>104</v>
      </c>
      <c r="Q38" s="93">
        <v>28529</v>
      </c>
      <c r="R38" s="93">
        <v>24829</v>
      </c>
      <c r="S38" s="92" t="s">
        <v>137</v>
      </c>
      <c r="T38" s="92"/>
      <c r="U38" s="92"/>
      <c r="V38" s="92"/>
      <c r="W38" s="92" t="s">
        <v>105</v>
      </c>
      <c r="X38" s="94">
        <v>43878</v>
      </c>
      <c r="Y38" s="92" t="s">
        <v>766</v>
      </c>
      <c r="Z38" s="23">
        <f t="shared" si="0"/>
        <v>2</v>
      </c>
    </row>
    <row r="39" spans="1:26">
      <c r="A39" s="92" t="s">
        <v>158</v>
      </c>
      <c r="B39" s="92" t="s">
        <v>472</v>
      </c>
      <c r="C39" s="92" t="s">
        <v>141</v>
      </c>
      <c r="D39" s="92" t="s">
        <v>791</v>
      </c>
      <c r="E39" s="92" t="s">
        <v>143</v>
      </c>
      <c r="F39" s="92" t="s">
        <v>766</v>
      </c>
      <c r="G39" s="92" t="s">
        <v>5</v>
      </c>
      <c r="H39" s="92" t="s">
        <v>18</v>
      </c>
      <c r="I39" s="92"/>
      <c r="J39" s="92" t="s">
        <v>68</v>
      </c>
      <c r="K39" s="92" t="s">
        <v>769</v>
      </c>
      <c r="L39" s="92" t="s">
        <v>7</v>
      </c>
      <c r="M39" s="92" t="s">
        <v>15</v>
      </c>
      <c r="N39" s="92" t="s">
        <v>103</v>
      </c>
      <c r="O39" s="92" t="s">
        <v>808</v>
      </c>
      <c r="P39" s="92" t="s">
        <v>104</v>
      </c>
      <c r="Q39" s="93">
        <v>27477</v>
      </c>
      <c r="R39" s="93">
        <v>23707</v>
      </c>
      <c r="S39" s="92" t="s">
        <v>137</v>
      </c>
      <c r="T39" s="92"/>
      <c r="U39" s="92"/>
      <c r="V39" s="92"/>
      <c r="W39" s="92" t="s">
        <v>105</v>
      </c>
      <c r="X39" s="94">
        <v>43878</v>
      </c>
      <c r="Y39" s="92" t="s">
        <v>766</v>
      </c>
      <c r="Z39" s="23">
        <f t="shared" si="0"/>
        <v>2</v>
      </c>
    </row>
    <row r="40" spans="1:26">
      <c r="A40" s="92" t="s">
        <v>158</v>
      </c>
      <c r="B40" s="92" t="s">
        <v>472</v>
      </c>
      <c r="C40" s="92" t="s">
        <v>141</v>
      </c>
      <c r="D40" s="92" t="s">
        <v>791</v>
      </c>
      <c r="E40" s="92" t="s">
        <v>143</v>
      </c>
      <c r="F40" s="92" t="s">
        <v>766</v>
      </c>
      <c r="G40" s="92" t="s">
        <v>5</v>
      </c>
      <c r="H40" s="92" t="s">
        <v>18</v>
      </c>
      <c r="I40" s="92"/>
      <c r="J40" s="92" t="s">
        <v>68</v>
      </c>
      <c r="K40" s="92" t="s">
        <v>769</v>
      </c>
      <c r="L40" s="92" t="s">
        <v>13</v>
      </c>
      <c r="M40" s="92" t="s">
        <v>15</v>
      </c>
      <c r="N40" s="92" t="s">
        <v>103</v>
      </c>
      <c r="O40" s="92" t="s">
        <v>809</v>
      </c>
      <c r="P40" s="92" t="s">
        <v>104</v>
      </c>
      <c r="Q40" s="93">
        <v>28394</v>
      </c>
      <c r="R40" s="93">
        <v>24674</v>
      </c>
      <c r="S40" s="92" t="s">
        <v>137</v>
      </c>
      <c r="T40" s="92"/>
      <c r="U40" s="92"/>
      <c r="V40" s="92"/>
      <c r="W40" s="92" t="s">
        <v>105</v>
      </c>
      <c r="X40" s="94">
        <v>43878</v>
      </c>
      <c r="Y40" s="92" t="s">
        <v>766</v>
      </c>
      <c r="Z40" s="23">
        <f t="shared" si="0"/>
        <v>2</v>
      </c>
    </row>
    <row r="41" spans="1:26">
      <c r="A41" s="92" t="s">
        <v>158</v>
      </c>
      <c r="B41" s="92" t="s">
        <v>472</v>
      </c>
      <c r="C41" s="92" t="s">
        <v>141</v>
      </c>
      <c r="D41" s="92" t="s">
        <v>791</v>
      </c>
      <c r="E41" s="92" t="s">
        <v>143</v>
      </c>
      <c r="F41" s="92" t="s">
        <v>766</v>
      </c>
      <c r="G41" s="92" t="s">
        <v>5</v>
      </c>
      <c r="H41" s="92" t="s">
        <v>18</v>
      </c>
      <c r="I41" s="92"/>
      <c r="J41" s="92" t="s">
        <v>68</v>
      </c>
      <c r="K41" s="92" t="s">
        <v>769</v>
      </c>
      <c r="L41" s="92" t="s">
        <v>7</v>
      </c>
      <c r="M41" s="92" t="s">
        <v>15</v>
      </c>
      <c r="N41" s="92" t="s">
        <v>103</v>
      </c>
      <c r="O41" s="92" t="s">
        <v>810</v>
      </c>
      <c r="P41" s="92" t="s">
        <v>104</v>
      </c>
      <c r="Q41" s="93">
        <v>27581</v>
      </c>
      <c r="R41" s="93">
        <v>23851</v>
      </c>
      <c r="S41" s="92" t="s">
        <v>137</v>
      </c>
      <c r="T41" s="92"/>
      <c r="U41" s="92"/>
      <c r="V41" s="92"/>
      <c r="W41" s="92" t="s">
        <v>105</v>
      </c>
      <c r="X41" s="94">
        <v>43878</v>
      </c>
      <c r="Y41" s="92" t="s">
        <v>766</v>
      </c>
      <c r="Z41" s="23">
        <f t="shared" si="0"/>
        <v>2</v>
      </c>
    </row>
    <row r="42" spans="1:26">
      <c r="A42" s="92" t="s">
        <v>158</v>
      </c>
      <c r="B42" s="92" t="s">
        <v>472</v>
      </c>
      <c r="C42" s="92" t="s">
        <v>141</v>
      </c>
      <c r="D42" s="92" t="s">
        <v>791</v>
      </c>
      <c r="E42" s="92" t="s">
        <v>143</v>
      </c>
      <c r="F42" s="92" t="s">
        <v>766</v>
      </c>
      <c r="G42" s="92" t="s">
        <v>5</v>
      </c>
      <c r="H42" s="92" t="s">
        <v>18</v>
      </c>
      <c r="I42" s="92"/>
      <c r="J42" s="92" t="s">
        <v>68</v>
      </c>
      <c r="K42" s="92" t="s">
        <v>769</v>
      </c>
      <c r="L42" s="92" t="s">
        <v>7</v>
      </c>
      <c r="M42" s="92" t="s">
        <v>15</v>
      </c>
      <c r="N42" s="92" t="s">
        <v>103</v>
      </c>
      <c r="O42" s="92" t="s">
        <v>811</v>
      </c>
      <c r="P42" s="92" t="s">
        <v>104</v>
      </c>
      <c r="Q42" s="93">
        <v>28729</v>
      </c>
      <c r="R42" s="93">
        <v>24829</v>
      </c>
      <c r="S42" s="92" t="s">
        <v>137</v>
      </c>
      <c r="T42" s="92"/>
      <c r="U42" s="92"/>
      <c r="V42" s="92"/>
      <c r="W42" s="92" t="s">
        <v>105</v>
      </c>
      <c r="X42" s="94">
        <v>43878</v>
      </c>
      <c r="Y42" s="92" t="s">
        <v>766</v>
      </c>
      <c r="Z42" s="23">
        <f t="shared" si="0"/>
        <v>2</v>
      </c>
    </row>
    <row r="43" spans="1:26">
      <c r="A43" s="92" t="s">
        <v>158</v>
      </c>
      <c r="B43" s="92" t="s">
        <v>472</v>
      </c>
      <c r="C43" s="92" t="s">
        <v>141</v>
      </c>
      <c r="D43" s="92" t="s">
        <v>791</v>
      </c>
      <c r="E43" s="92" t="s">
        <v>143</v>
      </c>
      <c r="F43" s="92" t="s">
        <v>766</v>
      </c>
      <c r="G43" s="92" t="s">
        <v>5</v>
      </c>
      <c r="H43" s="92" t="s">
        <v>18</v>
      </c>
      <c r="I43" s="92"/>
      <c r="J43" s="92" t="s">
        <v>68</v>
      </c>
      <c r="K43" s="92" t="s">
        <v>769</v>
      </c>
      <c r="L43" s="92" t="s">
        <v>7</v>
      </c>
      <c r="M43" s="92" t="s">
        <v>15</v>
      </c>
      <c r="N43" s="92" t="s">
        <v>103</v>
      </c>
      <c r="O43" s="92" t="s">
        <v>812</v>
      </c>
      <c r="P43" s="92" t="s">
        <v>104</v>
      </c>
      <c r="Q43" s="93">
        <v>27867</v>
      </c>
      <c r="R43" s="93">
        <v>23977</v>
      </c>
      <c r="S43" s="92" t="s">
        <v>137</v>
      </c>
      <c r="T43" s="92"/>
      <c r="U43" s="92"/>
      <c r="V43" s="92"/>
      <c r="W43" s="92" t="s">
        <v>105</v>
      </c>
      <c r="X43" s="94">
        <v>43878</v>
      </c>
      <c r="Y43" s="92" t="s">
        <v>766</v>
      </c>
      <c r="Z43" s="23">
        <f t="shared" si="0"/>
        <v>2</v>
      </c>
    </row>
    <row r="44" spans="1:26">
      <c r="A44" s="92" t="s">
        <v>158</v>
      </c>
      <c r="B44" s="92" t="s">
        <v>472</v>
      </c>
      <c r="C44" s="92" t="s">
        <v>141</v>
      </c>
      <c r="D44" s="92" t="s">
        <v>791</v>
      </c>
      <c r="E44" s="92" t="s">
        <v>143</v>
      </c>
      <c r="F44" s="92" t="s">
        <v>766</v>
      </c>
      <c r="G44" s="92" t="s">
        <v>5</v>
      </c>
      <c r="H44" s="92" t="s">
        <v>18</v>
      </c>
      <c r="I44" s="92"/>
      <c r="J44" s="92" t="s">
        <v>68</v>
      </c>
      <c r="K44" s="92" t="s">
        <v>769</v>
      </c>
      <c r="L44" s="92" t="s">
        <v>7</v>
      </c>
      <c r="M44" s="92" t="s">
        <v>15</v>
      </c>
      <c r="N44" s="92" t="s">
        <v>103</v>
      </c>
      <c r="O44" s="92" t="s">
        <v>813</v>
      </c>
      <c r="P44" s="92" t="s">
        <v>104</v>
      </c>
      <c r="Q44" s="93">
        <v>27867</v>
      </c>
      <c r="R44" s="93">
        <v>23977</v>
      </c>
      <c r="S44" s="92" t="s">
        <v>137</v>
      </c>
      <c r="T44" s="92"/>
      <c r="U44" s="92"/>
      <c r="V44" s="92"/>
      <c r="W44" s="92" t="s">
        <v>105</v>
      </c>
      <c r="X44" s="94">
        <v>43878</v>
      </c>
      <c r="Y44" s="92" t="s">
        <v>766</v>
      </c>
      <c r="Z44" s="23">
        <f t="shared" si="0"/>
        <v>2</v>
      </c>
    </row>
    <row r="45" spans="1:26">
      <c r="A45" s="92" t="s">
        <v>158</v>
      </c>
      <c r="B45" s="92" t="s">
        <v>472</v>
      </c>
      <c r="C45" s="92" t="s">
        <v>141</v>
      </c>
      <c r="D45" s="92" t="s">
        <v>791</v>
      </c>
      <c r="E45" s="92" t="s">
        <v>143</v>
      </c>
      <c r="F45" s="92" t="s">
        <v>766</v>
      </c>
      <c r="G45" s="92" t="s">
        <v>5</v>
      </c>
      <c r="H45" s="92" t="s">
        <v>18</v>
      </c>
      <c r="I45" s="92"/>
      <c r="J45" s="92" t="s">
        <v>68</v>
      </c>
      <c r="K45" s="92" t="s">
        <v>769</v>
      </c>
      <c r="L45" s="92" t="s">
        <v>7</v>
      </c>
      <c r="M45" s="92" t="s">
        <v>15</v>
      </c>
      <c r="N45" s="92" t="s">
        <v>103</v>
      </c>
      <c r="O45" s="92" t="s">
        <v>814</v>
      </c>
      <c r="P45" s="92" t="s">
        <v>104</v>
      </c>
      <c r="Q45" s="93">
        <v>27820</v>
      </c>
      <c r="R45" s="93">
        <v>23920</v>
      </c>
      <c r="S45" s="92" t="s">
        <v>137</v>
      </c>
      <c r="T45" s="92"/>
      <c r="U45" s="92"/>
      <c r="V45" s="92"/>
      <c r="W45" s="92" t="s">
        <v>105</v>
      </c>
      <c r="X45" s="94">
        <v>43878</v>
      </c>
      <c r="Y45" s="92" t="s">
        <v>766</v>
      </c>
      <c r="Z45" s="23">
        <f t="shared" si="0"/>
        <v>2</v>
      </c>
    </row>
    <row r="46" spans="1:26">
      <c r="A46" s="92" t="s">
        <v>158</v>
      </c>
      <c r="B46" s="92" t="s">
        <v>472</v>
      </c>
      <c r="C46" s="92" t="s">
        <v>141</v>
      </c>
      <c r="D46" s="92" t="s">
        <v>791</v>
      </c>
      <c r="E46" s="92" t="s">
        <v>143</v>
      </c>
      <c r="F46" s="92" t="s">
        <v>766</v>
      </c>
      <c r="G46" s="92" t="s">
        <v>5</v>
      </c>
      <c r="H46" s="92" t="s">
        <v>18</v>
      </c>
      <c r="I46" s="92"/>
      <c r="J46" s="92" t="s">
        <v>68</v>
      </c>
      <c r="K46" s="92" t="s">
        <v>769</v>
      </c>
      <c r="L46" s="92" t="s">
        <v>7</v>
      </c>
      <c r="M46" s="92" t="s">
        <v>15</v>
      </c>
      <c r="N46" s="92" t="s">
        <v>103</v>
      </c>
      <c r="O46" s="92" t="s">
        <v>815</v>
      </c>
      <c r="P46" s="92" t="s">
        <v>104</v>
      </c>
      <c r="Q46" s="93">
        <v>28275</v>
      </c>
      <c r="R46" s="93">
        <v>24375</v>
      </c>
      <c r="S46" s="92" t="s">
        <v>137</v>
      </c>
      <c r="T46" s="92"/>
      <c r="U46" s="92"/>
      <c r="V46" s="92"/>
      <c r="W46" s="92" t="s">
        <v>105</v>
      </c>
      <c r="X46" s="94">
        <v>43878</v>
      </c>
      <c r="Y46" s="92" t="s">
        <v>766</v>
      </c>
      <c r="Z46" s="23">
        <f t="shared" si="0"/>
        <v>2</v>
      </c>
    </row>
    <row r="47" spans="1:26">
      <c r="A47" s="92" t="s">
        <v>158</v>
      </c>
      <c r="B47" s="92" t="s">
        <v>472</v>
      </c>
      <c r="C47" s="92" t="s">
        <v>141</v>
      </c>
      <c r="D47" s="92" t="s">
        <v>791</v>
      </c>
      <c r="E47" s="92" t="s">
        <v>143</v>
      </c>
      <c r="F47" s="92" t="s">
        <v>766</v>
      </c>
      <c r="G47" s="92" t="s">
        <v>5</v>
      </c>
      <c r="H47" s="92" t="s">
        <v>18</v>
      </c>
      <c r="I47" s="92"/>
      <c r="J47" s="92" t="s">
        <v>68</v>
      </c>
      <c r="K47" s="92" t="s">
        <v>769</v>
      </c>
      <c r="L47" s="92" t="s">
        <v>7</v>
      </c>
      <c r="M47" s="92" t="s">
        <v>15</v>
      </c>
      <c r="N47" s="92" t="s">
        <v>103</v>
      </c>
      <c r="O47" s="92" t="s">
        <v>816</v>
      </c>
      <c r="P47" s="92" t="s">
        <v>104</v>
      </c>
      <c r="Q47" s="93">
        <v>28000</v>
      </c>
      <c r="R47" s="93">
        <v>24140</v>
      </c>
      <c r="S47" s="92" t="s">
        <v>137</v>
      </c>
      <c r="T47" s="92"/>
      <c r="U47" s="92"/>
      <c r="V47" s="92"/>
      <c r="W47" s="92" t="s">
        <v>105</v>
      </c>
      <c r="X47" s="94">
        <v>43878</v>
      </c>
      <c r="Y47" s="92" t="s">
        <v>766</v>
      </c>
      <c r="Z47" s="23">
        <f t="shared" si="0"/>
        <v>2</v>
      </c>
    </row>
    <row r="48" spans="1:26">
      <c r="A48" s="92" t="s">
        <v>158</v>
      </c>
      <c r="B48" s="92" t="s">
        <v>472</v>
      </c>
      <c r="C48" s="92" t="s">
        <v>141</v>
      </c>
      <c r="D48" s="92" t="s">
        <v>791</v>
      </c>
      <c r="E48" s="92" t="s">
        <v>143</v>
      </c>
      <c r="F48" s="92" t="s">
        <v>766</v>
      </c>
      <c r="G48" s="92" t="s">
        <v>5</v>
      </c>
      <c r="H48" s="92" t="s">
        <v>18</v>
      </c>
      <c r="I48" s="92"/>
      <c r="J48" s="92" t="s">
        <v>68</v>
      </c>
      <c r="K48" s="92" t="s">
        <v>769</v>
      </c>
      <c r="L48" s="92" t="s">
        <v>7</v>
      </c>
      <c r="M48" s="92" t="s">
        <v>15</v>
      </c>
      <c r="N48" s="92" t="s">
        <v>103</v>
      </c>
      <c r="O48" s="92" t="s">
        <v>817</v>
      </c>
      <c r="P48" s="92" t="s">
        <v>104</v>
      </c>
      <c r="Q48" s="93">
        <v>27787</v>
      </c>
      <c r="R48" s="93">
        <v>23887</v>
      </c>
      <c r="S48" s="92" t="s">
        <v>137</v>
      </c>
      <c r="T48" s="92"/>
      <c r="U48" s="92"/>
      <c r="V48" s="92"/>
      <c r="W48" s="92" t="s">
        <v>105</v>
      </c>
      <c r="X48" s="94">
        <v>43878</v>
      </c>
      <c r="Y48" s="92" t="s">
        <v>766</v>
      </c>
      <c r="Z48" s="23">
        <f t="shared" si="0"/>
        <v>2</v>
      </c>
    </row>
    <row r="49" spans="1:26">
      <c r="A49" s="92" t="s">
        <v>158</v>
      </c>
      <c r="B49" s="92" t="s">
        <v>472</v>
      </c>
      <c r="C49" s="92" t="s">
        <v>141</v>
      </c>
      <c r="D49" s="92" t="s">
        <v>818</v>
      </c>
      <c r="E49" s="92" t="s">
        <v>143</v>
      </c>
      <c r="F49" s="92" t="s">
        <v>766</v>
      </c>
      <c r="G49" s="92" t="s">
        <v>5</v>
      </c>
      <c r="H49" s="92" t="s">
        <v>18</v>
      </c>
      <c r="I49" s="92"/>
      <c r="J49" s="92" t="s">
        <v>819</v>
      </c>
      <c r="K49" s="92"/>
      <c r="L49" s="92" t="s">
        <v>7</v>
      </c>
      <c r="M49" s="92" t="s">
        <v>820</v>
      </c>
      <c r="N49" s="92" t="s">
        <v>103</v>
      </c>
      <c r="O49" s="92" t="s">
        <v>821</v>
      </c>
      <c r="P49" s="92" t="s">
        <v>104</v>
      </c>
      <c r="Q49" s="93">
        <v>37557.20768</v>
      </c>
      <c r="R49" s="93">
        <v>33857.20768</v>
      </c>
      <c r="S49" s="92" t="s">
        <v>137</v>
      </c>
      <c r="T49" s="92"/>
      <c r="U49" s="92"/>
      <c r="V49" s="92"/>
      <c r="W49" s="92" t="s">
        <v>105</v>
      </c>
      <c r="X49" s="94">
        <v>43878</v>
      </c>
      <c r="Y49" s="92" t="s">
        <v>766</v>
      </c>
      <c r="Z49" s="23">
        <f t="shared" si="0"/>
        <v>2</v>
      </c>
    </row>
    <row r="50" spans="1:26">
      <c r="A50" s="92" t="s">
        <v>158</v>
      </c>
      <c r="B50" s="92" t="s">
        <v>472</v>
      </c>
      <c r="C50" s="92" t="s">
        <v>141</v>
      </c>
      <c r="D50" s="92" t="s">
        <v>818</v>
      </c>
      <c r="E50" s="92" t="s">
        <v>143</v>
      </c>
      <c r="F50" s="92" t="s">
        <v>766</v>
      </c>
      <c r="G50" s="92" t="s">
        <v>5</v>
      </c>
      <c r="H50" s="92" t="s">
        <v>18</v>
      </c>
      <c r="I50" s="92"/>
      <c r="J50" s="92" t="s">
        <v>819</v>
      </c>
      <c r="K50" s="92"/>
      <c r="L50" s="92" t="s">
        <v>7</v>
      </c>
      <c r="M50" s="92" t="s">
        <v>820</v>
      </c>
      <c r="N50" s="92" t="s">
        <v>103</v>
      </c>
      <c r="O50" s="92" t="s">
        <v>822</v>
      </c>
      <c r="P50" s="92" t="s">
        <v>104</v>
      </c>
      <c r="Q50" s="93">
        <v>37687.20768</v>
      </c>
      <c r="R50" s="93">
        <v>33857.20768</v>
      </c>
      <c r="S50" s="92" t="s">
        <v>137</v>
      </c>
      <c r="T50" s="92"/>
      <c r="U50" s="92"/>
      <c r="V50" s="92"/>
      <c r="W50" s="92" t="s">
        <v>105</v>
      </c>
      <c r="X50" s="94">
        <v>43880</v>
      </c>
      <c r="Y50" s="92" t="s">
        <v>766</v>
      </c>
      <c r="Z50" s="23">
        <f t="shared" si="0"/>
        <v>2</v>
      </c>
    </row>
    <row r="51" spans="1:26">
      <c r="A51" s="92" t="s">
        <v>158</v>
      </c>
      <c r="B51" s="92" t="s">
        <v>472</v>
      </c>
      <c r="C51" s="92" t="s">
        <v>141</v>
      </c>
      <c r="D51" s="92" t="s">
        <v>818</v>
      </c>
      <c r="E51" s="92" t="s">
        <v>143</v>
      </c>
      <c r="F51" s="92" t="s">
        <v>766</v>
      </c>
      <c r="G51" s="92" t="s">
        <v>5</v>
      </c>
      <c r="H51" s="92" t="s">
        <v>18</v>
      </c>
      <c r="I51" s="92"/>
      <c r="J51" s="92" t="s">
        <v>819</v>
      </c>
      <c r="K51" s="92"/>
      <c r="L51" s="92" t="s">
        <v>13</v>
      </c>
      <c r="M51" s="92" t="s">
        <v>820</v>
      </c>
      <c r="N51" s="92" t="s">
        <v>103</v>
      </c>
      <c r="O51" s="92" t="s">
        <v>823</v>
      </c>
      <c r="P51" s="92" t="s">
        <v>104</v>
      </c>
      <c r="Q51" s="93">
        <v>37957.20768</v>
      </c>
      <c r="R51" s="93">
        <v>33857.20768</v>
      </c>
      <c r="S51" s="92" t="s">
        <v>137</v>
      </c>
      <c r="T51" s="92"/>
      <c r="U51" s="92"/>
      <c r="V51" s="92"/>
      <c r="W51" s="92" t="s">
        <v>105</v>
      </c>
      <c r="X51" s="94">
        <v>43878</v>
      </c>
      <c r="Y51" s="92" t="s">
        <v>766</v>
      </c>
      <c r="Z51" s="23">
        <f t="shared" si="0"/>
        <v>2</v>
      </c>
    </row>
    <row r="52" spans="1:26">
      <c r="A52" s="92" t="s">
        <v>158</v>
      </c>
      <c r="B52" s="92" t="s">
        <v>472</v>
      </c>
      <c r="C52" s="92" t="s">
        <v>141</v>
      </c>
      <c r="D52" s="92" t="s">
        <v>818</v>
      </c>
      <c r="E52" s="92" t="s">
        <v>143</v>
      </c>
      <c r="F52" s="92" t="s">
        <v>766</v>
      </c>
      <c r="G52" s="92" t="s">
        <v>5</v>
      </c>
      <c r="H52" s="92" t="s">
        <v>18</v>
      </c>
      <c r="I52" s="92"/>
      <c r="J52" s="92" t="s">
        <v>819</v>
      </c>
      <c r="K52" s="92"/>
      <c r="L52" s="92" t="s">
        <v>7</v>
      </c>
      <c r="M52" s="92" t="s">
        <v>820</v>
      </c>
      <c r="N52" s="92" t="s">
        <v>103</v>
      </c>
      <c r="O52" s="92" t="s">
        <v>824</v>
      </c>
      <c r="P52" s="92" t="s">
        <v>104</v>
      </c>
      <c r="Q52" s="93">
        <v>37757.20768</v>
      </c>
      <c r="R52" s="93">
        <v>33857.20768</v>
      </c>
      <c r="S52" s="92" t="s">
        <v>137</v>
      </c>
      <c r="T52" s="92"/>
      <c r="U52" s="92"/>
      <c r="V52" s="92"/>
      <c r="W52" s="92" t="s">
        <v>105</v>
      </c>
      <c r="X52" s="94">
        <v>43878</v>
      </c>
      <c r="Y52" s="92" t="s">
        <v>766</v>
      </c>
      <c r="Z52" s="23">
        <f t="shared" si="0"/>
        <v>2</v>
      </c>
    </row>
    <row r="53" spans="1:26">
      <c r="A53" s="92" t="s">
        <v>158</v>
      </c>
      <c r="B53" s="92" t="s">
        <v>472</v>
      </c>
      <c r="C53" s="92" t="s">
        <v>141</v>
      </c>
      <c r="D53" s="92" t="s">
        <v>825</v>
      </c>
      <c r="E53" s="92" t="s">
        <v>12</v>
      </c>
      <c r="F53" s="92" t="s">
        <v>766</v>
      </c>
      <c r="G53" s="92"/>
      <c r="H53" s="92" t="s">
        <v>8</v>
      </c>
      <c r="I53" s="92"/>
      <c r="J53" s="92" t="s">
        <v>678</v>
      </c>
      <c r="K53" s="92" t="s">
        <v>678</v>
      </c>
      <c r="L53" s="92" t="s">
        <v>7</v>
      </c>
      <c r="M53" s="92" t="s">
        <v>15</v>
      </c>
      <c r="N53" s="92" t="s">
        <v>103</v>
      </c>
      <c r="O53" s="92" t="s">
        <v>826</v>
      </c>
      <c r="P53" s="92" t="s">
        <v>104</v>
      </c>
      <c r="Q53" s="93">
        <v>8579</v>
      </c>
      <c r="R53" s="93">
        <v>4879</v>
      </c>
      <c r="S53" s="92" t="s">
        <v>827</v>
      </c>
      <c r="T53" s="92"/>
      <c r="U53" s="92"/>
      <c r="V53" s="92"/>
      <c r="W53" s="92" t="s">
        <v>105</v>
      </c>
      <c r="X53" s="94">
        <v>43877</v>
      </c>
      <c r="Y53" s="92" t="s">
        <v>766</v>
      </c>
      <c r="Z53" s="23">
        <f t="shared" si="0"/>
        <v>2</v>
      </c>
    </row>
    <row r="54" spans="1:26">
      <c r="A54" s="92" t="s">
        <v>158</v>
      </c>
      <c r="B54" s="92" t="s">
        <v>472</v>
      </c>
      <c r="C54" s="92" t="s">
        <v>141</v>
      </c>
      <c r="D54" s="92" t="s">
        <v>828</v>
      </c>
      <c r="E54" s="92" t="s">
        <v>12</v>
      </c>
      <c r="F54" s="92" t="s">
        <v>766</v>
      </c>
      <c r="G54" s="92"/>
      <c r="H54" s="92" t="s">
        <v>8</v>
      </c>
      <c r="I54" s="92"/>
      <c r="J54" s="92" t="s">
        <v>678</v>
      </c>
      <c r="K54" s="92" t="s">
        <v>678</v>
      </c>
      <c r="L54" s="92" t="s">
        <v>7</v>
      </c>
      <c r="M54" s="92" t="s">
        <v>15</v>
      </c>
      <c r="N54" s="92" t="s">
        <v>103</v>
      </c>
      <c r="O54" s="92" t="s">
        <v>829</v>
      </c>
      <c r="P54" s="92" t="s">
        <v>104</v>
      </c>
      <c r="Q54" s="93">
        <v>8579</v>
      </c>
      <c r="R54" s="93">
        <v>4879</v>
      </c>
      <c r="S54" s="92" t="s">
        <v>827</v>
      </c>
      <c r="T54" s="92"/>
      <c r="U54" s="92"/>
      <c r="V54" s="92"/>
      <c r="W54" s="92" t="s">
        <v>105</v>
      </c>
      <c r="X54" s="94">
        <v>43877</v>
      </c>
      <c r="Y54" s="92" t="s">
        <v>766</v>
      </c>
      <c r="Z54" s="23">
        <f t="shared" si="0"/>
        <v>2</v>
      </c>
    </row>
    <row r="55" spans="1:26">
      <c r="A55" s="92" t="s">
        <v>158</v>
      </c>
      <c r="B55" s="92" t="s">
        <v>472</v>
      </c>
      <c r="C55" s="92" t="s">
        <v>141</v>
      </c>
      <c r="D55" s="92" t="s">
        <v>830</v>
      </c>
      <c r="E55" s="92" t="s">
        <v>12</v>
      </c>
      <c r="F55" s="92" t="s">
        <v>766</v>
      </c>
      <c r="G55" s="92"/>
      <c r="H55" s="92" t="s">
        <v>8</v>
      </c>
      <c r="I55" s="92"/>
      <c r="J55" s="92" t="s">
        <v>678</v>
      </c>
      <c r="K55" s="92" t="s">
        <v>678</v>
      </c>
      <c r="L55" s="92" t="s">
        <v>7</v>
      </c>
      <c r="M55" s="92" t="s">
        <v>15</v>
      </c>
      <c r="N55" s="92" t="s">
        <v>103</v>
      </c>
      <c r="O55" s="92" t="s">
        <v>831</v>
      </c>
      <c r="P55" s="92" t="s">
        <v>104</v>
      </c>
      <c r="Q55" s="93">
        <v>8609</v>
      </c>
      <c r="R55" s="93">
        <v>4879</v>
      </c>
      <c r="S55" s="92" t="s">
        <v>827</v>
      </c>
      <c r="T55" s="92"/>
      <c r="U55" s="92"/>
      <c r="V55" s="92"/>
      <c r="W55" s="92" t="s">
        <v>105</v>
      </c>
      <c r="X55" s="94">
        <v>43877</v>
      </c>
      <c r="Y55" s="92" t="s">
        <v>766</v>
      </c>
      <c r="Z55" s="23">
        <f t="shared" si="0"/>
        <v>2</v>
      </c>
    </row>
    <row r="56" spans="1:26">
      <c r="A56" s="92" t="s">
        <v>158</v>
      </c>
      <c r="B56" s="92" t="s">
        <v>472</v>
      </c>
      <c r="C56" s="92" t="s">
        <v>141</v>
      </c>
      <c r="D56" s="92" t="s">
        <v>832</v>
      </c>
      <c r="E56" s="92" t="s">
        <v>12</v>
      </c>
      <c r="F56" s="92" t="s">
        <v>766</v>
      </c>
      <c r="G56" s="92"/>
      <c r="H56" s="92" t="s">
        <v>8</v>
      </c>
      <c r="I56" s="92"/>
      <c r="J56" s="92" t="s">
        <v>678</v>
      </c>
      <c r="K56" s="92" t="s">
        <v>678</v>
      </c>
      <c r="L56" s="92" t="s">
        <v>7</v>
      </c>
      <c r="M56" s="92" t="s">
        <v>15</v>
      </c>
      <c r="N56" s="92" t="s">
        <v>103</v>
      </c>
      <c r="O56" s="92" t="s">
        <v>833</v>
      </c>
      <c r="P56" s="92" t="s">
        <v>104</v>
      </c>
      <c r="Q56" s="93">
        <v>8579</v>
      </c>
      <c r="R56" s="93">
        <v>4879</v>
      </c>
      <c r="S56" s="92" t="s">
        <v>834</v>
      </c>
      <c r="T56" s="92"/>
      <c r="U56" s="92"/>
      <c r="V56" s="92"/>
      <c r="W56" s="92" t="s">
        <v>105</v>
      </c>
      <c r="X56" s="94">
        <v>43877</v>
      </c>
      <c r="Y56" s="92" t="s">
        <v>766</v>
      </c>
      <c r="Z56" s="23">
        <f t="shared" si="0"/>
        <v>2</v>
      </c>
    </row>
    <row r="57" spans="1:26">
      <c r="A57" s="92" t="s">
        <v>158</v>
      </c>
      <c r="B57" s="92" t="s">
        <v>472</v>
      </c>
      <c r="C57" s="92" t="s">
        <v>141</v>
      </c>
      <c r="D57" s="92" t="s">
        <v>835</v>
      </c>
      <c r="E57" s="92" t="s">
        <v>12</v>
      </c>
      <c r="F57" s="92" t="s">
        <v>766</v>
      </c>
      <c r="G57" s="92"/>
      <c r="H57" s="92" t="s">
        <v>8</v>
      </c>
      <c r="I57" s="92"/>
      <c r="J57" s="92" t="s">
        <v>678</v>
      </c>
      <c r="K57" s="92" t="s">
        <v>678</v>
      </c>
      <c r="L57" s="92" t="s">
        <v>7</v>
      </c>
      <c r="M57" s="92" t="s">
        <v>15</v>
      </c>
      <c r="N57" s="92" t="s">
        <v>103</v>
      </c>
      <c r="O57" s="92" t="s">
        <v>836</v>
      </c>
      <c r="P57" s="92" t="s">
        <v>104</v>
      </c>
      <c r="Q57" s="93">
        <v>8738.66</v>
      </c>
      <c r="R57" s="93">
        <v>4879</v>
      </c>
      <c r="S57" s="92" t="s">
        <v>834</v>
      </c>
      <c r="T57" s="92"/>
      <c r="U57" s="92"/>
      <c r="V57" s="92"/>
      <c r="W57" s="92" t="s">
        <v>105</v>
      </c>
      <c r="X57" s="94">
        <v>43877</v>
      </c>
      <c r="Y57" s="92" t="s">
        <v>766</v>
      </c>
      <c r="Z57" s="23">
        <f t="shared" si="0"/>
        <v>2</v>
      </c>
    </row>
    <row r="58" spans="1:26">
      <c r="A58" s="92" t="s">
        <v>158</v>
      </c>
      <c r="B58" s="92" t="s">
        <v>472</v>
      </c>
      <c r="C58" s="92" t="s">
        <v>141</v>
      </c>
      <c r="D58" s="92" t="s">
        <v>837</v>
      </c>
      <c r="E58" s="92" t="s">
        <v>12</v>
      </c>
      <c r="F58" s="92" t="s">
        <v>766</v>
      </c>
      <c r="G58" s="92"/>
      <c r="H58" s="92" t="s">
        <v>8</v>
      </c>
      <c r="I58" s="92"/>
      <c r="J58" s="92" t="s">
        <v>838</v>
      </c>
      <c r="K58" s="92" t="s">
        <v>839</v>
      </c>
      <c r="L58" s="92" t="s">
        <v>3</v>
      </c>
      <c r="M58" s="92" t="s">
        <v>15</v>
      </c>
      <c r="N58" s="92" t="s">
        <v>106</v>
      </c>
      <c r="O58" s="92" t="s">
        <v>840</v>
      </c>
      <c r="P58" s="92" t="s">
        <v>104</v>
      </c>
      <c r="Q58" s="93">
        <v>17875</v>
      </c>
      <c r="R58" s="93">
        <v>15615</v>
      </c>
      <c r="S58" s="92" t="s">
        <v>841</v>
      </c>
      <c r="T58" s="92"/>
      <c r="U58" s="92"/>
      <c r="V58" s="92"/>
      <c r="W58" s="92" t="s">
        <v>105</v>
      </c>
      <c r="X58" s="94">
        <v>43877</v>
      </c>
      <c r="Y58" s="92" t="s">
        <v>766</v>
      </c>
      <c r="Z58" s="23">
        <f t="shared" si="0"/>
        <v>1</v>
      </c>
    </row>
    <row r="59" spans="1:26">
      <c r="A59" s="92" t="s">
        <v>158</v>
      </c>
      <c r="B59" s="92" t="s">
        <v>472</v>
      </c>
      <c r="C59" s="92" t="s">
        <v>141</v>
      </c>
      <c r="D59" s="92" t="s">
        <v>842</v>
      </c>
      <c r="E59" s="92" t="s">
        <v>12</v>
      </c>
      <c r="F59" s="92" t="s">
        <v>766</v>
      </c>
      <c r="G59" s="92"/>
      <c r="H59" s="92" t="s">
        <v>8</v>
      </c>
      <c r="I59" s="92"/>
      <c r="J59" s="92" t="s">
        <v>678</v>
      </c>
      <c r="K59" s="92" t="s">
        <v>678</v>
      </c>
      <c r="L59" s="92" t="s">
        <v>7</v>
      </c>
      <c r="M59" s="92" t="s">
        <v>15</v>
      </c>
      <c r="N59" s="92" t="s">
        <v>103</v>
      </c>
      <c r="O59" s="92" t="s">
        <v>843</v>
      </c>
      <c r="P59" s="92" t="s">
        <v>104</v>
      </c>
      <c r="Q59" s="93">
        <v>8036</v>
      </c>
      <c r="R59" s="93">
        <v>4336</v>
      </c>
      <c r="S59" s="92" t="s">
        <v>834</v>
      </c>
      <c r="T59" s="92"/>
      <c r="U59" s="92"/>
      <c r="V59" s="92"/>
      <c r="W59" s="92" t="s">
        <v>105</v>
      </c>
      <c r="X59" s="94">
        <v>43877</v>
      </c>
      <c r="Y59" s="92" t="s">
        <v>766</v>
      </c>
      <c r="Z59" s="23">
        <f t="shared" si="0"/>
        <v>2</v>
      </c>
    </row>
    <row r="60" spans="1:26">
      <c r="A60" s="92" t="s">
        <v>158</v>
      </c>
      <c r="B60" s="92" t="s">
        <v>472</v>
      </c>
      <c r="C60" s="92" t="s">
        <v>141</v>
      </c>
      <c r="D60" s="92" t="s">
        <v>844</v>
      </c>
      <c r="E60" s="92" t="s">
        <v>143</v>
      </c>
      <c r="F60" s="92" t="s">
        <v>766</v>
      </c>
      <c r="G60" s="92"/>
      <c r="H60" s="92" t="s">
        <v>8</v>
      </c>
      <c r="I60" s="92"/>
      <c r="J60" s="92" t="s">
        <v>845</v>
      </c>
      <c r="K60" s="92" t="s">
        <v>162</v>
      </c>
      <c r="L60" s="92" t="s">
        <v>7</v>
      </c>
      <c r="M60" s="92" t="s">
        <v>15</v>
      </c>
      <c r="N60" s="92" t="s">
        <v>103</v>
      </c>
      <c r="O60" s="92" t="s">
        <v>846</v>
      </c>
      <c r="P60" s="92" t="s">
        <v>104</v>
      </c>
      <c r="Q60" s="93">
        <v>28898</v>
      </c>
      <c r="R60" s="93">
        <v>25198</v>
      </c>
      <c r="S60" s="92" t="s">
        <v>847</v>
      </c>
      <c r="T60" s="92"/>
      <c r="U60" s="92"/>
      <c r="V60" s="92"/>
      <c r="W60" s="92" t="s">
        <v>105</v>
      </c>
      <c r="X60" s="94">
        <v>43878</v>
      </c>
      <c r="Y60" s="92" t="s">
        <v>766</v>
      </c>
      <c r="Z60" s="23">
        <f t="shared" si="0"/>
        <v>2</v>
      </c>
    </row>
    <row r="61" spans="1:26">
      <c r="A61" s="92" t="s">
        <v>158</v>
      </c>
      <c r="B61" s="92" t="s">
        <v>472</v>
      </c>
      <c r="C61" s="92" t="s">
        <v>141</v>
      </c>
      <c r="D61" s="92" t="s">
        <v>844</v>
      </c>
      <c r="E61" s="92" t="s">
        <v>143</v>
      </c>
      <c r="F61" s="92" t="s">
        <v>766</v>
      </c>
      <c r="G61" s="92"/>
      <c r="H61" s="92" t="s">
        <v>8</v>
      </c>
      <c r="I61" s="92"/>
      <c r="J61" s="92" t="s">
        <v>845</v>
      </c>
      <c r="K61" s="92" t="s">
        <v>162</v>
      </c>
      <c r="L61" s="92" t="s">
        <v>7</v>
      </c>
      <c r="M61" s="92" t="s">
        <v>15</v>
      </c>
      <c r="N61" s="92" t="s">
        <v>103</v>
      </c>
      <c r="O61" s="92" t="s">
        <v>848</v>
      </c>
      <c r="P61" s="92" t="s">
        <v>104</v>
      </c>
      <c r="Q61" s="93">
        <v>28751</v>
      </c>
      <c r="R61" s="93">
        <v>24851</v>
      </c>
      <c r="S61" s="92" t="s">
        <v>847</v>
      </c>
      <c r="T61" s="92"/>
      <c r="U61" s="92"/>
      <c r="V61" s="92"/>
      <c r="W61" s="92" t="s">
        <v>105</v>
      </c>
      <c r="X61" s="94">
        <v>43878</v>
      </c>
      <c r="Y61" s="92" t="s">
        <v>766</v>
      </c>
      <c r="Z61" s="23">
        <f t="shared" si="0"/>
        <v>2</v>
      </c>
    </row>
    <row r="62" spans="1:26">
      <c r="A62" s="92" t="s">
        <v>158</v>
      </c>
      <c r="B62" s="92" t="s">
        <v>472</v>
      </c>
      <c r="C62" s="92" t="s">
        <v>141</v>
      </c>
      <c r="D62" s="92" t="s">
        <v>844</v>
      </c>
      <c r="E62" s="92" t="s">
        <v>143</v>
      </c>
      <c r="F62" s="92" t="s">
        <v>766</v>
      </c>
      <c r="G62" s="92"/>
      <c r="H62" s="92" t="s">
        <v>8</v>
      </c>
      <c r="I62" s="92"/>
      <c r="J62" s="92" t="s">
        <v>845</v>
      </c>
      <c r="K62" s="92" t="s">
        <v>162</v>
      </c>
      <c r="L62" s="92" t="s">
        <v>7</v>
      </c>
      <c r="M62" s="92" t="s">
        <v>15</v>
      </c>
      <c r="N62" s="92" t="s">
        <v>103</v>
      </c>
      <c r="O62" s="92" t="s">
        <v>849</v>
      </c>
      <c r="P62" s="92" t="s">
        <v>104</v>
      </c>
      <c r="Q62" s="93">
        <v>28805</v>
      </c>
      <c r="R62" s="93">
        <v>25105</v>
      </c>
      <c r="S62" s="92" t="s">
        <v>847</v>
      </c>
      <c r="T62" s="92"/>
      <c r="U62" s="92"/>
      <c r="V62" s="92"/>
      <c r="W62" s="92" t="s">
        <v>105</v>
      </c>
      <c r="X62" s="94">
        <v>43878</v>
      </c>
      <c r="Y62" s="92" t="s">
        <v>766</v>
      </c>
      <c r="Z62" s="23">
        <f t="shared" si="0"/>
        <v>2</v>
      </c>
    </row>
    <row r="63" spans="1:26">
      <c r="A63" s="92" t="s">
        <v>158</v>
      </c>
      <c r="B63" s="92" t="s">
        <v>472</v>
      </c>
      <c r="C63" s="92" t="s">
        <v>141</v>
      </c>
      <c r="D63" s="92" t="s">
        <v>844</v>
      </c>
      <c r="E63" s="92" t="s">
        <v>143</v>
      </c>
      <c r="F63" s="92" t="s">
        <v>766</v>
      </c>
      <c r="G63" s="92"/>
      <c r="H63" s="92" t="s">
        <v>8</v>
      </c>
      <c r="I63" s="92"/>
      <c r="J63" s="92" t="s">
        <v>845</v>
      </c>
      <c r="K63" s="92" t="s">
        <v>162</v>
      </c>
      <c r="L63" s="92" t="s">
        <v>7</v>
      </c>
      <c r="M63" s="92" t="s">
        <v>15</v>
      </c>
      <c r="N63" s="92" t="s">
        <v>103</v>
      </c>
      <c r="O63" s="92" t="s">
        <v>850</v>
      </c>
      <c r="P63" s="92" t="s">
        <v>104</v>
      </c>
      <c r="Q63" s="93">
        <v>28089</v>
      </c>
      <c r="R63" s="93">
        <v>24389</v>
      </c>
      <c r="S63" s="92" t="s">
        <v>847</v>
      </c>
      <c r="T63" s="92"/>
      <c r="U63" s="92"/>
      <c r="V63" s="92"/>
      <c r="W63" s="92" t="s">
        <v>105</v>
      </c>
      <c r="X63" s="94">
        <v>43878</v>
      </c>
      <c r="Y63" s="92" t="s">
        <v>766</v>
      </c>
      <c r="Z63" s="23">
        <f t="shared" si="0"/>
        <v>2</v>
      </c>
    </row>
    <row r="64" spans="1:26">
      <c r="A64" s="92" t="s">
        <v>158</v>
      </c>
      <c r="B64" s="92" t="s">
        <v>472</v>
      </c>
      <c r="C64" s="92" t="s">
        <v>141</v>
      </c>
      <c r="D64" s="92" t="s">
        <v>844</v>
      </c>
      <c r="E64" s="92" t="s">
        <v>143</v>
      </c>
      <c r="F64" s="92" t="s">
        <v>766</v>
      </c>
      <c r="G64" s="92"/>
      <c r="H64" s="92" t="s">
        <v>8</v>
      </c>
      <c r="I64" s="92"/>
      <c r="J64" s="92" t="s">
        <v>845</v>
      </c>
      <c r="K64" s="92" t="s">
        <v>162</v>
      </c>
      <c r="L64" s="92" t="s">
        <v>7</v>
      </c>
      <c r="M64" s="92" t="s">
        <v>15</v>
      </c>
      <c r="N64" s="92" t="s">
        <v>103</v>
      </c>
      <c r="O64" s="92" t="s">
        <v>851</v>
      </c>
      <c r="P64" s="92" t="s">
        <v>104</v>
      </c>
      <c r="Q64" s="93">
        <v>28895</v>
      </c>
      <c r="R64" s="93">
        <v>24995</v>
      </c>
      <c r="S64" s="92" t="s">
        <v>847</v>
      </c>
      <c r="T64" s="92"/>
      <c r="U64" s="92"/>
      <c r="V64" s="92"/>
      <c r="W64" s="92" t="s">
        <v>105</v>
      </c>
      <c r="X64" s="94">
        <v>43878</v>
      </c>
      <c r="Y64" s="92" t="s">
        <v>766</v>
      </c>
      <c r="Z64" s="23">
        <f t="shared" si="0"/>
        <v>2</v>
      </c>
    </row>
    <row r="65" spans="1:26">
      <c r="A65" s="92" t="s">
        <v>158</v>
      </c>
      <c r="B65" s="92" t="s">
        <v>472</v>
      </c>
      <c r="C65" s="92" t="s">
        <v>141</v>
      </c>
      <c r="D65" s="92" t="s">
        <v>852</v>
      </c>
      <c r="E65" s="92" t="s">
        <v>12</v>
      </c>
      <c r="F65" s="92" t="s">
        <v>766</v>
      </c>
      <c r="G65" s="92" t="s">
        <v>5</v>
      </c>
      <c r="H65" s="92" t="s">
        <v>21</v>
      </c>
      <c r="I65" s="92"/>
      <c r="J65" s="92" t="s">
        <v>853</v>
      </c>
      <c r="K65" s="92" t="s">
        <v>853</v>
      </c>
      <c r="L65" s="92" t="s">
        <v>3</v>
      </c>
      <c r="M65" s="92" t="s">
        <v>15</v>
      </c>
      <c r="N65" s="92" t="s">
        <v>106</v>
      </c>
      <c r="O65" s="92" t="s">
        <v>854</v>
      </c>
      <c r="P65" s="92" t="s">
        <v>104</v>
      </c>
      <c r="Q65" s="93">
        <v>22740</v>
      </c>
      <c r="R65" s="93">
        <v>20480</v>
      </c>
      <c r="S65" s="92" t="s">
        <v>19</v>
      </c>
      <c r="T65" s="92"/>
      <c r="U65" s="92"/>
      <c r="V65" s="92"/>
      <c r="W65" s="92" t="s">
        <v>105</v>
      </c>
      <c r="X65" s="94">
        <v>43877</v>
      </c>
      <c r="Y65" s="92" t="s">
        <v>766</v>
      </c>
      <c r="Z65" s="23">
        <f t="shared" si="0"/>
        <v>1</v>
      </c>
    </row>
    <row r="66" spans="1:26">
      <c r="A66" s="92" t="s">
        <v>158</v>
      </c>
      <c r="B66" s="92" t="s">
        <v>472</v>
      </c>
      <c r="C66" s="92" t="s">
        <v>141</v>
      </c>
      <c r="D66" s="92" t="s">
        <v>855</v>
      </c>
      <c r="E66" s="92" t="s">
        <v>20</v>
      </c>
      <c r="F66" s="92" t="s">
        <v>766</v>
      </c>
      <c r="G66" s="92" t="s">
        <v>5</v>
      </c>
      <c r="H66" s="92" t="s">
        <v>21</v>
      </c>
      <c r="I66" s="92"/>
      <c r="J66" s="92" t="s">
        <v>856</v>
      </c>
      <c r="K66" s="92" t="s">
        <v>857</v>
      </c>
      <c r="L66" s="92" t="s">
        <v>7</v>
      </c>
      <c r="M66" s="92" t="s">
        <v>15</v>
      </c>
      <c r="N66" s="92" t="s">
        <v>103</v>
      </c>
      <c r="O66" s="92" t="s">
        <v>858</v>
      </c>
      <c r="P66" s="92" t="s">
        <v>104</v>
      </c>
      <c r="Q66" s="93">
        <v>28900</v>
      </c>
      <c r="R66" s="93">
        <v>25000</v>
      </c>
      <c r="S66" s="92" t="s">
        <v>685</v>
      </c>
      <c r="T66" s="92"/>
      <c r="U66" s="92"/>
      <c r="V66" s="92"/>
      <c r="W66" s="92" t="s">
        <v>105</v>
      </c>
      <c r="X66" s="94">
        <v>43875</v>
      </c>
      <c r="Y66" s="92" t="s">
        <v>766</v>
      </c>
      <c r="Z66" s="23">
        <f t="shared" ref="Z66:Z129" si="1">VLOOKUP(L66,$AB$2:$AC$10,2,FALSE)</f>
        <v>2</v>
      </c>
    </row>
    <row r="67" spans="1:26">
      <c r="A67" s="92" t="s">
        <v>158</v>
      </c>
      <c r="B67" s="92" t="s">
        <v>472</v>
      </c>
      <c r="C67" s="92" t="s">
        <v>141</v>
      </c>
      <c r="D67" s="92" t="s">
        <v>859</v>
      </c>
      <c r="E67" s="92" t="s">
        <v>20</v>
      </c>
      <c r="F67" s="92" t="s">
        <v>766</v>
      </c>
      <c r="G67" s="92" t="s">
        <v>5</v>
      </c>
      <c r="H67" s="92" t="s">
        <v>21</v>
      </c>
      <c r="I67" s="92"/>
      <c r="J67" s="92" t="s">
        <v>860</v>
      </c>
      <c r="K67" s="92" t="s">
        <v>684</v>
      </c>
      <c r="L67" s="92" t="s">
        <v>7</v>
      </c>
      <c r="M67" s="92" t="s">
        <v>15</v>
      </c>
      <c r="N67" s="92" t="s">
        <v>103</v>
      </c>
      <c r="O67" s="92" t="s">
        <v>861</v>
      </c>
      <c r="P67" s="92" t="s">
        <v>104</v>
      </c>
      <c r="Q67" s="93">
        <v>28910</v>
      </c>
      <c r="R67" s="93">
        <v>25010</v>
      </c>
      <c r="S67" s="92" t="s">
        <v>685</v>
      </c>
      <c r="T67" s="92"/>
      <c r="U67" s="92"/>
      <c r="V67" s="92"/>
      <c r="W67" s="92" t="s">
        <v>105</v>
      </c>
      <c r="X67" s="94">
        <v>43879</v>
      </c>
      <c r="Y67" s="92" t="s">
        <v>766</v>
      </c>
      <c r="Z67" s="23">
        <f t="shared" si="1"/>
        <v>2</v>
      </c>
    </row>
    <row r="68" spans="1:26">
      <c r="A68" s="92" t="s">
        <v>158</v>
      </c>
      <c r="B68" s="92" t="s">
        <v>472</v>
      </c>
      <c r="C68" s="92" t="s">
        <v>141</v>
      </c>
      <c r="D68" s="92" t="s">
        <v>859</v>
      </c>
      <c r="E68" s="92" t="s">
        <v>20</v>
      </c>
      <c r="F68" s="92" t="s">
        <v>766</v>
      </c>
      <c r="G68" s="92" t="s">
        <v>5</v>
      </c>
      <c r="H68" s="92" t="s">
        <v>21</v>
      </c>
      <c r="I68" s="92"/>
      <c r="J68" s="92" t="s">
        <v>860</v>
      </c>
      <c r="K68" s="92" t="s">
        <v>684</v>
      </c>
      <c r="L68" s="92" t="s">
        <v>7</v>
      </c>
      <c r="M68" s="92" t="s">
        <v>15</v>
      </c>
      <c r="N68" s="92" t="s">
        <v>103</v>
      </c>
      <c r="O68" s="92" t="s">
        <v>862</v>
      </c>
      <c r="P68" s="92" t="s">
        <v>104</v>
      </c>
      <c r="Q68" s="93">
        <v>28910</v>
      </c>
      <c r="R68" s="93">
        <v>25010</v>
      </c>
      <c r="S68" s="92" t="s">
        <v>685</v>
      </c>
      <c r="T68" s="92"/>
      <c r="U68" s="92"/>
      <c r="V68" s="92"/>
      <c r="W68" s="92" t="s">
        <v>105</v>
      </c>
      <c r="X68" s="94">
        <v>43879</v>
      </c>
      <c r="Y68" s="92" t="s">
        <v>766</v>
      </c>
      <c r="Z68" s="23">
        <f t="shared" si="1"/>
        <v>2</v>
      </c>
    </row>
    <row r="69" spans="1:26">
      <c r="A69" s="92" t="s">
        <v>158</v>
      </c>
      <c r="B69" s="92" t="s">
        <v>472</v>
      </c>
      <c r="C69" s="92" t="s">
        <v>141</v>
      </c>
      <c r="D69" s="92" t="s">
        <v>859</v>
      </c>
      <c r="E69" s="92" t="s">
        <v>20</v>
      </c>
      <c r="F69" s="92" t="s">
        <v>766</v>
      </c>
      <c r="G69" s="92" t="s">
        <v>5</v>
      </c>
      <c r="H69" s="92" t="s">
        <v>21</v>
      </c>
      <c r="I69" s="92"/>
      <c r="J69" s="92" t="s">
        <v>860</v>
      </c>
      <c r="K69" s="92" t="s">
        <v>684</v>
      </c>
      <c r="L69" s="92" t="s">
        <v>7</v>
      </c>
      <c r="M69" s="92" t="s">
        <v>15</v>
      </c>
      <c r="N69" s="92" t="s">
        <v>103</v>
      </c>
      <c r="O69" s="92" t="s">
        <v>863</v>
      </c>
      <c r="P69" s="92" t="s">
        <v>104</v>
      </c>
      <c r="Q69" s="93">
        <v>28870</v>
      </c>
      <c r="R69" s="93">
        <v>25010</v>
      </c>
      <c r="S69" s="92" t="s">
        <v>685</v>
      </c>
      <c r="T69" s="92"/>
      <c r="U69" s="92"/>
      <c r="V69" s="92"/>
      <c r="W69" s="92" t="s">
        <v>105</v>
      </c>
      <c r="X69" s="94">
        <v>43879</v>
      </c>
      <c r="Y69" s="92" t="s">
        <v>766</v>
      </c>
      <c r="Z69" s="23">
        <f t="shared" si="1"/>
        <v>2</v>
      </c>
    </row>
    <row r="70" spans="1:26">
      <c r="A70" s="92" t="s">
        <v>158</v>
      </c>
      <c r="B70" s="92" t="s">
        <v>472</v>
      </c>
      <c r="C70" s="92" t="s">
        <v>141</v>
      </c>
      <c r="D70" s="92" t="s">
        <v>864</v>
      </c>
      <c r="E70" s="92" t="s">
        <v>20</v>
      </c>
      <c r="F70" s="92" t="s">
        <v>766</v>
      </c>
      <c r="G70" s="92" t="s">
        <v>5</v>
      </c>
      <c r="H70" s="92" t="s">
        <v>21</v>
      </c>
      <c r="I70" s="92"/>
      <c r="J70" s="92" t="s">
        <v>865</v>
      </c>
      <c r="K70" s="92" t="s">
        <v>857</v>
      </c>
      <c r="L70" s="92" t="s">
        <v>7</v>
      </c>
      <c r="M70" s="92" t="s">
        <v>15</v>
      </c>
      <c r="N70" s="92" t="s">
        <v>103</v>
      </c>
      <c r="O70" s="92" t="s">
        <v>866</v>
      </c>
      <c r="P70" s="92" t="s">
        <v>104</v>
      </c>
      <c r="Q70" s="93">
        <v>28710</v>
      </c>
      <c r="R70" s="93">
        <v>25010</v>
      </c>
      <c r="S70" s="92" t="s">
        <v>685</v>
      </c>
      <c r="T70" s="92"/>
      <c r="U70" s="92"/>
      <c r="V70" s="92"/>
      <c r="W70" s="92" t="s">
        <v>105</v>
      </c>
      <c r="X70" s="94">
        <v>43879</v>
      </c>
      <c r="Y70" s="92" t="s">
        <v>766</v>
      </c>
      <c r="Z70" s="23">
        <f t="shared" si="1"/>
        <v>2</v>
      </c>
    </row>
    <row r="71" spans="1:26">
      <c r="A71" s="92" t="s">
        <v>158</v>
      </c>
      <c r="B71" s="92" t="s">
        <v>472</v>
      </c>
      <c r="C71" s="92" t="s">
        <v>141</v>
      </c>
      <c r="D71" s="92" t="s">
        <v>864</v>
      </c>
      <c r="E71" s="92" t="s">
        <v>20</v>
      </c>
      <c r="F71" s="92" t="s">
        <v>766</v>
      </c>
      <c r="G71" s="92" t="s">
        <v>5</v>
      </c>
      <c r="H71" s="92" t="s">
        <v>21</v>
      </c>
      <c r="I71" s="92"/>
      <c r="J71" s="92" t="s">
        <v>865</v>
      </c>
      <c r="K71" s="92" t="s">
        <v>857</v>
      </c>
      <c r="L71" s="92" t="s">
        <v>7</v>
      </c>
      <c r="M71" s="92" t="s">
        <v>15</v>
      </c>
      <c r="N71" s="92" t="s">
        <v>103</v>
      </c>
      <c r="O71" s="92" t="s">
        <v>867</v>
      </c>
      <c r="P71" s="92" t="s">
        <v>104</v>
      </c>
      <c r="Q71" s="93">
        <v>28710</v>
      </c>
      <c r="R71" s="93">
        <v>25010</v>
      </c>
      <c r="S71" s="92" t="s">
        <v>685</v>
      </c>
      <c r="T71" s="92"/>
      <c r="U71" s="92"/>
      <c r="V71" s="92"/>
      <c r="W71" s="92" t="s">
        <v>105</v>
      </c>
      <c r="X71" s="94">
        <v>43878</v>
      </c>
      <c r="Y71" s="92" t="s">
        <v>766</v>
      </c>
      <c r="Z71" s="23">
        <f t="shared" si="1"/>
        <v>2</v>
      </c>
    </row>
    <row r="72" spans="1:26">
      <c r="A72" s="92" t="s">
        <v>158</v>
      </c>
      <c r="B72" s="92" t="s">
        <v>472</v>
      </c>
      <c r="C72" s="92" t="s">
        <v>141</v>
      </c>
      <c r="D72" s="92" t="s">
        <v>868</v>
      </c>
      <c r="E72" s="92" t="s">
        <v>20</v>
      </c>
      <c r="F72" s="92" t="s">
        <v>766</v>
      </c>
      <c r="G72" s="92" t="s">
        <v>5</v>
      </c>
      <c r="H72" s="92" t="s">
        <v>21</v>
      </c>
      <c r="I72" s="92"/>
      <c r="J72" s="92" t="s">
        <v>865</v>
      </c>
      <c r="K72" s="92" t="s">
        <v>583</v>
      </c>
      <c r="L72" s="92" t="s">
        <v>7</v>
      </c>
      <c r="M72" s="92" t="s">
        <v>15</v>
      </c>
      <c r="N72" s="92" t="s">
        <v>103</v>
      </c>
      <c r="O72" s="92" t="s">
        <v>869</v>
      </c>
      <c r="P72" s="92" t="s">
        <v>104</v>
      </c>
      <c r="Q72" s="93">
        <v>28760</v>
      </c>
      <c r="R72" s="93">
        <v>25010</v>
      </c>
      <c r="S72" s="92" t="s">
        <v>685</v>
      </c>
      <c r="T72" s="92"/>
      <c r="U72" s="92"/>
      <c r="V72" s="92"/>
      <c r="W72" s="92" t="s">
        <v>105</v>
      </c>
      <c r="X72" s="94">
        <v>43879</v>
      </c>
      <c r="Y72" s="92" t="s">
        <v>766</v>
      </c>
      <c r="Z72" s="23">
        <f t="shared" si="1"/>
        <v>2</v>
      </c>
    </row>
    <row r="73" spans="1:26">
      <c r="A73" s="92" t="s">
        <v>158</v>
      </c>
      <c r="B73" s="92" t="s">
        <v>472</v>
      </c>
      <c r="C73" s="92" t="s">
        <v>141</v>
      </c>
      <c r="D73" s="92" t="s">
        <v>868</v>
      </c>
      <c r="E73" s="92" t="s">
        <v>20</v>
      </c>
      <c r="F73" s="92" t="s">
        <v>766</v>
      </c>
      <c r="G73" s="92" t="s">
        <v>5</v>
      </c>
      <c r="H73" s="92" t="s">
        <v>21</v>
      </c>
      <c r="I73" s="92"/>
      <c r="J73" s="92" t="s">
        <v>865</v>
      </c>
      <c r="K73" s="92" t="s">
        <v>583</v>
      </c>
      <c r="L73" s="92" t="s">
        <v>7</v>
      </c>
      <c r="M73" s="92" t="s">
        <v>15</v>
      </c>
      <c r="N73" s="92" t="s">
        <v>103</v>
      </c>
      <c r="O73" s="92" t="s">
        <v>870</v>
      </c>
      <c r="P73" s="92" t="s">
        <v>104</v>
      </c>
      <c r="Q73" s="93">
        <v>28710</v>
      </c>
      <c r="R73" s="93">
        <v>25010</v>
      </c>
      <c r="S73" s="92" t="s">
        <v>685</v>
      </c>
      <c r="T73" s="92"/>
      <c r="U73" s="92"/>
      <c r="V73" s="92"/>
      <c r="W73" s="92" t="s">
        <v>105</v>
      </c>
      <c r="X73" s="94">
        <v>43879</v>
      </c>
      <c r="Y73" s="92" t="s">
        <v>766</v>
      </c>
      <c r="Z73" s="23">
        <f t="shared" si="1"/>
        <v>2</v>
      </c>
    </row>
    <row r="74" spans="1:26">
      <c r="A74" s="92" t="s">
        <v>158</v>
      </c>
      <c r="B74" s="92" t="s">
        <v>472</v>
      </c>
      <c r="C74" s="92" t="s">
        <v>141</v>
      </c>
      <c r="D74" s="92" t="s">
        <v>868</v>
      </c>
      <c r="E74" s="92" t="s">
        <v>20</v>
      </c>
      <c r="F74" s="92" t="s">
        <v>766</v>
      </c>
      <c r="G74" s="92" t="s">
        <v>5</v>
      </c>
      <c r="H74" s="92" t="s">
        <v>21</v>
      </c>
      <c r="I74" s="92"/>
      <c r="J74" s="92" t="s">
        <v>865</v>
      </c>
      <c r="K74" s="92" t="s">
        <v>583</v>
      </c>
      <c r="L74" s="92" t="s">
        <v>7</v>
      </c>
      <c r="M74" s="92" t="s">
        <v>15</v>
      </c>
      <c r="N74" s="92" t="s">
        <v>103</v>
      </c>
      <c r="O74" s="92" t="s">
        <v>871</v>
      </c>
      <c r="P74" s="92" t="s">
        <v>104</v>
      </c>
      <c r="Q74" s="93">
        <v>28910</v>
      </c>
      <c r="R74" s="93">
        <v>25010</v>
      </c>
      <c r="S74" s="92" t="s">
        <v>685</v>
      </c>
      <c r="T74" s="92"/>
      <c r="U74" s="92"/>
      <c r="V74" s="92"/>
      <c r="W74" s="92" t="s">
        <v>105</v>
      </c>
      <c r="X74" s="94">
        <v>43879</v>
      </c>
      <c r="Y74" s="92" t="s">
        <v>766</v>
      </c>
      <c r="Z74" s="23">
        <f t="shared" si="1"/>
        <v>2</v>
      </c>
    </row>
    <row r="75" spans="1:26">
      <c r="A75" s="92" t="s">
        <v>158</v>
      </c>
      <c r="B75" s="92" t="s">
        <v>472</v>
      </c>
      <c r="C75" s="92" t="s">
        <v>141</v>
      </c>
      <c r="D75" s="92" t="s">
        <v>872</v>
      </c>
      <c r="E75" s="92" t="s">
        <v>20</v>
      </c>
      <c r="F75" s="92" t="s">
        <v>766</v>
      </c>
      <c r="G75" s="92" t="s">
        <v>5</v>
      </c>
      <c r="H75" s="92" t="s">
        <v>21</v>
      </c>
      <c r="I75" s="92"/>
      <c r="J75" s="92" t="s">
        <v>856</v>
      </c>
      <c r="K75" s="92" t="s">
        <v>684</v>
      </c>
      <c r="L75" s="92" t="s">
        <v>7</v>
      </c>
      <c r="M75" s="92" t="s">
        <v>15</v>
      </c>
      <c r="N75" s="92" t="s">
        <v>103</v>
      </c>
      <c r="O75" s="92" t="s">
        <v>873</v>
      </c>
      <c r="P75" s="92" t="s">
        <v>104</v>
      </c>
      <c r="Q75" s="93">
        <v>28830</v>
      </c>
      <c r="R75" s="93">
        <v>25000</v>
      </c>
      <c r="S75" s="92" t="s">
        <v>19</v>
      </c>
      <c r="T75" s="92"/>
      <c r="U75" s="92"/>
      <c r="V75" s="92"/>
      <c r="W75" s="92" t="s">
        <v>105</v>
      </c>
      <c r="X75" s="94">
        <v>43879</v>
      </c>
      <c r="Y75" s="92" t="s">
        <v>766</v>
      </c>
      <c r="Z75" s="23">
        <f t="shared" si="1"/>
        <v>2</v>
      </c>
    </row>
    <row r="76" spans="1:26">
      <c r="A76" s="92" t="s">
        <v>158</v>
      </c>
      <c r="B76" s="92" t="s">
        <v>472</v>
      </c>
      <c r="C76" s="92" t="s">
        <v>141</v>
      </c>
      <c r="D76" s="92" t="s">
        <v>872</v>
      </c>
      <c r="E76" s="92" t="s">
        <v>20</v>
      </c>
      <c r="F76" s="92" t="s">
        <v>766</v>
      </c>
      <c r="G76" s="92" t="s">
        <v>5</v>
      </c>
      <c r="H76" s="92" t="s">
        <v>21</v>
      </c>
      <c r="I76" s="92"/>
      <c r="J76" s="92" t="s">
        <v>856</v>
      </c>
      <c r="K76" s="92" t="s">
        <v>684</v>
      </c>
      <c r="L76" s="92" t="s">
        <v>7</v>
      </c>
      <c r="M76" s="92" t="s">
        <v>15</v>
      </c>
      <c r="N76" s="92" t="s">
        <v>103</v>
      </c>
      <c r="O76" s="92" t="s">
        <v>874</v>
      </c>
      <c r="P76" s="92" t="s">
        <v>104</v>
      </c>
      <c r="Q76" s="93">
        <v>28700</v>
      </c>
      <c r="R76" s="93">
        <v>25000</v>
      </c>
      <c r="S76" s="92" t="s">
        <v>19</v>
      </c>
      <c r="T76" s="92"/>
      <c r="U76" s="92"/>
      <c r="V76" s="92"/>
      <c r="W76" s="92" t="s">
        <v>105</v>
      </c>
      <c r="X76" s="94">
        <v>43878</v>
      </c>
      <c r="Y76" s="92" t="s">
        <v>766</v>
      </c>
      <c r="Z76" s="23">
        <f t="shared" si="1"/>
        <v>2</v>
      </c>
    </row>
    <row r="77" spans="1:26">
      <c r="A77" s="92" t="s">
        <v>158</v>
      </c>
      <c r="B77" s="92" t="s">
        <v>472</v>
      </c>
      <c r="C77" s="92" t="s">
        <v>141</v>
      </c>
      <c r="D77" s="92" t="s">
        <v>872</v>
      </c>
      <c r="E77" s="92" t="s">
        <v>20</v>
      </c>
      <c r="F77" s="92" t="s">
        <v>766</v>
      </c>
      <c r="G77" s="92" t="s">
        <v>5</v>
      </c>
      <c r="H77" s="92" t="s">
        <v>21</v>
      </c>
      <c r="I77" s="92"/>
      <c r="J77" s="92" t="s">
        <v>856</v>
      </c>
      <c r="K77" s="92" t="s">
        <v>684</v>
      </c>
      <c r="L77" s="92" t="s">
        <v>7</v>
      </c>
      <c r="M77" s="92" t="s">
        <v>15</v>
      </c>
      <c r="N77" s="92" t="s">
        <v>103</v>
      </c>
      <c r="O77" s="92" t="s">
        <v>875</v>
      </c>
      <c r="P77" s="92" t="s">
        <v>104</v>
      </c>
      <c r="Q77" s="93">
        <v>28840</v>
      </c>
      <c r="R77" s="93">
        <v>25000</v>
      </c>
      <c r="S77" s="92" t="s">
        <v>19</v>
      </c>
      <c r="T77" s="92"/>
      <c r="U77" s="92"/>
      <c r="V77" s="92"/>
      <c r="W77" s="92" t="s">
        <v>105</v>
      </c>
      <c r="X77" s="94">
        <v>43878</v>
      </c>
      <c r="Y77" s="92" t="s">
        <v>766</v>
      </c>
      <c r="Z77" s="23">
        <f t="shared" si="1"/>
        <v>2</v>
      </c>
    </row>
    <row r="78" spans="1:26">
      <c r="A78" s="92" t="s">
        <v>158</v>
      </c>
      <c r="B78" s="92" t="s">
        <v>472</v>
      </c>
      <c r="C78" s="92" t="s">
        <v>141</v>
      </c>
      <c r="D78" s="92" t="s">
        <v>872</v>
      </c>
      <c r="E78" s="92" t="s">
        <v>20</v>
      </c>
      <c r="F78" s="92" t="s">
        <v>766</v>
      </c>
      <c r="G78" s="92" t="s">
        <v>5</v>
      </c>
      <c r="H78" s="92" t="s">
        <v>21</v>
      </c>
      <c r="I78" s="92"/>
      <c r="J78" s="92" t="s">
        <v>856</v>
      </c>
      <c r="K78" s="92" t="s">
        <v>684</v>
      </c>
      <c r="L78" s="92" t="s">
        <v>7</v>
      </c>
      <c r="M78" s="92" t="s">
        <v>15</v>
      </c>
      <c r="N78" s="92" t="s">
        <v>103</v>
      </c>
      <c r="O78" s="92" t="s">
        <v>876</v>
      </c>
      <c r="P78" s="92" t="s">
        <v>104</v>
      </c>
      <c r="Q78" s="93">
        <v>28810</v>
      </c>
      <c r="R78" s="93">
        <v>25000</v>
      </c>
      <c r="S78" s="92" t="s">
        <v>19</v>
      </c>
      <c r="T78" s="92"/>
      <c r="U78" s="92"/>
      <c r="V78" s="92"/>
      <c r="W78" s="92" t="s">
        <v>105</v>
      </c>
      <c r="X78" s="94">
        <v>43879</v>
      </c>
      <c r="Y78" s="92" t="s">
        <v>766</v>
      </c>
      <c r="Z78" s="23">
        <f t="shared" si="1"/>
        <v>2</v>
      </c>
    </row>
    <row r="79" spans="1:26">
      <c r="A79" s="92" t="s">
        <v>158</v>
      </c>
      <c r="B79" s="92" t="s">
        <v>472</v>
      </c>
      <c r="C79" s="92" t="s">
        <v>141</v>
      </c>
      <c r="D79" s="92" t="s">
        <v>872</v>
      </c>
      <c r="E79" s="92" t="s">
        <v>20</v>
      </c>
      <c r="F79" s="92" t="s">
        <v>766</v>
      </c>
      <c r="G79" s="92" t="s">
        <v>5</v>
      </c>
      <c r="H79" s="92" t="s">
        <v>21</v>
      </c>
      <c r="I79" s="92"/>
      <c r="J79" s="92" t="s">
        <v>856</v>
      </c>
      <c r="K79" s="92" t="s">
        <v>684</v>
      </c>
      <c r="L79" s="92" t="s">
        <v>7</v>
      </c>
      <c r="M79" s="92" t="s">
        <v>15</v>
      </c>
      <c r="N79" s="92" t="s">
        <v>103</v>
      </c>
      <c r="O79" s="92" t="s">
        <v>877</v>
      </c>
      <c r="P79" s="92" t="s">
        <v>104</v>
      </c>
      <c r="Q79" s="93">
        <v>28700</v>
      </c>
      <c r="R79" s="93">
        <v>25000</v>
      </c>
      <c r="S79" s="92" t="s">
        <v>19</v>
      </c>
      <c r="T79" s="92"/>
      <c r="U79" s="92"/>
      <c r="V79" s="92"/>
      <c r="W79" s="92" t="s">
        <v>105</v>
      </c>
      <c r="X79" s="94">
        <v>43879</v>
      </c>
      <c r="Y79" s="92" t="s">
        <v>766</v>
      </c>
      <c r="Z79" s="23">
        <f t="shared" si="1"/>
        <v>2</v>
      </c>
    </row>
    <row r="80" spans="1:26">
      <c r="A80" s="92" t="s">
        <v>158</v>
      </c>
      <c r="B80" s="92" t="s">
        <v>472</v>
      </c>
      <c r="C80" s="92" t="s">
        <v>141</v>
      </c>
      <c r="D80" s="92" t="s">
        <v>872</v>
      </c>
      <c r="E80" s="92" t="s">
        <v>20</v>
      </c>
      <c r="F80" s="92" t="s">
        <v>766</v>
      </c>
      <c r="G80" s="92" t="s">
        <v>5</v>
      </c>
      <c r="H80" s="92" t="s">
        <v>21</v>
      </c>
      <c r="I80" s="92"/>
      <c r="J80" s="92" t="s">
        <v>856</v>
      </c>
      <c r="K80" s="92" t="s">
        <v>684</v>
      </c>
      <c r="L80" s="92" t="s">
        <v>7</v>
      </c>
      <c r="M80" s="92" t="s">
        <v>15</v>
      </c>
      <c r="N80" s="92" t="s">
        <v>103</v>
      </c>
      <c r="O80" s="92" t="s">
        <v>878</v>
      </c>
      <c r="P80" s="92" t="s">
        <v>104</v>
      </c>
      <c r="Q80" s="93">
        <v>28730</v>
      </c>
      <c r="R80" s="93">
        <v>25000</v>
      </c>
      <c r="S80" s="92" t="s">
        <v>19</v>
      </c>
      <c r="T80" s="92"/>
      <c r="U80" s="92"/>
      <c r="V80" s="92"/>
      <c r="W80" s="92" t="s">
        <v>105</v>
      </c>
      <c r="X80" s="94">
        <v>43879</v>
      </c>
      <c r="Y80" s="92" t="s">
        <v>766</v>
      </c>
      <c r="Z80" s="23">
        <f t="shared" si="1"/>
        <v>2</v>
      </c>
    </row>
    <row r="81" spans="1:26">
      <c r="A81" s="92" t="s">
        <v>158</v>
      </c>
      <c r="B81" s="92" t="s">
        <v>472</v>
      </c>
      <c r="C81" s="92" t="s">
        <v>141</v>
      </c>
      <c r="D81" s="92" t="s">
        <v>879</v>
      </c>
      <c r="E81" s="92" t="s">
        <v>20</v>
      </c>
      <c r="F81" s="92" t="s">
        <v>766</v>
      </c>
      <c r="G81" s="92" t="s">
        <v>5</v>
      </c>
      <c r="H81" s="92" t="s">
        <v>21</v>
      </c>
      <c r="I81" s="92"/>
      <c r="J81" s="92" t="s">
        <v>880</v>
      </c>
      <c r="K81" s="92" t="s">
        <v>166</v>
      </c>
      <c r="L81" s="92" t="s">
        <v>3</v>
      </c>
      <c r="M81" s="92" t="s">
        <v>15</v>
      </c>
      <c r="N81" s="92" t="s">
        <v>106</v>
      </c>
      <c r="O81" s="92" t="s">
        <v>881</v>
      </c>
      <c r="P81" s="92" t="s">
        <v>104</v>
      </c>
      <c r="Q81" s="93">
        <v>23421</v>
      </c>
      <c r="R81" s="93">
        <v>21321</v>
      </c>
      <c r="S81" s="92" t="s">
        <v>690</v>
      </c>
      <c r="T81" s="92"/>
      <c r="U81" s="92"/>
      <c r="V81" s="92"/>
      <c r="W81" s="92" t="s">
        <v>105</v>
      </c>
      <c r="X81" s="94">
        <v>43882</v>
      </c>
      <c r="Y81" s="92" t="s">
        <v>766</v>
      </c>
      <c r="Z81" s="23">
        <f t="shared" si="1"/>
        <v>1</v>
      </c>
    </row>
    <row r="82" spans="1:26">
      <c r="A82" s="92" t="s">
        <v>158</v>
      </c>
      <c r="B82" s="92" t="s">
        <v>472</v>
      </c>
      <c r="C82" s="92" t="s">
        <v>141</v>
      </c>
      <c r="D82" s="92" t="s">
        <v>879</v>
      </c>
      <c r="E82" s="92" t="s">
        <v>20</v>
      </c>
      <c r="F82" s="92" t="s">
        <v>766</v>
      </c>
      <c r="G82" s="92" t="s">
        <v>5</v>
      </c>
      <c r="H82" s="92" t="s">
        <v>21</v>
      </c>
      <c r="I82" s="92"/>
      <c r="J82" s="92" t="s">
        <v>880</v>
      </c>
      <c r="K82" s="92" t="s">
        <v>166</v>
      </c>
      <c r="L82" s="92" t="s">
        <v>3</v>
      </c>
      <c r="M82" s="92" t="s">
        <v>15</v>
      </c>
      <c r="N82" s="92" t="s">
        <v>106</v>
      </c>
      <c r="O82" s="92" t="s">
        <v>882</v>
      </c>
      <c r="P82" s="92" t="s">
        <v>104</v>
      </c>
      <c r="Q82" s="93">
        <v>23581</v>
      </c>
      <c r="R82" s="93">
        <v>21321</v>
      </c>
      <c r="S82" s="92" t="s">
        <v>690</v>
      </c>
      <c r="T82" s="92"/>
      <c r="U82" s="92"/>
      <c r="V82" s="92"/>
      <c r="W82" s="92" t="s">
        <v>105</v>
      </c>
      <c r="X82" s="94">
        <v>43882</v>
      </c>
      <c r="Y82" s="92" t="s">
        <v>766</v>
      </c>
      <c r="Z82" s="23">
        <f t="shared" si="1"/>
        <v>1</v>
      </c>
    </row>
    <row r="83" spans="1:26">
      <c r="A83" s="92" t="s">
        <v>158</v>
      </c>
      <c r="B83" s="92" t="s">
        <v>472</v>
      </c>
      <c r="C83" s="92" t="s">
        <v>141</v>
      </c>
      <c r="D83" s="92" t="s">
        <v>883</v>
      </c>
      <c r="E83" s="92" t="s">
        <v>143</v>
      </c>
      <c r="F83" s="92" t="s">
        <v>766</v>
      </c>
      <c r="G83" s="92" t="s">
        <v>5</v>
      </c>
      <c r="H83" s="92" t="s">
        <v>21</v>
      </c>
      <c r="I83" s="92"/>
      <c r="J83" s="92" t="s">
        <v>884</v>
      </c>
      <c r="K83" s="92" t="s">
        <v>684</v>
      </c>
      <c r="L83" s="92" t="s">
        <v>7</v>
      </c>
      <c r="M83" s="92" t="s">
        <v>15</v>
      </c>
      <c r="N83" s="92" t="s">
        <v>103</v>
      </c>
      <c r="O83" s="92" t="s">
        <v>885</v>
      </c>
      <c r="P83" s="92" t="s">
        <v>104</v>
      </c>
      <c r="Q83" s="93">
        <v>23667.200000000001</v>
      </c>
      <c r="R83" s="93">
        <v>19967.2</v>
      </c>
      <c r="S83" s="92" t="s">
        <v>886</v>
      </c>
      <c r="T83" s="92"/>
      <c r="U83" s="92"/>
      <c r="V83" s="92"/>
      <c r="W83" s="92" t="s">
        <v>105</v>
      </c>
      <c r="X83" s="94">
        <v>43878</v>
      </c>
      <c r="Y83" s="92" t="s">
        <v>766</v>
      </c>
      <c r="Z83" s="23">
        <f t="shared" si="1"/>
        <v>2</v>
      </c>
    </row>
    <row r="84" spans="1:26">
      <c r="A84" s="92" t="s">
        <v>158</v>
      </c>
      <c r="B84" s="92" t="s">
        <v>472</v>
      </c>
      <c r="C84" s="92" t="s">
        <v>141</v>
      </c>
      <c r="D84" s="92" t="s">
        <v>883</v>
      </c>
      <c r="E84" s="92" t="s">
        <v>143</v>
      </c>
      <c r="F84" s="92" t="s">
        <v>766</v>
      </c>
      <c r="G84" s="92" t="s">
        <v>5</v>
      </c>
      <c r="H84" s="92" t="s">
        <v>21</v>
      </c>
      <c r="I84" s="92"/>
      <c r="J84" s="92" t="s">
        <v>884</v>
      </c>
      <c r="K84" s="92" t="s">
        <v>684</v>
      </c>
      <c r="L84" s="92" t="s">
        <v>7</v>
      </c>
      <c r="M84" s="92" t="s">
        <v>15</v>
      </c>
      <c r="N84" s="92" t="s">
        <v>103</v>
      </c>
      <c r="O84" s="92" t="s">
        <v>887</v>
      </c>
      <c r="P84" s="92" t="s">
        <v>104</v>
      </c>
      <c r="Q84" s="93">
        <v>23667.200000000001</v>
      </c>
      <c r="R84" s="93">
        <v>19967.2</v>
      </c>
      <c r="S84" s="92" t="s">
        <v>886</v>
      </c>
      <c r="T84" s="92"/>
      <c r="U84" s="92"/>
      <c r="V84" s="92"/>
      <c r="W84" s="92" t="s">
        <v>105</v>
      </c>
      <c r="X84" s="94">
        <v>43878</v>
      </c>
      <c r="Y84" s="92" t="s">
        <v>766</v>
      </c>
      <c r="Z84" s="23">
        <f t="shared" si="1"/>
        <v>2</v>
      </c>
    </row>
    <row r="85" spans="1:26">
      <c r="A85" s="92" t="s">
        <v>158</v>
      </c>
      <c r="B85" s="92" t="s">
        <v>472</v>
      </c>
      <c r="C85" s="92" t="s">
        <v>141</v>
      </c>
      <c r="D85" s="92" t="s">
        <v>888</v>
      </c>
      <c r="E85" s="92" t="s">
        <v>599</v>
      </c>
      <c r="F85" s="92" t="s">
        <v>766</v>
      </c>
      <c r="G85" s="92" t="s">
        <v>5</v>
      </c>
      <c r="H85" s="92" t="s">
        <v>21</v>
      </c>
      <c r="I85" s="92"/>
      <c r="J85" s="92" t="s">
        <v>889</v>
      </c>
      <c r="K85" s="92" t="s">
        <v>583</v>
      </c>
      <c r="L85" s="92" t="s">
        <v>7</v>
      </c>
      <c r="M85" s="92" t="s">
        <v>15</v>
      </c>
      <c r="N85" s="92" t="s">
        <v>103</v>
      </c>
      <c r="O85" s="92" t="s">
        <v>890</v>
      </c>
      <c r="P85" s="92" t="s">
        <v>104</v>
      </c>
      <c r="Q85" s="93">
        <v>30340</v>
      </c>
      <c r="R85" s="93">
        <v>26500</v>
      </c>
      <c r="S85" s="92" t="s">
        <v>685</v>
      </c>
      <c r="T85" s="92"/>
      <c r="U85" s="92"/>
      <c r="V85" s="92"/>
      <c r="W85" s="92" t="s">
        <v>108</v>
      </c>
      <c r="X85" s="94">
        <v>43887</v>
      </c>
      <c r="Y85" s="92" t="s">
        <v>599</v>
      </c>
      <c r="Z85" s="23">
        <f t="shared" si="1"/>
        <v>2</v>
      </c>
    </row>
    <row r="86" spans="1:26">
      <c r="A86" s="92" t="s">
        <v>158</v>
      </c>
      <c r="B86" s="92" t="s">
        <v>472</v>
      </c>
      <c r="C86" s="92" t="s">
        <v>141</v>
      </c>
      <c r="D86" s="92" t="s">
        <v>888</v>
      </c>
      <c r="E86" s="92" t="s">
        <v>599</v>
      </c>
      <c r="F86" s="92" t="s">
        <v>766</v>
      </c>
      <c r="G86" s="92" t="s">
        <v>5</v>
      </c>
      <c r="H86" s="92" t="s">
        <v>21</v>
      </c>
      <c r="I86" s="92"/>
      <c r="J86" s="92" t="s">
        <v>889</v>
      </c>
      <c r="K86" s="92" t="s">
        <v>583</v>
      </c>
      <c r="L86" s="92" t="s">
        <v>7</v>
      </c>
      <c r="M86" s="92" t="s">
        <v>15</v>
      </c>
      <c r="N86" s="92" t="s">
        <v>103</v>
      </c>
      <c r="O86" s="92" t="s">
        <v>891</v>
      </c>
      <c r="P86" s="92" t="s">
        <v>104</v>
      </c>
      <c r="Q86" s="93">
        <v>30400</v>
      </c>
      <c r="R86" s="93">
        <v>26500</v>
      </c>
      <c r="S86" s="92" t="s">
        <v>685</v>
      </c>
      <c r="T86" s="92"/>
      <c r="U86" s="92"/>
      <c r="V86" s="92"/>
      <c r="W86" s="92" t="s">
        <v>108</v>
      </c>
      <c r="X86" s="94">
        <v>43887</v>
      </c>
      <c r="Y86" s="92" t="s">
        <v>599</v>
      </c>
      <c r="Z86" s="23">
        <f t="shared" si="1"/>
        <v>2</v>
      </c>
    </row>
    <row r="87" spans="1:26">
      <c r="A87" s="92" t="s">
        <v>158</v>
      </c>
      <c r="B87" s="92" t="s">
        <v>472</v>
      </c>
      <c r="C87" s="92" t="s">
        <v>141</v>
      </c>
      <c r="D87" s="92" t="s">
        <v>888</v>
      </c>
      <c r="E87" s="92" t="s">
        <v>599</v>
      </c>
      <c r="F87" s="92" t="s">
        <v>766</v>
      </c>
      <c r="G87" s="92" t="s">
        <v>5</v>
      </c>
      <c r="H87" s="92" t="s">
        <v>21</v>
      </c>
      <c r="I87" s="92"/>
      <c r="J87" s="92" t="s">
        <v>889</v>
      </c>
      <c r="K87" s="92" t="s">
        <v>583</v>
      </c>
      <c r="L87" s="92" t="s">
        <v>7</v>
      </c>
      <c r="M87" s="92" t="s">
        <v>15</v>
      </c>
      <c r="N87" s="92" t="s">
        <v>103</v>
      </c>
      <c r="O87" s="92" t="s">
        <v>892</v>
      </c>
      <c r="P87" s="92" t="s">
        <v>104</v>
      </c>
      <c r="Q87" s="93">
        <v>30400</v>
      </c>
      <c r="R87" s="93">
        <v>26500</v>
      </c>
      <c r="S87" s="92" t="s">
        <v>685</v>
      </c>
      <c r="T87" s="92"/>
      <c r="U87" s="92"/>
      <c r="V87" s="92"/>
      <c r="W87" s="92" t="s">
        <v>105</v>
      </c>
      <c r="X87" s="94">
        <v>43885</v>
      </c>
      <c r="Y87" s="92" t="s">
        <v>766</v>
      </c>
      <c r="Z87" s="23">
        <f t="shared" si="1"/>
        <v>2</v>
      </c>
    </row>
    <row r="88" spans="1:26">
      <c r="A88" s="92" t="s">
        <v>158</v>
      </c>
      <c r="B88" s="92" t="s">
        <v>472</v>
      </c>
      <c r="C88" s="92" t="s">
        <v>141</v>
      </c>
      <c r="D88" s="92" t="s">
        <v>888</v>
      </c>
      <c r="E88" s="92" t="s">
        <v>599</v>
      </c>
      <c r="F88" s="92" t="s">
        <v>766</v>
      </c>
      <c r="G88" s="92" t="s">
        <v>5</v>
      </c>
      <c r="H88" s="92" t="s">
        <v>21</v>
      </c>
      <c r="I88" s="92"/>
      <c r="J88" s="92" t="s">
        <v>889</v>
      </c>
      <c r="K88" s="92" t="s">
        <v>583</v>
      </c>
      <c r="L88" s="92" t="s">
        <v>7</v>
      </c>
      <c r="M88" s="92" t="s">
        <v>15</v>
      </c>
      <c r="N88" s="92" t="s">
        <v>103</v>
      </c>
      <c r="O88" s="92" t="s">
        <v>893</v>
      </c>
      <c r="P88" s="92" t="s">
        <v>104</v>
      </c>
      <c r="Q88" s="93">
        <v>30400</v>
      </c>
      <c r="R88" s="93">
        <v>26500</v>
      </c>
      <c r="S88" s="92" t="s">
        <v>685</v>
      </c>
      <c r="T88" s="92"/>
      <c r="U88" s="92"/>
      <c r="V88" s="92"/>
      <c r="W88" s="92" t="s">
        <v>108</v>
      </c>
      <c r="X88" s="94">
        <v>43887</v>
      </c>
      <c r="Y88" s="92" t="s">
        <v>599</v>
      </c>
      <c r="Z88" s="23">
        <f t="shared" si="1"/>
        <v>2</v>
      </c>
    </row>
    <row r="89" spans="1:26">
      <c r="A89" s="92" t="s">
        <v>158</v>
      </c>
      <c r="B89" s="92" t="s">
        <v>472</v>
      </c>
      <c r="C89" s="92" t="s">
        <v>141</v>
      </c>
      <c r="D89" s="92" t="s">
        <v>894</v>
      </c>
      <c r="E89" s="92" t="s">
        <v>20</v>
      </c>
      <c r="F89" s="92" t="s">
        <v>766</v>
      </c>
      <c r="G89" s="92" t="s">
        <v>5</v>
      </c>
      <c r="H89" s="92" t="s">
        <v>21</v>
      </c>
      <c r="I89" s="92"/>
      <c r="J89" s="92" t="s">
        <v>153</v>
      </c>
      <c r="K89" s="92" t="s">
        <v>687</v>
      </c>
      <c r="L89" s="92" t="s">
        <v>7</v>
      </c>
      <c r="M89" s="92" t="s">
        <v>15</v>
      </c>
      <c r="N89" s="92" t="s">
        <v>103</v>
      </c>
      <c r="O89" s="92" t="s">
        <v>895</v>
      </c>
      <c r="P89" s="92" t="s">
        <v>104</v>
      </c>
      <c r="Q89" s="93">
        <v>29290</v>
      </c>
      <c r="R89" s="93">
        <v>25460</v>
      </c>
      <c r="S89" s="92" t="s">
        <v>685</v>
      </c>
      <c r="T89" s="92"/>
      <c r="U89" s="92"/>
      <c r="V89" s="92"/>
      <c r="W89" s="92" t="s">
        <v>105</v>
      </c>
      <c r="X89" s="94">
        <v>43879</v>
      </c>
      <c r="Y89" s="92" t="s">
        <v>766</v>
      </c>
      <c r="Z89" s="23">
        <f t="shared" si="1"/>
        <v>2</v>
      </c>
    </row>
    <row r="90" spans="1:26">
      <c r="A90" s="92" t="s">
        <v>158</v>
      </c>
      <c r="B90" s="92" t="s">
        <v>472</v>
      </c>
      <c r="C90" s="92" t="s">
        <v>141</v>
      </c>
      <c r="D90" s="92" t="s">
        <v>894</v>
      </c>
      <c r="E90" s="92" t="s">
        <v>20</v>
      </c>
      <c r="F90" s="92" t="s">
        <v>766</v>
      </c>
      <c r="G90" s="92" t="s">
        <v>5</v>
      </c>
      <c r="H90" s="92" t="s">
        <v>21</v>
      </c>
      <c r="I90" s="92"/>
      <c r="J90" s="92" t="s">
        <v>153</v>
      </c>
      <c r="K90" s="92" t="s">
        <v>687</v>
      </c>
      <c r="L90" s="92" t="s">
        <v>7</v>
      </c>
      <c r="M90" s="92" t="s">
        <v>15</v>
      </c>
      <c r="N90" s="92" t="s">
        <v>103</v>
      </c>
      <c r="O90" s="92" t="s">
        <v>896</v>
      </c>
      <c r="P90" s="92" t="s">
        <v>104</v>
      </c>
      <c r="Q90" s="93">
        <v>29430</v>
      </c>
      <c r="R90" s="93">
        <v>25530</v>
      </c>
      <c r="S90" s="92" t="s">
        <v>685</v>
      </c>
      <c r="T90" s="92"/>
      <c r="U90" s="92"/>
      <c r="V90" s="92"/>
      <c r="W90" s="92" t="s">
        <v>105</v>
      </c>
      <c r="X90" s="94">
        <v>43879</v>
      </c>
      <c r="Y90" s="92" t="s">
        <v>766</v>
      </c>
      <c r="Z90" s="23">
        <f t="shared" si="1"/>
        <v>2</v>
      </c>
    </row>
    <row r="91" spans="1:26">
      <c r="A91" s="92" t="s">
        <v>158</v>
      </c>
      <c r="B91" s="92" t="s">
        <v>472</v>
      </c>
      <c r="C91" s="92" t="s">
        <v>141</v>
      </c>
      <c r="D91" s="92" t="s">
        <v>894</v>
      </c>
      <c r="E91" s="92" t="s">
        <v>20</v>
      </c>
      <c r="F91" s="92" t="s">
        <v>766</v>
      </c>
      <c r="G91" s="92" t="s">
        <v>5</v>
      </c>
      <c r="H91" s="92" t="s">
        <v>21</v>
      </c>
      <c r="I91" s="92"/>
      <c r="J91" s="92" t="s">
        <v>153</v>
      </c>
      <c r="K91" s="92" t="s">
        <v>687</v>
      </c>
      <c r="L91" s="92" t="s">
        <v>7</v>
      </c>
      <c r="M91" s="92" t="s">
        <v>15</v>
      </c>
      <c r="N91" s="92" t="s">
        <v>103</v>
      </c>
      <c r="O91" s="92" t="s">
        <v>897</v>
      </c>
      <c r="P91" s="92" t="s">
        <v>104</v>
      </c>
      <c r="Q91" s="93">
        <v>29270</v>
      </c>
      <c r="R91" s="93">
        <v>25370</v>
      </c>
      <c r="S91" s="92" t="s">
        <v>685</v>
      </c>
      <c r="T91" s="92"/>
      <c r="U91" s="92"/>
      <c r="V91" s="92"/>
      <c r="W91" s="92" t="s">
        <v>105</v>
      </c>
      <c r="X91" s="94">
        <v>43879</v>
      </c>
      <c r="Y91" s="92" t="s">
        <v>766</v>
      </c>
      <c r="Z91" s="23">
        <f t="shared" si="1"/>
        <v>2</v>
      </c>
    </row>
    <row r="92" spans="1:26">
      <c r="A92" s="92" t="s">
        <v>158</v>
      </c>
      <c r="B92" s="92" t="s">
        <v>472</v>
      </c>
      <c r="C92" s="92" t="s">
        <v>141</v>
      </c>
      <c r="D92" s="92" t="s">
        <v>894</v>
      </c>
      <c r="E92" s="92" t="s">
        <v>20</v>
      </c>
      <c r="F92" s="92" t="s">
        <v>766</v>
      </c>
      <c r="G92" s="92" t="s">
        <v>5</v>
      </c>
      <c r="H92" s="92" t="s">
        <v>21</v>
      </c>
      <c r="I92" s="92"/>
      <c r="J92" s="92" t="s">
        <v>153</v>
      </c>
      <c r="K92" s="92" t="s">
        <v>687</v>
      </c>
      <c r="L92" s="92" t="s">
        <v>7</v>
      </c>
      <c r="M92" s="92" t="s">
        <v>15</v>
      </c>
      <c r="N92" s="92" t="s">
        <v>103</v>
      </c>
      <c r="O92" s="92" t="s">
        <v>898</v>
      </c>
      <c r="P92" s="92" t="s">
        <v>104</v>
      </c>
      <c r="Q92" s="93">
        <v>29340</v>
      </c>
      <c r="R92" s="93">
        <v>25440</v>
      </c>
      <c r="S92" s="92" t="s">
        <v>685</v>
      </c>
      <c r="T92" s="92"/>
      <c r="U92" s="92"/>
      <c r="V92" s="92"/>
      <c r="W92" s="92" t="s">
        <v>105</v>
      </c>
      <c r="X92" s="94">
        <v>43879</v>
      </c>
      <c r="Y92" s="92" t="s">
        <v>766</v>
      </c>
      <c r="Z92" s="23">
        <f t="shared" si="1"/>
        <v>2</v>
      </c>
    </row>
    <row r="93" spans="1:26">
      <c r="A93" s="92" t="s">
        <v>158</v>
      </c>
      <c r="B93" s="92" t="s">
        <v>472</v>
      </c>
      <c r="C93" s="92" t="s">
        <v>141</v>
      </c>
      <c r="D93" s="92" t="s">
        <v>899</v>
      </c>
      <c r="E93" s="92" t="s">
        <v>6</v>
      </c>
      <c r="F93" s="92" t="s">
        <v>766</v>
      </c>
      <c r="G93" s="92" t="s">
        <v>5</v>
      </c>
      <c r="H93" s="92" t="s">
        <v>21</v>
      </c>
      <c r="I93" s="92"/>
      <c r="J93" s="92" t="s">
        <v>164</v>
      </c>
      <c r="K93" s="92" t="s">
        <v>163</v>
      </c>
      <c r="L93" s="92" t="s">
        <v>3</v>
      </c>
      <c r="M93" s="92" t="s">
        <v>15</v>
      </c>
      <c r="N93" s="92" t="s">
        <v>106</v>
      </c>
      <c r="O93" s="92" t="s">
        <v>900</v>
      </c>
      <c r="P93" s="92" t="s">
        <v>104</v>
      </c>
      <c r="Q93" s="93">
        <v>23520.98</v>
      </c>
      <c r="R93" s="93">
        <v>21336</v>
      </c>
      <c r="S93" s="92" t="s">
        <v>165</v>
      </c>
      <c r="T93" s="92"/>
      <c r="U93" s="92"/>
      <c r="V93" s="92"/>
      <c r="W93" s="92" t="s">
        <v>105</v>
      </c>
      <c r="X93" s="94">
        <v>43877</v>
      </c>
      <c r="Y93" s="92" t="s">
        <v>766</v>
      </c>
      <c r="Z93" s="23">
        <f t="shared" si="1"/>
        <v>1</v>
      </c>
    </row>
    <row r="94" spans="1:26">
      <c r="A94" s="92" t="s">
        <v>158</v>
      </c>
      <c r="B94" s="92" t="s">
        <v>472</v>
      </c>
      <c r="C94" s="92" t="s">
        <v>141</v>
      </c>
      <c r="D94" s="92" t="s">
        <v>901</v>
      </c>
      <c r="E94" s="92" t="s">
        <v>902</v>
      </c>
      <c r="F94" s="92" t="s">
        <v>766</v>
      </c>
      <c r="G94" s="92" t="s">
        <v>8</v>
      </c>
      <c r="H94" s="92" t="s">
        <v>152</v>
      </c>
      <c r="I94" s="92"/>
      <c r="J94" s="92" t="s">
        <v>903</v>
      </c>
      <c r="K94" s="92" t="s">
        <v>903</v>
      </c>
      <c r="L94" s="92" t="s">
        <v>7</v>
      </c>
      <c r="M94" s="92" t="s">
        <v>15</v>
      </c>
      <c r="N94" s="92" t="s">
        <v>103</v>
      </c>
      <c r="O94" s="92" t="s">
        <v>904</v>
      </c>
      <c r="P94" s="92" t="s">
        <v>109</v>
      </c>
      <c r="Q94" s="93">
        <v>22388</v>
      </c>
      <c r="R94" s="93">
        <v>18688</v>
      </c>
      <c r="S94" s="92" t="s">
        <v>905</v>
      </c>
      <c r="T94" s="92"/>
      <c r="U94" s="92"/>
      <c r="V94" s="92"/>
      <c r="W94" s="92" t="s">
        <v>105</v>
      </c>
      <c r="X94" s="94">
        <v>43876</v>
      </c>
      <c r="Y94" s="92" t="s">
        <v>766</v>
      </c>
      <c r="Z94" s="23">
        <f t="shared" si="1"/>
        <v>2</v>
      </c>
    </row>
    <row r="95" spans="1:26">
      <c r="A95" s="92" t="s">
        <v>158</v>
      </c>
      <c r="B95" s="92" t="s">
        <v>472</v>
      </c>
      <c r="C95" s="92" t="s">
        <v>141</v>
      </c>
      <c r="D95" s="92" t="s">
        <v>906</v>
      </c>
      <c r="E95" s="92" t="s">
        <v>12</v>
      </c>
      <c r="F95" s="92" t="s">
        <v>766</v>
      </c>
      <c r="G95" s="92" t="s">
        <v>8</v>
      </c>
      <c r="H95" s="92" t="s">
        <v>152</v>
      </c>
      <c r="I95" s="92"/>
      <c r="J95" s="92" t="s">
        <v>907</v>
      </c>
      <c r="K95" s="92" t="s">
        <v>908</v>
      </c>
      <c r="L95" s="92" t="s">
        <v>3</v>
      </c>
      <c r="M95" s="92" t="s">
        <v>15</v>
      </c>
      <c r="N95" s="92" t="s">
        <v>106</v>
      </c>
      <c r="O95" s="92" t="s">
        <v>909</v>
      </c>
      <c r="P95" s="92" t="s">
        <v>104</v>
      </c>
      <c r="Q95" s="93">
        <v>22620</v>
      </c>
      <c r="R95" s="93">
        <v>20400</v>
      </c>
      <c r="S95" s="92" t="s">
        <v>155</v>
      </c>
      <c r="T95" s="92"/>
      <c r="U95" s="92"/>
      <c r="V95" s="92"/>
      <c r="W95" s="92" t="s">
        <v>105</v>
      </c>
      <c r="X95" s="94">
        <v>43877</v>
      </c>
      <c r="Y95" s="92" t="s">
        <v>766</v>
      </c>
      <c r="Z95" s="23">
        <f t="shared" si="1"/>
        <v>1</v>
      </c>
    </row>
    <row r="96" spans="1:26">
      <c r="A96" s="92" t="s">
        <v>158</v>
      </c>
      <c r="B96" s="92" t="s">
        <v>472</v>
      </c>
      <c r="C96" s="92" t="s">
        <v>141</v>
      </c>
      <c r="D96" s="92" t="s">
        <v>906</v>
      </c>
      <c r="E96" s="92" t="s">
        <v>12</v>
      </c>
      <c r="F96" s="92" t="s">
        <v>766</v>
      </c>
      <c r="G96" s="92" t="s">
        <v>8</v>
      </c>
      <c r="H96" s="92" t="s">
        <v>152</v>
      </c>
      <c r="I96" s="92"/>
      <c r="J96" s="92" t="s">
        <v>907</v>
      </c>
      <c r="K96" s="92" t="s">
        <v>908</v>
      </c>
      <c r="L96" s="92" t="s">
        <v>3</v>
      </c>
      <c r="M96" s="92" t="s">
        <v>15</v>
      </c>
      <c r="N96" s="92" t="s">
        <v>106</v>
      </c>
      <c r="O96" s="92" t="s">
        <v>910</v>
      </c>
      <c r="P96" s="92" t="s">
        <v>104</v>
      </c>
      <c r="Q96" s="93">
        <v>22580</v>
      </c>
      <c r="R96" s="93">
        <v>20400</v>
      </c>
      <c r="S96" s="92" t="s">
        <v>155</v>
      </c>
      <c r="T96" s="92"/>
      <c r="U96" s="92"/>
      <c r="V96" s="92"/>
      <c r="W96" s="92" t="s">
        <v>105</v>
      </c>
      <c r="X96" s="94">
        <v>43877</v>
      </c>
      <c r="Y96" s="92" t="s">
        <v>766</v>
      </c>
      <c r="Z96" s="23">
        <f t="shared" si="1"/>
        <v>1</v>
      </c>
    </row>
    <row r="97" spans="1:26">
      <c r="A97" s="92" t="s">
        <v>158</v>
      </c>
      <c r="B97" s="92" t="s">
        <v>472</v>
      </c>
      <c r="C97" s="92" t="s">
        <v>141</v>
      </c>
      <c r="D97" s="92" t="s">
        <v>911</v>
      </c>
      <c r="E97" s="92" t="s">
        <v>132</v>
      </c>
      <c r="F97" s="92" t="s">
        <v>766</v>
      </c>
      <c r="G97" s="92" t="s">
        <v>8</v>
      </c>
      <c r="H97" s="92" t="s">
        <v>152</v>
      </c>
      <c r="I97" s="92"/>
      <c r="J97" s="92" t="s">
        <v>912</v>
      </c>
      <c r="K97" s="92" t="s">
        <v>913</v>
      </c>
      <c r="L97" s="92" t="s">
        <v>3</v>
      </c>
      <c r="M97" s="92" t="s">
        <v>15</v>
      </c>
      <c r="N97" s="92" t="s">
        <v>106</v>
      </c>
      <c r="O97" s="92" t="s">
        <v>914</v>
      </c>
      <c r="P97" s="92" t="s">
        <v>104</v>
      </c>
      <c r="Q97" s="93">
        <v>23292</v>
      </c>
      <c r="R97" s="93">
        <v>21092</v>
      </c>
      <c r="S97" s="92" t="s">
        <v>19</v>
      </c>
      <c r="T97" s="92"/>
      <c r="U97" s="92"/>
      <c r="V97" s="92"/>
      <c r="W97" s="92" t="s">
        <v>105</v>
      </c>
      <c r="X97" s="94">
        <v>43879</v>
      </c>
      <c r="Y97" s="92" t="s">
        <v>766</v>
      </c>
      <c r="Z97" s="23">
        <f t="shared" si="1"/>
        <v>1</v>
      </c>
    </row>
    <row r="98" spans="1:26">
      <c r="A98" s="92" t="s">
        <v>158</v>
      </c>
      <c r="B98" s="92" t="s">
        <v>472</v>
      </c>
      <c r="C98" s="92" t="s">
        <v>141</v>
      </c>
      <c r="D98" s="92" t="s">
        <v>915</v>
      </c>
      <c r="E98" s="92" t="s">
        <v>12</v>
      </c>
      <c r="F98" s="92" t="s">
        <v>766</v>
      </c>
      <c r="G98" s="92" t="s">
        <v>5</v>
      </c>
      <c r="H98" s="92" t="s">
        <v>157</v>
      </c>
      <c r="I98" s="92"/>
      <c r="J98" s="92" t="s">
        <v>720</v>
      </c>
      <c r="K98" s="92" t="s">
        <v>163</v>
      </c>
      <c r="L98" s="92" t="s">
        <v>3</v>
      </c>
      <c r="M98" s="92" t="s">
        <v>15</v>
      </c>
      <c r="N98" s="92" t="s">
        <v>106</v>
      </c>
      <c r="O98" s="92" t="s">
        <v>916</v>
      </c>
      <c r="P98" s="92" t="s">
        <v>104</v>
      </c>
      <c r="Q98" s="93">
        <v>22256.5</v>
      </c>
      <c r="R98" s="93">
        <v>20136.5</v>
      </c>
      <c r="S98" s="92" t="s">
        <v>155</v>
      </c>
      <c r="T98" s="92"/>
      <c r="U98" s="92"/>
      <c r="V98" s="92"/>
      <c r="W98" s="92" t="s">
        <v>105</v>
      </c>
      <c r="X98" s="94">
        <v>43877</v>
      </c>
      <c r="Y98" s="92" t="s">
        <v>766</v>
      </c>
      <c r="Z98" s="23">
        <f t="shared" si="1"/>
        <v>1</v>
      </c>
    </row>
    <row r="99" spans="1:26">
      <c r="A99" s="92" t="s">
        <v>158</v>
      </c>
      <c r="B99" s="92" t="s">
        <v>472</v>
      </c>
      <c r="C99" s="92" t="s">
        <v>141</v>
      </c>
      <c r="D99" s="92" t="s">
        <v>915</v>
      </c>
      <c r="E99" s="92" t="s">
        <v>12</v>
      </c>
      <c r="F99" s="92" t="s">
        <v>766</v>
      </c>
      <c r="G99" s="92" t="s">
        <v>5</v>
      </c>
      <c r="H99" s="92" t="s">
        <v>157</v>
      </c>
      <c r="I99" s="92"/>
      <c r="J99" s="92" t="s">
        <v>720</v>
      </c>
      <c r="K99" s="92" t="s">
        <v>163</v>
      </c>
      <c r="L99" s="92" t="s">
        <v>3</v>
      </c>
      <c r="M99" s="92" t="s">
        <v>15</v>
      </c>
      <c r="N99" s="92" t="s">
        <v>106</v>
      </c>
      <c r="O99" s="92" t="s">
        <v>917</v>
      </c>
      <c r="P99" s="92" t="s">
        <v>104</v>
      </c>
      <c r="Q99" s="93">
        <v>22316.5</v>
      </c>
      <c r="R99" s="93">
        <v>20136.5</v>
      </c>
      <c r="S99" s="92" t="s">
        <v>155</v>
      </c>
      <c r="T99" s="92"/>
      <c r="U99" s="92"/>
      <c r="V99" s="92"/>
      <c r="W99" s="92" t="s">
        <v>105</v>
      </c>
      <c r="X99" s="94">
        <v>43877</v>
      </c>
      <c r="Y99" s="92" t="s">
        <v>766</v>
      </c>
      <c r="Z99" s="23">
        <f t="shared" si="1"/>
        <v>1</v>
      </c>
    </row>
    <row r="100" spans="1:26">
      <c r="A100" s="92" t="s">
        <v>158</v>
      </c>
      <c r="B100" s="92" t="s">
        <v>472</v>
      </c>
      <c r="C100" s="92" t="s">
        <v>141</v>
      </c>
      <c r="D100" s="92" t="s">
        <v>918</v>
      </c>
      <c r="E100" s="92" t="s">
        <v>143</v>
      </c>
      <c r="F100" s="92" t="s">
        <v>766</v>
      </c>
      <c r="G100" s="92" t="s">
        <v>8</v>
      </c>
      <c r="H100" s="92" t="s">
        <v>919</v>
      </c>
      <c r="I100" s="92"/>
      <c r="J100" s="92" t="s">
        <v>626</v>
      </c>
      <c r="K100" s="92" t="s">
        <v>163</v>
      </c>
      <c r="L100" s="92" t="s">
        <v>3</v>
      </c>
      <c r="M100" s="92" t="s">
        <v>15</v>
      </c>
      <c r="N100" s="92" t="s">
        <v>106</v>
      </c>
      <c r="O100" s="92" t="s">
        <v>920</v>
      </c>
      <c r="P100" s="92" t="s">
        <v>104</v>
      </c>
      <c r="Q100" s="93">
        <v>21138</v>
      </c>
      <c r="R100" s="93">
        <v>19008</v>
      </c>
      <c r="S100" s="92" t="s">
        <v>921</v>
      </c>
      <c r="T100" s="92"/>
      <c r="U100" s="92"/>
      <c r="V100" s="92"/>
      <c r="W100" s="92" t="s">
        <v>105</v>
      </c>
      <c r="X100" s="94">
        <v>43878</v>
      </c>
      <c r="Y100" s="92" t="s">
        <v>766</v>
      </c>
      <c r="Z100" s="23">
        <f t="shared" si="1"/>
        <v>1</v>
      </c>
    </row>
    <row r="101" spans="1:26">
      <c r="A101" s="92" t="s">
        <v>158</v>
      </c>
      <c r="B101" s="92" t="s">
        <v>472</v>
      </c>
      <c r="C101" s="92" t="s">
        <v>141</v>
      </c>
      <c r="D101" s="92" t="s">
        <v>922</v>
      </c>
      <c r="E101" s="92" t="s">
        <v>504</v>
      </c>
      <c r="F101" s="92" t="s">
        <v>766</v>
      </c>
      <c r="G101" s="92"/>
      <c r="H101" s="92" t="s">
        <v>5</v>
      </c>
      <c r="I101" s="92"/>
      <c r="J101" s="92" t="s">
        <v>923</v>
      </c>
      <c r="K101" s="92" t="s">
        <v>923</v>
      </c>
      <c r="L101" s="92" t="s">
        <v>13</v>
      </c>
      <c r="M101" s="92" t="s">
        <v>15</v>
      </c>
      <c r="N101" s="92" t="s">
        <v>103</v>
      </c>
      <c r="O101" s="92" t="s">
        <v>924</v>
      </c>
      <c r="P101" s="92" t="s">
        <v>104</v>
      </c>
      <c r="Q101" s="93">
        <v>28672</v>
      </c>
      <c r="R101" s="93">
        <v>24902</v>
      </c>
      <c r="S101" s="92" t="s">
        <v>155</v>
      </c>
      <c r="T101" s="92"/>
      <c r="U101" s="92"/>
      <c r="V101" s="92"/>
      <c r="W101" s="92" t="s">
        <v>105</v>
      </c>
      <c r="X101" s="94">
        <v>43876</v>
      </c>
      <c r="Y101" s="92" t="s">
        <v>766</v>
      </c>
      <c r="Z101" s="23">
        <f t="shared" si="1"/>
        <v>2</v>
      </c>
    </row>
    <row r="102" spans="1:26">
      <c r="A102" s="92" t="s">
        <v>158</v>
      </c>
      <c r="B102" s="92" t="s">
        <v>472</v>
      </c>
      <c r="C102" s="92" t="s">
        <v>141</v>
      </c>
      <c r="D102" s="92" t="s">
        <v>925</v>
      </c>
      <c r="E102" s="92" t="s">
        <v>504</v>
      </c>
      <c r="F102" s="92" t="s">
        <v>766</v>
      </c>
      <c r="G102" s="92"/>
      <c r="H102" s="92" t="s">
        <v>5</v>
      </c>
      <c r="I102" s="92"/>
      <c r="J102" s="92" t="s">
        <v>923</v>
      </c>
      <c r="K102" s="92"/>
      <c r="L102" s="92" t="s">
        <v>7</v>
      </c>
      <c r="M102" s="92" t="s">
        <v>15</v>
      </c>
      <c r="N102" s="92" t="s">
        <v>107</v>
      </c>
      <c r="O102" s="92" t="s">
        <v>926</v>
      </c>
      <c r="P102" s="92" t="s">
        <v>104</v>
      </c>
      <c r="Q102" s="93">
        <v>28778</v>
      </c>
      <c r="R102" s="93">
        <v>24948</v>
      </c>
      <c r="S102" s="92" t="s">
        <v>155</v>
      </c>
      <c r="T102" s="92"/>
      <c r="U102" s="92"/>
      <c r="V102" s="92"/>
      <c r="W102" s="92" t="s">
        <v>105</v>
      </c>
      <c r="X102" s="94">
        <v>43876</v>
      </c>
      <c r="Y102" s="92" t="s">
        <v>766</v>
      </c>
      <c r="Z102" s="23">
        <f t="shared" si="1"/>
        <v>2</v>
      </c>
    </row>
    <row r="103" spans="1:26">
      <c r="A103" s="92" t="s">
        <v>158</v>
      </c>
      <c r="B103" s="92" t="s">
        <v>472</v>
      </c>
      <c r="C103" s="92" t="s">
        <v>141</v>
      </c>
      <c r="D103" s="92" t="s">
        <v>925</v>
      </c>
      <c r="E103" s="92" t="s">
        <v>504</v>
      </c>
      <c r="F103" s="92" t="s">
        <v>766</v>
      </c>
      <c r="G103" s="92"/>
      <c r="H103" s="92" t="s">
        <v>5</v>
      </c>
      <c r="I103" s="92"/>
      <c r="J103" s="92" t="s">
        <v>923</v>
      </c>
      <c r="K103" s="92"/>
      <c r="L103" s="92" t="s">
        <v>7</v>
      </c>
      <c r="M103" s="92" t="s">
        <v>15</v>
      </c>
      <c r="N103" s="92" t="s">
        <v>107</v>
      </c>
      <c r="O103" s="92" t="s">
        <v>927</v>
      </c>
      <c r="P103" s="92" t="s">
        <v>104</v>
      </c>
      <c r="Q103" s="93">
        <v>28620</v>
      </c>
      <c r="R103" s="93">
        <v>24920</v>
      </c>
      <c r="S103" s="92" t="s">
        <v>155</v>
      </c>
      <c r="T103" s="92"/>
      <c r="U103" s="92"/>
      <c r="V103" s="92"/>
      <c r="W103" s="92" t="s">
        <v>105</v>
      </c>
      <c r="X103" s="94">
        <v>43876</v>
      </c>
      <c r="Y103" s="92" t="s">
        <v>766</v>
      </c>
      <c r="Z103" s="23">
        <f t="shared" si="1"/>
        <v>2</v>
      </c>
    </row>
    <row r="104" spans="1:26">
      <c r="A104" s="92" t="s">
        <v>158</v>
      </c>
      <c r="B104" s="92" t="s">
        <v>472</v>
      </c>
      <c r="C104" s="92" t="s">
        <v>141</v>
      </c>
      <c r="D104" s="92" t="s">
        <v>925</v>
      </c>
      <c r="E104" s="92" t="s">
        <v>504</v>
      </c>
      <c r="F104" s="92" t="s">
        <v>766</v>
      </c>
      <c r="G104" s="92"/>
      <c r="H104" s="92" t="s">
        <v>5</v>
      </c>
      <c r="I104" s="92"/>
      <c r="J104" s="92" t="s">
        <v>923</v>
      </c>
      <c r="K104" s="92"/>
      <c r="L104" s="92" t="s">
        <v>7</v>
      </c>
      <c r="M104" s="92" t="s">
        <v>15</v>
      </c>
      <c r="N104" s="92" t="s">
        <v>107</v>
      </c>
      <c r="O104" s="92" t="s">
        <v>928</v>
      </c>
      <c r="P104" s="92" t="s">
        <v>104</v>
      </c>
      <c r="Q104" s="93">
        <v>28811</v>
      </c>
      <c r="R104" s="93">
        <v>24911</v>
      </c>
      <c r="S104" s="92" t="s">
        <v>155</v>
      </c>
      <c r="T104" s="92"/>
      <c r="U104" s="92"/>
      <c r="V104" s="92"/>
      <c r="W104" s="92" t="s">
        <v>105</v>
      </c>
      <c r="X104" s="94">
        <v>43876</v>
      </c>
      <c r="Y104" s="92" t="s">
        <v>766</v>
      </c>
      <c r="Z104" s="23">
        <f t="shared" si="1"/>
        <v>2</v>
      </c>
    </row>
    <row r="105" spans="1:26">
      <c r="A105" s="92" t="s">
        <v>158</v>
      </c>
      <c r="B105" s="92" t="s">
        <v>472</v>
      </c>
      <c r="C105" s="92" t="s">
        <v>141</v>
      </c>
      <c r="D105" s="92" t="s">
        <v>925</v>
      </c>
      <c r="E105" s="92" t="s">
        <v>504</v>
      </c>
      <c r="F105" s="92" t="s">
        <v>766</v>
      </c>
      <c r="G105" s="92"/>
      <c r="H105" s="92" t="s">
        <v>5</v>
      </c>
      <c r="I105" s="92"/>
      <c r="J105" s="92" t="s">
        <v>923</v>
      </c>
      <c r="K105" s="92"/>
      <c r="L105" s="92" t="s">
        <v>7</v>
      </c>
      <c r="M105" s="92" t="s">
        <v>15</v>
      </c>
      <c r="N105" s="92" t="s">
        <v>107</v>
      </c>
      <c r="O105" s="92" t="s">
        <v>929</v>
      </c>
      <c r="P105" s="92" t="s">
        <v>104</v>
      </c>
      <c r="Q105" s="93">
        <v>28629</v>
      </c>
      <c r="R105" s="93">
        <v>24929</v>
      </c>
      <c r="S105" s="92" t="s">
        <v>155</v>
      </c>
      <c r="T105" s="92"/>
      <c r="U105" s="92"/>
      <c r="V105" s="92"/>
      <c r="W105" s="92" t="s">
        <v>105</v>
      </c>
      <c r="X105" s="94">
        <v>43876</v>
      </c>
      <c r="Y105" s="92" t="s">
        <v>766</v>
      </c>
      <c r="Z105" s="23">
        <f t="shared" si="1"/>
        <v>2</v>
      </c>
    </row>
    <row r="106" spans="1:26">
      <c r="A106" s="92" t="s">
        <v>158</v>
      </c>
      <c r="B106" s="92" t="s">
        <v>472</v>
      </c>
      <c r="C106" s="92" t="s">
        <v>141</v>
      </c>
      <c r="D106" s="92" t="s">
        <v>925</v>
      </c>
      <c r="E106" s="92" t="s">
        <v>504</v>
      </c>
      <c r="F106" s="92" t="s">
        <v>766</v>
      </c>
      <c r="G106" s="92"/>
      <c r="H106" s="92" t="s">
        <v>5</v>
      </c>
      <c r="I106" s="92"/>
      <c r="J106" s="92" t="s">
        <v>923</v>
      </c>
      <c r="K106" s="92"/>
      <c r="L106" s="92" t="s">
        <v>7</v>
      </c>
      <c r="M106" s="92" t="s">
        <v>15</v>
      </c>
      <c r="N106" s="92" t="s">
        <v>107</v>
      </c>
      <c r="O106" s="92" t="s">
        <v>930</v>
      </c>
      <c r="P106" s="92" t="s">
        <v>104</v>
      </c>
      <c r="Q106" s="93">
        <v>28611</v>
      </c>
      <c r="R106" s="93">
        <v>24911</v>
      </c>
      <c r="S106" s="92" t="s">
        <v>155</v>
      </c>
      <c r="T106" s="92"/>
      <c r="U106" s="92"/>
      <c r="V106" s="92"/>
      <c r="W106" s="92" t="s">
        <v>105</v>
      </c>
      <c r="X106" s="94">
        <v>43876</v>
      </c>
      <c r="Y106" s="92" t="s">
        <v>766</v>
      </c>
      <c r="Z106" s="23">
        <f t="shared" si="1"/>
        <v>2</v>
      </c>
    </row>
    <row r="107" spans="1:26">
      <c r="A107" s="92" t="s">
        <v>158</v>
      </c>
      <c r="B107" s="92" t="s">
        <v>472</v>
      </c>
      <c r="C107" s="92" t="s">
        <v>141</v>
      </c>
      <c r="D107" s="92" t="s">
        <v>925</v>
      </c>
      <c r="E107" s="92" t="s">
        <v>504</v>
      </c>
      <c r="F107" s="92" t="s">
        <v>766</v>
      </c>
      <c r="G107" s="92"/>
      <c r="H107" s="92" t="s">
        <v>5</v>
      </c>
      <c r="I107" s="92"/>
      <c r="J107" s="92" t="s">
        <v>923</v>
      </c>
      <c r="K107" s="92"/>
      <c r="L107" s="92" t="s">
        <v>13</v>
      </c>
      <c r="M107" s="92" t="s">
        <v>15</v>
      </c>
      <c r="N107" s="92" t="s">
        <v>107</v>
      </c>
      <c r="O107" s="92" t="s">
        <v>931</v>
      </c>
      <c r="P107" s="92" t="s">
        <v>104</v>
      </c>
      <c r="Q107" s="93">
        <v>28640</v>
      </c>
      <c r="R107" s="93">
        <v>24920</v>
      </c>
      <c r="S107" s="92" t="s">
        <v>155</v>
      </c>
      <c r="T107" s="92"/>
      <c r="U107" s="92"/>
      <c r="V107" s="92"/>
      <c r="W107" s="92" t="s">
        <v>105</v>
      </c>
      <c r="X107" s="94">
        <v>43876</v>
      </c>
      <c r="Y107" s="92" t="s">
        <v>766</v>
      </c>
      <c r="Z107" s="23">
        <f t="shared" si="1"/>
        <v>2</v>
      </c>
    </row>
    <row r="108" spans="1:26">
      <c r="A108" s="92" t="s">
        <v>158</v>
      </c>
      <c r="B108" s="92" t="s">
        <v>472</v>
      </c>
      <c r="C108" s="92" t="s">
        <v>141</v>
      </c>
      <c r="D108" s="92" t="s">
        <v>925</v>
      </c>
      <c r="E108" s="92" t="s">
        <v>504</v>
      </c>
      <c r="F108" s="92" t="s">
        <v>766</v>
      </c>
      <c r="G108" s="92"/>
      <c r="H108" s="92" t="s">
        <v>5</v>
      </c>
      <c r="I108" s="92"/>
      <c r="J108" s="92" t="s">
        <v>923</v>
      </c>
      <c r="K108" s="92"/>
      <c r="L108" s="92" t="s">
        <v>13</v>
      </c>
      <c r="M108" s="92" t="s">
        <v>15</v>
      </c>
      <c r="N108" s="92" t="s">
        <v>107</v>
      </c>
      <c r="O108" s="92" t="s">
        <v>932</v>
      </c>
      <c r="P108" s="92" t="s">
        <v>104</v>
      </c>
      <c r="Q108" s="93">
        <v>28669</v>
      </c>
      <c r="R108" s="93">
        <v>24929</v>
      </c>
      <c r="S108" s="92" t="s">
        <v>155</v>
      </c>
      <c r="T108" s="92"/>
      <c r="U108" s="92"/>
      <c r="V108" s="92"/>
      <c r="W108" s="92" t="s">
        <v>105</v>
      </c>
      <c r="X108" s="94">
        <v>43876</v>
      </c>
      <c r="Y108" s="92" t="s">
        <v>766</v>
      </c>
      <c r="Z108" s="23">
        <f t="shared" si="1"/>
        <v>2</v>
      </c>
    </row>
    <row r="109" spans="1:26">
      <c r="A109" s="92" t="s">
        <v>158</v>
      </c>
      <c r="B109" s="92" t="s">
        <v>472</v>
      </c>
      <c r="C109" s="92" t="s">
        <v>141</v>
      </c>
      <c r="D109" s="92" t="s">
        <v>925</v>
      </c>
      <c r="E109" s="92" t="s">
        <v>504</v>
      </c>
      <c r="F109" s="92" t="s">
        <v>766</v>
      </c>
      <c r="G109" s="92"/>
      <c r="H109" s="92" t="s">
        <v>5</v>
      </c>
      <c r="I109" s="92"/>
      <c r="J109" s="92" t="s">
        <v>923</v>
      </c>
      <c r="K109" s="92"/>
      <c r="L109" s="92" t="s">
        <v>13</v>
      </c>
      <c r="M109" s="92" t="s">
        <v>15</v>
      </c>
      <c r="N109" s="92" t="s">
        <v>107</v>
      </c>
      <c r="O109" s="92" t="s">
        <v>933</v>
      </c>
      <c r="P109" s="92" t="s">
        <v>104</v>
      </c>
      <c r="Q109" s="93">
        <v>28622</v>
      </c>
      <c r="R109" s="93">
        <v>24902</v>
      </c>
      <c r="S109" s="92" t="s">
        <v>155</v>
      </c>
      <c r="T109" s="92"/>
      <c r="U109" s="92"/>
      <c r="V109" s="92"/>
      <c r="W109" s="92" t="s">
        <v>105</v>
      </c>
      <c r="X109" s="94">
        <v>43876</v>
      </c>
      <c r="Y109" s="92" t="s">
        <v>766</v>
      </c>
      <c r="Z109" s="23">
        <f t="shared" si="1"/>
        <v>2</v>
      </c>
    </row>
    <row r="110" spans="1:26">
      <c r="A110" s="92" t="s">
        <v>158</v>
      </c>
      <c r="B110" s="92" t="s">
        <v>472</v>
      </c>
      <c r="C110" s="92" t="s">
        <v>141</v>
      </c>
      <c r="D110" s="92" t="s">
        <v>925</v>
      </c>
      <c r="E110" s="92" t="s">
        <v>504</v>
      </c>
      <c r="F110" s="92" t="s">
        <v>766</v>
      </c>
      <c r="G110" s="92"/>
      <c r="H110" s="92" t="s">
        <v>5</v>
      </c>
      <c r="I110" s="92"/>
      <c r="J110" s="92" t="s">
        <v>923</v>
      </c>
      <c r="K110" s="92"/>
      <c r="L110" s="92" t="s">
        <v>13</v>
      </c>
      <c r="M110" s="92" t="s">
        <v>15</v>
      </c>
      <c r="N110" s="92" t="s">
        <v>107</v>
      </c>
      <c r="O110" s="92" t="s">
        <v>934</v>
      </c>
      <c r="P110" s="92" t="s">
        <v>104</v>
      </c>
      <c r="Q110" s="93">
        <v>28640</v>
      </c>
      <c r="R110" s="93">
        <v>24920</v>
      </c>
      <c r="S110" s="92" t="s">
        <v>155</v>
      </c>
      <c r="T110" s="92"/>
      <c r="U110" s="92"/>
      <c r="V110" s="92"/>
      <c r="W110" s="92" t="s">
        <v>105</v>
      </c>
      <c r="X110" s="94">
        <v>43876</v>
      </c>
      <c r="Y110" s="92" t="s">
        <v>766</v>
      </c>
      <c r="Z110" s="23">
        <f t="shared" si="1"/>
        <v>2</v>
      </c>
    </row>
    <row r="111" spans="1:26">
      <c r="A111" s="92" t="s">
        <v>158</v>
      </c>
      <c r="B111" s="92" t="s">
        <v>472</v>
      </c>
      <c r="C111" s="92" t="s">
        <v>141</v>
      </c>
      <c r="D111" s="92" t="s">
        <v>925</v>
      </c>
      <c r="E111" s="92" t="s">
        <v>504</v>
      </c>
      <c r="F111" s="92" t="s">
        <v>766</v>
      </c>
      <c r="G111" s="92"/>
      <c r="H111" s="92" t="s">
        <v>5</v>
      </c>
      <c r="I111" s="92"/>
      <c r="J111" s="92" t="s">
        <v>923</v>
      </c>
      <c r="K111" s="92"/>
      <c r="L111" s="92" t="s">
        <v>7</v>
      </c>
      <c r="M111" s="92" t="s">
        <v>15</v>
      </c>
      <c r="N111" s="92" t="s">
        <v>107</v>
      </c>
      <c r="O111" s="92" t="s">
        <v>935</v>
      </c>
      <c r="P111" s="92" t="s">
        <v>104</v>
      </c>
      <c r="Q111" s="93">
        <v>28739</v>
      </c>
      <c r="R111" s="93">
        <v>24839</v>
      </c>
      <c r="S111" s="92" t="s">
        <v>155</v>
      </c>
      <c r="T111" s="92"/>
      <c r="U111" s="92"/>
      <c r="V111" s="92"/>
      <c r="W111" s="92" t="s">
        <v>105</v>
      </c>
      <c r="X111" s="94">
        <v>43876</v>
      </c>
      <c r="Y111" s="92" t="s">
        <v>766</v>
      </c>
      <c r="Z111" s="23">
        <f t="shared" si="1"/>
        <v>2</v>
      </c>
    </row>
    <row r="112" spans="1:26">
      <c r="A112" s="92" t="s">
        <v>158</v>
      </c>
      <c r="B112" s="92" t="s">
        <v>472</v>
      </c>
      <c r="C112" s="92" t="s">
        <v>141</v>
      </c>
      <c r="D112" s="92" t="s">
        <v>925</v>
      </c>
      <c r="E112" s="92" t="s">
        <v>504</v>
      </c>
      <c r="F112" s="92" t="s">
        <v>766</v>
      </c>
      <c r="G112" s="92"/>
      <c r="H112" s="92" t="s">
        <v>5</v>
      </c>
      <c r="I112" s="92"/>
      <c r="J112" s="92" t="s">
        <v>923</v>
      </c>
      <c r="K112" s="92"/>
      <c r="L112" s="92" t="s">
        <v>7</v>
      </c>
      <c r="M112" s="92" t="s">
        <v>15</v>
      </c>
      <c r="N112" s="92" t="s">
        <v>107</v>
      </c>
      <c r="O112" s="92" t="s">
        <v>936</v>
      </c>
      <c r="P112" s="92" t="s">
        <v>104</v>
      </c>
      <c r="Q112" s="93">
        <v>28793</v>
      </c>
      <c r="R112" s="93">
        <v>24893</v>
      </c>
      <c r="S112" s="92" t="s">
        <v>155</v>
      </c>
      <c r="T112" s="92"/>
      <c r="U112" s="92"/>
      <c r="V112" s="92"/>
      <c r="W112" s="92" t="s">
        <v>105</v>
      </c>
      <c r="X112" s="94">
        <v>43876</v>
      </c>
      <c r="Y112" s="92" t="s">
        <v>766</v>
      </c>
      <c r="Z112" s="23">
        <f t="shared" si="1"/>
        <v>2</v>
      </c>
    </row>
    <row r="113" spans="1:26">
      <c r="A113" s="92" t="s">
        <v>158</v>
      </c>
      <c r="B113" s="92" t="s">
        <v>472</v>
      </c>
      <c r="C113" s="92" t="s">
        <v>141</v>
      </c>
      <c r="D113" s="92" t="s">
        <v>937</v>
      </c>
      <c r="E113" s="92" t="s">
        <v>504</v>
      </c>
      <c r="F113" s="92" t="s">
        <v>766</v>
      </c>
      <c r="G113" s="92"/>
      <c r="H113" s="92" t="s">
        <v>5</v>
      </c>
      <c r="I113" s="92"/>
      <c r="J113" s="92" t="s">
        <v>923</v>
      </c>
      <c r="K113" s="92"/>
      <c r="L113" s="92" t="s">
        <v>7</v>
      </c>
      <c r="M113" s="92" t="s">
        <v>15</v>
      </c>
      <c r="N113" s="92" t="s">
        <v>107</v>
      </c>
      <c r="O113" s="92" t="s">
        <v>938</v>
      </c>
      <c r="P113" s="92" t="s">
        <v>104</v>
      </c>
      <c r="Q113" s="93">
        <v>28709</v>
      </c>
      <c r="R113" s="93">
        <v>24939</v>
      </c>
      <c r="S113" s="92" t="s">
        <v>155</v>
      </c>
      <c r="T113" s="92"/>
      <c r="U113" s="92"/>
      <c r="V113" s="92"/>
      <c r="W113" s="92" t="s">
        <v>105</v>
      </c>
      <c r="X113" s="94">
        <v>43876</v>
      </c>
      <c r="Y113" s="92" t="s">
        <v>766</v>
      </c>
      <c r="Z113" s="23">
        <f t="shared" si="1"/>
        <v>2</v>
      </c>
    </row>
    <row r="114" spans="1:26">
      <c r="A114" s="92" t="s">
        <v>158</v>
      </c>
      <c r="B114" s="92" t="s">
        <v>472</v>
      </c>
      <c r="C114" s="92" t="s">
        <v>141</v>
      </c>
      <c r="D114" s="92" t="s">
        <v>937</v>
      </c>
      <c r="E114" s="92" t="s">
        <v>504</v>
      </c>
      <c r="F114" s="92" t="s">
        <v>766</v>
      </c>
      <c r="G114" s="92"/>
      <c r="H114" s="92" t="s">
        <v>5</v>
      </c>
      <c r="I114" s="92"/>
      <c r="J114" s="92" t="s">
        <v>923</v>
      </c>
      <c r="K114" s="92"/>
      <c r="L114" s="92" t="s">
        <v>7</v>
      </c>
      <c r="M114" s="92" t="s">
        <v>15</v>
      </c>
      <c r="N114" s="92" t="s">
        <v>107</v>
      </c>
      <c r="O114" s="92" t="s">
        <v>939</v>
      </c>
      <c r="P114" s="92" t="s">
        <v>104</v>
      </c>
      <c r="Q114" s="93">
        <v>28714</v>
      </c>
      <c r="R114" s="93">
        <v>24884</v>
      </c>
      <c r="S114" s="92" t="s">
        <v>155</v>
      </c>
      <c r="T114" s="92"/>
      <c r="U114" s="92"/>
      <c r="V114" s="92"/>
      <c r="W114" s="92" t="s">
        <v>105</v>
      </c>
      <c r="X114" s="94">
        <v>43876</v>
      </c>
      <c r="Y114" s="92" t="s">
        <v>766</v>
      </c>
      <c r="Z114" s="23">
        <f t="shared" si="1"/>
        <v>2</v>
      </c>
    </row>
    <row r="115" spans="1:26">
      <c r="A115" s="92" t="s">
        <v>158</v>
      </c>
      <c r="B115" s="92" t="s">
        <v>472</v>
      </c>
      <c r="C115" s="92" t="s">
        <v>141</v>
      </c>
      <c r="D115" s="92" t="s">
        <v>937</v>
      </c>
      <c r="E115" s="92" t="s">
        <v>504</v>
      </c>
      <c r="F115" s="92" t="s">
        <v>766</v>
      </c>
      <c r="G115" s="92"/>
      <c r="H115" s="92" t="s">
        <v>5</v>
      </c>
      <c r="I115" s="92"/>
      <c r="J115" s="92" t="s">
        <v>923</v>
      </c>
      <c r="K115" s="92"/>
      <c r="L115" s="92" t="s">
        <v>7</v>
      </c>
      <c r="M115" s="92" t="s">
        <v>15</v>
      </c>
      <c r="N115" s="92" t="s">
        <v>107</v>
      </c>
      <c r="O115" s="92" t="s">
        <v>940</v>
      </c>
      <c r="P115" s="92" t="s">
        <v>104</v>
      </c>
      <c r="Q115" s="93">
        <v>28620</v>
      </c>
      <c r="R115" s="93">
        <v>24920</v>
      </c>
      <c r="S115" s="92" t="s">
        <v>155</v>
      </c>
      <c r="T115" s="92"/>
      <c r="U115" s="92"/>
      <c r="V115" s="92"/>
      <c r="W115" s="92" t="s">
        <v>105</v>
      </c>
      <c r="X115" s="94">
        <v>43876</v>
      </c>
      <c r="Y115" s="92" t="s">
        <v>766</v>
      </c>
      <c r="Z115" s="23">
        <f t="shared" si="1"/>
        <v>2</v>
      </c>
    </row>
    <row r="116" spans="1:26">
      <c r="A116" s="92" t="s">
        <v>158</v>
      </c>
      <c r="B116" s="92" t="s">
        <v>472</v>
      </c>
      <c r="C116" s="92" t="s">
        <v>141</v>
      </c>
      <c r="D116" s="92" t="s">
        <v>937</v>
      </c>
      <c r="E116" s="92" t="s">
        <v>504</v>
      </c>
      <c r="F116" s="92" t="s">
        <v>766</v>
      </c>
      <c r="G116" s="92"/>
      <c r="H116" s="92" t="s">
        <v>5</v>
      </c>
      <c r="I116" s="92"/>
      <c r="J116" s="92" t="s">
        <v>923</v>
      </c>
      <c r="K116" s="92"/>
      <c r="L116" s="92" t="s">
        <v>7</v>
      </c>
      <c r="M116" s="92" t="s">
        <v>15</v>
      </c>
      <c r="N116" s="92" t="s">
        <v>107</v>
      </c>
      <c r="O116" s="92" t="s">
        <v>941</v>
      </c>
      <c r="P116" s="92" t="s">
        <v>104</v>
      </c>
      <c r="Q116" s="93">
        <v>28779</v>
      </c>
      <c r="R116" s="93">
        <v>24939</v>
      </c>
      <c r="S116" s="92" t="s">
        <v>155</v>
      </c>
      <c r="T116" s="92"/>
      <c r="U116" s="92"/>
      <c r="V116" s="92"/>
      <c r="W116" s="92" t="s">
        <v>105</v>
      </c>
      <c r="X116" s="94">
        <v>43876</v>
      </c>
      <c r="Y116" s="92" t="s">
        <v>766</v>
      </c>
      <c r="Z116" s="23">
        <f t="shared" si="1"/>
        <v>2</v>
      </c>
    </row>
    <row r="117" spans="1:26">
      <c r="A117" s="92" t="s">
        <v>158</v>
      </c>
      <c r="B117" s="92" t="s">
        <v>472</v>
      </c>
      <c r="C117" s="92" t="s">
        <v>141</v>
      </c>
      <c r="D117" s="92" t="s">
        <v>937</v>
      </c>
      <c r="E117" s="92" t="s">
        <v>504</v>
      </c>
      <c r="F117" s="92" t="s">
        <v>766</v>
      </c>
      <c r="G117" s="92"/>
      <c r="H117" s="92" t="s">
        <v>5</v>
      </c>
      <c r="I117" s="92"/>
      <c r="J117" s="92" t="s">
        <v>923</v>
      </c>
      <c r="K117" s="92"/>
      <c r="L117" s="92" t="s">
        <v>7</v>
      </c>
      <c r="M117" s="92" t="s">
        <v>15</v>
      </c>
      <c r="N117" s="92" t="s">
        <v>107</v>
      </c>
      <c r="O117" s="92" t="s">
        <v>942</v>
      </c>
      <c r="P117" s="92" t="s">
        <v>104</v>
      </c>
      <c r="Q117" s="93">
        <v>28810</v>
      </c>
      <c r="R117" s="93">
        <v>24920</v>
      </c>
      <c r="S117" s="92" t="s">
        <v>155</v>
      </c>
      <c r="T117" s="92"/>
      <c r="U117" s="92"/>
      <c r="V117" s="92"/>
      <c r="W117" s="92" t="s">
        <v>105</v>
      </c>
      <c r="X117" s="94">
        <v>43876</v>
      </c>
      <c r="Y117" s="92" t="s">
        <v>766</v>
      </c>
      <c r="Z117" s="23">
        <f t="shared" si="1"/>
        <v>2</v>
      </c>
    </row>
    <row r="118" spans="1:26">
      <c r="A118" s="92" t="s">
        <v>158</v>
      </c>
      <c r="B118" s="92" t="s">
        <v>472</v>
      </c>
      <c r="C118" s="92" t="s">
        <v>141</v>
      </c>
      <c r="D118" s="92" t="s">
        <v>937</v>
      </c>
      <c r="E118" s="92" t="s">
        <v>504</v>
      </c>
      <c r="F118" s="92" t="s">
        <v>766</v>
      </c>
      <c r="G118" s="92"/>
      <c r="H118" s="92" t="s">
        <v>5</v>
      </c>
      <c r="I118" s="92"/>
      <c r="J118" s="92" t="s">
        <v>923</v>
      </c>
      <c r="K118" s="92"/>
      <c r="L118" s="92" t="s">
        <v>7</v>
      </c>
      <c r="M118" s="92" t="s">
        <v>15</v>
      </c>
      <c r="N118" s="92" t="s">
        <v>107</v>
      </c>
      <c r="O118" s="92" t="s">
        <v>943</v>
      </c>
      <c r="P118" s="92" t="s">
        <v>104</v>
      </c>
      <c r="Q118" s="93">
        <v>28611</v>
      </c>
      <c r="R118" s="93">
        <v>24911</v>
      </c>
      <c r="S118" s="92" t="s">
        <v>155</v>
      </c>
      <c r="T118" s="92"/>
      <c r="U118" s="92"/>
      <c r="V118" s="92"/>
      <c r="W118" s="92" t="s">
        <v>105</v>
      </c>
      <c r="X118" s="94">
        <v>43876</v>
      </c>
      <c r="Y118" s="92" t="s">
        <v>766</v>
      </c>
      <c r="Z118" s="23">
        <f t="shared" si="1"/>
        <v>2</v>
      </c>
    </row>
    <row r="119" spans="1:26">
      <c r="A119" s="92" t="s">
        <v>158</v>
      </c>
      <c r="B119" s="92" t="s">
        <v>472</v>
      </c>
      <c r="C119" s="92" t="s">
        <v>141</v>
      </c>
      <c r="D119" s="92" t="s">
        <v>937</v>
      </c>
      <c r="E119" s="92" t="s">
        <v>504</v>
      </c>
      <c r="F119" s="92" t="s">
        <v>766</v>
      </c>
      <c r="G119" s="92"/>
      <c r="H119" s="92" t="s">
        <v>5</v>
      </c>
      <c r="I119" s="92"/>
      <c r="J119" s="92" t="s">
        <v>923</v>
      </c>
      <c r="K119" s="92"/>
      <c r="L119" s="92" t="s">
        <v>7</v>
      </c>
      <c r="M119" s="92" t="s">
        <v>15</v>
      </c>
      <c r="N119" s="92" t="s">
        <v>107</v>
      </c>
      <c r="O119" s="92" t="s">
        <v>944</v>
      </c>
      <c r="P119" s="92" t="s">
        <v>104</v>
      </c>
      <c r="Q119" s="93">
        <v>28629</v>
      </c>
      <c r="R119" s="93">
        <v>24929</v>
      </c>
      <c r="S119" s="92" t="s">
        <v>155</v>
      </c>
      <c r="T119" s="92"/>
      <c r="U119" s="92"/>
      <c r="V119" s="92"/>
      <c r="W119" s="92" t="s">
        <v>105</v>
      </c>
      <c r="X119" s="94">
        <v>43876</v>
      </c>
      <c r="Y119" s="92" t="s">
        <v>766</v>
      </c>
      <c r="Z119" s="23">
        <f t="shared" si="1"/>
        <v>2</v>
      </c>
    </row>
    <row r="120" spans="1:26">
      <c r="A120" s="92" t="s">
        <v>158</v>
      </c>
      <c r="B120" s="92" t="s">
        <v>472</v>
      </c>
      <c r="C120" s="92" t="s">
        <v>141</v>
      </c>
      <c r="D120" s="92" t="s">
        <v>937</v>
      </c>
      <c r="E120" s="92" t="s">
        <v>504</v>
      </c>
      <c r="F120" s="92" t="s">
        <v>766</v>
      </c>
      <c r="G120" s="92"/>
      <c r="H120" s="92" t="s">
        <v>5</v>
      </c>
      <c r="I120" s="92"/>
      <c r="J120" s="92" t="s">
        <v>923</v>
      </c>
      <c r="K120" s="92"/>
      <c r="L120" s="92" t="s">
        <v>13</v>
      </c>
      <c r="M120" s="92" t="s">
        <v>15</v>
      </c>
      <c r="N120" s="92" t="s">
        <v>107</v>
      </c>
      <c r="O120" s="92" t="s">
        <v>945</v>
      </c>
      <c r="P120" s="92" t="s">
        <v>104</v>
      </c>
      <c r="Q120" s="93">
        <v>28668</v>
      </c>
      <c r="R120" s="93">
        <v>24948</v>
      </c>
      <c r="S120" s="92" t="s">
        <v>155</v>
      </c>
      <c r="T120" s="92"/>
      <c r="U120" s="92"/>
      <c r="V120" s="92"/>
      <c r="W120" s="92" t="s">
        <v>105</v>
      </c>
      <c r="X120" s="94">
        <v>43876</v>
      </c>
      <c r="Y120" s="92" t="s">
        <v>766</v>
      </c>
      <c r="Z120" s="23">
        <f t="shared" si="1"/>
        <v>2</v>
      </c>
    </row>
    <row r="121" spans="1:26">
      <c r="A121" s="92" t="s">
        <v>158</v>
      </c>
      <c r="B121" s="92" t="s">
        <v>472</v>
      </c>
      <c r="C121" s="92" t="s">
        <v>141</v>
      </c>
      <c r="D121" s="92" t="s">
        <v>937</v>
      </c>
      <c r="E121" s="92" t="s">
        <v>504</v>
      </c>
      <c r="F121" s="92" t="s">
        <v>766</v>
      </c>
      <c r="G121" s="92"/>
      <c r="H121" s="92" t="s">
        <v>5</v>
      </c>
      <c r="I121" s="92"/>
      <c r="J121" s="92" t="s">
        <v>923</v>
      </c>
      <c r="K121" s="92"/>
      <c r="L121" s="92" t="s">
        <v>13</v>
      </c>
      <c r="M121" s="92" t="s">
        <v>15</v>
      </c>
      <c r="N121" s="92" t="s">
        <v>107</v>
      </c>
      <c r="O121" s="92" t="s">
        <v>946</v>
      </c>
      <c r="P121" s="92" t="s">
        <v>104</v>
      </c>
      <c r="Q121" s="93">
        <v>28668</v>
      </c>
      <c r="R121" s="93">
        <v>24948</v>
      </c>
      <c r="S121" s="92" t="s">
        <v>155</v>
      </c>
      <c r="T121" s="92"/>
      <c r="U121" s="92"/>
      <c r="V121" s="92"/>
      <c r="W121" s="92" t="s">
        <v>105</v>
      </c>
      <c r="X121" s="94">
        <v>43876</v>
      </c>
      <c r="Y121" s="92" t="s">
        <v>766</v>
      </c>
      <c r="Z121" s="23">
        <f t="shared" si="1"/>
        <v>2</v>
      </c>
    </row>
    <row r="122" spans="1:26">
      <c r="A122" s="92" t="s">
        <v>158</v>
      </c>
      <c r="B122" s="92" t="s">
        <v>472</v>
      </c>
      <c r="C122" s="92" t="s">
        <v>141</v>
      </c>
      <c r="D122" s="92" t="s">
        <v>937</v>
      </c>
      <c r="E122" s="92" t="s">
        <v>504</v>
      </c>
      <c r="F122" s="92" t="s">
        <v>766</v>
      </c>
      <c r="G122" s="92"/>
      <c r="H122" s="92" t="s">
        <v>5</v>
      </c>
      <c r="I122" s="92"/>
      <c r="J122" s="92" t="s">
        <v>923</v>
      </c>
      <c r="K122" s="92"/>
      <c r="L122" s="92" t="s">
        <v>7</v>
      </c>
      <c r="M122" s="92" t="s">
        <v>15</v>
      </c>
      <c r="N122" s="92" t="s">
        <v>107</v>
      </c>
      <c r="O122" s="92" t="s">
        <v>947</v>
      </c>
      <c r="P122" s="92" t="s">
        <v>104</v>
      </c>
      <c r="Q122" s="93">
        <v>28748</v>
      </c>
      <c r="R122" s="93">
        <v>24848</v>
      </c>
      <c r="S122" s="92" t="s">
        <v>155</v>
      </c>
      <c r="T122" s="92"/>
      <c r="U122" s="92"/>
      <c r="V122" s="92"/>
      <c r="W122" s="92" t="s">
        <v>105</v>
      </c>
      <c r="X122" s="94">
        <v>43876</v>
      </c>
      <c r="Y122" s="92" t="s">
        <v>766</v>
      </c>
      <c r="Z122" s="23">
        <f t="shared" si="1"/>
        <v>2</v>
      </c>
    </row>
    <row r="123" spans="1:26">
      <c r="A123" s="92" t="s">
        <v>158</v>
      </c>
      <c r="B123" s="92" t="s">
        <v>472</v>
      </c>
      <c r="C123" s="92" t="s">
        <v>141</v>
      </c>
      <c r="D123" s="92" t="s">
        <v>937</v>
      </c>
      <c r="E123" s="92" t="s">
        <v>504</v>
      </c>
      <c r="F123" s="92" t="s">
        <v>766</v>
      </c>
      <c r="G123" s="92"/>
      <c r="H123" s="92" t="s">
        <v>5</v>
      </c>
      <c r="I123" s="92"/>
      <c r="J123" s="92" t="s">
        <v>923</v>
      </c>
      <c r="K123" s="92"/>
      <c r="L123" s="92" t="s">
        <v>7</v>
      </c>
      <c r="M123" s="92" t="s">
        <v>15</v>
      </c>
      <c r="N123" s="92" t="s">
        <v>107</v>
      </c>
      <c r="O123" s="92" t="s">
        <v>948</v>
      </c>
      <c r="P123" s="92" t="s">
        <v>104</v>
      </c>
      <c r="Q123" s="93">
        <v>28666</v>
      </c>
      <c r="R123" s="93">
        <v>24766</v>
      </c>
      <c r="S123" s="92" t="s">
        <v>155</v>
      </c>
      <c r="T123" s="92"/>
      <c r="U123" s="92"/>
      <c r="V123" s="92"/>
      <c r="W123" s="92" t="s">
        <v>105</v>
      </c>
      <c r="X123" s="94">
        <v>43876</v>
      </c>
      <c r="Y123" s="92" t="s">
        <v>766</v>
      </c>
      <c r="Z123" s="23">
        <f t="shared" si="1"/>
        <v>2</v>
      </c>
    </row>
    <row r="124" spans="1:26">
      <c r="A124" s="92" t="s">
        <v>158</v>
      </c>
      <c r="B124" s="92" t="s">
        <v>472</v>
      </c>
      <c r="C124" s="92" t="s">
        <v>141</v>
      </c>
      <c r="D124" s="92" t="s">
        <v>949</v>
      </c>
      <c r="E124" s="92" t="s">
        <v>132</v>
      </c>
      <c r="F124" s="92" t="s">
        <v>766</v>
      </c>
      <c r="G124" s="92"/>
      <c r="H124" s="92" t="s">
        <v>5</v>
      </c>
      <c r="I124" s="92"/>
      <c r="J124" s="92" t="s">
        <v>950</v>
      </c>
      <c r="K124" s="92" t="s">
        <v>951</v>
      </c>
      <c r="L124" s="92" t="s">
        <v>7</v>
      </c>
      <c r="M124" s="92" t="s">
        <v>15</v>
      </c>
      <c r="N124" s="92" t="s">
        <v>107</v>
      </c>
      <c r="O124" s="92" t="s">
        <v>952</v>
      </c>
      <c r="P124" s="92" t="s">
        <v>104</v>
      </c>
      <c r="Q124" s="93">
        <v>28570.11</v>
      </c>
      <c r="R124" s="93">
        <v>24710</v>
      </c>
      <c r="S124" s="92" t="s">
        <v>19</v>
      </c>
      <c r="T124" s="92"/>
      <c r="U124" s="92"/>
      <c r="V124" s="92"/>
      <c r="W124" s="92" t="s">
        <v>105</v>
      </c>
      <c r="X124" s="94">
        <v>43875</v>
      </c>
      <c r="Y124" s="92" t="s">
        <v>766</v>
      </c>
      <c r="Z124" s="23">
        <f t="shared" si="1"/>
        <v>2</v>
      </c>
    </row>
    <row r="125" spans="1:26">
      <c r="A125" s="92" t="s">
        <v>158</v>
      </c>
      <c r="B125" s="92" t="s">
        <v>472</v>
      </c>
      <c r="C125" s="92" t="s">
        <v>141</v>
      </c>
      <c r="D125" s="92" t="s">
        <v>949</v>
      </c>
      <c r="E125" s="92" t="s">
        <v>132</v>
      </c>
      <c r="F125" s="92" t="s">
        <v>766</v>
      </c>
      <c r="G125" s="92"/>
      <c r="H125" s="92" t="s">
        <v>5</v>
      </c>
      <c r="I125" s="92"/>
      <c r="J125" s="92" t="s">
        <v>950</v>
      </c>
      <c r="K125" s="92" t="s">
        <v>951</v>
      </c>
      <c r="L125" s="92" t="s">
        <v>7</v>
      </c>
      <c r="M125" s="92" t="s">
        <v>15</v>
      </c>
      <c r="N125" s="92" t="s">
        <v>107</v>
      </c>
      <c r="O125" s="92" t="s">
        <v>953</v>
      </c>
      <c r="P125" s="92" t="s">
        <v>104</v>
      </c>
      <c r="Q125" s="93">
        <v>28430</v>
      </c>
      <c r="R125" s="93">
        <v>24680</v>
      </c>
      <c r="S125" s="92" t="s">
        <v>19</v>
      </c>
      <c r="T125" s="92"/>
      <c r="U125" s="92"/>
      <c r="V125" s="92"/>
      <c r="W125" s="92" t="s">
        <v>105</v>
      </c>
      <c r="X125" s="94">
        <v>43875</v>
      </c>
      <c r="Y125" s="92" t="s">
        <v>766</v>
      </c>
      <c r="Z125" s="23">
        <f t="shared" si="1"/>
        <v>2</v>
      </c>
    </row>
    <row r="126" spans="1:26">
      <c r="A126" s="92" t="s">
        <v>158</v>
      </c>
      <c r="B126" s="92" t="s">
        <v>472</v>
      </c>
      <c r="C126" s="92" t="s">
        <v>141</v>
      </c>
      <c r="D126" s="92" t="s">
        <v>954</v>
      </c>
      <c r="E126" s="92" t="s">
        <v>955</v>
      </c>
      <c r="F126" s="92" t="s">
        <v>766</v>
      </c>
      <c r="G126" s="92"/>
      <c r="H126" s="92" t="s">
        <v>5</v>
      </c>
      <c r="I126" s="92" t="s">
        <v>611</v>
      </c>
      <c r="J126" s="92" t="s">
        <v>956</v>
      </c>
      <c r="K126" s="92"/>
      <c r="L126" s="92" t="s">
        <v>7</v>
      </c>
      <c r="M126" s="92" t="s">
        <v>15</v>
      </c>
      <c r="N126" s="92" t="s">
        <v>107</v>
      </c>
      <c r="O126" s="92" t="s">
        <v>957</v>
      </c>
      <c r="P126" s="92" t="s">
        <v>110</v>
      </c>
      <c r="Q126" s="93">
        <v>27168</v>
      </c>
      <c r="R126" s="93">
        <v>23378</v>
      </c>
      <c r="S126" s="92" t="s">
        <v>155</v>
      </c>
      <c r="T126" s="92"/>
      <c r="U126" s="92"/>
      <c r="V126" s="92"/>
      <c r="W126" s="92" t="s">
        <v>105</v>
      </c>
      <c r="X126" s="94">
        <v>43879</v>
      </c>
      <c r="Y126" s="92" t="s">
        <v>766</v>
      </c>
      <c r="Z126" s="23">
        <f t="shared" si="1"/>
        <v>2</v>
      </c>
    </row>
    <row r="127" spans="1:26">
      <c r="A127" s="92" t="s">
        <v>158</v>
      </c>
      <c r="B127" s="92" t="s">
        <v>472</v>
      </c>
      <c r="C127" s="92" t="s">
        <v>141</v>
      </c>
      <c r="D127" s="92" t="s">
        <v>954</v>
      </c>
      <c r="E127" s="92" t="s">
        <v>955</v>
      </c>
      <c r="F127" s="92" t="s">
        <v>766</v>
      </c>
      <c r="G127" s="92"/>
      <c r="H127" s="92" t="s">
        <v>5</v>
      </c>
      <c r="I127" s="92" t="s">
        <v>611</v>
      </c>
      <c r="J127" s="92" t="s">
        <v>956</v>
      </c>
      <c r="K127" s="92"/>
      <c r="L127" s="92" t="s">
        <v>7</v>
      </c>
      <c r="M127" s="92" t="s">
        <v>15</v>
      </c>
      <c r="N127" s="92" t="s">
        <v>107</v>
      </c>
      <c r="O127" s="92" t="s">
        <v>958</v>
      </c>
      <c r="P127" s="92" t="s">
        <v>110</v>
      </c>
      <c r="Q127" s="93">
        <v>27269</v>
      </c>
      <c r="R127" s="93">
        <v>23369</v>
      </c>
      <c r="S127" s="92" t="s">
        <v>155</v>
      </c>
      <c r="T127" s="92"/>
      <c r="U127" s="92"/>
      <c r="V127" s="92"/>
      <c r="W127" s="92" t="s">
        <v>105</v>
      </c>
      <c r="X127" s="94">
        <v>43878</v>
      </c>
      <c r="Y127" s="92" t="s">
        <v>766</v>
      </c>
      <c r="Z127" s="23">
        <f t="shared" si="1"/>
        <v>2</v>
      </c>
    </row>
    <row r="128" spans="1:26">
      <c r="A128" s="92" t="s">
        <v>158</v>
      </c>
      <c r="B128" s="92" t="s">
        <v>472</v>
      </c>
      <c r="C128" s="92" t="s">
        <v>141</v>
      </c>
      <c r="D128" s="92" t="s">
        <v>954</v>
      </c>
      <c r="E128" s="92" t="s">
        <v>955</v>
      </c>
      <c r="F128" s="92" t="s">
        <v>766</v>
      </c>
      <c r="G128" s="92"/>
      <c r="H128" s="92" t="s">
        <v>5</v>
      </c>
      <c r="I128" s="92" t="s">
        <v>611</v>
      </c>
      <c r="J128" s="92" t="s">
        <v>956</v>
      </c>
      <c r="K128" s="92"/>
      <c r="L128" s="92" t="s">
        <v>7</v>
      </c>
      <c r="M128" s="92" t="s">
        <v>15</v>
      </c>
      <c r="N128" s="92" t="s">
        <v>107</v>
      </c>
      <c r="O128" s="92" t="s">
        <v>959</v>
      </c>
      <c r="P128" s="92" t="s">
        <v>110</v>
      </c>
      <c r="Q128" s="93">
        <v>27254</v>
      </c>
      <c r="R128" s="93">
        <v>23424</v>
      </c>
      <c r="S128" s="92" t="s">
        <v>155</v>
      </c>
      <c r="T128" s="92"/>
      <c r="U128" s="92"/>
      <c r="V128" s="92"/>
      <c r="W128" s="92" t="s">
        <v>105</v>
      </c>
      <c r="X128" s="94">
        <v>43878</v>
      </c>
      <c r="Y128" s="92" t="s">
        <v>766</v>
      </c>
      <c r="Z128" s="23">
        <f t="shared" si="1"/>
        <v>2</v>
      </c>
    </row>
    <row r="129" spans="1:26">
      <c r="A129" s="92" t="s">
        <v>158</v>
      </c>
      <c r="B129" s="92" t="s">
        <v>472</v>
      </c>
      <c r="C129" s="92" t="s">
        <v>141</v>
      </c>
      <c r="D129" s="92" t="s">
        <v>954</v>
      </c>
      <c r="E129" s="92" t="s">
        <v>955</v>
      </c>
      <c r="F129" s="92" t="s">
        <v>766</v>
      </c>
      <c r="G129" s="92"/>
      <c r="H129" s="92" t="s">
        <v>5</v>
      </c>
      <c r="I129" s="92" t="s">
        <v>611</v>
      </c>
      <c r="J129" s="92" t="s">
        <v>956</v>
      </c>
      <c r="K129" s="92"/>
      <c r="L129" s="92" t="s">
        <v>7</v>
      </c>
      <c r="M129" s="92" t="s">
        <v>15</v>
      </c>
      <c r="N129" s="92" t="s">
        <v>107</v>
      </c>
      <c r="O129" s="92" t="s">
        <v>960</v>
      </c>
      <c r="P129" s="92" t="s">
        <v>110</v>
      </c>
      <c r="Q129" s="93">
        <v>26951</v>
      </c>
      <c r="R129" s="93">
        <v>23251</v>
      </c>
      <c r="S129" s="92" t="s">
        <v>155</v>
      </c>
      <c r="T129" s="92"/>
      <c r="U129" s="92"/>
      <c r="V129" s="92"/>
      <c r="W129" s="92" t="s">
        <v>105</v>
      </c>
      <c r="X129" s="94">
        <v>43878</v>
      </c>
      <c r="Y129" s="92" t="s">
        <v>766</v>
      </c>
      <c r="Z129" s="23">
        <f t="shared" si="1"/>
        <v>2</v>
      </c>
    </row>
    <row r="130" spans="1:26">
      <c r="A130" s="92" t="s">
        <v>158</v>
      </c>
      <c r="B130" s="92" t="s">
        <v>472</v>
      </c>
      <c r="C130" s="92" t="s">
        <v>141</v>
      </c>
      <c r="D130" s="92" t="s">
        <v>954</v>
      </c>
      <c r="E130" s="92" t="s">
        <v>955</v>
      </c>
      <c r="F130" s="92" t="s">
        <v>766</v>
      </c>
      <c r="G130" s="92"/>
      <c r="H130" s="92" t="s">
        <v>5</v>
      </c>
      <c r="I130" s="92" t="s">
        <v>611</v>
      </c>
      <c r="J130" s="92" t="s">
        <v>956</v>
      </c>
      <c r="K130" s="92"/>
      <c r="L130" s="92" t="s">
        <v>7</v>
      </c>
      <c r="M130" s="92" t="s">
        <v>15</v>
      </c>
      <c r="N130" s="92" t="s">
        <v>107</v>
      </c>
      <c r="O130" s="92" t="s">
        <v>961</v>
      </c>
      <c r="P130" s="92" t="s">
        <v>110</v>
      </c>
      <c r="Q130" s="93">
        <v>27178</v>
      </c>
      <c r="R130" s="93">
        <v>23278</v>
      </c>
      <c r="S130" s="92" t="s">
        <v>155</v>
      </c>
      <c r="T130" s="92"/>
      <c r="U130" s="92"/>
      <c r="V130" s="92"/>
      <c r="W130" s="92" t="s">
        <v>105</v>
      </c>
      <c r="X130" s="94">
        <v>43879</v>
      </c>
      <c r="Y130" s="92" t="s">
        <v>766</v>
      </c>
      <c r="Z130" s="23">
        <f t="shared" ref="Z130:Z159" si="2">VLOOKUP(L130,$AB$2:$AC$10,2,FALSE)</f>
        <v>2</v>
      </c>
    </row>
    <row r="131" spans="1:26">
      <c r="A131" s="92" t="s">
        <v>158</v>
      </c>
      <c r="B131" s="92" t="s">
        <v>472</v>
      </c>
      <c r="C131" s="92" t="s">
        <v>141</v>
      </c>
      <c r="D131" s="92" t="s">
        <v>954</v>
      </c>
      <c r="E131" s="92" t="s">
        <v>955</v>
      </c>
      <c r="F131" s="92" t="s">
        <v>766</v>
      </c>
      <c r="G131" s="92"/>
      <c r="H131" s="92" t="s">
        <v>5</v>
      </c>
      <c r="I131" s="92" t="s">
        <v>611</v>
      </c>
      <c r="J131" s="92" t="s">
        <v>956</v>
      </c>
      <c r="K131" s="92"/>
      <c r="L131" s="92" t="s">
        <v>7</v>
      </c>
      <c r="M131" s="92" t="s">
        <v>15</v>
      </c>
      <c r="N131" s="92" t="s">
        <v>107</v>
      </c>
      <c r="O131" s="92" t="s">
        <v>962</v>
      </c>
      <c r="P131" s="92" t="s">
        <v>110</v>
      </c>
      <c r="Q131" s="93">
        <v>27191</v>
      </c>
      <c r="R131" s="93">
        <v>23351</v>
      </c>
      <c r="S131" s="92" t="s">
        <v>155</v>
      </c>
      <c r="T131" s="92"/>
      <c r="U131" s="92"/>
      <c r="V131" s="92"/>
      <c r="W131" s="92" t="s">
        <v>105</v>
      </c>
      <c r="X131" s="94">
        <v>43879</v>
      </c>
      <c r="Y131" s="92" t="s">
        <v>766</v>
      </c>
      <c r="Z131" s="23">
        <f t="shared" si="2"/>
        <v>2</v>
      </c>
    </row>
    <row r="132" spans="1:26">
      <c r="A132" s="92" t="s">
        <v>158</v>
      </c>
      <c r="B132" s="92" t="s">
        <v>472</v>
      </c>
      <c r="C132" s="92" t="s">
        <v>141</v>
      </c>
      <c r="D132" s="92" t="s">
        <v>954</v>
      </c>
      <c r="E132" s="92" t="s">
        <v>955</v>
      </c>
      <c r="F132" s="92" t="s">
        <v>766</v>
      </c>
      <c r="G132" s="92"/>
      <c r="H132" s="92" t="s">
        <v>5</v>
      </c>
      <c r="I132" s="92" t="s">
        <v>611</v>
      </c>
      <c r="J132" s="92" t="s">
        <v>956</v>
      </c>
      <c r="K132" s="92"/>
      <c r="L132" s="92" t="s">
        <v>7</v>
      </c>
      <c r="M132" s="92" t="s">
        <v>15</v>
      </c>
      <c r="N132" s="92" t="s">
        <v>107</v>
      </c>
      <c r="O132" s="92" t="s">
        <v>963</v>
      </c>
      <c r="P132" s="92" t="s">
        <v>110</v>
      </c>
      <c r="Q132" s="93">
        <v>27051</v>
      </c>
      <c r="R132" s="93">
        <v>23351</v>
      </c>
      <c r="S132" s="92" t="s">
        <v>155</v>
      </c>
      <c r="T132" s="92"/>
      <c r="U132" s="92"/>
      <c r="V132" s="92"/>
      <c r="W132" s="92" t="s">
        <v>105</v>
      </c>
      <c r="X132" s="94">
        <v>43878</v>
      </c>
      <c r="Y132" s="92" t="s">
        <v>766</v>
      </c>
      <c r="Z132" s="23">
        <f t="shared" si="2"/>
        <v>2</v>
      </c>
    </row>
    <row r="133" spans="1:26">
      <c r="A133" s="92" t="s">
        <v>158</v>
      </c>
      <c r="B133" s="92" t="s">
        <v>472</v>
      </c>
      <c r="C133" s="92" t="s">
        <v>141</v>
      </c>
      <c r="D133" s="92" t="s">
        <v>954</v>
      </c>
      <c r="E133" s="92" t="s">
        <v>955</v>
      </c>
      <c r="F133" s="92" t="s">
        <v>766</v>
      </c>
      <c r="G133" s="92"/>
      <c r="H133" s="92" t="s">
        <v>5</v>
      </c>
      <c r="I133" s="92" t="s">
        <v>611</v>
      </c>
      <c r="J133" s="92" t="s">
        <v>956</v>
      </c>
      <c r="K133" s="92"/>
      <c r="L133" s="92" t="s">
        <v>7</v>
      </c>
      <c r="M133" s="92" t="s">
        <v>15</v>
      </c>
      <c r="N133" s="92" t="s">
        <v>107</v>
      </c>
      <c r="O133" s="92" t="s">
        <v>964</v>
      </c>
      <c r="P133" s="92" t="s">
        <v>110</v>
      </c>
      <c r="Q133" s="93">
        <v>27069</v>
      </c>
      <c r="R133" s="93">
        <v>23369</v>
      </c>
      <c r="S133" s="92" t="s">
        <v>155</v>
      </c>
      <c r="T133" s="92"/>
      <c r="U133" s="92"/>
      <c r="V133" s="92"/>
      <c r="W133" s="92" t="s">
        <v>105</v>
      </c>
      <c r="X133" s="94">
        <v>43878</v>
      </c>
      <c r="Y133" s="92" t="s">
        <v>766</v>
      </c>
      <c r="Z133" s="23">
        <f t="shared" si="2"/>
        <v>2</v>
      </c>
    </row>
    <row r="134" spans="1:26">
      <c r="A134" s="92" t="s">
        <v>158</v>
      </c>
      <c r="B134" s="92" t="s">
        <v>472</v>
      </c>
      <c r="C134" s="92" t="s">
        <v>141</v>
      </c>
      <c r="D134" s="92" t="s">
        <v>954</v>
      </c>
      <c r="E134" s="92" t="s">
        <v>955</v>
      </c>
      <c r="F134" s="92" t="s">
        <v>766</v>
      </c>
      <c r="G134" s="92"/>
      <c r="H134" s="92" t="s">
        <v>5</v>
      </c>
      <c r="I134" s="92" t="s">
        <v>611</v>
      </c>
      <c r="J134" s="92" t="s">
        <v>956</v>
      </c>
      <c r="K134" s="92"/>
      <c r="L134" s="92" t="s">
        <v>7</v>
      </c>
      <c r="M134" s="92" t="s">
        <v>15</v>
      </c>
      <c r="N134" s="92" t="s">
        <v>107</v>
      </c>
      <c r="O134" s="92" t="s">
        <v>965</v>
      </c>
      <c r="P134" s="92" t="s">
        <v>110</v>
      </c>
      <c r="Q134" s="93">
        <v>27161</v>
      </c>
      <c r="R134" s="93">
        <v>23351</v>
      </c>
      <c r="S134" s="92" t="s">
        <v>155</v>
      </c>
      <c r="T134" s="92"/>
      <c r="U134" s="92"/>
      <c r="V134" s="92"/>
      <c r="W134" s="92" t="s">
        <v>105</v>
      </c>
      <c r="X134" s="94">
        <v>43879</v>
      </c>
      <c r="Y134" s="92" t="s">
        <v>766</v>
      </c>
      <c r="Z134" s="23">
        <f t="shared" si="2"/>
        <v>2</v>
      </c>
    </row>
    <row r="135" spans="1:26">
      <c r="A135" s="92" t="s">
        <v>158</v>
      </c>
      <c r="B135" s="92" t="s">
        <v>472</v>
      </c>
      <c r="C135" s="92" t="s">
        <v>141</v>
      </c>
      <c r="D135" s="92" t="s">
        <v>954</v>
      </c>
      <c r="E135" s="92" t="s">
        <v>955</v>
      </c>
      <c r="F135" s="92" t="s">
        <v>766</v>
      </c>
      <c r="G135" s="92"/>
      <c r="H135" s="92" t="s">
        <v>5</v>
      </c>
      <c r="I135" s="92" t="s">
        <v>611</v>
      </c>
      <c r="J135" s="92" t="s">
        <v>956</v>
      </c>
      <c r="K135" s="92"/>
      <c r="L135" s="92" t="s">
        <v>7</v>
      </c>
      <c r="M135" s="92" t="s">
        <v>15</v>
      </c>
      <c r="N135" s="92" t="s">
        <v>107</v>
      </c>
      <c r="O135" s="92" t="s">
        <v>966</v>
      </c>
      <c r="P135" s="92" t="s">
        <v>110</v>
      </c>
      <c r="Q135" s="93">
        <v>27133</v>
      </c>
      <c r="R135" s="93">
        <v>23433</v>
      </c>
      <c r="S135" s="92" t="s">
        <v>155</v>
      </c>
      <c r="T135" s="92"/>
      <c r="U135" s="92"/>
      <c r="V135" s="92"/>
      <c r="W135" s="92" t="s">
        <v>105</v>
      </c>
      <c r="X135" s="94">
        <v>43879</v>
      </c>
      <c r="Y135" s="92" t="s">
        <v>766</v>
      </c>
      <c r="Z135" s="23">
        <f t="shared" si="2"/>
        <v>2</v>
      </c>
    </row>
    <row r="136" spans="1:26">
      <c r="A136" s="92" t="s">
        <v>158</v>
      </c>
      <c r="B136" s="92" t="s">
        <v>472</v>
      </c>
      <c r="C136" s="92" t="s">
        <v>141</v>
      </c>
      <c r="D136" s="92" t="s">
        <v>954</v>
      </c>
      <c r="E136" s="92" t="s">
        <v>955</v>
      </c>
      <c r="F136" s="92" t="s">
        <v>766</v>
      </c>
      <c r="G136" s="92"/>
      <c r="H136" s="92" t="s">
        <v>5</v>
      </c>
      <c r="I136" s="92" t="s">
        <v>611</v>
      </c>
      <c r="J136" s="92" t="s">
        <v>956</v>
      </c>
      <c r="K136" s="92"/>
      <c r="L136" s="92" t="s">
        <v>7</v>
      </c>
      <c r="M136" s="92" t="s">
        <v>15</v>
      </c>
      <c r="N136" s="92" t="s">
        <v>107</v>
      </c>
      <c r="O136" s="92" t="s">
        <v>967</v>
      </c>
      <c r="P136" s="92" t="s">
        <v>110</v>
      </c>
      <c r="Q136" s="93">
        <v>27147</v>
      </c>
      <c r="R136" s="93">
        <v>23287</v>
      </c>
      <c r="S136" s="92" t="s">
        <v>155</v>
      </c>
      <c r="T136" s="92"/>
      <c r="U136" s="92"/>
      <c r="V136" s="92"/>
      <c r="W136" s="92" t="s">
        <v>105</v>
      </c>
      <c r="X136" s="94">
        <v>43878</v>
      </c>
      <c r="Y136" s="92" t="s">
        <v>766</v>
      </c>
      <c r="Z136" s="23">
        <f t="shared" si="2"/>
        <v>2</v>
      </c>
    </row>
    <row r="137" spans="1:26">
      <c r="A137" s="92" t="s">
        <v>158</v>
      </c>
      <c r="B137" s="92" t="s">
        <v>472</v>
      </c>
      <c r="C137" s="92" t="s">
        <v>141</v>
      </c>
      <c r="D137" s="92" t="s">
        <v>954</v>
      </c>
      <c r="E137" s="92" t="s">
        <v>955</v>
      </c>
      <c r="F137" s="92" t="s">
        <v>766</v>
      </c>
      <c r="G137" s="92"/>
      <c r="H137" s="92" t="s">
        <v>5</v>
      </c>
      <c r="I137" s="92" t="s">
        <v>611</v>
      </c>
      <c r="J137" s="92" t="s">
        <v>956</v>
      </c>
      <c r="K137" s="92"/>
      <c r="L137" s="92" t="s">
        <v>7</v>
      </c>
      <c r="M137" s="92" t="s">
        <v>15</v>
      </c>
      <c r="N137" s="92" t="s">
        <v>107</v>
      </c>
      <c r="O137" s="92" t="s">
        <v>968</v>
      </c>
      <c r="P137" s="92" t="s">
        <v>110</v>
      </c>
      <c r="Q137" s="93">
        <v>27342</v>
      </c>
      <c r="R137" s="93">
        <v>23442</v>
      </c>
      <c r="S137" s="92" t="s">
        <v>155</v>
      </c>
      <c r="T137" s="92"/>
      <c r="U137" s="92"/>
      <c r="V137" s="92"/>
      <c r="W137" s="92" t="s">
        <v>105</v>
      </c>
      <c r="X137" s="94">
        <v>43877</v>
      </c>
      <c r="Y137" s="92" t="s">
        <v>766</v>
      </c>
      <c r="Z137" s="23">
        <f t="shared" si="2"/>
        <v>2</v>
      </c>
    </row>
    <row r="138" spans="1:26">
      <c r="A138" s="92" t="s">
        <v>158</v>
      </c>
      <c r="B138" s="92" t="s">
        <v>472</v>
      </c>
      <c r="C138" s="92" t="s">
        <v>141</v>
      </c>
      <c r="D138" s="92" t="s">
        <v>954</v>
      </c>
      <c r="E138" s="92" t="s">
        <v>955</v>
      </c>
      <c r="F138" s="92" t="s">
        <v>766</v>
      </c>
      <c r="G138" s="92"/>
      <c r="H138" s="92" t="s">
        <v>5</v>
      </c>
      <c r="I138" s="92" t="s">
        <v>611</v>
      </c>
      <c r="J138" s="92" t="s">
        <v>956</v>
      </c>
      <c r="K138" s="92"/>
      <c r="L138" s="92" t="s">
        <v>7</v>
      </c>
      <c r="M138" s="92" t="s">
        <v>15</v>
      </c>
      <c r="N138" s="92" t="s">
        <v>107</v>
      </c>
      <c r="O138" s="92" t="s">
        <v>969</v>
      </c>
      <c r="P138" s="92" t="s">
        <v>110</v>
      </c>
      <c r="Q138" s="93">
        <v>27269</v>
      </c>
      <c r="R138" s="93">
        <v>23369</v>
      </c>
      <c r="S138" s="92" t="s">
        <v>155</v>
      </c>
      <c r="T138" s="92"/>
      <c r="U138" s="92"/>
      <c r="V138" s="92"/>
      <c r="W138" s="92" t="s">
        <v>105</v>
      </c>
      <c r="X138" s="94">
        <v>43878</v>
      </c>
      <c r="Y138" s="92" t="s">
        <v>766</v>
      </c>
      <c r="Z138" s="23">
        <f t="shared" si="2"/>
        <v>2</v>
      </c>
    </row>
    <row r="139" spans="1:26">
      <c r="A139" s="92" t="s">
        <v>158</v>
      </c>
      <c r="B139" s="92" t="s">
        <v>472</v>
      </c>
      <c r="C139" s="92" t="s">
        <v>141</v>
      </c>
      <c r="D139" s="92" t="s">
        <v>954</v>
      </c>
      <c r="E139" s="92" t="s">
        <v>955</v>
      </c>
      <c r="F139" s="92" t="s">
        <v>766</v>
      </c>
      <c r="G139" s="92"/>
      <c r="H139" s="92" t="s">
        <v>5</v>
      </c>
      <c r="I139" s="92" t="s">
        <v>611</v>
      </c>
      <c r="J139" s="92" t="s">
        <v>956</v>
      </c>
      <c r="K139" s="92"/>
      <c r="L139" s="92" t="s">
        <v>7</v>
      </c>
      <c r="M139" s="92" t="s">
        <v>15</v>
      </c>
      <c r="N139" s="92" t="s">
        <v>107</v>
      </c>
      <c r="O139" s="92" t="s">
        <v>970</v>
      </c>
      <c r="P139" s="92" t="s">
        <v>110</v>
      </c>
      <c r="Q139" s="93">
        <v>27206</v>
      </c>
      <c r="R139" s="93">
        <v>23306</v>
      </c>
      <c r="S139" s="92" t="s">
        <v>155</v>
      </c>
      <c r="T139" s="92"/>
      <c r="U139" s="92"/>
      <c r="V139" s="92"/>
      <c r="W139" s="92" t="s">
        <v>105</v>
      </c>
      <c r="X139" s="94">
        <v>43879</v>
      </c>
      <c r="Y139" s="92" t="s">
        <v>766</v>
      </c>
      <c r="Z139" s="23">
        <f t="shared" si="2"/>
        <v>2</v>
      </c>
    </row>
    <row r="140" spans="1:26">
      <c r="A140" s="92" t="s">
        <v>158</v>
      </c>
      <c r="B140" s="92" t="s">
        <v>472</v>
      </c>
      <c r="C140" s="92" t="s">
        <v>141</v>
      </c>
      <c r="D140" s="92" t="s">
        <v>954</v>
      </c>
      <c r="E140" s="92" t="s">
        <v>955</v>
      </c>
      <c r="F140" s="92" t="s">
        <v>766</v>
      </c>
      <c r="G140" s="92"/>
      <c r="H140" s="92" t="s">
        <v>5</v>
      </c>
      <c r="I140" s="92" t="s">
        <v>611</v>
      </c>
      <c r="J140" s="92" t="s">
        <v>956</v>
      </c>
      <c r="K140" s="92"/>
      <c r="L140" s="92" t="s">
        <v>7</v>
      </c>
      <c r="M140" s="92" t="s">
        <v>15</v>
      </c>
      <c r="N140" s="92" t="s">
        <v>107</v>
      </c>
      <c r="O140" s="92" t="s">
        <v>971</v>
      </c>
      <c r="P140" s="92" t="s">
        <v>110</v>
      </c>
      <c r="Q140" s="93">
        <v>27206</v>
      </c>
      <c r="R140" s="93">
        <v>23306</v>
      </c>
      <c r="S140" s="92" t="s">
        <v>155</v>
      </c>
      <c r="T140" s="92"/>
      <c r="U140" s="92"/>
      <c r="V140" s="92"/>
      <c r="W140" s="92" t="s">
        <v>105</v>
      </c>
      <c r="X140" s="94">
        <v>43878</v>
      </c>
      <c r="Y140" s="92" t="s">
        <v>766</v>
      </c>
      <c r="Z140" s="23">
        <f t="shared" si="2"/>
        <v>2</v>
      </c>
    </row>
    <row r="141" spans="1:26">
      <c r="A141" s="92" t="s">
        <v>158</v>
      </c>
      <c r="B141" s="92" t="s">
        <v>472</v>
      </c>
      <c r="C141" s="92" t="s">
        <v>141</v>
      </c>
      <c r="D141" s="92" t="s">
        <v>972</v>
      </c>
      <c r="E141" s="92" t="s">
        <v>12</v>
      </c>
      <c r="F141" s="92" t="s">
        <v>766</v>
      </c>
      <c r="G141" s="92"/>
      <c r="H141" s="92" t="s">
        <v>5</v>
      </c>
      <c r="I141" s="92" t="s">
        <v>611</v>
      </c>
      <c r="J141" s="92" t="s">
        <v>535</v>
      </c>
      <c r="K141" s="92" t="s">
        <v>535</v>
      </c>
      <c r="L141" s="92" t="s">
        <v>13</v>
      </c>
      <c r="M141" s="92" t="s">
        <v>15</v>
      </c>
      <c r="N141" s="92" t="s">
        <v>107</v>
      </c>
      <c r="O141" s="92" t="s">
        <v>973</v>
      </c>
      <c r="P141" s="92" t="s">
        <v>110</v>
      </c>
      <c r="Q141" s="93">
        <v>23969</v>
      </c>
      <c r="R141" s="93">
        <v>20249</v>
      </c>
      <c r="S141" s="92" t="s">
        <v>974</v>
      </c>
      <c r="T141" s="92"/>
      <c r="U141" s="92"/>
      <c r="V141" s="92"/>
      <c r="W141" s="92" t="s">
        <v>105</v>
      </c>
      <c r="X141" s="94">
        <v>43877</v>
      </c>
      <c r="Y141" s="92" t="s">
        <v>766</v>
      </c>
      <c r="Z141" s="23">
        <f t="shared" si="2"/>
        <v>2</v>
      </c>
    </row>
    <row r="142" spans="1:26">
      <c r="A142" s="92" t="s">
        <v>158</v>
      </c>
      <c r="B142" s="92" t="s">
        <v>472</v>
      </c>
      <c r="C142" s="92" t="s">
        <v>141</v>
      </c>
      <c r="D142" s="92" t="s">
        <v>975</v>
      </c>
      <c r="E142" s="92" t="s">
        <v>12</v>
      </c>
      <c r="F142" s="92" t="s">
        <v>766</v>
      </c>
      <c r="G142" s="92" t="s">
        <v>5</v>
      </c>
      <c r="H142" s="92" t="s">
        <v>11</v>
      </c>
      <c r="I142" s="92"/>
      <c r="J142" s="92" t="s">
        <v>853</v>
      </c>
      <c r="K142" s="92" t="s">
        <v>853</v>
      </c>
      <c r="L142" s="92" t="s">
        <v>3</v>
      </c>
      <c r="M142" s="92" t="s">
        <v>15</v>
      </c>
      <c r="N142" s="92" t="s">
        <v>106</v>
      </c>
      <c r="O142" s="92" t="s">
        <v>976</v>
      </c>
      <c r="P142" s="92" t="s">
        <v>104</v>
      </c>
      <c r="Q142" s="93">
        <v>22560</v>
      </c>
      <c r="R142" s="93">
        <v>20440</v>
      </c>
      <c r="S142" s="92" t="s">
        <v>19</v>
      </c>
      <c r="T142" s="92"/>
      <c r="U142" s="92"/>
      <c r="V142" s="92"/>
      <c r="W142" s="92" t="s">
        <v>105</v>
      </c>
      <c r="X142" s="94">
        <v>43877</v>
      </c>
      <c r="Y142" s="92" t="s">
        <v>766</v>
      </c>
      <c r="Z142" s="23">
        <f t="shared" si="2"/>
        <v>1</v>
      </c>
    </row>
    <row r="143" spans="1:26">
      <c r="A143" s="92" t="s">
        <v>158</v>
      </c>
      <c r="B143" s="92" t="s">
        <v>472</v>
      </c>
      <c r="C143" s="92" t="s">
        <v>141</v>
      </c>
      <c r="D143" s="92" t="s">
        <v>975</v>
      </c>
      <c r="E143" s="92" t="s">
        <v>12</v>
      </c>
      <c r="F143" s="92" t="s">
        <v>766</v>
      </c>
      <c r="G143" s="92" t="s">
        <v>5</v>
      </c>
      <c r="H143" s="92" t="s">
        <v>11</v>
      </c>
      <c r="I143" s="92"/>
      <c r="J143" s="92" t="s">
        <v>853</v>
      </c>
      <c r="K143" s="92" t="s">
        <v>853</v>
      </c>
      <c r="L143" s="92" t="s">
        <v>3</v>
      </c>
      <c r="M143" s="92" t="s">
        <v>15</v>
      </c>
      <c r="N143" s="92" t="s">
        <v>106</v>
      </c>
      <c r="O143" s="92" t="s">
        <v>977</v>
      </c>
      <c r="P143" s="92" t="s">
        <v>104</v>
      </c>
      <c r="Q143" s="93">
        <v>22560</v>
      </c>
      <c r="R143" s="93">
        <v>20380</v>
      </c>
      <c r="S143" s="92" t="s">
        <v>19</v>
      </c>
      <c r="T143" s="92"/>
      <c r="U143" s="92"/>
      <c r="V143" s="92"/>
      <c r="W143" s="92" t="s">
        <v>105</v>
      </c>
      <c r="X143" s="94">
        <v>43877</v>
      </c>
      <c r="Y143" s="92" t="s">
        <v>766</v>
      </c>
      <c r="Z143" s="23">
        <f t="shared" si="2"/>
        <v>1</v>
      </c>
    </row>
    <row r="144" spans="1:26">
      <c r="A144" s="92" t="s">
        <v>158</v>
      </c>
      <c r="B144" s="92" t="s">
        <v>472</v>
      </c>
      <c r="C144" s="92" t="s">
        <v>141</v>
      </c>
      <c r="D144" s="92" t="s">
        <v>978</v>
      </c>
      <c r="E144" s="92" t="s">
        <v>143</v>
      </c>
      <c r="F144" s="92" t="s">
        <v>766</v>
      </c>
      <c r="G144" s="92" t="s">
        <v>5</v>
      </c>
      <c r="H144" s="92" t="s">
        <v>716</v>
      </c>
      <c r="I144" s="92"/>
      <c r="J144" s="92" t="s">
        <v>717</v>
      </c>
      <c r="K144" s="92" t="s">
        <v>718</v>
      </c>
      <c r="L144" s="92" t="s">
        <v>3</v>
      </c>
      <c r="M144" s="92" t="s">
        <v>15</v>
      </c>
      <c r="N144" s="92" t="s">
        <v>106</v>
      </c>
      <c r="O144" s="92" t="s">
        <v>979</v>
      </c>
      <c r="P144" s="92" t="s">
        <v>104</v>
      </c>
      <c r="Q144" s="93">
        <v>23720</v>
      </c>
      <c r="R144" s="93">
        <v>21540</v>
      </c>
      <c r="S144" s="92" t="s">
        <v>19</v>
      </c>
      <c r="T144" s="92"/>
      <c r="U144" s="92"/>
      <c r="V144" s="92"/>
      <c r="W144" s="92" t="s">
        <v>105</v>
      </c>
      <c r="X144" s="94">
        <v>43878</v>
      </c>
      <c r="Y144" s="92" t="s">
        <v>766</v>
      </c>
      <c r="Z144" s="23">
        <f t="shared" si="2"/>
        <v>1</v>
      </c>
    </row>
    <row r="145" spans="1:26">
      <c r="A145" s="92" t="s">
        <v>158</v>
      </c>
      <c r="B145" s="92" t="s">
        <v>472</v>
      </c>
      <c r="C145" s="92" t="s">
        <v>141</v>
      </c>
      <c r="D145" s="92" t="s">
        <v>980</v>
      </c>
      <c r="E145" s="92" t="s">
        <v>599</v>
      </c>
      <c r="F145" s="92" t="s">
        <v>766</v>
      </c>
      <c r="G145" s="92" t="s">
        <v>74</v>
      </c>
      <c r="H145" s="92" t="s">
        <v>17</v>
      </c>
      <c r="I145" s="92"/>
      <c r="J145" s="92" t="s">
        <v>981</v>
      </c>
      <c r="K145" s="92" t="s">
        <v>684</v>
      </c>
      <c r="L145" s="92" t="s">
        <v>7</v>
      </c>
      <c r="M145" s="92" t="s">
        <v>15</v>
      </c>
      <c r="N145" s="92" t="s">
        <v>103</v>
      </c>
      <c r="O145" s="92" t="s">
        <v>982</v>
      </c>
      <c r="P145" s="92" t="s">
        <v>104</v>
      </c>
      <c r="Q145" s="93">
        <v>29926</v>
      </c>
      <c r="R145" s="93">
        <v>26036</v>
      </c>
      <c r="S145" s="92" t="s">
        <v>921</v>
      </c>
      <c r="T145" s="92"/>
      <c r="U145" s="92"/>
      <c r="V145" s="92"/>
      <c r="W145" s="92" t="s">
        <v>983</v>
      </c>
      <c r="X145" s="94">
        <v>43876</v>
      </c>
      <c r="Y145" s="92" t="s">
        <v>766</v>
      </c>
      <c r="Z145" s="23">
        <f t="shared" si="2"/>
        <v>2</v>
      </c>
    </row>
    <row r="146" spans="1:26">
      <c r="A146" s="92" t="s">
        <v>158</v>
      </c>
      <c r="B146" s="92" t="s">
        <v>472</v>
      </c>
      <c r="C146" s="92" t="s">
        <v>141</v>
      </c>
      <c r="D146" s="92" t="s">
        <v>984</v>
      </c>
      <c r="E146" s="92" t="s">
        <v>12</v>
      </c>
      <c r="F146" s="92" t="s">
        <v>766</v>
      </c>
      <c r="G146" s="92" t="s">
        <v>5</v>
      </c>
      <c r="H146" s="92" t="s">
        <v>17</v>
      </c>
      <c r="I146" s="92"/>
      <c r="J146" s="92" t="s">
        <v>853</v>
      </c>
      <c r="K146" s="92" t="s">
        <v>853</v>
      </c>
      <c r="L146" s="92" t="s">
        <v>3</v>
      </c>
      <c r="M146" s="92" t="s">
        <v>15</v>
      </c>
      <c r="N146" s="92" t="s">
        <v>106</v>
      </c>
      <c r="O146" s="92" t="s">
        <v>985</v>
      </c>
      <c r="P146" s="92" t="s">
        <v>104</v>
      </c>
      <c r="Q146" s="93">
        <v>21810</v>
      </c>
      <c r="R146" s="93">
        <v>19690</v>
      </c>
      <c r="S146" s="92" t="s">
        <v>19</v>
      </c>
      <c r="T146" s="92"/>
      <c r="U146" s="92"/>
      <c r="V146" s="92"/>
      <c r="W146" s="92" t="s">
        <v>105</v>
      </c>
      <c r="X146" s="94">
        <v>43877</v>
      </c>
      <c r="Y146" s="92" t="s">
        <v>766</v>
      </c>
      <c r="Z146" s="23">
        <f t="shared" si="2"/>
        <v>1</v>
      </c>
    </row>
    <row r="147" spans="1:26">
      <c r="A147" s="92" t="s">
        <v>158</v>
      </c>
      <c r="B147" s="92" t="s">
        <v>472</v>
      </c>
      <c r="C147" s="92" t="s">
        <v>141</v>
      </c>
      <c r="D147" s="92" t="s">
        <v>984</v>
      </c>
      <c r="E147" s="92" t="s">
        <v>12</v>
      </c>
      <c r="F147" s="92" t="s">
        <v>766</v>
      </c>
      <c r="G147" s="92" t="s">
        <v>5</v>
      </c>
      <c r="H147" s="92" t="s">
        <v>17</v>
      </c>
      <c r="I147" s="92"/>
      <c r="J147" s="92" t="s">
        <v>853</v>
      </c>
      <c r="K147" s="92" t="s">
        <v>853</v>
      </c>
      <c r="L147" s="92" t="s">
        <v>3</v>
      </c>
      <c r="M147" s="92" t="s">
        <v>15</v>
      </c>
      <c r="N147" s="92" t="s">
        <v>106</v>
      </c>
      <c r="O147" s="92" t="s">
        <v>986</v>
      </c>
      <c r="P147" s="92" t="s">
        <v>104</v>
      </c>
      <c r="Q147" s="93">
        <v>21800</v>
      </c>
      <c r="R147" s="93">
        <v>19700</v>
      </c>
      <c r="S147" s="92" t="s">
        <v>19</v>
      </c>
      <c r="T147" s="92"/>
      <c r="U147" s="92"/>
      <c r="V147" s="92"/>
      <c r="W147" s="92" t="s">
        <v>105</v>
      </c>
      <c r="X147" s="94">
        <v>43877</v>
      </c>
      <c r="Y147" s="92" t="s">
        <v>766</v>
      </c>
      <c r="Z147" s="23">
        <f t="shared" si="2"/>
        <v>1</v>
      </c>
    </row>
    <row r="148" spans="1:26">
      <c r="A148" s="92" t="s">
        <v>158</v>
      </c>
      <c r="B148" s="92" t="s">
        <v>472</v>
      </c>
      <c r="C148" s="92" t="s">
        <v>141</v>
      </c>
      <c r="D148" s="92" t="s">
        <v>984</v>
      </c>
      <c r="E148" s="92" t="s">
        <v>12</v>
      </c>
      <c r="F148" s="92" t="s">
        <v>766</v>
      </c>
      <c r="G148" s="92" t="s">
        <v>5</v>
      </c>
      <c r="H148" s="92" t="s">
        <v>17</v>
      </c>
      <c r="I148" s="92"/>
      <c r="J148" s="92" t="s">
        <v>853</v>
      </c>
      <c r="K148" s="92" t="s">
        <v>853</v>
      </c>
      <c r="L148" s="92" t="s">
        <v>3</v>
      </c>
      <c r="M148" s="92" t="s">
        <v>15</v>
      </c>
      <c r="N148" s="92" t="s">
        <v>106</v>
      </c>
      <c r="O148" s="92" t="s">
        <v>987</v>
      </c>
      <c r="P148" s="92" t="s">
        <v>104</v>
      </c>
      <c r="Q148" s="93">
        <v>21780</v>
      </c>
      <c r="R148" s="93">
        <v>19600</v>
      </c>
      <c r="S148" s="92" t="s">
        <v>19</v>
      </c>
      <c r="T148" s="92"/>
      <c r="U148" s="92"/>
      <c r="V148" s="92"/>
      <c r="W148" s="92" t="s">
        <v>105</v>
      </c>
      <c r="X148" s="94">
        <v>43877</v>
      </c>
      <c r="Y148" s="92" t="s">
        <v>766</v>
      </c>
      <c r="Z148" s="23">
        <f t="shared" si="2"/>
        <v>1</v>
      </c>
    </row>
    <row r="149" spans="1:26">
      <c r="A149" s="92" t="s">
        <v>158</v>
      </c>
      <c r="B149" s="92" t="s">
        <v>472</v>
      </c>
      <c r="C149" s="92" t="s">
        <v>141</v>
      </c>
      <c r="D149" s="92" t="s">
        <v>984</v>
      </c>
      <c r="E149" s="92" t="s">
        <v>12</v>
      </c>
      <c r="F149" s="92" t="s">
        <v>766</v>
      </c>
      <c r="G149" s="92" t="s">
        <v>5</v>
      </c>
      <c r="H149" s="92" t="s">
        <v>17</v>
      </c>
      <c r="I149" s="92"/>
      <c r="J149" s="92" t="s">
        <v>853</v>
      </c>
      <c r="K149" s="92" t="s">
        <v>853</v>
      </c>
      <c r="L149" s="92" t="s">
        <v>3</v>
      </c>
      <c r="M149" s="92" t="s">
        <v>15</v>
      </c>
      <c r="N149" s="92" t="s">
        <v>106</v>
      </c>
      <c r="O149" s="92" t="s">
        <v>988</v>
      </c>
      <c r="P149" s="92" t="s">
        <v>104</v>
      </c>
      <c r="Q149" s="93">
        <v>21870</v>
      </c>
      <c r="R149" s="93">
        <v>19640</v>
      </c>
      <c r="S149" s="92" t="s">
        <v>19</v>
      </c>
      <c r="T149" s="92"/>
      <c r="U149" s="92"/>
      <c r="V149" s="92"/>
      <c r="W149" s="92" t="s">
        <v>105</v>
      </c>
      <c r="X149" s="94">
        <v>43877</v>
      </c>
      <c r="Y149" s="92" t="s">
        <v>766</v>
      </c>
      <c r="Z149" s="23">
        <f t="shared" si="2"/>
        <v>1</v>
      </c>
    </row>
    <row r="150" spans="1:26">
      <c r="A150" s="92" t="s">
        <v>158</v>
      </c>
      <c r="B150" s="92" t="s">
        <v>472</v>
      </c>
      <c r="C150" s="92" t="s">
        <v>141</v>
      </c>
      <c r="D150" s="92" t="s">
        <v>989</v>
      </c>
      <c r="E150" s="92" t="s">
        <v>599</v>
      </c>
      <c r="F150" s="92" t="s">
        <v>766</v>
      </c>
      <c r="G150" s="92" t="s">
        <v>5</v>
      </c>
      <c r="H150" s="92" t="s">
        <v>17</v>
      </c>
      <c r="I150" s="92"/>
      <c r="J150" s="92" t="s">
        <v>981</v>
      </c>
      <c r="K150" s="92" t="s">
        <v>684</v>
      </c>
      <c r="L150" s="92" t="s">
        <v>7</v>
      </c>
      <c r="M150" s="92" t="s">
        <v>15</v>
      </c>
      <c r="N150" s="92" t="s">
        <v>103</v>
      </c>
      <c r="O150" s="92" t="s">
        <v>990</v>
      </c>
      <c r="P150" s="92" t="s">
        <v>104</v>
      </c>
      <c r="Q150" s="93">
        <v>29766</v>
      </c>
      <c r="R150" s="93">
        <v>26036</v>
      </c>
      <c r="S150" s="92" t="s">
        <v>921</v>
      </c>
      <c r="T150" s="92"/>
      <c r="U150" s="92"/>
      <c r="V150" s="92"/>
      <c r="W150" s="92" t="s">
        <v>105</v>
      </c>
      <c r="X150" s="94">
        <v>43875</v>
      </c>
      <c r="Y150" s="92" t="s">
        <v>766</v>
      </c>
      <c r="Z150" s="23">
        <f t="shared" si="2"/>
        <v>2</v>
      </c>
    </row>
    <row r="151" spans="1:26">
      <c r="A151" s="92" t="s">
        <v>158</v>
      </c>
      <c r="B151" s="92" t="s">
        <v>472</v>
      </c>
      <c r="C151" s="92" t="s">
        <v>141</v>
      </c>
      <c r="D151" s="92" t="s">
        <v>991</v>
      </c>
      <c r="E151" s="92" t="s">
        <v>12</v>
      </c>
      <c r="F151" s="92" t="s">
        <v>766</v>
      </c>
      <c r="G151" s="92" t="s">
        <v>8</v>
      </c>
      <c r="H151" s="92" t="s">
        <v>136</v>
      </c>
      <c r="I151" s="92"/>
      <c r="J151" s="92" t="s">
        <v>907</v>
      </c>
      <c r="K151" s="92" t="s">
        <v>908</v>
      </c>
      <c r="L151" s="92" t="s">
        <v>3</v>
      </c>
      <c r="M151" s="92" t="s">
        <v>15</v>
      </c>
      <c r="N151" s="92" t="s">
        <v>106</v>
      </c>
      <c r="O151" s="92" t="s">
        <v>992</v>
      </c>
      <c r="P151" s="92" t="s">
        <v>104</v>
      </c>
      <c r="Q151" s="93">
        <v>22270</v>
      </c>
      <c r="R151" s="93">
        <v>20110</v>
      </c>
      <c r="S151" s="92" t="s">
        <v>155</v>
      </c>
      <c r="T151" s="92"/>
      <c r="U151" s="92"/>
      <c r="V151" s="92"/>
      <c r="W151" s="92" t="s">
        <v>105</v>
      </c>
      <c r="X151" s="94">
        <v>43877</v>
      </c>
      <c r="Y151" s="92" t="s">
        <v>766</v>
      </c>
      <c r="Z151" s="23">
        <f t="shared" si="2"/>
        <v>1</v>
      </c>
    </row>
    <row r="152" spans="1:26">
      <c r="A152" s="92" t="s">
        <v>158</v>
      </c>
      <c r="B152" s="92" t="s">
        <v>472</v>
      </c>
      <c r="C152" s="92" t="s">
        <v>141</v>
      </c>
      <c r="D152" s="92" t="s">
        <v>991</v>
      </c>
      <c r="E152" s="92" t="s">
        <v>12</v>
      </c>
      <c r="F152" s="92" t="s">
        <v>766</v>
      </c>
      <c r="G152" s="92" t="s">
        <v>8</v>
      </c>
      <c r="H152" s="92" t="s">
        <v>136</v>
      </c>
      <c r="I152" s="92"/>
      <c r="J152" s="92" t="s">
        <v>907</v>
      </c>
      <c r="K152" s="92" t="s">
        <v>908</v>
      </c>
      <c r="L152" s="92" t="s">
        <v>3</v>
      </c>
      <c r="M152" s="92" t="s">
        <v>15</v>
      </c>
      <c r="N152" s="92" t="s">
        <v>106</v>
      </c>
      <c r="O152" s="92" t="s">
        <v>993</v>
      </c>
      <c r="P152" s="92" t="s">
        <v>104</v>
      </c>
      <c r="Q152" s="93">
        <v>22575</v>
      </c>
      <c r="R152" s="93">
        <v>20390</v>
      </c>
      <c r="S152" s="92" t="s">
        <v>155</v>
      </c>
      <c r="T152" s="92"/>
      <c r="U152" s="92"/>
      <c r="V152" s="92"/>
      <c r="W152" s="92" t="s">
        <v>105</v>
      </c>
      <c r="X152" s="94">
        <v>43877</v>
      </c>
      <c r="Y152" s="92" t="s">
        <v>766</v>
      </c>
      <c r="Z152" s="23">
        <f t="shared" si="2"/>
        <v>1</v>
      </c>
    </row>
    <row r="153" spans="1:26">
      <c r="A153" s="92" t="s">
        <v>158</v>
      </c>
      <c r="B153" s="92" t="s">
        <v>472</v>
      </c>
      <c r="C153" s="92" t="s">
        <v>141</v>
      </c>
      <c r="D153" s="92" t="s">
        <v>991</v>
      </c>
      <c r="E153" s="92" t="s">
        <v>12</v>
      </c>
      <c r="F153" s="92" t="s">
        <v>766</v>
      </c>
      <c r="G153" s="92" t="s">
        <v>8</v>
      </c>
      <c r="H153" s="92" t="s">
        <v>136</v>
      </c>
      <c r="I153" s="92"/>
      <c r="J153" s="92" t="s">
        <v>907</v>
      </c>
      <c r="K153" s="92" t="s">
        <v>908</v>
      </c>
      <c r="L153" s="92" t="s">
        <v>3</v>
      </c>
      <c r="M153" s="92" t="s">
        <v>15</v>
      </c>
      <c r="N153" s="92" t="s">
        <v>106</v>
      </c>
      <c r="O153" s="92" t="s">
        <v>994</v>
      </c>
      <c r="P153" s="92" t="s">
        <v>104</v>
      </c>
      <c r="Q153" s="93">
        <v>22780</v>
      </c>
      <c r="R153" s="93">
        <v>20680</v>
      </c>
      <c r="S153" s="92" t="s">
        <v>155</v>
      </c>
      <c r="T153" s="92"/>
      <c r="U153" s="92"/>
      <c r="V153" s="92"/>
      <c r="W153" s="92" t="s">
        <v>105</v>
      </c>
      <c r="X153" s="94">
        <v>43877</v>
      </c>
      <c r="Y153" s="92" t="s">
        <v>766</v>
      </c>
      <c r="Z153" s="23">
        <f t="shared" si="2"/>
        <v>1</v>
      </c>
    </row>
    <row r="154" spans="1:26">
      <c r="A154" s="92" t="s">
        <v>158</v>
      </c>
      <c r="B154" s="92" t="s">
        <v>472</v>
      </c>
      <c r="C154" s="92" t="s">
        <v>141</v>
      </c>
      <c r="D154" s="92" t="s">
        <v>991</v>
      </c>
      <c r="E154" s="92" t="s">
        <v>12</v>
      </c>
      <c r="F154" s="92" t="s">
        <v>766</v>
      </c>
      <c r="G154" s="92" t="s">
        <v>8</v>
      </c>
      <c r="H154" s="92" t="s">
        <v>136</v>
      </c>
      <c r="I154" s="92"/>
      <c r="J154" s="92" t="s">
        <v>907</v>
      </c>
      <c r="K154" s="92" t="s">
        <v>908</v>
      </c>
      <c r="L154" s="92" t="s">
        <v>3</v>
      </c>
      <c r="M154" s="92" t="s">
        <v>15</v>
      </c>
      <c r="N154" s="92" t="s">
        <v>106</v>
      </c>
      <c r="O154" s="92" t="s">
        <v>995</v>
      </c>
      <c r="P154" s="92" t="s">
        <v>104</v>
      </c>
      <c r="Q154" s="93">
        <v>22670</v>
      </c>
      <c r="R154" s="93">
        <v>20470</v>
      </c>
      <c r="S154" s="92" t="s">
        <v>155</v>
      </c>
      <c r="T154" s="92"/>
      <c r="U154" s="92"/>
      <c r="V154" s="92"/>
      <c r="W154" s="92" t="s">
        <v>105</v>
      </c>
      <c r="X154" s="94">
        <v>43877</v>
      </c>
      <c r="Y154" s="92" t="s">
        <v>766</v>
      </c>
      <c r="Z154" s="23">
        <f t="shared" si="2"/>
        <v>1</v>
      </c>
    </row>
    <row r="155" spans="1:26">
      <c r="A155" s="92" t="s">
        <v>158</v>
      </c>
      <c r="B155" s="92" t="s">
        <v>472</v>
      </c>
      <c r="C155" s="92" t="s">
        <v>141</v>
      </c>
      <c r="D155" s="92" t="s">
        <v>991</v>
      </c>
      <c r="E155" s="92" t="s">
        <v>12</v>
      </c>
      <c r="F155" s="92" t="s">
        <v>766</v>
      </c>
      <c r="G155" s="92" t="s">
        <v>8</v>
      </c>
      <c r="H155" s="92" t="s">
        <v>136</v>
      </c>
      <c r="I155" s="92"/>
      <c r="J155" s="92" t="s">
        <v>907</v>
      </c>
      <c r="K155" s="92" t="s">
        <v>908</v>
      </c>
      <c r="L155" s="92" t="s">
        <v>3</v>
      </c>
      <c r="M155" s="92" t="s">
        <v>15</v>
      </c>
      <c r="N155" s="92" t="s">
        <v>106</v>
      </c>
      <c r="O155" s="92" t="s">
        <v>996</v>
      </c>
      <c r="P155" s="92" t="s">
        <v>104</v>
      </c>
      <c r="Q155" s="93">
        <v>22710</v>
      </c>
      <c r="R155" s="93">
        <v>20510</v>
      </c>
      <c r="S155" s="92" t="s">
        <v>155</v>
      </c>
      <c r="T155" s="92"/>
      <c r="U155" s="92"/>
      <c r="V155" s="92"/>
      <c r="W155" s="92" t="s">
        <v>105</v>
      </c>
      <c r="X155" s="94">
        <v>43877</v>
      </c>
      <c r="Y155" s="92" t="s">
        <v>766</v>
      </c>
      <c r="Z155" s="23">
        <f t="shared" si="2"/>
        <v>1</v>
      </c>
    </row>
    <row r="156" spans="1:26">
      <c r="A156" s="92" t="s">
        <v>158</v>
      </c>
      <c r="B156" s="92" t="s">
        <v>472</v>
      </c>
      <c r="C156" s="92" t="s">
        <v>141</v>
      </c>
      <c r="D156" s="92" t="s">
        <v>991</v>
      </c>
      <c r="E156" s="92" t="s">
        <v>12</v>
      </c>
      <c r="F156" s="92" t="s">
        <v>766</v>
      </c>
      <c r="G156" s="92" t="s">
        <v>8</v>
      </c>
      <c r="H156" s="92" t="s">
        <v>136</v>
      </c>
      <c r="I156" s="92"/>
      <c r="J156" s="92" t="s">
        <v>907</v>
      </c>
      <c r="K156" s="92" t="s">
        <v>908</v>
      </c>
      <c r="L156" s="92" t="s">
        <v>3</v>
      </c>
      <c r="M156" s="92" t="s">
        <v>15</v>
      </c>
      <c r="N156" s="92" t="s">
        <v>106</v>
      </c>
      <c r="O156" s="92" t="s">
        <v>997</v>
      </c>
      <c r="P156" s="92" t="s">
        <v>104</v>
      </c>
      <c r="Q156" s="93">
        <v>23050</v>
      </c>
      <c r="R156" s="93">
        <v>20790</v>
      </c>
      <c r="S156" s="92" t="s">
        <v>155</v>
      </c>
      <c r="T156" s="92"/>
      <c r="U156" s="92"/>
      <c r="V156" s="92"/>
      <c r="W156" s="92" t="s">
        <v>105</v>
      </c>
      <c r="X156" s="94">
        <v>43877</v>
      </c>
      <c r="Y156" s="92" t="s">
        <v>766</v>
      </c>
      <c r="Z156" s="23">
        <f t="shared" si="2"/>
        <v>1</v>
      </c>
    </row>
    <row r="157" spans="1:26">
      <c r="A157" s="92" t="s">
        <v>158</v>
      </c>
      <c r="B157" s="92" t="s">
        <v>472</v>
      </c>
      <c r="C157" s="92" t="s">
        <v>141</v>
      </c>
      <c r="D157" s="92" t="s">
        <v>991</v>
      </c>
      <c r="E157" s="92" t="s">
        <v>12</v>
      </c>
      <c r="F157" s="92" t="s">
        <v>766</v>
      </c>
      <c r="G157" s="92" t="s">
        <v>8</v>
      </c>
      <c r="H157" s="92" t="s">
        <v>136</v>
      </c>
      <c r="I157" s="92"/>
      <c r="J157" s="92" t="s">
        <v>907</v>
      </c>
      <c r="K157" s="92" t="s">
        <v>908</v>
      </c>
      <c r="L157" s="92" t="s">
        <v>3</v>
      </c>
      <c r="M157" s="92" t="s">
        <v>15</v>
      </c>
      <c r="N157" s="92" t="s">
        <v>106</v>
      </c>
      <c r="O157" s="92" t="s">
        <v>998</v>
      </c>
      <c r="P157" s="92" t="s">
        <v>104</v>
      </c>
      <c r="Q157" s="93">
        <v>22440</v>
      </c>
      <c r="R157" s="93">
        <v>20190</v>
      </c>
      <c r="S157" s="92" t="s">
        <v>155</v>
      </c>
      <c r="T157" s="92"/>
      <c r="U157" s="92"/>
      <c r="V157" s="92"/>
      <c r="W157" s="92" t="s">
        <v>105</v>
      </c>
      <c r="X157" s="94">
        <v>43877</v>
      </c>
      <c r="Y157" s="92" t="s">
        <v>766</v>
      </c>
      <c r="Z157" s="23">
        <f t="shared" si="2"/>
        <v>1</v>
      </c>
    </row>
    <row r="158" spans="1:26">
      <c r="A158" s="92" t="s">
        <v>158</v>
      </c>
      <c r="B158" s="92" t="s">
        <v>472</v>
      </c>
      <c r="C158" s="92" t="s">
        <v>141</v>
      </c>
      <c r="D158" s="92" t="s">
        <v>999</v>
      </c>
      <c r="E158" s="92" t="s">
        <v>599</v>
      </c>
      <c r="F158" s="92" t="s">
        <v>766</v>
      </c>
      <c r="G158" s="92" t="s">
        <v>8</v>
      </c>
      <c r="H158" s="92" t="s">
        <v>136</v>
      </c>
      <c r="I158" s="92" t="s">
        <v>1000</v>
      </c>
      <c r="J158" s="92" t="s">
        <v>691</v>
      </c>
      <c r="K158" s="92" t="s">
        <v>691</v>
      </c>
      <c r="L158" s="92" t="s">
        <v>3</v>
      </c>
      <c r="M158" s="92" t="s">
        <v>15</v>
      </c>
      <c r="N158" s="92" t="s">
        <v>106</v>
      </c>
      <c r="O158" s="92" t="s">
        <v>1001</v>
      </c>
      <c r="P158" s="92" t="s">
        <v>129</v>
      </c>
      <c r="Q158" s="93">
        <v>22206</v>
      </c>
      <c r="R158" s="93">
        <v>20026</v>
      </c>
      <c r="S158" s="92" t="s">
        <v>19</v>
      </c>
      <c r="T158" s="92"/>
      <c r="U158" s="92"/>
      <c r="V158" s="92"/>
      <c r="W158" s="92" t="s">
        <v>105</v>
      </c>
      <c r="X158" s="94">
        <v>43881</v>
      </c>
      <c r="Y158" s="92" t="s">
        <v>766</v>
      </c>
      <c r="Z158" s="23">
        <f t="shared" si="2"/>
        <v>1</v>
      </c>
    </row>
    <row r="159" spans="1:26">
      <c r="A159" s="92" t="s">
        <v>158</v>
      </c>
      <c r="B159" s="92" t="s">
        <v>472</v>
      </c>
      <c r="C159" s="92" t="s">
        <v>141</v>
      </c>
      <c r="D159" s="92" t="s">
        <v>1002</v>
      </c>
      <c r="E159" s="92" t="s">
        <v>20</v>
      </c>
      <c r="F159" s="92" t="s">
        <v>766</v>
      </c>
      <c r="G159" s="92" t="s">
        <v>8</v>
      </c>
      <c r="H159" s="92" t="s">
        <v>136</v>
      </c>
      <c r="I159" s="92" t="s">
        <v>1000</v>
      </c>
      <c r="J159" s="92" t="s">
        <v>153</v>
      </c>
      <c r="K159" s="92" t="s">
        <v>687</v>
      </c>
      <c r="L159" s="92" t="s">
        <v>7</v>
      </c>
      <c r="M159" s="92" t="s">
        <v>15</v>
      </c>
      <c r="N159" s="92" t="s">
        <v>103</v>
      </c>
      <c r="O159" s="92" t="s">
        <v>1003</v>
      </c>
      <c r="P159" s="92" t="s">
        <v>129</v>
      </c>
      <c r="Q159" s="93">
        <v>8459</v>
      </c>
      <c r="R159" s="93">
        <v>4559</v>
      </c>
      <c r="S159" s="92" t="s">
        <v>1004</v>
      </c>
      <c r="T159" s="92"/>
      <c r="U159" s="92"/>
      <c r="V159" s="92"/>
      <c r="W159" s="92" t="s">
        <v>105</v>
      </c>
      <c r="X159" s="94">
        <v>43879</v>
      </c>
      <c r="Y159" s="92" t="s">
        <v>766</v>
      </c>
      <c r="Z159" s="23">
        <f t="shared" si="2"/>
        <v>2</v>
      </c>
    </row>
    <row r="160" spans="1:26">
      <c r="Q160" s="69">
        <f>SUM(Q2:Q159)/1000</f>
        <v>4242.8209807200001</v>
      </c>
      <c r="Z160" s="99">
        <f>SUM(Z2:Z159)</f>
        <v>290</v>
      </c>
    </row>
    <row r="161" spans="2:18">
      <c r="B161" s="68">
        <v>20</v>
      </c>
      <c r="C161" s="68">
        <v>190</v>
      </c>
      <c r="D161" s="70" t="s">
        <v>144</v>
      </c>
      <c r="E161" s="71" t="e">
        <f>#REF!</f>
        <v>#REF!</v>
      </c>
      <c r="F161" t="s">
        <v>67</v>
      </c>
      <c r="G161" s="71" t="e">
        <f>#REF!</f>
        <v>#REF!</v>
      </c>
      <c r="H161" t="s">
        <v>145</v>
      </c>
      <c r="Q161"/>
    </row>
    <row r="162" spans="2:18" ht="15">
      <c r="B162" s="68">
        <v>40</v>
      </c>
      <c r="C162" s="68">
        <v>643</v>
      </c>
      <c r="D162" s="70" t="s">
        <v>146</v>
      </c>
      <c r="E162" s="71">
        <f>Z160</f>
        <v>290</v>
      </c>
      <c r="F162" t="s">
        <v>67</v>
      </c>
      <c r="G162" s="71">
        <f>Q160</f>
        <v>4242.8209807200001</v>
      </c>
      <c r="H162" t="s">
        <v>145</v>
      </c>
      <c r="K162" s="72" t="s">
        <v>147</v>
      </c>
      <c r="L162" s="73"/>
      <c r="M162" s="73"/>
      <c r="N162" s="73"/>
      <c r="O162" s="73"/>
      <c r="P162" s="73"/>
    </row>
    <row r="163" spans="2:18" ht="15">
      <c r="B163" s="68">
        <v>45</v>
      </c>
      <c r="C163" s="68">
        <v>9</v>
      </c>
      <c r="D163" s="70" t="s">
        <v>148</v>
      </c>
      <c r="E163" s="71" t="e">
        <f>E162+E161</f>
        <v>#REF!</v>
      </c>
      <c r="F163" t="s">
        <v>67</v>
      </c>
      <c r="G163" s="71" t="e">
        <f>G162+G161</f>
        <v>#REF!</v>
      </c>
      <c r="H163" t="s">
        <v>145</v>
      </c>
      <c r="K163" s="74" t="s">
        <v>149</v>
      </c>
      <c r="L163" s="75"/>
      <c r="M163" s="75"/>
      <c r="N163" s="75"/>
      <c r="O163" s="75"/>
      <c r="P163" s="75"/>
    </row>
    <row r="164" spans="2:18" ht="15">
      <c r="C164" s="68">
        <f>SUBTOTAL(9,C161:C163)</f>
        <v>842</v>
      </c>
      <c r="D164" s="3" t="s">
        <v>150</v>
      </c>
      <c r="E164" s="71"/>
      <c r="F164" t="s">
        <v>67</v>
      </c>
      <c r="G164" s="71"/>
      <c r="H164" t="s">
        <v>145</v>
      </c>
      <c r="K164" s="76" t="s">
        <v>151</v>
      </c>
      <c r="L164" s="77"/>
      <c r="M164" s="77"/>
      <c r="N164" s="77"/>
      <c r="O164" s="77"/>
      <c r="P164" s="77"/>
      <c r="R164" s="19">
        <v>2963</v>
      </c>
    </row>
    <row r="165" spans="2:18">
      <c r="D165" s="70" t="s">
        <v>148</v>
      </c>
      <c r="E165" s="71" t="e">
        <f>E164+E163</f>
        <v>#REF!</v>
      </c>
      <c r="F165" t="s">
        <v>67</v>
      </c>
      <c r="G165" s="71" t="e">
        <f>G164+G163</f>
        <v>#REF!</v>
      </c>
      <c r="H165" t="s">
        <v>145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4" workbookViewId="0">
      <selection activeCell="H42" sqref="H42"/>
    </sheetView>
  </sheetViews>
  <sheetFormatPr defaultRowHeight="12.75"/>
  <cols>
    <col min="1" max="1" width="17.7109375" bestFit="1" customWidth="1"/>
    <col min="8" max="8" width="17.5703125" bestFit="1" customWidth="1"/>
    <col min="9" max="9" width="40.5703125" bestFit="1" customWidth="1"/>
    <col min="10" max="10" width="17.28515625" bestFit="1" customWidth="1"/>
    <col min="12" max="12" width="13.7109375" bestFit="1" customWidth="1"/>
    <col min="14" max="14" width="14.140625" customWidth="1"/>
    <col min="16" max="16" width="25.140625" customWidth="1"/>
    <col min="17" max="17" width="68.5703125" bestFit="1" customWidth="1"/>
    <col min="18" max="18" width="15.7109375" customWidth="1"/>
    <col min="21" max="21" width="10.7109375" bestFit="1" customWidth="1"/>
  </cols>
  <sheetData>
    <row r="1" spans="1:19" ht="45">
      <c r="A1" s="44" t="s">
        <v>87</v>
      </c>
      <c r="B1" s="46" t="s">
        <v>0</v>
      </c>
      <c r="C1" s="45" t="s">
        <v>83</v>
      </c>
      <c r="D1" s="45" t="s">
        <v>84</v>
      </c>
      <c r="E1" s="45" t="s">
        <v>44</v>
      </c>
      <c r="F1" s="45" t="s">
        <v>88</v>
      </c>
      <c r="G1" s="45" t="s">
        <v>89</v>
      </c>
      <c r="H1" s="44" t="s">
        <v>90</v>
      </c>
      <c r="I1" s="47" t="s">
        <v>91</v>
      </c>
      <c r="J1" s="45" t="s">
        <v>85</v>
      </c>
      <c r="K1" s="45" t="s">
        <v>92</v>
      </c>
      <c r="L1" s="45" t="s">
        <v>93</v>
      </c>
      <c r="M1" s="48" t="s">
        <v>94</v>
      </c>
      <c r="N1" s="49" t="s">
        <v>95</v>
      </c>
      <c r="O1" s="50" t="s">
        <v>96</v>
      </c>
      <c r="P1" s="51" t="s">
        <v>97</v>
      </c>
      <c r="Q1" s="48" t="s">
        <v>2</v>
      </c>
      <c r="R1" s="48" t="s">
        <v>121</v>
      </c>
      <c r="S1" s="48" t="s">
        <v>1005</v>
      </c>
    </row>
    <row r="2" spans="1:19">
      <c r="A2" s="83" t="s">
        <v>253</v>
      </c>
      <c r="B2" s="83" t="s">
        <v>518</v>
      </c>
      <c r="C2" s="83" t="s">
        <v>4</v>
      </c>
      <c r="D2" s="83"/>
      <c r="E2" s="83" t="s">
        <v>8</v>
      </c>
      <c r="F2" s="83"/>
      <c r="G2" s="83" t="s">
        <v>519</v>
      </c>
      <c r="H2" s="83" t="s">
        <v>520</v>
      </c>
      <c r="I2" s="83" t="s">
        <v>3</v>
      </c>
      <c r="J2" s="83" t="s">
        <v>9</v>
      </c>
      <c r="K2" s="83" t="s">
        <v>106</v>
      </c>
      <c r="L2" s="83" t="s">
        <v>252</v>
      </c>
      <c r="M2" s="83" t="s">
        <v>109</v>
      </c>
      <c r="N2" s="85">
        <v>18716</v>
      </c>
      <c r="O2" s="85">
        <v>16536</v>
      </c>
      <c r="P2" s="83" t="s">
        <v>682</v>
      </c>
      <c r="Q2" s="83" t="s">
        <v>521</v>
      </c>
      <c r="R2" s="79" t="s">
        <v>712</v>
      </c>
      <c r="S2" s="79" t="s">
        <v>712</v>
      </c>
    </row>
    <row r="3" spans="1:19">
      <c r="A3" s="84" t="s">
        <v>330</v>
      </c>
      <c r="B3" s="84" t="s">
        <v>518</v>
      </c>
      <c r="C3" s="84" t="s">
        <v>4</v>
      </c>
      <c r="D3" s="84"/>
      <c r="E3" s="84" t="s">
        <v>8</v>
      </c>
      <c r="F3" s="84"/>
      <c r="G3" s="84" t="s">
        <v>519</v>
      </c>
      <c r="H3" s="84" t="s">
        <v>520</v>
      </c>
      <c r="I3" s="84" t="s">
        <v>3</v>
      </c>
      <c r="J3" s="84" t="s">
        <v>15</v>
      </c>
      <c r="K3" s="84" t="s">
        <v>106</v>
      </c>
      <c r="L3" s="84" t="s">
        <v>393</v>
      </c>
      <c r="M3" s="84" t="s">
        <v>109</v>
      </c>
      <c r="N3" s="86">
        <v>18666</v>
      </c>
      <c r="O3" s="86">
        <v>16536</v>
      </c>
      <c r="P3" s="84" t="s">
        <v>155</v>
      </c>
      <c r="Q3" s="84" t="s">
        <v>521</v>
      </c>
      <c r="R3" s="78" t="s">
        <v>713</v>
      </c>
      <c r="S3" s="78" t="s">
        <v>713</v>
      </c>
    </row>
    <row r="4" spans="1:19">
      <c r="A4" s="83" t="s">
        <v>330</v>
      </c>
      <c r="B4" s="83" t="s">
        <v>518</v>
      </c>
      <c r="C4" s="83" t="s">
        <v>4</v>
      </c>
      <c r="D4" s="83"/>
      <c r="E4" s="83" t="s">
        <v>8</v>
      </c>
      <c r="F4" s="83"/>
      <c r="G4" s="83" t="s">
        <v>519</v>
      </c>
      <c r="H4" s="83" t="s">
        <v>520</v>
      </c>
      <c r="I4" s="83" t="s">
        <v>3</v>
      </c>
      <c r="J4" s="83" t="s">
        <v>15</v>
      </c>
      <c r="K4" s="83" t="s">
        <v>106</v>
      </c>
      <c r="L4" s="83" t="s">
        <v>329</v>
      </c>
      <c r="M4" s="83" t="s">
        <v>109</v>
      </c>
      <c r="N4" s="85">
        <v>18716</v>
      </c>
      <c r="O4" s="85">
        <v>16536</v>
      </c>
      <c r="P4" s="83" t="s">
        <v>155</v>
      </c>
      <c r="Q4" s="83" t="s">
        <v>521</v>
      </c>
      <c r="R4" s="79" t="s">
        <v>713</v>
      </c>
      <c r="S4" s="79" t="s">
        <v>713</v>
      </c>
    </row>
    <row r="5" spans="1:19">
      <c r="A5" s="84" t="s">
        <v>341</v>
      </c>
      <c r="B5" s="84" t="s">
        <v>518</v>
      </c>
      <c r="C5" s="84" t="s">
        <v>4</v>
      </c>
      <c r="D5" s="84"/>
      <c r="E5" s="84" t="s">
        <v>8</v>
      </c>
      <c r="F5" s="84"/>
      <c r="G5" s="84" t="s">
        <v>522</v>
      </c>
      <c r="H5" s="84" t="s">
        <v>523</v>
      </c>
      <c r="I5" s="84" t="s">
        <v>3</v>
      </c>
      <c r="J5" s="84" t="s">
        <v>9</v>
      </c>
      <c r="K5" s="84" t="s">
        <v>106</v>
      </c>
      <c r="L5" s="84" t="s">
        <v>339</v>
      </c>
      <c r="M5" s="84" t="s">
        <v>109</v>
      </c>
      <c r="N5" s="86">
        <v>10660</v>
      </c>
      <c r="O5" s="86">
        <v>8480</v>
      </c>
      <c r="P5" s="84" t="s">
        <v>155</v>
      </c>
      <c r="Q5" s="84" t="s">
        <v>524</v>
      </c>
      <c r="R5" s="78" t="s">
        <v>713</v>
      </c>
      <c r="S5" s="78" t="s">
        <v>713</v>
      </c>
    </row>
    <row r="6" spans="1:19">
      <c r="A6" s="83" t="s">
        <v>280</v>
      </c>
      <c r="B6" s="83" t="s">
        <v>518</v>
      </c>
      <c r="C6" s="83" t="s">
        <v>4</v>
      </c>
      <c r="D6" s="83"/>
      <c r="E6" s="83" t="s">
        <v>8</v>
      </c>
      <c r="F6" s="83"/>
      <c r="G6" s="83" t="s">
        <v>528</v>
      </c>
      <c r="H6" s="83" t="s">
        <v>520</v>
      </c>
      <c r="I6" s="83" t="s">
        <v>3</v>
      </c>
      <c r="J6" s="83" t="s">
        <v>15</v>
      </c>
      <c r="K6" s="83" t="s">
        <v>106</v>
      </c>
      <c r="L6" s="83" t="s">
        <v>278</v>
      </c>
      <c r="M6" s="83" t="s">
        <v>109</v>
      </c>
      <c r="N6" s="85">
        <v>18796</v>
      </c>
      <c r="O6" s="85">
        <v>16536</v>
      </c>
      <c r="P6" s="83" t="s">
        <v>155</v>
      </c>
      <c r="Q6" s="83" t="s">
        <v>521</v>
      </c>
      <c r="R6" s="79" t="s">
        <v>712</v>
      </c>
      <c r="S6" s="79" t="s">
        <v>712</v>
      </c>
    </row>
    <row r="7" spans="1:19">
      <c r="A7" s="84" t="s">
        <v>234</v>
      </c>
      <c r="B7" s="84" t="s">
        <v>518</v>
      </c>
      <c r="C7" s="84" t="s">
        <v>4</v>
      </c>
      <c r="D7" s="84"/>
      <c r="E7" s="84" t="s">
        <v>8</v>
      </c>
      <c r="F7" s="84"/>
      <c r="G7" s="84" t="s">
        <v>528</v>
      </c>
      <c r="H7" s="84" t="s">
        <v>520</v>
      </c>
      <c r="I7" s="84" t="s">
        <v>3</v>
      </c>
      <c r="J7" s="84" t="s">
        <v>15</v>
      </c>
      <c r="K7" s="84" t="s">
        <v>106</v>
      </c>
      <c r="L7" s="84" t="s">
        <v>233</v>
      </c>
      <c r="M7" s="84" t="s">
        <v>109</v>
      </c>
      <c r="N7" s="86">
        <v>18716</v>
      </c>
      <c r="O7" s="86">
        <v>16536</v>
      </c>
      <c r="P7" s="84" t="s">
        <v>155</v>
      </c>
      <c r="Q7" s="84" t="s">
        <v>521</v>
      </c>
      <c r="R7" s="78" t="s">
        <v>712</v>
      </c>
      <c r="S7" s="78" t="s">
        <v>712</v>
      </c>
    </row>
    <row r="8" spans="1:19">
      <c r="A8" s="83" t="s">
        <v>324</v>
      </c>
      <c r="B8" s="83" t="s">
        <v>142</v>
      </c>
      <c r="C8" s="83" t="s">
        <v>4</v>
      </c>
      <c r="D8" s="83"/>
      <c r="E8" s="83" t="s">
        <v>5</v>
      </c>
      <c r="F8" s="83"/>
      <c r="G8" s="83" t="s">
        <v>161</v>
      </c>
      <c r="H8" s="83" t="s">
        <v>600</v>
      </c>
      <c r="I8" s="83" t="s">
        <v>7</v>
      </c>
      <c r="J8" s="83" t="s">
        <v>15</v>
      </c>
      <c r="K8" s="83" t="s">
        <v>103</v>
      </c>
      <c r="L8" s="83" t="s">
        <v>322</v>
      </c>
      <c r="M8" s="83" t="s">
        <v>109</v>
      </c>
      <c r="N8" s="85">
        <v>8345</v>
      </c>
      <c r="O8" s="85">
        <v>4445</v>
      </c>
      <c r="P8" s="83" t="s">
        <v>155</v>
      </c>
      <c r="Q8" s="83" t="s">
        <v>601</v>
      </c>
      <c r="R8" s="79" t="s">
        <v>713</v>
      </c>
      <c r="S8" s="79" t="s">
        <v>713</v>
      </c>
    </row>
    <row r="9" spans="1:19">
      <c r="A9" s="84" t="s">
        <v>418</v>
      </c>
      <c r="B9" s="84" t="s">
        <v>143</v>
      </c>
      <c r="C9" s="84" t="s">
        <v>4</v>
      </c>
      <c r="D9" s="84"/>
      <c r="E9" s="84" t="s">
        <v>5</v>
      </c>
      <c r="F9" s="84"/>
      <c r="G9" s="84" t="s">
        <v>692</v>
      </c>
      <c r="H9" s="84" t="s">
        <v>693</v>
      </c>
      <c r="I9" s="84" t="s">
        <v>22</v>
      </c>
      <c r="J9" s="84" t="s">
        <v>15</v>
      </c>
      <c r="K9" s="84" t="s">
        <v>527</v>
      </c>
      <c r="L9" s="84" t="s">
        <v>457</v>
      </c>
      <c r="M9" s="84" t="s">
        <v>104</v>
      </c>
      <c r="N9" s="86">
        <v>4420</v>
      </c>
      <c r="O9" s="86">
        <v>700</v>
      </c>
      <c r="P9" s="84" t="s">
        <v>19</v>
      </c>
      <c r="Q9" s="84" t="s">
        <v>694</v>
      </c>
      <c r="R9" s="78" t="s">
        <v>712</v>
      </c>
      <c r="S9" s="78" t="s">
        <v>712</v>
      </c>
    </row>
    <row r="10" spans="1:19">
      <c r="A10" s="83" t="s">
        <v>418</v>
      </c>
      <c r="B10" s="83" t="s">
        <v>143</v>
      </c>
      <c r="C10" s="83" t="s">
        <v>4</v>
      </c>
      <c r="D10" s="83"/>
      <c r="E10" s="83" t="s">
        <v>5</v>
      </c>
      <c r="F10" s="83"/>
      <c r="G10" s="83" t="s">
        <v>692</v>
      </c>
      <c r="H10" s="83" t="s">
        <v>693</v>
      </c>
      <c r="I10" s="83" t="s">
        <v>22</v>
      </c>
      <c r="J10" s="83" t="s">
        <v>15</v>
      </c>
      <c r="K10" s="83" t="s">
        <v>527</v>
      </c>
      <c r="L10" s="83" t="s">
        <v>419</v>
      </c>
      <c r="M10" s="83" t="s">
        <v>104</v>
      </c>
      <c r="N10" s="85">
        <v>4425</v>
      </c>
      <c r="O10" s="85">
        <v>705</v>
      </c>
      <c r="P10" s="83" t="s">
        <v>19</v>
      </c>
      <c r="Q10" s="83" t="s">
        <v>694</v>
      </c>
      <c r="R10" s="79" t="s">
        <v>712</v>
      </c>
      <c r="S10" s="79" t="s">
        <v>712</v>
      </c>
    </row>
    <row r="11" spans="1:19">
      <c r="A11" s="84" t="s">
        <v>418</v>
      </c>
      <c r="B11" s="84" t="s">
        <v>143</v>
      </c>
      <c r="C11" s="84" t="s">
        <v>4</v>
      </c>
      <c r="D11" s="84"/>
      <c r="E11" s="84" t="s">
        <v>5</v>
      </c>
      <c r="F11" s="84"/>
      <c r="G11" s="84" t="s">
        <v>692</v>
      </c>
      <c r="H11" s="84" t="s">
        <v>693</v>
      </c>
      <c r="I11" s="84" t="s">
        <v>22</v>
      </c>
      <c r="J11" s="84" t="s">
        <v>15</v>
      </c>
      <c r="K11" s="84" t="s">
        <v>527</v>
      </c>
      <c r="L11" s="84" t="s">
        <v>453</v>
      </c>
      <c r="M11" s="84" t="s">
        <v>104</v>
      </c>
      <c r="N11" s="86">
        <v>4810</v>
      </c>
      <c r="O11" s="86">
        <v>1090</v>
      </c>
      <c r="P11" s="84" t="s">
        <v>19</v>
      </c>
      <c r="Q11" s="84" t="s">
        <v>694</v>
      </c>
      <c r="R11" s="78" t="s">
        <v>712</v>
      </c>
      <c r="S11" s="78" t="s">
        <v>712</v>
      </c>
    </row>
    <row r="12" spans="1:19">
      <c r="A12" s="83" t="s">
        <v>418</v>
      </c>
      <c r="B12" s="83" t="s">
        <v>143</v>
      </c>
      <c r="C12" s="83" t="s">
        <v>4</v>
      </c>
      <c r="D12" s="83"/>
      <c r="E12" s="83" t="s">
        <v>5</v>
      </c>
      <c r="F12" s="83"/>
      <c r="G12" s="83" t="s">
        <v>692</v>
      </c>
      <c r="H12" s="83" t="s">
        <v>693</v>
      </c>
      <c r="I12" s="83" t="s">
        <v>22</v>
      </c>
      <c r="J12" s="83" t="s">
        <v>15</v>
      </c>
      <c r="K12" s="83" t="s">
        <v>527</v>
      </c>
      <c r="L12" s="83" t="s">
        <v>416</v>
      </c>
      <c r="M12" s="83" t="s">
        <v>104</v>
      </c>
      <c r="N12" s="85">
        <v>4115</v>
      </c>
      <c r="O12" s="85">
        <v>395</v>
      </c>
      <c r="P12" s="83" t="s">
        <v>19</v>
      </c>
      <c r="Q12" s="83" t="s">
        <v>694</v>
      </c>
      <c r="R12" s="79" t="s">
        <v>712</v>
      </c>
      <c r="S12" s="79" t="s">
        <v>712</v>
      </c>
    </row>
    <row r="13" spans="1:19">
      <c r="A13" s="84" t="s">
        <v>418</v>
      </c>
      <c r="B13" s="84" t="s">
        <v>143</v>
      </c>
      <c r="C13" s="84" t="s">
        <v>4</v>
      </c>
      <c r="D13" s="84"/>
      <c r="E13" s="84" t="s">
        <v>5</v>
      </c>
      <c r="F13" s="84"/>
      <c r="G13" s="84" t="s">
        <v>692</v>
      </c>
      <c r="H13" s="84" t="s">
        <v>693</v>
      </c>
      <c r="I13" s="84" t="s">
        <v>22</v>
      </c>
      <c r="J13" s="84" t="s">
        <v>15</v>
      </c>
      <c r="K13" s="84" t="s">
        <v>527</v>
      </c>
      <c r="L13" s="84" t="s">
        <v>458</v>
      </c>
      <c r="M13" s="84" t="s">
        <v>104</v>
      </c>
      <c r="N13" s="86">
        <v>4595</v>
      </c>
      <c r="O13" s="86">
        <v>1005</v>
      </c>
      <c r="P13" s="84" t="s">
        <v>19</v>
      </c>
      <c r="Q13" s="84" t="s">
        <v>694</v>
      </c>
      <c r="R13" s="78" t="s">
        <v>712</v>
      </c>
      <c r="S13" s="78" t="s">
        <v>712</v>
      </c>
    </row>
    <row r="14" spans="1:19">
      <c r="A14" s="83" t="s">
        <v>418</v>
      </c>
      <c r="B14" s="83" t="s">
        <v>143</v>
      </c>
      <c r="C14" s="83" t="s">
        <v>4</v>
      </c>
      <c r="D14" s="83"/>
      <c r="E14" s="83" t="s">
        <v>5</v>
      </c>
      <c r="F14" s="83"/>
      <c r="G14" s="83" t="s">
        <v>692</v>
      </c>
      <c r="H14" s="83" t="s">
        <v>693</v>
      </c>
      <c r="I14" s="83" t="s">
        <v>22</v>
      </c>
      <c r="J14" s="83" t="s">
        <v>15</v>
      </c>
      <c r="K14" s="83" t="s">
        <v>527</v>
      </c>
      <c r="L14" s="83" t="s">
        <v>456</v>
      </c>
      <c r="M14" s="83" t="s">
        <v>104</v>
      </c>
      <c r="N14" s="85">
        <v>4300</v>
      </c>
      <c r="O14" s="85">
        <v>680</v>
      </c>
      <c r="P14" s="83" t="s">
        <v>19</v>
      </c>
      <c r="Q14" s="83" t="s">
        <v>694</v>
      </c>
      <c r="R14" s="79" t="s">
        <v>712</v>
      </c>
      <c r="S14" s="79" t="s">
        <v>712</v>
      </c>
    </row>
    <row r="15" spans="1:19">
      <c r="A15" s="84" t="s">
        <v>647</v>
      </c>
      <c r="B15" s="84" t="s">
        <v>498</v>
      </c>
      <c r="C15" s="84" t="s">
        <v>4</v>
      </c>
      <c r="D15" s="84" t="s">
        <v>10</v>
      </c>
      <c r="E15" s="84" t="s">
        <v>17</v>
      </c>
      <c r="F15" s="84"/>
      <c r="G15" s="84" t="s">
        <v>648</v>
      </c>
      <c r="H15" s="84" t="s">
        <v>648</v>
      </c>
      <c r="I15" s="84" t="s">
        <v>7</v>
      </c>
      <c r="J15" s="84" t="s">
        <v>9</v>
      </c>
      <c r="K15" s="84" t="s">
        <v>103</v>
      </c>
      <c r="L15" s="84" t="s">
        <v>649</v>
      </c>
      <c r="M15" s="84" t="s">
        <v>104</v>
      </c>
      <c r="N15" s="86">
        <v>19642.990000000002</v>
      </c>
      <c r="O15" s="86">
        <v>15742.99</v>
      </c>
      <c r="P15" s="84" t="s">
        <v>155</v>
      </c>
      <c r="Q15" s="84" t="s">
        <v>650</v>
      </c>
      <c r="R15" s="78" t="s">
        <v>712</v>
      </c>
      <c r="S15" s="78" t="s">
        <v>712</v>
      </c>
    </row>
    <row r="16" spans="1:19">
      <c r="A16" s="83" t="s">
        <v>665</v>
      </c>
      <c r="B16" s="83" t="s">
        <v>498</v>
      </c>
      <c r="C16" s="83" t="s">
        <v>4</v>
      </c>
      <c r="D16" s="83" t="s">
        <v>8</v>
      </c>
      <c r="E16" s="83" t="s">
        <v>133</v>
      </c>
      <c r="F16" s="83"/>
      <c r="G16" s="83" t="s">
        <v>666</v>
      </c>
      <c r="H16" s="83"/>
      <c r="I16" s="83" t="s">
        <v>3</v>
      </c>
      <c r="J16" s="83" t="s">
        <v>9</v>
      </c>
      <c r="K16" s="83" t="s">
        <v>106</v>
      </c>
      <c r="L16" s="83" t="s">
        <v>667</v>
      </c>
      <c r="M16" s="83" t="s">
        <v>104</v>
      </c>
      <c r="N16" s="85">
        <v>15727.91</v>
      </c>
      <c r="O16" s="85">
        <v>13607.91</v>
      </c>
      <c r="P16" s="83" t="s">
        <v>668</v>
      </c>
      <c r="Q16" s="83" t="s">
        <v>669</v>
      </c>
      <c r="R16" s="79" t="s">
        <v>712</v>
      </c>
      <c r="S16" s="79" t="s">
        <v>712</v>
      </c>
    </row>
    <row r="17" spans="1:17">
      <c r="A17" s="84"/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6"/>
      <c r="O17" s="86"/>
      <c r="P17" s="84"/>
      <c r="Q17" s="89"/>
    </row>
    <row r="18" spans="1:17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6"/>
      <c r="O18" s="86"/>
      <c r="P18" s="84"/>
      <c r="Q18" s="89"/>
    </row>
    <row r="19" spans="1:17">
      <c r="A19" s="84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6"/>
      <c r="O19" s="86"/>
      <c r="P19" s="84"/>
      <c r="Q19" s="89"/>
    </row>
    <row r="20" spans="1:17" ht="45">
      <c r="A20" s="44" t="s">
        <v>87</v>
      </c>
      <c r="B20" s="46" t="s">
        <v>0</v>
      </c>
      <c r="C20" s="45" t="s">
        <v>83</v>
      </c>
      <c r="D20" s="45" t="s">
        <v>84</v>
      </c>
      <c r="E20" s="45" t="s">
        <v>44</v>
      </c>
      <c r="F20" s="45" t="s">
        <v>88</v>
      </c>
      <c r="G20" s="45" t="s">
        <v>89</v>
      </c>
      <c r="H20" s="44" t="s">
        <v>90</v>
      </c>
      <c r="I20" s="47" t="s">
        <v>91</v>
      </c>
      <c r="J20" s="45" t="s">
        <v>85</v>
      </c>
      <c r="K20" s="45" t="s">
        <v>92</v>
      </c>
      <c r="L20" s="45" t="s">
        <v>93</v>
      </c>
      <c r="M20" s="48" t="s">
        <v>94</v>
      </c>
      <c r="N20" s="49" t="s">
        <v>95</v>
      </c>
      <c r="O20" s="50" t="s">
        <v>96</v>
      </c>
      <c r="P20" s="51" t="s">
        <v>97</v>
      </c>
    </row>
    <row r="21" spans="1:17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5"/>
      <c r="O21" s="85"/>
      <c r="P21" s="83"/>
    </row>
    <row r="22" spans="1:17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6"/>
      <c r="O22" s="86"/>
      <c r="P22" s="84"/>
    </row>
    <row r="23" spans="1:17">
      <c r="A23" s="83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5"/>
      <c r="O23" s="85"/>
      <c r="P23" s="83"/>
    </row>
    <row r="28" spans="1:17" ht="45">
      <c r="C28" s="45" t="s">
        <v>93</v>
      </c>
      <c r="D28" s="44" t="s">
        <v>87</v>
      </c>
      <c r="F28" s="47" t="s">
        <v>91</v>
      </c>
      <c r="G28" s="49" t="s">
        <v>95</v>
      </c>
      <c r="H28" s="48" t="s">
        <v>2</v>
      </c>
      <c r="I28" s="48" t="s">
        <v>121</v>
      </c>
    </row>
    <row r="29" spans="1:17">
      <c r="C29" s="83" t="s">
        <v>252</v>
      </c>
      <c r="D29" s="83" t="s">
        <v>253</v>
      </c>
      <c r="F29" s="83" t="s">
        <v>3</v>
      </c>
      <c r="G29" s="85">
        <v>18716</v>
      </c>
      <c r="H29" s="83" t="s">
        <v>521</v>
      </c>
      <c r="I29" s="79" t="s">
        <v>712</v>
      </c>
    </row>
    <row r="30" spans="1:17">
      <c r="C30" s="84" t="s">
        <v>393</v>
      </c>
      <c r="D30" s="84" t="s">
        <v>330</v>
      </c>
      <c r="F30" s="84" t="s">
        <v>3</v>
      </c>
      <c r="G30" s="86">
        <v>18666</v>
      </c>
      <c r="H30" s="84" t="s">
        <v>521</v>
      </c>
      <c r="I30" s="78" t="s">
        <v>713</v>
      </c>
    </row>
    <row r="31" spans="1:17">
      <c r="C31" s="83" t="s">
        <v>329</v>
      </c>
      <c r="D31" s="83" t="s">
        <v>330</v>
      </c>
      <c r="F31" s="83" t="s">
        <v>3</v>
      </c>
      <c r="G31" s="85">
        <v>18716</v>
      </c>
      <c r="H31" s="83" t="s">
        <v>521</v>
      </c>
      <c r="I31" s="79" t="s">
        <v>713</v>
      </c>
    </row>
    <row r="32" spans="1:17">
      <c r="C32" s="84" t="s">
        <v>339</v>
      </c>
      <c r="D32" s="84" t="s">
        <v>341</v>
      </c>
      <c r="F32" s="84" t="s">
        <v>3</v>
      </c>
      <c r="G32" s="86">
        <v>10660</v>
      </c>
      <c r="H32" s="84" t="s">
        <v>524</v>
      </c>
      <c r="I32" s="78" t="s">
        <v>713</v>
      </c>
    </row>
    <row r="33" spans="3:9">
      <c r="C33" s="83" t="s">
        <v>278</v>
      </c>
      <c r="D33" s="83" t="s">
        <v>280</v>
      </c>
      <c r="F33" s="83" t="s">
        <v>3</v>
      </c>
      <c r="G33" s="85">
        <v>18796</v>
      </c>
      <c r="H33" s="83" t="s">
        <v>521</v>
      </c>
      <c r="I33" s="79" t="s">
        <v>712</v>
      </c>
    </row>
    <row r="34" spans="3:9">
      <c r="C34" s="84" t="s">
        <v>233</v>
      </c>
      <c r="D34" s="84" t="s">
        <v>234</v>
      </c>
      <c r="F34" s="84" t="s">
        <v>3</v>
      </c>
      <c r="G34" s="86">
        <v>18716</v>
      </c>
      <c r="H34" s="84" t="s">
        <v>521</v>
      </c>
      <c r="I34" s="78" t="s">
        <v>712</v>
      </c>
    </row>
    <row r="35" spans="3:9">
      <c r="C35" s="83" t="s">
        <v>322</v>
      </c>
      <c r="D35" s="83" t="s">
        <v>324</v>
      </c>
      <c r="F35" s="83" t="s">
        <v>7</v>
      </c>
      <c r="G35" s="85">
        <v>8345</v>
      </c>
      <c r="H35" s="83" t="s">
        <v>601</v>
      </c>
      <c r="I35" s="79" t="s">
        <v>713</v>
      </c>
    </row>
    <row r="36" spans="3:9">
      <c r="C36" s="84" t="s">
        <v>457</v>
      </c>
      <c r="D36" s="84" t="s">
        <v>418</v>
      </c>
      <c r="F36" s="84" t="s">
        <v>22</v>
      </c>
      <c r="G36" s="86">
        <v>4420</v>
      </c>
      <c r="H36" s="84" t="s">
        <v>694</v>
      </c>
      <c r="I36" s="78" t="s">
        <v>712</v>
      </c>
    </row>
    <row r="37" spans="3:9">
      <c r="C37" s="83" t="s">
        <v>419</v>
      </c>
      <c r="D37" s="83" t="s">
        <v>418</v>
      </c>
      <c r="F37" s="83" t="s">
        <v>22</v>
      </c>
      <c r="G37" s="85">
        <v>4425</v>
      </c>
      <c r="H37" s="83" t="s">
        <v>694</v>
      </c>
      <c r="I37" s="79" t="s">
        <v>712</v>
      </c>
    </row>
    <row r="38" spans="3:9">
      <c r="C38" s="84" t="s">
        <v>453</v>
      </c>
      <c r="D38" s="84" t="s">
        <v>418</v>
      </c>
      <c r="F38" s="84" t="s">
        <v>22</v>
      </c>
      <c r="G38" s="86">
        <v>4810</v>
      </c>
      <c r="H38" s="84" t="s">
        <v>694</v>
      </c>
      <c r="I38" s="78" t="s">
        <v>712</v>
      </c>
    </row>
    <row r="39" spans="3:9">
      <c r="C39" s="83" t="s">
        <v>416</v>
      </c>
      <c r="D39" s="83" t="s">
        <v>418</v>
      </c>
      <c r="F39" s="83" t="s">
        <v>22</v>
      </c>
      <c r="G39" s="85">
        <v>4115</v>
      </c>
      <c r="H39" s="83" t="s">
        <v>694</v>
      </c>
      <c r="I39" s="79" t="s">
        <v>712</v>
      </c>
    </row>
    <row r="40" spans="3:9">
      <c r="C40" s="84" t="s">
        <v>458</v>
      </c>
      <c r="D40" s="84" t="s">
        <v>418</v>
      </c>
      <c r="F40" s="84" t="s">
        <v>22</v>
      </c>
      <c r="G40" s="86">
        <v>4595</v>
      </c>
      <c r="H40" s="84" t="s">
        <v>694</v>
      </c>
      <c r="I40" s="78" t="s">
        <v>712</v>
      </c>
    </row>
    <row r="41" spans="3:9">
      <c r="C41" s="83" t="s">
        <v>456</v>
      </c>
      <c r="D41" s="83" t="s">
        <v>418</v>
      </c>
      <c r="F41" s="83" t="s">
        <v>22</v>
      </c>
      <c r="G41" s="85">
        <v>4300</v>
      </c>
      <c r="H41" s="83" t="s">
        <v>694</v>
      </c>
      <c r="I41" s="79" t="s">
        <v>712</v>
      </c>
    </row>
    <row r="42" spans="3:9">
      <c r="C42" s="84" t="s">
        <v>649</v>
      </c>
      <c r="D42" s="84" t="s">
        <v>647</v>
      </c>
      <c r="F42" s="84" t="s">
        <v>7</v>
      </c>
      <c r="G42" s="86">
        <v>19642.990000000002</v>
      </c>
      <c r="H42" s="84" t="s">
        <v>650</v>
      </c>
      <c r="I42" s="78" t="s">
        <v>712</v>
      </c>
    </row>
    <row r="43" spans="3:9">
      <c r="C43" s="83" t="s">
        <v>667</v>
      </c>
      <c r="D43" s="83" t="s">
        <v>665</v>
      </c>
      <c r="F43" s="83" t="s">
        <v>3</v>
      </c>
      <c r="G43" s="85">
        <v>15727.91</v>
      </c>
      <c r="H43" s="83" t="s">
        <v>669</v>
      </c>
      <c r="I43" s="79" t="s">
        <v>712</v>
      </c>
    </row>
  </sheetData>
  <autoFilter ref="A1:R3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971"/>
  <sheetViews>
    <sheetView topLeftCell="E1" workbookViewId="0">
      <selection activeCell="J116" sqref="J116"/>
    </sheetView>
  </sheetViews>
  <sheetFormatPr defaultRowHeight="12.75"/>
  <cols>
    <col min="1" max="1" width="9.140625" style="52"/>
    <col min="2" max="2" width="23.85546875" style="52" customWidth="1"/>
    <col min="3" max="3" width="9.140625" style="52"/>
    <col min="4" max="4" width="21.85546875" style="52" bestFit="1" customWidth="1"/>
    <col min="5" max="5" width="6.42578125" style="52" customWidth="1"/>
    <col min="6" max="6" width="23.85546875" style="52" bestFit="1" customWidth="1"/>
    <col min="7" max="7" width="24.42578125" style="52" bestFit="1" customWidth="1"/>
    <col min="8" max="8" width="12.7109375" style="52" customWidth="1"/>
    <col min="9" max="9" width="9.85546875" style="52" customWidth="1"/>
    <col min="10" max="10" width="17" style="52" bestFit="1" customWidth="1"/>
    <col min="11" max="11" width="9.140625" style="52"/>
    <col min="12" max="14" width="9.140625" style="53"/>
    <col min="15" max="16384" width="9.140625" style="52"/>
  </cols>
  <sheetData>
    <row r="1" spans="1:14" ht="15">
      <c r="A1" s="54" t="s">
        <v>44</v>
      </c>
      <c r="B1" s="54" t="s">
        <v>122</v>
      </c>
      <c r="C1" s="52" t="s">
        <v>44</v>
      </c>
      <c r="D1" s="52" t="s">
        <v>124</v>
      </c>
      <c r="G1" s="52" t="s">
        <v>26</v>
      </c>
      <c r="H1" s="52" t="s">
        <v>8</v>
      </c>
      <c r="L1" s="53" t="s">
        <v>123</v>
      </c>
      <c r="M1" s="53" t="s">
        <v>122</v>
      </c>
      <c r="N1" s="53" t="s">
        <v>120</v>
      </c>
    </row>
    <row r="2" spans="1:14" ht="12.75" customHeight="1">
      <c r="A2" s="13" t="s">
        <v>113</v>
      </c>
      <c r="B2" s="13" t="s">
        <v>663</v>
      </c>
      <c r="C2" s="52" t="str">
        <f>VLOOKUP(A2,$G$1:$H$14,2,FALSE)</f>
        <v>TWKSG</v>
      </c>
      <c r="D2" s="52" t="str">
        <f t="shared" ref="D2" si="0">+B2&amp;C2</f>
        <v>ZIMUMTL904709TWKSG</v>
      </c>
      <c r="G2" s="52" t="s">
        <v>27</v>
      </c>
      <c r="H2" s="52" t="s">
        <v>5</v>
      </c>
      <c r="J2" s="56"/>
      <c r="K2" s="56"/>
      <c r="L2" s="95" t="s">
        <v>5</v>
      </c>
      <c r="M2" s="95" t="s">
        <v>606</v>
      </c>
      <c r="N2" s="53" t="str">
        <f>+M2&amp;L2</f>
        <v>ZIMUVAN937842KRPUS</v>
      </c>
    </row>
    <row r="3" spans="1:14" ht="12.75" customHeight="1">
      <c r="A3" s="13" t="s">
        <v>113</v>
      </c>
      <c r="B3" s="13" t="s">
        <v>662</v>
      </c>
      <c r="C3" s="52" t="str">
        <f t="shared" ref="C3:C66" si="1">VLOOKUP(A3,$G$1:$H$14,2,FALSE)</f>
        <v>TWKSG</v>
      </c>
      <c r="D3" s="52" t="str">
        <f t="shared" ref="D3:D66" si="2">+B3&amp;C3</f>
        <v>ZIMUMTL0083940TWKSG</v>
      </c>
      <c r="G3" s="52" t="s">
        <v>28</v>
      </c>
      <c r="H3" s="52" t="s">
        <v>10</v>
      </c>
      <c r="J3" s="56"/>
      <c r="K3" s="56"/>
      <c r="L3" s="95" t="s">
        <v>5</v>
      </c>
      <c r="M3" s="95" t="s">
        <v>389</v>
      </c>
      <c r="N3" s="53" t="str">
        <f t="shared" ref="N3:N66" si="3">+M3&amp;L3</f>
        <v>ZIMUVAN0081602KRPUS</v>
      </c>
    </row>
    <row r="4" spans="1:14">
      <c r="A4" s="13" t="s">
        <v>113</v>
      </c>
      <c r="B4" s="13" t="s">
        <v>630</v>
      </c>
      <c r="C4" s="52" t="str">
        <f t="shared" si="1"/>
        <v>TWKSG</v>
      </c>
      <c r="D4" s="52" t="str">
        <f t="shared" si="2"/>
        <v>ZIMUMTL0083656TWKSG</v>
      </c>
      <c r="G4" s="52" t="s">
        <v>29</v>
      </c>
      <c r="H4" s="52" t="s">
        <v>11</v>
      </c>
      <c r="L4" s="95" t="s">
        <v>5</v>
      </c>
      <c r="M4" s="95" t="s">
        <v>548</v>
      </c>
      <c r="N4" s="53" t="str">
        <f t="shared" si="3"/>
        <v>ZIMUMTL0083655KRPUS</v>
      </c>
    </row>
    <row r="5" spans="1:14">
      <c r="A5" s="13" t="s">
        <v>113</v>
      </c>
      <c r="B5" s="13" t="s">
        <v>721</v>
      </c>
      <c r="C5" s="52" t="str">
        <f t="shared" si="1"/>
        <v>TWKSG</v>
      </c>
      <c r="D5" s="52" t="str">
        <f t="shared" si="2"/>
        <v>ZIMUMTL0084206TWKSG</v>
      </c>
      <c r="G5" s="52" t="s">
        <v>30</v>
      </c>
      <c r="H5" s="52" t="s">
        <v>14</v>
      </c>
      <c r="L5" s="95" t="s">
        <v>8</v>
      </c>
      <c r="M5" s="95" t="s">
        <v>515</v>
      </c>
      <c r="N5" s="53" t="str">
        <f t="shared" si="3"/>
        <v>ZIMUMTL0083996CNSNH</v>
      </c>
    </row>
    <row r="6" spans="1:14">
      <c r="A6" s="13" t="s">
        <v>113</v>
      </c>
      <c r="B6" s="13" t="s">
        <v>655</v>
      </c>
      <c r="C6" s="52" t="str">
        <f t="shared" si="1"/>
        <v>TWKSG</v>
      </c>
      <c r="D6" s="52" t="str">
        <f t="shared" si="2"/>
        <v>ZIMUTRT0107221TWKSG</v>
      </c>
      <c r="G6" s="52" t="s">
        <v>31</v>
      </c>
      <c r="H6" s="52" t="s">
        <v>24</v>
      </c>
      <c r="L6" s="95" t="s">
        <v>69</v>
      </c>
      <c r="M6" s="95" t="s">
        <v>534</v>
      </c>
      <c r="N6" s="53" t="str">
        <f t="shared" si="3"/>
        <v>ZIMUVAN937929CNXIA</v>
      </c>
    </row>
    <row r="7" spans="1:14">
      <c r="A7" s="13" t="s">
        <v>113</v>
      </c>
      <c r="B7" s="13" t="s">
        <v>627</v>
      </c>
      <c r="C7" s="52" t="str">
        <f t="shared" si="1"/>
        <v>TWKSG</v>
      </c>
      <c r="D7" s="52" t="str">
        <f t="shared" si="2"/>
        <v>ZIMUMTL0078988TWKSG</v>
      </c>
      <c r="G7" s="52" t="s">
        <v>32</v>
      </c>
      <c r="H7" s="52" t="s">
        <v>25</v>
      </c>
      <c r="L7" s="95" t="s">
        <v>5</v>
      </c>
      <c r="M7" s="95" t="s">
        <v>613</v>
      </c>
      <c r="N7" s="53" t="str">
        <f t="shared" si="3"/>
        <v>ZIMUMTL0083836KRPUS</v>
      </c>
    </row>
    <row r="8" spans="1:14">
      <c r="A8" s="13" t="s">
        <v>113</v>
      </c>
      <c r="B8" s="13" t="s">
        <v>695</v>
      </c>
      <c r="C8" s="52" t="str">
        <f t="shared" si="1"/>
        <v>TWKSG</v>
      </c>
      <c r="D8" s="52" t="str">
        <f t="shared" si="2"/>
        <v>ZIMUMTL0084159TWKSG</v>
      </c>
      <c r="G8" s="52" t="s">
        <v>33</v>
      </c>
      <c r="H8" s="52" t="s">
        <v>23</v>
      </c>
      <c r="L8" s="95" t="s">
        <v>112</v>
      </c>
      <c r="M8" s="95" t="s">
        <v>590</v>
      </c>
      <c r="N8" s="53" t="str">
        <f t="shared" si="3"/>
        <v>ZIMUTRT0106747JPYOK</v>
      </c>
    </row>
    <row r="9" spans="1:14">
      <c r="A9" s="13" t="s">
        <v>113</v>
      </c>
      <c r="B9" s="13" t="s">
        <v>651</v>
      </c>
      <c r="C9" s="52" t="str">
        <f t="shared" si="1"/>
        <v>TWKSG</v>
      </c>
      <c r="D9" s="52" t="str">
        <f t="shared" si="2"/>
        <v>ZIMUTRT0104376TWKSG</v>
      </c>
      <c r="G9" s="52" t="s">
        <v>41</v>
      </c>
      <c r="H9" s="52" t="s">
        <v>18</v>
      </c>
      <c r="L9" s="95" t="s">
        <v>5</v>
      </c>
      <c r="M9" s="95" t="s">
        <v>619</v>
      </c>
      <c r="N9" s="53" t="str">
        <f t="shared" si="3"/>
        <v>ZIMUVAN0081496KRPUS</v>
      </c>
    </row>
    <row r="10" spans="1:14">
      <c r="A10" s="13" t="s">
        <v>113</v>
      </c>
      <c r="B10" s="13" t="s">
        <v>664</v>
      </c>
      <c r="C10" s="52" t="str">
        <f t="shared" si="1"/>
        <v>TWKSG</v>
      </c>
      <c r="D10" s="52" t="str">
        <f t="shared" si="2"/>
        <v>ZIMUORF0962701TWKSG</v>
      </c>
      <c r="G10" s="52" t="s">
        <v>46</v>
      </c>
      <c r="H10" s="52" t="s">
        <v>43</v>
      </c>
      <c r="L10" s="95" t="s">
        <v>5</v>
      </c>
      <c r="M10" s="95" t="s">
        <v>578</v>
      </c>
      <c r="N10" s="53" t="str">
        <f t="shared" si="3"/>
        <v>ZIMUVAN937923KRPUS</v>
      </c>
    </row>
    <row r="11" spans="1:14" ht="15">
      <c r="A11" s="13" t="s">
        <v>113</v>
      </c>
      <c r="B11" s="13" t="s">
        <v>628</v>
      </c>
      <c r="C11" s="52" t="str">
        <f t="shared" si="1"/>
        <v>TWKSG</v>
      </c>
      <c r="D11" s="52" t="str">
        <f t="shared" si="2"/>
        <v>ZIMUMTL0080062TWKSG</v>
      </c>
      <c r="G11" s="57" t="s">
        <v>73</v>
      </c>
      <c r="H11" s="58" t="s">
        <v>111</v>
      </c>
      <c r="L11" s="95" t="s">
        <v>5</v>
      </c>
      <c r="M11" s="95" t="s">
        <v>579</v>
      </c>
      <c r="N11" s="53" t="str">
        <f t="shared" si="3"/>
        <v>ZIMUVAN937924KRPUS</v>
      </c>
    </row>
    <row r="12" spans="1:14" ht="15">
      <c r="A12" s="13" t="s">
        <v>113</v>
      </c>
      <c r="B12" s="13" t="s">
        <v>638</v>
      </c>
      <c r="C12" s="52" t="str">
        <f t="shared" si="1"/>
        <v>TWKSG</v>
      </c>
      <c r="D12" s="52" t="str">
        <f t="shared" si="2"/>
        <v>ZIMUMTL0083910TWKSG</v>
      </c>
      <c r="G12" s="57" t="s">
        <v>114</v>
      </c>
      <c r="H12" s="58" t="s">
        <v>112</v>
      </c>
      <c r="L12" s="95" t="s">
        <v>5</v>
      </c>
      <c r="M12" s="95" t="s">
        <v>338</v>
      </c>
      <c r="N12" s="53" t="str">
        <f t="shared" si="3"/>
        <v>ZIMUORF0964311KRPUS</v>
      </c>
    </row>
    <row r="13" spans="1:14" ht="15">
      <c r="A13" s="13" t="s">
        <v>113</v>
      </c>
      <c r="B13" s="13" t="s">
        <v>471</v>
      </c>
      <c r="C13" s="52" t="str">
        <f t="shared" si="1"/>
        <v>TWKSG</v>
      </c>
      <c r="D13" s="52" t="str">
        <f t="shared" si="2"/>
        <v>ZIMUMTL0083393TWKSG</v>
      </c>
      <c r="G13" s="57" t="s">
        <v>115</v>
      </c>
      <c r="H13" s="57" t="s">
        <v>69</v>
      </c>
      <c r="L13" s="95" t="s">
        <v>69</v>
      </c>
      <c r="M13" s="95" t="s">
        <v>575</v>
      </c>
      <c r="N13" s="53" t="str">
        <f t="shared" si="3"/>
        <v>ZIMUMTL904726CNXIA</v>
      </c>
    </row>
    <row r="14" spans="1:14">
      <c r="A14" s="13" t="s">
        <v>113</v>
      </c>
      <c r="B14" s="13" t="s">
        <v>195</v>
      </c>
      <c r="C14" s="52" t="str">
        <f t="shared" si="1"/>
        <v>TWKSG</v>
      </c>
      <c r="D14" s="52" t="str">
        <f t="shared" si="2"/>
        <v>ZIMUTRT0106567TWKSG</v>
      </c>
      <c r="G14" s="55" t="s">
        <v>113</v>
      </c>
      <c r="H14" s="52" t="s">
        <v>74</v>
      </c>
      <c r="L14" s="95" t="s">
        <v>10</v>
      </c>
      <c r="M14" s="95" t="s">
        <v>573</v>
      </c>
      <c r="N14" s="53" t="str">
        <f t="shared" si="3"/>
        <v>ZIMUMTL904629CNNGB</v>
      </c>
    </row>
    <row r="15" spans="1:14">
      <c r="A15" s="13" t="s">
        <v>113</v>
      </c>
      <c r="B15" s="13" t="s">
        <v>654</v>
      </c>
      <c r="C15" s="52" t="str">
        <f t="shared" si="1"/>
        <v>TWKSG</v>
      </c>
      <c r="D15" s="52" t="str">
        <f t="shared" si="2"/>
        <v>ZIMUTRT0106665TWKSG</v>
      </c>
      <c r="L15" s="95" t="s">
        <v>10</v>
      </c>
      <c r="M15" s="95" t="s">
        <v>641</v>
      </c>
      <c r="N15" s="53" t="str">
        <f t="shared" si="3"/>
        <v>ZIMUMTL0084030CNNGB</v>
      </c>
    </row>
    <row r="16" spans="1:14">
      <c r="A16" s="13" t="s">
        <v>113</v>
      </c>
      <c r="B16" s="13" t="s">
        <v>644</v>
      </c>
      <c r="C16" s="52" t="str">
        <f t="shared" si="1"/>
        <v>TWKSG</v>
      </c>
      <c r="D16" s="52" t="str">
        <f t="shared" si="2"/>
        <v>ZIMUMTL0084119TWKSG</v>
      </c>
      <c r="F16" s="59" t="s">
        <v>124</v>
      </c>
      <c r="G16" s="59" t="s">
        <v>125</v>
      </c>
      <c r="H16" s="59" t="s">
        <v>126</v>
      </c>
      <c r="I16" s="60" t="s">
        <v>127</v>
      </c>
      <c r="J16" s="59" t="s">
        <v>128</v>
      </c>
      <c r="L16" s="95" t="s">
        <v>111</v>
      </c>
      <c r="M16" s="95" t="s">
        <v>491</v>
      </c>
      <c r="N16" s="53" t="str">
        <f t="shared" si="3"/>
        <v>ZIMUMTL0083662CNOJA</v>
      </c>
    </row>
    <row r="17" spans="1:14" ht="12.75" hidden="1" customHeight="1">
      <c r="A17" s="13" t="s">
        <v>113</v>
      </c>
      <c r="B17" s="13" t="s">
        <v>629</v>
      </c>
      <c r="C17" s="52" t="str">
        <f t="shared" si="1"/>
        <v>TWKSG</v>
      </c>
      <c r="D17" s="52" t="str">
        <f t="shared" si="2"/>
        <v>ZIMUMTL0083653TWKSG</v>
      </c>
      <c r="F17" s="59" t="str">
        <f>D2</f>
        <v>ZIMUMTL904709TWKSG</v>
      </c>
      <c r="G17" s="59" t="str">
        <f t="shared" ref="G17:G80" si="4">N2</f>
        <v>ZIMUVAN937842KRPUS</v>
      </c>
      <c r="H17" s="63">
        <f>MATCH(G17,$F$17:$F$255,0)</f>
        <v>134</v>
      </c>
      <c r="I17" s="63">
        <f>MATCH(F17,$G$17:$G$251,0)</f>
        <v>144</v>
      </c>
      <c r="J17" s="59"/>
      <c r="L17" s="95" t="s">
        <v>5</v>
      </c>
      <c r="M17" s="95" t="s">
        <v>272</v>
      </c>
      <c r="N17" s="53" t="str">
        <f t="shared" si="3"/>
        <v>ZIMUORF0964222KRPUS</v>
      </c>
    </row>
    <row r="18" spans="1:14" ht="12.75" hidden="1" customHeight="1">
      <c r="A18" s="13" t="s">
        <v>113</v>
      </c>
      <c r="B18" s="13" t="s">
        <v>642</v>
      </c>
      <c r="C18" s="52" t="str">
        <f t="shared" si="1"/>
        <v>TWKSG</v>
      </c>
      <c r="D18" s="52" t="str">
        <f t="shared" si="2"/>
        <v>ZIMUMTL0084087TWKSG</v>
      </c>
      <c r="F18" s="59" t="str">
        <f t="shared" ref="F18:F81" si="5">D3</f>
        <v>ZIMUMTL0083940TWKSG</v>
      </c>
      <c r="G18" s="59" t="str">
        <f t="shared" si="4"/>
        <v>ZIMUVAN0081602KRPUS</v>
      </c>
      <c r="H18" s="63">
        <f t="shared" ref="H18:H81" si="6">MATCH(G18,$F$17:$F$255,0)</f>
        <v>142</v>
      </c>
      <c r="I18" s="63">
        <f t="shared" ref="I18:I81" si="7">MATCH(F18,$G$17:$G$251,0)</f>
        <v>57</v>
      </c>
      <c r="J18" s="59"/>
      <c r="L18" s="95" t="s">
        <v>74</v>
      </c>
      <c r="M18" s="95" t="s">
        <v>659</v>
      </c>
      <c r="N18" s="53" t="str">
        <f t="shared" si="3"/>
        <v>ZIMUMTL0083941TWKSG</v>
      </c>
    </row>
    <row r="19" spans="1:14" ht="12.75" hidden="1" customHeight="1">
      <c r="A19" s="13" t="s">
        <v>113</v>
      </c>
      <c r="B19" s="13" t="s">
        <v>645</v>
      </c>
      <c r="C19" s="52" t="str">
        <f t="shared" si="1"/>
        <v>TWKSG</v>
      </c>
      <c r="D19" s="52" t="str">
        <f t="shared" si="2"/>
        <v>ZIMUMTL0084120TWKSG</v>
      </c>
      <c r="F19" s="59" t="str">
        <f t="shared" si="5"/>
        <v>ZIMUMTL0083656TWKSG</v>
      </c>
      <c r="G19" s="59" t="str">
        <f t="shared" si="4"/>
        <v>ZIMUMTL0083655KRPUS</v>
      </c>
      <c r="H19" s="63">
        <f t="shared" si="6"/>
        <v>86</v>
      </c>
      <c r="I19" s="63">
        <f t="shared" si="7"/>
        <v>125</v>
      </c>
      <c r="J19" s="59"/>
      <c r="L19" s="95" t="s">
        <v>5</v>
      </c>
      <c r="M19" s="95" t="s">
        <v>552</v>
      </c>
      <c r="N19" s="53" t="str">
        <f t="shared" si="3"/>
        <v>ZIMUMTL0083702KRPUS</v>
      </c>
    </row>
    <row r="20" spans="1:14" ht="12.75" hidden="1" customHeight="1">
      <c r="A20" s="13" t="s">
        <v>113</v>
      </c>
      <c r="B20" s="13" t="s">
        <v>646</v>
      </c>
      <c r="C20" s="52" t="str">
        <f t="shared" si="1"/>
        <v>TWKSG</v>
      </c>
      <c r="D20" s="52" t="str">
        <f t="shared" si="2"/>
        <v>ZIMUMTL0084121TWKSG</v>
      </c>
      <c r="F20" s="59" t="str">
        <f t="shared" si="5"/>
        <v>ZIMUMTL0084206TWKSG</v>
      </c>
      <c r="G20" s="59" t="str">
        <f t="shared" si="4"/>
        <v>ZIMUMTL0083996CNSNH</v>
      </c>
      <c r="H20" s="63">
        <f t="shared" si="6"/>
        <v>184</v>
      </c>
      <c r="I20" s="63">
        <f t="shared" si="7"/>
        <v>80</v>
      </c>
      <c r="J20" s="59"/>
      <c r="L20" s="95" t="s">
        <v>8</v>
      </c>
      <c r="M20" s="95" t="s">
        <v>517</v>
      </c>
      <c r="N20" s="53" t="str">
        <f t="shared" si="3"/>
        <v>ZIMUMTL904687ACNSNH</v>
      </c>
    </row>
    <row r="21" spans="1:14" ht="12.75" hidden="1" customHeight="1">
      <c r="A21" s="13" t="s">
        <v>113</v>
      </c>
      <c r="B21" s="13" t="s">
        <v>652</v>
      </c>
      <c r="C21" s="52" t="str">
        <f t="shared" si="1"/>
        <v>TWKSG</v>
      </c>
      <c r="D21" s="52" t="str">
        <f t="shared" si="2"/>
        <v>ZIMUTRT0106031TWKSG</v>
      </c>
      <c r="F21" s="59" t="str">
        <f t="shared" si="5"/>
        <v>ZIMUTRT0107221TWKSG</v>
      </c>
      <c r="G21" s="59" t="str">
        <f t="shared" si="4"/>
        <v>ZIMUVAN937929CNXIA</v>
      </c>
      <c r="H21" s="63">
        <f t="shared" si="6"/>
        <v>201</v>
      </c>
      <c r="I21" s="63">
        <f t="shared" si="7"/>
        <v>76</v>
      </c>
      <c r="J21" s="59"/>
      <c r="L21" s="95" t="s">
        <v>5</v>
      </c>
      <c r="M21" s="95" t="s">
        <v>597</v>
      </c>
      <c r="N21" s="53" t="str">
        <f t="shared" si="3"/>
        <v>ZIMUMTL0084039KRPUS</v>
      </c>
    </row>
    <row r="22" spans="1:14" ht="12.75" hidden="1" customHeight="1">
      <c r="A22" s="13" t="s">
        <v>113</v>
      </c>
      <c r="B22" s="13" t="s">
        <v>637</v>
      </c>
      <c r="C22" s="52" t="str">
        <f t="shared" si="1"/>
        <v>TWKSG</v>
      </c>
      <c r="D22" s="52" t="str">
        <f t="shared" si="2"/>
        <v>ZIMUMTL0083892TWKSG</v>
      </c>
      <c r="F22" s="59" t="str">
        <f t="shared" si="5"/>
        <v>ZIMUMTL0078988TWKSG</v>
      </c>
      <c r="G22" s="59" t="str">
        <f t="shared" si="4"/>
        <v>ZIMUMTL0083836KRPUS</v>
      </c>
      <c r="H22" s="63">
        <f t="shared" si="6"/>
        <v>152</v>
      </c>
      <c r="I22" s="63">
        <f t="shared" si="7"/>
        <v>157</v>
      </c>
      <c r="J22" s="59"/>
      <c r="L22" s="95" t="s">
        <v>74</v>
      </c>
      <c r="M22" s="95" t="s">
        <v>695</v>
      </c>
      <c r="N22" s="53" t="str">
        <f t="shared" si="3"/>
        <v>ZIMUMTL0084159TWKSG</v>
      </c>
    </row>
    <row r="23" spans="1:14" ht="12.75" hidden="1" customHeight="1">
      <c r="A23" s="13" t="s">
        <v>113</v>
      </c>
      <c r="B23" s="13" t="s">
        <v>631</v>
      </c>
      <c r="C23" s="52" t="str">
        <f t="shared" si="1"/>
        <v>TWKSG</v>
      </c>
      <c r="D23" s="52" t="str">
        <f t="shared" si="2"/>
        <v>ZIMUMTL0083658TWKSG</v>
      </c>
      <c r="F23" s="59" t="str">
        <f t="shared" si="5"/>
        <v>ZIMUMTL0084159TWKSG</v>
      </c>
      <c r="G23" s="59" t="str">
        <f t="shared" si="4"/>
        <v>ZIMUTRT0106747JPYOK</v>
      </c>
      <c r="H23" s="63">
        <f t="shared" si="6"/>
        <v>216</v>
      </c>
      <c r="I23" s="63">
        <f t="shared" si="7"/>
        <v>21</v>
      </c>
      <c r="J23" s="59"/>
      <c r="L23" s="95" t="s">
        <v>74</v>
      </c>
      <c r="M23" s="95" t="s">
        <v>696</v>
      </c>
      <c r="N23" s="53" t="str">
        <f t="shared" si="3"/>
        <v>ZIMUMTL0084160TWKSG</v>
      </c>
    </row>
    <row r="24" spans="1:14" ht="12.75" hidden="1" customHeight="1">
      <c r="A24" s="13" t="s">
        <v>113</v>
      </c>
      <c r="B24" s="13" t="s">
        <v>187</v>
      </c>
      <c r="C24" s="52" t="str">
        <f t="shared" si="1"/>
        <v>TWKSG</v>
      </c>
      <c r="D24" s="52" t="str">
        <f t="shared" si="2"/>
        <v>ZIMUTRT0106554TWKSG</v>
      </c>
      <c r="F24" s="59" t="str">
        <f t="shared" si="5"/>
        <v>ZIMUTRT0104376TWKSG</v>
      </c>
      <c r="G24" s="59" t="str">
        <f t="shared" si="4"/>
        <v>ZIMUVAN0081496KRPUS</v>
      </c>
      <c r="H24" s="63">
        <f t="shared" si="6"/>
        <v>136</v>
      </c>
      <c r="I24" s="63">
        <f t="shared" si="7"/>
        <v>33</v>
      </c>
      <c r="J24" s="59"/>
      <c r="L24" s="95" t="s">
        <v>74</v>
      </c>
      <c r="M24" s="95" t="s">
        <v>643</v>
      </c>
      <c r="N24" s="53" t="str">
        <f t="shared" si="3"/>
        <v>ZIMUMTL0084117TWKSG</v>
      </c>
    </row>
    <row r="25" spans="1:14" hidden="1">
      <c r="A25" s="13" t="s">
        <v>113</v>
      </c>
      <c r="B25" s="13" t="s">
        <v>640</v>
      </c>
      <c r="C25" s="52" t="str">
        <f t="shared" si="1"/>
        <v>TWKSG</v>
      </c>
      <c r="D25" s="52" t="str">
        <f t="shared" si="2"/>
        <v>ZIMUMTL0083922TWKSG</v>
      </c>
      <c r="F25" s="59" t="str">
        <f t="shared" si="5"/>
        <v>ZIMUORF0962701TWKSG</v>
      </c>
      <c r="G25" s="59" t="str">
        <f t="shared" si="4"/>
        <v>ZIMUVAN937923KRPUS</v>
      </c>
      <c r="H25" s="63">
        <f t="shared" si="6"/>
        <v>154</v>
      </c>
      <c r="I25" s="63">
        <f t="shared" si="7"/>
        <v>110</v>
      </c>
      <c r="J25" s="59"/>
      <c r="L25" s="95" t="s">
        <v>112</v>
      </c>
      <c r="M25" s="95" t="s">
        <v>584</v>
      </c>
      <c r="N25" s="53" t="str">
        <f t="shared" si="3"/>
        <v>ZIMUMTL0083317JPYOK</v>
      </c>
    </row>
    <row r="26" spans="1:14" ht="12.75" hidden="1" customHeight="1">
      <c r="A26" s="13" t="s">
        <v>113</v>
      </c>
      <c r="B26" s="13" t="s">
        <v>643</v>
      </c>
      <c r="C26" s="52" t="str">
        <f t="shared" si="1"/>
        <v>TWKSG</v>
      </c>
      <c r="D26" s="52" t="str">
        <f t="shared" si="2"/>
        <v>ZIMUMTL0084117TWKSG</v>
      </c>
      <c r="F26" s="59" t="str">
        <f t="shared" si="5"/>
        <v>ZIMUMTL0080062TWKSG</v>
      </c>
      <c r="G26" s="59" t="str">
        <f t="shared" si="4"/>
        <v>ZIMUVAN937924KRPUS</v>
      </c>
      <c r="H26" s="63">
        <f t="shared" si="6"/>
        <v>155</v>
      </c>
      <c r="I26" s="63">
        <f t="shared" si="7"/>
        <v>222</v>
      </c>
      <c r="J26" s="59"/>
      <c r="L26" s="95" t="s">
        <v>10</v>
      </c>
      <c r="M26" s="95" t="s">
        <v>671</v>
      </c>
      <c r="N26" s="53" t="str">
        <f t="shared" si="3"/>
        <v>ZIMUMTL0083435CNNGB</v>
      </c>
    </row>
    <row r="27" spans="1:14" ht="12.75" hidden="1" customHeight="1">
      <c r="A27" s="13" t="s">
        <v>113</v>
      </c>
      <c r="B27" s="13" t="s">
        <v>656</v>
      </c>
      <c r="C27" s="52" t="str">
        <f t="shared" si="1"/>
        <v>TWKSG</v>
      </c>
      <c r="D27" s="52" t="str">
        <f t="shared" si="2"/>
        <v>ZIMUVAN937918TWKSG</v>
      </c>
      <c r="F27" s="59" t="str">
        <f t="shared" si="5"/>
        <v>ZIMUMTL0083910TWKSG</v>
      </c>
      <c r="G27" s="59" t="str">
        <f t="shared" si="4"/>
        <v>ZIMUORF0964311KRPUS</v>
      </c>
      <c r="H27" s="63">
        <f t="shared" si="6"/>
        <v>146</v>
      </c>
      <c r="I27" s="63">
        <f t="shared" si="7"/>
        <v>206</v>
      </c>
      <c r="J27" s="59"/>
      <c r="L27" s="95" t="s">
        <v>74</v>
      </c>
      <c r="M27" s="95" t="s">
        <v>660</v>
      </c>
      <c r="N27" s="53" t="str">
        <f t="shared" si="3"/>
        <v>ZIMUVAN937922TWKSG</v>
      </c>
    </row>
    <row r="28" spans="1:14" ht="12.75" hidden="1" customHeight="1">
      <c r="A28" s="13" t="s">
        <v>113</v>
      </c>
      <c r="B28" s="13" t="s">
        <v>653</v>
      </c>
      <c r="C28" s="52" t="str">
        <f t="shared" si="1"/>
        <v>TWKSG</v>
      </c>
      <c r="D28" s="52" t="str">
        <f t="shared" si="2"/>
        <v>ZIMUTRT0106032TWKSG</v>
      </c>
      <c r="F28" s="59" t="str">
        <f t="shared" si="5"/>
        <v>ZIMUMTL0083393TWKSG</v>
      </c>
      <c r="G28" s="59" t="str">
        <f t="shared" si="4"/>
        <v>ZIMUMTL904726CNXIA</v>
      </c>
      <c r="H28" s="63">
        <f t="shared" si="6"/>
        <v>196</v>
      </c>
      <c r="I28" s="63">
        <f t="shared" si="7"/>
        <v>224</v>
      </c>
      <c r="J28" s="59"/>
      <c r="L28" s="95" t="s">
        <v>5</v>
      </c>
      <c r="M28" s="95" t="s">
        <v>603</v>
      </c>
      <c r="N28" s="53" t="str">
        <f t="shared" si="3"/>
        <v>ZIMUVAN0081015KRPUS</v>
      </c>
    </row>
    <row r="29" spans="1:14" ht="12.75" hidden="1" customHeight="1">
      <c r="A29" s="13" t="s">
        <v>113</v>
      </c>
      <c r="B29" s="13" t="s">
        <v>639</v>
      </c>
      <c r="C29" s="52" t="str">
        <f t="shared" si="1"/>
        <v>TWKSG</v>
      </c>
      <c r="D29" s="52" t="str">
        <f t="shared" si="2"/>
        <v>ZIMUMTL0083920TWKSG</v>
      </c>
      <c r="F29" s="59" t="str">
        <f t="shared" si="5"/>
        <v>ZIMUTRT0106567TWKSG</v>
      </c>
      <c r="G29" s="59" t="str">
        <f t="shared" si="4"/>
        <v>ZIMUMTL904629CNNGB</v>
      </c>
      <c r="H29" s="63">
        <f t="shared" si="6"/>
        <v>62</v>
      </c>
      <c r="I29" s="63">
        <f t="shared" si="7"/>
        <v>108</v>
      </c>
      <c r="J29" s="59"/>
      <c r="L29" s="95" t="s">
        <v>5</v>
      </c>
      <c r="M29" s="95" t="s">
        <v>474</v>
      </c>
      <c r="N29" s="53" t="str">
        <f t="shared" si="3"/>
        <v>ZIMUMTL0084029KRPUS</v>
      </c>
    </row>
    <row r="30" spans="1:14" ht="12.75" hidden="1" customHeight="1">
      <c r="A30" s="13" t="s">
        <v>113</v>
      </c>
      <c r="B30" s="13" t="s">
        <v>660</v>
      </c>
      <c r="C30" s="52" t="str">
        <f t="shared" si="1"/>
        <v>TWKSG</v>
      </c>
      <c r="D30" s="52" t="str">
        <f t="shared" si="2"/>
        <v>ZIMUVAN937922TWKSG</v>
      </c>
      <c r="F30" s="59" t="str">
        <f t="shared" si="5"/>
        <v>ZIMUTRT0106665TWKSG</v>
      </c>
      <c r="G30" s="59" t="str">
        <f t="shared" si="4"/>
        <v>ZIMUMTL0084030CNNGB</v>
      </c>
      <c r="H30" s="63">
        <f t="shared" si="6"/>
        <v>64</v>
      </c>
      <c r="I30" s="63">
        <f t="shared" si="7"/>
        <v>156</v>
      </c>
      <c r="J30" s="59"/>
      <c r="L30" s="95" t="s">
        <v>8</v>
      </c>
      <c r="M30" s="95" t="s">
        <v>507</v>
      </c>
      <c r="N30" s="53" t="str">
        <f t="shared" si="3"/>
        <v>ZIMUMTL0083698CNSNH</v>
      </c>
    </row>
    <row r="31" spans="1:14" ht="12.75" hidden="1" customHeight="1">
      <c r="A31" s="13" t="s">
        <v>113</v>
      </c>
      <c r="B31" s="13" t="s">
        <v>625</v>
      </c>
      <c r="C31" s="52" t="str">
        <f t="shared" si="1"/>
        <v>TWKSG</v>
      </c>
      <c r="D31" s="52" t="str">
        <f t="shared" si="2"/>
        <v>ZIMUMTL0083937TWKSG</v>
      </c>
      <c r="F31" s="59" t="str">
        <f t="shared" si="5"/>
        <v>ZIMUMTL0084119TWKSG</v>
      </c>
      <c r="G31" s="59" t="str">
        <f t="shared" si="4"/>
        <v>ZIMUMTL0083662CNOJA</v>
      </c>
      <c r="H31" s="63">
        <f t="shared" si="6"/>
        <v>236</v>
      </c>
      <c r="I31" s="63">
        <f t="shared" si="7"/>
        <v>149</v>
      </c>
      <c r="J31" s="59"/>
      <c r="L31" s="95" t="s">
        <v>5</v>
      </c>
      <c r="M31" s="95" t="s">
        <v>550</v>
      </c>
      <c r="N31" s="53" t="str">
        <f t="shared" si="3"/>
        <v>ZIMUMTL0083657KRPUS</v>
      </c>
    </row>
    <row r="32" spans="1:14" ht="12.75" hidden="1" customHeight="1">
      <c r="A32" s="13" t="s">
        <v>113</v>
      </c>
      <c r="B32" s="13" t="s">
        <v>696</v>
      </c>
      <c r="C32" s="52" t="str">
        <f t="shared" si="1"/>
        <v>TWKSG</v>
      </c>
      <c r="D32" s="52" t="str">
        <f t="shared" si="2"/>
        <v>ZIMUMTL0084160TWKSG</v>
      </c>
      <c r="F32" s="59" t="str">
        <f t="shared" si="5"/>
        <v>ZIMUMTL0083653TWKSG</v>
      </c>
      <c r="G32" s="59" t="str">
        <f t="shared" si="4"/>
        <v>ZIMUORF0964222KRPUS</v>
      </c>
      <c r="H32" s="63">
        <f t="shared" si="6"/>
        <v>118</v>
      </c>
      <c r="I32" s="63">
        <f t="shared" si="7"/>
        <v>223</v>
      </c>
      <c r="J32" s="59"/>
      <c r="L32" s="95" t="s">
        <v>74</v>
      </c>
      <c r="M32" s="95" t="s">
        <v>645</v>
      </c>
      <c r="N32" s="53" t="str">
        <f t="shared" si="3"/>
        <v>ZIMUMTL0084120TWKSG</v>
      </c>
    </row>
    <row r="33" spans="1:14" hidden="1">
      <c r="A33" s="13" t="s">
        <v>113</v>
      </c>
      <c r="B33" s="13" t="s">
        <v>719</v>
      </c>
      <c r="C33" s="52" t="str">
        <f t="shared" si="1"/>
        <v>TWKSG</v>
      </c>
      <c r="D33" s="52" t="str">
        <f t="shared" si="2"/>
        <v>ZIMUVAN0081726TWKSG</v>
      </c>
      <c r="F33" s="59" t="str">
        <f t="shared" si="5"/>
        <v>ZIMUMTL0084087TWKSG</v>
      </c>
      <c r="G33" s="59" t="str">
        <f t="shared" si="4"/>
        <v>ZIMUMTL0083941TWKSG</v>
      </c>
      <c r="H33" s="63">
        <f t="shared" si="6"/>
        <v>33</v>
      </c>
      <c r="I33" s="63">
        <f t="shared" si="7"/>
        <v>163</v>
      </c>
      <c r="J33" s="59"/>
      <c r="L33" s="95" t="s">
        <v>112</v>
      </c>
      <c r="M33" s="95" t="s">
        <v>589</v>
      </c>
      <c r="N33" s="53" t="str">
        <f t="shared" si="3"/>
        <v>ZIMUORF0962734JPYOK</v>
      </c>
    </row>
    <row r="34" spans="1:14" ht="12.75" hidden="1" customHeight="1">
      <c r="A34" s="13" t="s">
        <v>113</v>
      </c>
      <c r="B34" s="13" t="s">
        <v>659</v>
      </c>
      <c r="C34" s="52" t="str">
        <f t="shared" si="1"/>
        <v>TWKSG</v>
      </c>
      <c r="D34" s="52" t="str">
        <f t="shared" si="2"/>
        <v>ZIMUMTL0083941TWKSG</v>
      </c>
      <c r="F34" s="59" t="str">
        <f t="shared" si="5"/>
        <v>ZIMUMTL0084120TWKSG</v>
      </c>
      <c r="G34" s="59" t="str">
        <f t="shared" si="4"/>
        <v>ZIMUMTL0083702KRPUS</v>
      </c>
      <c r="H34" s="63">
        <f t="shared" si="6"/>
        <v>82</v>
      </c>
      <c r="I34" s="63">
        <f t="shared" si="7"/>
        <v>31</v>
      </c>
      <c r="J34" s="59"/>
      <c r="L34" s="95" t="s">
        <v>74</v>
      </c>
      <c r="M34" s="95" t="s">
        <v>651</v>
      </c>
      <c r="N34" s="53" t="str">
        <f t="shared" si="3"/>
        <v>ZIMUTRT0104376TWKSG</v>
      </c>
    </row>
    <row r="35" spans="1:14" ht="12.75" hidden="1" customHeight="1">
      <c r="A35" s="13" t="s">
        <v>113</v>
      </c>
      <c r="B35" s="13" t="s">
        <v>242</v>
      </c>
      <c r="C35" s="52" t="str">
        <f t="shared" si="1"/>
        <v>TWKSG</v>
      </c>
      <c r="D35" s="52" t="str">
        <f t="shared" si="2"/>
        <v>ZIMUTRT0106723TWKSG</v>
      </c>
      <c r="F35" s="59" t="str">
        <f t="shared" si="5"/>
        <v>ZIMUMTL0084121TWKSG</v>
      </c>
      <c r="G35" s="59" t="str">
        <f t="shared" si="4"/>
        <v>ZIMUMTL904687ACNSNH</v>
      </c>
      <c r="H35" s="63">
        <f t="shared" si="6"/>
        <v>158</v>
      </c>
      <c r="I35" s="63">
        <f t="shared" si="7"/>
        <v>128</v>
      </c>
      <c r="J35" s="59"/>
      <c r="L35" s="95" t="s">
        <v>69</v>
      </c>
      <c r="M35" s="95" t="s">
        <v>569</v>
      </c>
      <c r="N35" s="53" t="str">
        <f t="shared" si="3"/>
        <v>ZIMUMTL0083249CNXIA</v>
      </c>
    </row>
    <row r="36" spans="1:14" ht="12.75" hidden="1" customHeight="1">
      <c r="A36" s="13" t="s">
        <v>28</v>
      </c>
      <c r="B36" s="13" t="s">
        <v>634</v>
      </c>
      <c r="C36" s="52" t="str">
        <f t="shared" si="1"/>
        <v>CNNGB</v>
      </c>
      <c r="D36" s="52" t="str">
        <f t="shared" si="2"/>
        <v>ZIMUMTL0083749CNNGB</v>
      </c>
      <c r="F36" s="59" t="str">
        <f t="shared" si="5"/>
        <v>ZIMUTRT0106031TWKSG</v>
      </c>
      <c r="G36" s="59" t="str">
        <f t="shared" si="4"/>
        <v>ZIMUMTL0084039KRPUS</v>
      </c>
      <c r="H36" s="63">
        <f t="shared" si="6"/>
        <v>153</v>
      </c>
      <c r="I36" s="63">
        <f t="shared" si="7"/>
        <v>192</v>
      </c>
      <c r="J36" s="59"/>
      <c r="L36" s="95" t="s">
        <v>5</v>
      </c>
      <c r="M36" s="95" t="s">
        <v>374</v>
      </c>
      <c r="N36" s="53" t="str">
        <f t="shared" si="3"/>
        <v>ZIMUMTL904753KRPUS</v>
      </c>
    </row>
    <row r="37" spans="1:14" ht="12.75" hidden="1" customHeight="1">
      <c r="A37" s="13" t="s">
        <v>28</v>
      </c>
      <c r="B37" s="13" t="s">
        <v>192</v>
      </c>
      <c r="C37" s="52" t="str">
        <f t="shared" si="1"/>
        <v>CNNGB</v>
      </c>
      <c r="D37" s="52" t="str">
        <f t="shared" si="2"/>
        <v>ZIMUVAN937865CNNGB</v>
      </c>
      <c r="F37" s="59" t="str">
        <f t="shared" si="5"/>
        <v>ZIMUMTL0083892TWKSG</v>
      </c>
      <c r="G37" s="59" t="str">
        <f t="shared" si="4"/>
        <v>ZIMUMTL0084159TWKSG</v>
      </c>
      <c r="H37" s="63">
        <f t="shared" si="6"/>
        <v>7</v>
      </c>
      <c r="I37" s="63">
        <f t="shared" si="7"/>
        <v>165</v>
      </c>
      <c r="J37" s="59"/>
      <c r="L37" s="95" t="s">
        <v>10</v>
      </c>
      <c r="M37" s="95" t="s">
        <v>576</v>
      </c>
      <c r="N37" s="53" t="str">
        <f t="shared" si="3"/>
        <v>ZIMUMTL0083956CNNGB</v>
      </c>
    </row>
    <row r="38" spans="1:14" ht="12.75" hidden="1" customHeight="1">
      <c r="A38" s="13" t="s">
        <v>28</v>
      </c>
      <c r="B38" s="13" t="s">
        <v>563</v>
      </c>
      <c r="C38" s="52" t="str">
        <f t="shared" si="1"/>
        <v>CNNGB</v>
      </c>
      <c r="D38" s="52" t="str">
        <f t="shared" si="2"/>
        <v>SSPHMTL0084061CNNGB</v>
      </c>
      <c r="F38" s="59" t="str">
        <f t="shared" si="5"/>
        <v>ZIMUMTL0083658TWKSG</v>
      </c>
      <c r="G38" s="59" t="str">
        <f t="shared" si="4"/>
        <v>ZIMUMTL0084160TWKSG</v>
      </c>
      <c r="H38" s="63">
        <f t="shared" si="6"/>
        <v>31</v>
      </c>
      <c r="I38" s="63">
        <f t="shared" si="7"/>
        <v>221</v>
      </c>
      <c r="J38" s="59"/>
      <c r="L38" s="95" t="s">
        <v>69</v>
      </c>
      <c r="M38" s="95" t="s">
        <v>562</v>
      </c>
      <c r="N38" s="53" t="str">
        <f t="shared" si="3"/>
        <v>SSPHVAN0081598CNXIA</v>
      </c>
    </row>
    <row r="39" spans="1:14" ht="12.75" hidden="1" customHeight="1">
      <c r="A39" s="13" t="s">
        <v>28</v>
      </c>
      <c r="B39" s="13" t="s">
        <v>326</v>
      </c>
      <c r="C39" s="52" t="str">
        <f t="shared" si="1"/>
        <v>CNNGB</v>
      </c>
      <c r="D39" s="52" t="str">
        <f t="shared" si="2"/>
        <v>ZIMUTRT0106702CNNGB</v>
      </c>
      <c r="F39" s="59" t="str">
        <f t="shared" si="5"/>
        <v>ZIMUTRT0106554TWKSG</v>
      </c>
      <c r="G39" s="59" t="str">
        <f t="shared" si="4"/>
        <v>ZIMUMTL0084117TWKSG</v>
      </c>
      <c r="H39" s="63">
        <f t="shared" si="6"/>
        <v>25</v>
      </c>
      <c r="I39" s="63">
        <f t="shared" si="7"/>
        <v>52</v>
      </c>
      <c r="J39" s="59"/>
      <c r="L39" s="95" t="s">
        <v>10</v>
      </c>
      <c r="M39" s="95" t="s">
        <v>647</v>
      </c>
      <c r="N39" s="53" t="str">
        <f t="shared" si="3"/>
        <v>ZIMUORF0960268CNNGB</v>
      </c>
    </row>
    <row r="40" spans="1:14" ht="12.75" hidden="1" customHeight="1">
      <c r="A40" s="13" t="s">
        <v>28</v>
      </c>
      <c r="B40" s="13" t="s">
        <v>689</v>
      </c>
      <c r="C40" s="52" t="str">
        <f t="shared" si="1"/>
        <v>CNNGB</v>
      </c>
      <c r="D40" s="52" t="str">
        <f t="shared" si="2"/>
        <v>SSPHVAN0081509CNNGB</v>
      </c>
      <c r="F40" s="59" t="str">
        <f t="shared" si="5"/>
        <v>ZIMUMTL0083922TWKSG</v>
      </c>
      <c r="G40" s="59" t="str">
        <f t="shared" si="4"/>
        <v>ZIMUMTL0083317JPYOK</v>
      </c>
      <c r="H40" s="63">
        <f t="shared" si="6"/>
        <v>208</v>
      </c>
      <c r="I40" s="63">
        <f t="shared" si="7"/>
        <v>169</v>
      </c>
      <c r="J40" s="59"/>
      <c r="L40" s="95" t="s">
        <v>5</v>
      </c>
      <c r="M40" s="95" t="s">
        <v>580</v>
      </c>
      <c r="N40" s="53" t="str">
        <f t="shared" si="3"/>
        <v>ZIMUHFX0024716KRPUS</v>
      </c>
    </row>
    <row r="41" spans="1:14" ht="12.75" hidden="1" customHeight="1">
      <c r="A41" s="13" t="s">
        <v>28</v>
      </c>
      <c r="B41" s="13" t="s">
        <v>635</v>
      </c>
      <c r="C41" s="52" t="str">
        <f t="shared" si="1"/>
        <v>CNNGB</v>
      </c>
      <c r="D41" s="52" t="str">
        <f t="shared" si="2"/>
        <v>ZIMUMTL0083751CNNGB</v>
      </c>
      <c r="F41" s="59" t="str">
        <f t="shared" si="5"/>
        <v>ZIMUMTL0084117TWKSG</v>
      </c>
      <c r="G41" s="59" t="str">
        <f t="shared" si="4"/>
        <v>ZIMUMTL0083435CNNGB</v>
      </c>
      <c r="H41" s="63">
        <f t="shared" si="6"/>
        <v>42</v>
      </c>
      <c r="I41" s="63">
        <f t="shared" si="7"/>
        <v>23</v>
      </c>
      <c r="J41" s="59"/>
      <c r="L41" s="95" t="s">
        <v>10</v>
      </c>
      <c r="M41" s="95" t="s">
        <v>675</v>
      </c>
      <c r="N41" s="53" t="str">
        <f t="shared" si="3"/>
        <v>ZIMUVAN937763CNNGB</v>
      </c>
    </row>
    <row r="42" spans="1:14" ht="12.75" hidden="1" customHeight="1">
      <c r="A42" s="13" t="s">
        <v>28</v>
      </c>
      <c r="B42" s="13" t="s">
        <v>672</v>
      </c>
      <c r="C42" s="52" t="str">
        <f t="shared" si="1"/>
        <v>CNNGB</v>
      </c>
      <c r="D42" s="52" t="str">
        <f t="shared" si="2"/>
        <v>ZIMUMTL904748CNNGB</v>
      </c>
      <c r="F42" s="59" t="str">
        <f t="shared" si="5"/>
        <v>ZIMUVAN937918TWKSG</v>
      </c>
      <c r="G42" s="59" t="str">
        <f t="shared" si="4"/>
        <v>ZIMUVAN937922TWKSG</v>
      </c>
      <c r="H42" s="63">
        <f t="shared" si="6"/>
        <v>29</v>
      </c>
      <c r="I42" s="63">
        <f t="shared" si="7"/>
        <v>109</v>
      </c>
      <c r="J42" s="59"/>
      <c r="L42" s="95" t="s">
        <v>112</v>
      </c>
      <c r="M42" s="95" t="s">
        <v>587</v>
      </c>
      <c r="N42" s="53" t="str">
        <f t="shared" si="3"/>
        <v>ZIMUMTL904656JPYOK</v>
      </c>
    </row>
    <row r="43" spans="1:14" ht="12.75" hidden="1" customHeight="1">
      <c r="A43" s="13" t="s">
        <v>28</v>
      </c>
      <c r="B43" s="13" t="s">
        <v>671</v>
      </c>
      <c r="C43" s="52" t="str">
        <f t="shared" si="1"/>
        <v>CNNGB</v>
      </c>
      <c r="D43" s="52" t="str">
        <f t="shared" si="2"/>
        <v>ZIMUMTL0083435CNNGB</v>
      </c>
      <c r="F43" s="59" t="str">
        <f t="shared" si="5"/>
        <v>ZIMUTRT0106032TWKSG</v>
      </c>
      <c r="G43" s="59" t="str">
        <f t="shared" si="4"/>
        <v>ZIMUVAN0081015KRPUS</v>
      </c>
      <c r="H43" s="63">
        <f t="shared" si="6"/>
        <v>92</v>
      </c>
      <c r="I43" s="63">
        <f t="shared" si="7"/>
        <v>155</v>
      </c>
      <c r="J43" s="59"/>
      <c r="L43" s="95" t="s">
        <v>69</v>
      </c>
      <c r="M43" s="95" t="s">
        <v>532</v>
      </c>
      <c r="N43" s="53" t="str">
        <f t="shared" si="3"/>
        <v>ZIMUVAN0081688CNXIA</v>
      </c>
    </row>
    <row r="44" spans="1:14" ht="12.75" hidden="1" customHeight="1">
      <c r="A44" s="13" t="s">
        <v>28</v>
      </c>
      <c r="B44" s="13" t="s">
        <v>636</v>
      </c>
      <c r="C44" s="52" t="str">
        <f t="shared" si="1"/>
        <v>CNNGB</v>
      </c>
      <c r="D44" s="52" t="str">
        <f t="shared" si="2"/>
        <v>ZIMUMTL0083762CNNGB</v>
      </c>
      <c r="F44" s="59" t="str">
        <f t="shared" si="5"/>
        <v>ZIMUMTL0083920TWKSG</v>
      </c>
      <c r="G44" s="59" t="str">
        <f t="shared" si="4"/>
        <v>ZIMUMTL0084029KRPUS</v>
      </c>
      <c r="H44" s="63">
        <f t="shared" si="6"/>
        <v>128</v>
      </c>
      <c r="I44" s="63">
        <f t="shared" si="7"/>
        <v>187</v>
      </c>
      <c r="J44" s="59"/>
      <c r="L44" s="95" t="s">
        <v>8</v>
      </c>
      <c r="M44" s="95" t="s">
        <v>206</v>
      </c>
      <c r="N44" s="53" t="str">
        <f t="shared" si="3"/>
        <v>ZIMUMTL0083989CNSNH</v>
      </c>
    </row>
    <row r="45" spans="1:14" ht="12.75" hidden="1" customHeight="1">
      <c r="A45" s="13" t="s">
        <v>28</v>
      </c>
      <c r="B45" s="13" t="s">
        <v>675</v>
      </c>
      <c r="C45" s="52" t="str">
        <f t="shared" si="1"/>
        <v>CNNGB</v>
      </c>
      <c r="D45" s="52" t="str">
        <f t="shared" si="2"/>
        <v>ZIMUVAN937763CNNGB</v>
      </c>
      <c r="F45" s="59" t="str">
        <f t="shared" si="5"/>
        <v>ZIMUVAN937922TWKSG</v>
      </c>
      <c r="G45" s="59" t="str">
        <f t="shared" si="4"/>
        <v>ZIMUMTL0083698CNSNH</v>
      </c>
      <c r="H45" s="63">
        <f t="shared" si="6"/>
        <v>178</v>
      </c>
      <c r="I45" s="63">
        <f t="shared" si="7"/>
        <v>26</v>
      </c>
      <c r="J45" s="59"/>
      <c r="L45" s="95" t="s">
        <v>5</v>
      </c>
      <c r="M45" s="95" t="s">
        <v>546</v>
      </c>
      <c r="N45" s="53" t="str">
        <f t="shared" si="3"/>
        <v>ZIMUMTL0083654KRPUS</v>
      </c>
    </row>
    <row r="46" spans="1:14" ht="12.75" hidden="1" customHeight="1">
      <c r="A46" s="13" t="s">
        <v>28</v>
      </c>
      <c r="B46" s="13" t="s">
        <v>248</v>
      </c>
      <c r="C46" s="52" t="str">
        <f t="shared" si="1"/>
        <v>CNNGB</v>
      </c>
      <c r="D46" s="52" t="str">
        <f t="shared" si="2"/>
        <v>ZIMUMTL0083714CNNGB</v>
      </c>
      <c r="F46" s="59" t="str">
        <f t="shared" si="5"/>
        <v>ZIMUMTL0083937TWKSG</v>
      </c>
      <c r="G46" s="59" t="str">
        <f t="shared" si="4"/>
        <v>ZIMUMTL0083657KRPUS</v>
      </c>
      <c r="H46" s="63">
        <f t="shared" si="6"/>
        <v>75</v>
      </c>
      <c r="I46" s="63">
        <f t="shared" si="7"/>
        <v>148</v>
      </c>
      <c r="J46" s="59"/>
      <c r="L46" s="95" t="s">
        <v>5</v>
      </c>
      <c r="M46" s="95" t="s">
        <v>554</v>
      </c>
      <c r="N46" s="53" t="str">
        <f t="shared" si="3"/>
        <v>ZIMUMTL904628KRPUS</v>
      </c>
    </row>
    <row r="47" spans="1:14" ht="12.75" hidden="1" customHeight="1">
      <c r="A47" s="13" t="s">
        <v>28</v>
      </c>
      <c r="B47" s="13" t="s">
        <v>698</v>
      </c>
      <c r="C47" s="52" t="str">
        <f t="shared" si="1"/>
        <v>CNNGB</v>
      </c>
      <c r="D47" s="52" t="str">
        <f t="shared" si="2"/>
        <v>ZIMUMTL0081903CNNGB</v>
      </c>
      <c r="F47" s="59" t="str">
        <f t="shared" si="5"/>
        <v>ZIMUMTL0084160TWKSG</v>
      </c>
      <c r="G47" s="59" t="str">
        <f t="shared" si="4"/>
        <v>ZIMUMTL0084120TWKSG</v>
      </c>
      <c r="H47" s="63">
        <f t="shared" si="6"/>
        <v>18</v>
      </c>
      <c r="I47" s="63">
        <f t="shared" si="7"/>
        <v>22</v>
      </c>
      <c r="J47" s="61"/>
      <c r="L47" s="95" t="s">
        <v>69</v>
      </c>
      <c r="M47" s="95" t="s">
        <v>567</v>
      </c>
      <c r="N47" s="53" t="str">
        <f t="shared" si="3"/>
        <v>ZIMUMTL0083980CNXIA</v>
      </c>
    </row>
    <row r="48" spans="1:14" hidden="1">
      <c r="A48" s="13" t="s">
        <v>28</v>
      </c>
      <c r="B48" s="13" t="s">
        <v>512</v>
      </c>
      <c r="C48" s="52" t="str">
        <f t="shared" si="1"/>
        <v>CNNGB</v>
      </c>
      <c r="D48" s="52" t="str">
        <f t="shared" si="2"/>
        <v>ZIMUMTL0083991CNNGB</v>
      </c>
      <c r="F48" s="59" t="str">
        <f t="shared" si="5"/>
        <v>ZIMUVAN0081726TWKSG</v>
      </c>
      <c r="G48" s="59" t="str">
        <f t="shared" si="4"/>
        <v>ZIMUORF0962734JPYOK</v>
      </c>
      <c r="H48" s="63">
        <f t="shared" si="6"/>
        <v>207</v>
      </c>
      <c r="I48" s="63">
        <f t="shared" si="7"/>
        <v>195</v>
      </c>
      <c r="J48" s="59"/>
      <c r="L48" s="95" t="s">
        <v>111</v>
      </c>
      <c r="M48" s="95" t="s">
        <v>677</v>
      </c>
      <c r="N48" s="53" t="str">
        <f t="shared" si="3"/>
        <v>ZIMUMTL0083834CNOJA</v>
      </c>
    </row>
    <row r="49" spans="1:14" ht="12.75" hidden="1" customHeight="1">
      <c r="A49" s="13" t="s">
        <v>28</v>
      </c>
      <c r="B49" s="13" t="s">
        <v>479</v>
      </c>
      <c r="C49" s="52" t="str">
        <f t="shared" si="1"/>
        <v>CNNGB</v>
      </c>
      <c r="D49" s="52" t="str">
        <f t="shared" si="2"/>
        <v>ZIMUVAN937854CNNGB</v>
      </c>
      <c r="F49" s="59" t="str">
        <f t="shared" si="5"/>
        <v>ZIMUMTL0083941TWKSG</v>
      </c>
      <c r="G49" s="59" t="str">
        <f t="shared" si="4"/>
        <v>ZIMUTRT0104376TWKSG</v>
      </c>
      <c r="H49" s="63">
        <f t="shared" si="6"/>
        <v>8</v>
      </c>
      <c r="I49" s="63">
        <f t="shared" si="7"/>
        <v>17</v>
      </c>
      <c r="J49" s="59"/>
      <c r="L49" s="95" t="s">
        <v>74</v>
      </c>
      <c r="M49" s="95" t="s">
        <v>697</v>
      </c>
      <c r="N49" s="53" t="str">
        <f t="shared" si="3"/>
        <v>ZIMUMTL904564BTWKSG</v>
      </c>
    </row>
    <row r="50" spans="1:14" ht="12.75" hidden="1" customHeight="1">
      <c r="A50" s="13" t="s">
        <v>28</v>
      </c>
      <c r="B50" s="13" t="s">
        <v>577</v>
      </c>
      <c r="C50" s="52" t="str">
        <f t="shared" si="1"/>
        <v>CNNGB</v>
      </c>
      <c r="D50" s="52" t="str">
        <f t="shared" si="2"/>
        <v>ZIMUTRT0106620CNNGB</v>
      </c>
      <c r="F50" s="59" t="str">
        <f t="shared" si="5"/>
        <v>ZIMUTRT0106723TWKSG</v>
      </c>
      <c r="G50" s="59" t="str">
        <f t="shared" si="4"/>
        <v>ZIMUMTL0083249CNXIA</v>
      </c>
      <c r="H50" s="63">
        <f t="shared" si="6"/>
        <v>194</v>
      </c>
      <c r="I50" s="63">
        <f t="shared" si="7"/>
        <v>103</v>
      </c>
      <c r="J50" s="59"/>
      <c r="L50" s="95" t="s">
        <v>10</v>
      </c>
      <c r="M50" s="95" t="s">
        <v>689</v>
      </c>
      <c r="N50" s="53" t="str">
        <f t="shared" si="3"/>
        <v>SSPHVAN0081509CNNGB</v>
      </c>
    </row>
    <row r="51" spans="1:14" ht="12.75" hidden="1" customHeight="1">
      <c r="A51" s="13" t="s">
        <v>28</v>
      </c>
      <c r="B51" s="13" t="s">
        <v>564</v>
      </c>
      <c r="C51" s="52" t="str">
        <f t="shared" si="1"/>
        <v>CNNGB</v>
      </c>
      <c r="D51" s="52" t="str">
        <f t="shared" si="2"/>
        <v>SSPHMTL904739CNNGB</v>
      </c>
      <c r="F51" s="59" t="str">
        <f t="shared" si="5"/>
        <v>ZIMUMTL0083749CNNGB</v>
      </c>
      <c r="G51" s="59" t="str">
        <f t="shared" si="4"/>
        <v>ZIMUMTL904753KRPUS</v>
      </c>
      <c r="H51" s="63">
        <f t="shared" si="6"/>
        <v>91</v>
      </c>
      <c r="I51" s="63">
        <f t="shared" si="7"/>
        <v>143</v>
      </c>
      <c r="J51" s="59"/>
      <c r="L51" s="95" t="s">
        <v>5</v>
      </c>
      <c r="M51" s="95" t="s">
        <v>418</v>
      </c>
      <c r="N51" s="53" t="str">
        <f t="shared" si="3"/>
        <v>ZIMUTRT0106909KRPUS</v>
      </c>
    </row>
    <row r="52" spans="1:14" ht="12.75" hidden="1" customHeight="1">
      <c r="A52" s="13" t="s">
        <v>28</v>
      </c>
      <c r="B52" s="13" t="s">
        <v>382</v>
      </c>
      <c r="C52" s="52" t="str">
        <f t="shared" si="1"/>
        <v>CNNGB</v>
      </c>
      <c r="D52" s="52" t="str">
        <f t="shared" si="2"/>
        <v>ZIMUMTL0083594CNNGB</v>
      </c>
      <c r="F52" s="59" t="str">
        <f t="shared" si="5"/>
        <v>ZIMUVAN937865CNNGB</v>
      </c>
      <c r="G52" s="59" t="str">
        <f t="shared" si="4"/>
        <v>ZIMUMTL0083956CNNGB</v>
      </c>
      <c r="H52" s="63">
        <f t="shared" si="6"/>
        <v>52</v>
      </c>
      <c r="I52" s="63">
        <f t="shared" si="7"/>
        <v>151</v>
      </c>
      <c r="J52" s="59"/>
      <c r="L52" s="95" t="s">
        <v>5</v>
      </c>
      <c r="M52" s="95" t="s">
        <v>295</v>
      </c>
      <c r="N52" s="53" t="str">
        <f t="shared" si="3"/>
        <v>ZIMUVAN937826KRPUS</v>
      </c>
    </row>
    <row r="53" spans="1:14" ht="12.75" hidden="1" customHeight="1">
      <c r="A53" s="13" t="s">
        <v>28</v>
      </c>
      <c r="B53" s="13" t="s">
        <v>576</v>
      </c>
      <c r="C53" s="52" t="str">
        <f t="shared" si="1"/>
        <v>CNNGB</v>
      </c>
      <c r="D53" s="52" t="str">
        <f t="shared" si="2"/>
        <v>ZIMUMTL0083956CNNGB</v>
      </c>
      <c r="F53" s="59" t="str">
        <f t="shared" si="5"/>
        <v>SSPHMTL0084061CNNGB</v>
      </c>
      <c r="G53" s="59" t="str">
        <f t="shared" si="4"/>
        <v>SSPHVAN0081598CNXIA</v>
      </c>
      <c r="H53" s="63">
        <f t="shared" si="6"/>
        <v>190</v>
      </c>
      <c r="I53" s="63">
        <f t="shared" si="7"/>
        <v>106</v>
      </c>
      <c r="J53" s="59"/>
      <c r="L53" s="95" t="s">
        <v>74</v>
      </c>
      <c r="M53" s="95" t="s">
        <v>187</v>
      </c>
      <c r="N53" s="53" t="str">
        <f t="shared" si="3"/>
        <v>ZIMUTRT0106554TWKSG</v>
      </c>
    </row>
    <row r="54" spans="1:14" ht="12.75" hidden="1" customHeight="1">
      <c r="A54" s="13" t="s">
        <v>28</v>
      </c>
      <c r="B54" s="13" t="s">
        <v>699</v>
      </c>
      <c r="C54" s="52" t="str">
        <f t="shared" si="1"/>
        <v>CNNGB</v>
      </c>
      <c r="D54" s="52" t="str">
        <f t="shared" si="2"/>
        <v>ZIMUMTL904724CNNGB</v>
      </c>
      <c r="F54" s="59" t="str">
        <f t="shared" si="5"/>
        <v>ZIMUTRT0106702CNNGB</v>
      </c>
      <c r="G54" s="59" t="str">
        <f t="shared" si="4"/>
        <v>ZIMUORF0960268CNNGB</v>
      </c>
      <c r="H54" s="63">
        <f t="shared" si="6"/>
        <v>57</v>
      </c>
      <c r="I54" s="63">
        <f t="shared" si="7"/>
        <v>83</v>
      </c>
      <c r="J54" s="59"/>
      <c r="L54" s="95" t="s">
        <v>10</v>
      </c>
      <c r="M54" s="95" t="s">
        <v>657</v>
      </c>
      <c r="N54" s="53" t="str">
        <f t="shared" si="3"/>
        <v>ZIMUMTL0084139CNNGB</v>
      </c>
    </row>
    <row r="55" spans="1:14" hidden="1">
      <c r="A55" s="13" t="s">
        <v>28</v>
      </c>
      <c r="B55" s="13" t="s">
        <v>428</v>
      </c>
      <c r="C55" s="52" t="str">
        <f t="shared" si="1"/>
        <v>CNNGB</v>
      </c>
      <c r="D55" s="52" t="str">
        <f t="shared" si="2"/>
        <v>ZIMUTRT0106871CNNGB</v>
      </c>
      <c r="F55" s="59" t="str">
        <f t="shared" si="5"/>
        <v>SSPHVAN0081509CNNGB</v>
      </c>
      <c r="G55" s="59" t="str">
        <f t="shared" si="4"/>
        <v>ZIMUHFX0024716KRPUS</v>
      </c>
      <c r="H55" s="63">
        <f t="shared" si="6"/>
        <v>135</v>
      </c>
      <c r="I55" s="63">
        <f t="shared" si="7"/>
        <v>49</v>
      </c>
      <c r="J55" s="59"/>
      <c r="L55" s="95" t="s">
        <v>5</v>
      </c>
      <c r="M55" s="95" t="s">
        <v>714</v>
      </c>
      <c r="N55" s="53" t="str">
        <f t="shared" si="3"/>
        <v>ZIMUMTL0083331CKRPUS</v>
      </c>
    </row>
    <row r="56" spans="1:14" ht="12.75" hidden="1" customHeight="1">
      <c r="A56" s="13" t="s">
        <v>28</v>
      </c>
      <c r="B56" s="13" t="s">
        <v>657</v>
      </c>
      <c r="C56" s="52" t="str">
        <f t="shared" si="1"/>
        <v>CNNGB</v>
      </c>
      <c r="D56" s="52" t="str">
        <f t="shared" si="2"/>
        <v>ZIMUMTL0084139CNNGB</v>
      </c>
      <c r="F56" s="59" t="str">
        <f t="shared" si="5"/>
        <v>ZIMUMTL0083751CNNGB</v>
      </c>
      <c r="G56" s="59" t="str">
        <f t="shared" si="4"/>
        <v>ZIMUVAN937763CNNGB</v>
      </c>
      <c r="H56" s="63">
        <f t="shared" si="6"/>
        <v>44</v>
      </c>
      <c r="I56" s="63">
        <f t="shared" si="7"/>
        <v>164</v>
      </c>
      <c r="J56" s="59"/>
      <c r="L56" s="95" t="s">
        <v>69</v>
      </c>
      <c r="M56" s="95" t="s">
        <v>533</v>
      </c>
      <c r="N56" s="53" t="str">
        <f t="shared" si="3"/>
        <v>ZIMUVAN0081689CNXIA</v>
      </c>
    </row>
    <row r="57" spans="1:14" ht="12.75" hidden="1" customHeight="1">
      <c r="A57" s="13" t="s">
        <v>28</v>
      </c>
      <c r="B57" s="13" t="s">
        <v>566</v>
      </c>
      <c r="C57" s="52" t="str">
        <f t="shared" si="1"/>
        <v>CNNGB</v>
      </c>
      <c r="D57" s="52" t="str">
        <f t="shared" si="2"/>
        <v>SSPHVAN0081388CNNGB</v>
      </c>
      <c r="F57" s="59" t="str">
        <f t="shared" si="5"/>
        <v>ZIMUMTL904748CNNGB</v>
      </c>
      <c r="G57" s="59" t="str">
        <f t="shared" si="4"/>
        <v>ZIMUMTL904656JPYOK</v>
      </c>
      <c r="H57" s="63">
        <f t="shared" si="6"/>
        <v>221</v>
      </c>
      <c r="I57" s="63">
        <f t="shared" si="7"/>
        <v>127</v>
      </c>
      <c r="J57" s="59"/>
      <c r="L57" s="95" t="s">
        <v>5</v>
      </c>
      <c r="M57" s="95" t="s">
        <v>172</v>
      </c>
      <c r="N57" s="53" t="str">
        <f t="shared" si="3"/>
        <v>ZIMUORF0965728KRPUS</v>
      </c>
    </row>
    <row r="58" spans="1:14" ht="12.75" hidden="1" customHeight="1">
      <c r="A58" s="13" t="s">
        <v>28</v>
      </c>
      <c r="B58" s="13" t="s">
        <v>647</v>
      </c>
      <c r="C58" s="52" t="str">
        <f t="shared" si="1"/>
        <v>CNNGB</v>
      </c>
      <c r="D58" s="52" t="str">
        <f t="shared" si="2"/>
        <v>ZIMUORF0960268CNNGB</v>
      </c>
      <c r="F58" s="59" t="str">
        <f t="shared" si="5"/>
        <v>ZIMUMTL0083435CNNGB</v>
      </c>
      <c r="G58" s="59" t="str">
        <f t="shared" si="4"/>
        <v>ZIMUVAN0081688CNXIA</v>
      </c>
      <c r="H58" s="63">
        <f t="shared" si="6"/>
        <v>199</v>
      </c>
      <c r="I58" s="63">
        <f t="shared" si="7"/>
        <v>25</v>
      </c>
      <c r="J58" s="59"/>
      <c r="L58" s="95" t="s">
        <v>74</v>
      </c>
      <c r="M58" s="95" t="s">
        <v>662</v>
      </c>
      <c r="N58" s="53" t="str">
        <f t="shared" si="3"/>
        <v>ZIMUMTL0083940TWKSG</v>
      </c>
    </row>
    <row r="59" spans="1:14" ht="12.75" hidden="1" customHeight="1">
      <c r="A59" s="13" t="s">
        <v>28</v>
      </c>
      <c r="B59" s="13" t="s">
        <v>673</v>
      </c>
      <c r="C59" s="52" t="str">
        <f t="shared" si="1"/>
        <v>CNNGB</v>
      </c>
      <c r="D59" s="52" t="str">
        <f t="shared" si="2"/>
        <v>ZIMUVAN0081319CNNGB</v>
      </c>
      <c r="F59" s="59" t="str">
        <f t="shared" si="5"/>
        <v>ZIMUMTL0083762CNNGB</v>
      </c>
      <c r="G59" s="59" t="str">
        <f t="shared" si="4"/>
        <v>ZIMUMTL0083989CNSNH</v>
      </c>
      <c r="H59" s="63">
        <f t="shared" si="6"/>
        <v>175</v>
      </c>
      <c r="I59" s="63">
        <f t="shared" si="7"/>
        <v>153</v>
      </c>
      <c r="J59" s="59"/>
      <c r="L59" s="95" t="s">
        <v>5</v>
      </c>
      <c r="M59" s="95" t="s">
        <v>386</v>
      </c>
      <c r="N59" s="53" t="str">
        <f t="shared" si="3"/>
        <v>ZIMUVAN0081590KRPUS</v>
      </c>
    </row>
    <row r="60" spans="1:14" ht="12.75" hidden="1" customHeight="1">
      <c r="A60" s="13" t="s">
        <v>28</v>
      </c>
      <c r="B60" s="13" t="s">
        <v>670</v>
      </c>
      <c r="C60" s="52" t="str">
        <f t="shared" si="1"/>
        <v>CNNGB</v>
      </c>
      <c r="D60" s="52" t="str">
        <f t="shared" si="2"/>
        <v>ZIMUMTL0083434CNNGB</v>
      </c>
      <c r="F60" s="59" t="str">
        <f t="shared" si="5"/>
        <v>ZIMUVAN937763CNNGB</v>
      </c>
      <c r="G60" s="59" t="str">
        <f t="shared" si="4"/>
        <v>ZIMUMTL0083654KRPUS</v>
      </c>
      <c r="H60" s="63">
        <f t="shared" si="6"/>
        <v>99</v>
      </c>
      <c r="I60" s="63">
        <f t="shared" si="7"/>
        <v>40</v>
      </c>
      <c r="J60" s="59"/>
      <c r="L60" s="95" t="s">
        <v>5</v>
      </c>
      <c r="M60" s="95" t="s">
        <v>270</v>
      </c>
      <c r="N60" s="53" t="str">
        <f t="shared" si="3"/>
        <v>ZIMUORF0964025KRPUS</v>
      </c>
    </row>
    <row r="61" spans="1:14" ht="12.75" hidden="1" customHeight="1">
      <c r="A61" s="13" t="s">
        <v>28</v>
      </c>
      <c r="B61" s="13" t="s">
        <v>700</v>
      </c>
      <c r="C61" s="52" t="str">
        <f t="shared" si="1"/>
        <v>CNNGB</v>
      </c>
      <c r="D61" s="52" t="str">
        <f t="shared" si="2"/>
        <v>ZIMUVAN937803CNNGB</v>
      </c>
      <c r="F61" s="59" t="str">
        <f t="shared" si="5"/>
        <v>ZIMUMTL0083714CNNGB</v>
      </c>
      <c r="G61" s="59" t="str">
        <f t="shared" si="4"/>
        <v>ZIMUMTL904628KRPUS</v>
      </c>
      <c r="H61" s="63">
        <f t="shared" si="6"/>
        <v>97</v>
      </c>
      <c r="I61" s="63">
        <f t="shared" si="7"/>
        <v>99</v>
      </c>
      <c r="J61" s="59"/>
      <c r="L61" s="95" t="s">
        <v>111</v>
      </c>
      <c r="M61" s="95" t="s">
        <v>487</v>
      </c>
      <c r="N61" s="53" t="str">
        <f t="shared" si="3"/>
        <v>ZIMUMTL0083660CNOJA</v>
      </c>
    </row>
    <row r="62" spans="1:14" ht="12.75" customHeight="1">
      <c r="A62" s="13" t="s">
        <v>28</v>
      </c>
      <c r="B62" s="13" t="s">
        <v>658</v>
      </c>
      <c r="C62" s="52" t="str">
        <f t="shared" si="1"/>
        <v>CNNGB</v>
      </c>
      <c r="D62" s="52" t="str">
        <f t="shared" si="2"/>
        <v>ZIMUVAN0081666CNNGB</v>
      </c>
      <c r="F62" s="59" t="str">
        <f t="shared" si="5"/>
        <v>ZIMUMTL0081903CNNGB</v>
      </c>
      <c r="G62" s="59" t="str">
        <f t="shared" si="4"/>
        <v>ZIMUMTL0083980CNXIA</v>
      </c>
      <c r="H62" s="63">
        <f t="shared" si="6"/>
        <v>191</v>
      </c>
      <c r="I62" s="63" t="e">
        <f t="shared" si="7"/>
        <v>#N/A</v>
      </c>
      <c r="J62" s="59" t="s">
        <v>703</v>
      </c>
      <c r="L62" s="95" t="s">
        <v>112</v>
      </c>
      <c r="M62" s="95" t="s">
        <v>175</v>
      </c>
      <c r="N62" s="53" t="str">
        <f t="shared" si="3"/>
        <v>ZIMUMTL0083533JPYOK</v>
      </c>
    </row>
    <row r="63" spans="1:14" ht="12.75" hidden="1" customHeight="1">
      <c r="A63" s="13" t="s">
        <v>28</v>
      </c>
      <c r="B63" s="13" t="s">
        <v>573</v>
      </c>
      <c r="C63" s="52" t="str">
        <f t="shared" si="1"/>
        <v>CNNGB</v>
      </c>
      <c r="D63" s="52" t="str">
        <f t="shared" si="2"/>
        <v>ZIMUMTL904629CNNGB</v>
      </c>
      <c r="F63" s="59" t="str">
        <f t="shared" si="5"/>
        <v>ZIMUMTL0083991CNNGB</v>
      </c>
      <c r="G63" s="59" t="str">
        <f t="shared" si="4"/>
        <v>ZIMUMTL0083834CNOJA</v>
      </c>
      <c r="H63" s="63">
        <f t="shared" si="6"/>
        <v>226</v>
      </c>
      <c r="I63" s="63">
        <f t="shared" si="7"/>
        <v>160</v>
      </c>
      <c r="J63" s="59"/>
      <c r="L63" s="95" t="s">
        <v>112</v>
      </c>
      <c r="M63" s="95" t="s">
        <v>406</v>
      </c>
      <c r="N63" s="53" t="str">
        <f t="shared" si="3"/>
        <v>ZIMUMTL0083808JPYOK</v>
      </c>
    </row>
    <row r="64" spans="1:14" ht="12.75" hidden="1" customHeight="1">
      <c r="A64" s="13" t="s">
        <v>28</v>
      </c>
      <c r="B64" s="13" t="s">
        <v>674</v>
      </c>
      <c r="C64" s="52" t="str">
        <f t="shared" si="1"/>
        <v>CNNGB</v>
      </c>
      <c r="D64" s="52" t="str">
        <f t="shared" si="2"/>
        <v>ZIMUVAN0081320CNNGB</v>
      </c>
      <c r="F64" s="59" t="str">
        <f t="shared" si="5"/>
        <v>ZIMUVAN937854CNNGB</v>
      </c>
      <c r="G64" s="59" t="str">
        <f t="shared" si="4"/>
        <v>ZIMUMTL904564BTWKSG</v>
      </c>
      <c r="H64" s="63" t="e">
        <f t="shared" si="6"/>
        <v>#N/A</v>
      </c>
      <c r="I64" s="63">
        <f t="shared" si="7"/>
        <v>132</v>
      </c>
      <c r="J64" s="59" t="s">
        <v>703</v>
      </c>
      <c r="L64" s="95" t="s">
        <v>112</v>
      </c>
      <c r="M64" s="95" t="s">
        <v>397</v>
      </c>
      <c r="N64" s="53" t="str">
        <f t="shared" si="3"/>
        <v>ZIMUMTL0083763JPYOK</v>
      </c>
    </row>
    <row r="65" spans="1:14" ht="12.75" hidden="1" customHeight="1">
      <c r="A65" s="13" t="s">
        <v>28</v>
      </c>
      <c r="B65" s="13" t="s">
        <v>641</v>
      </c>
      <c r="C65" s="52" t="str">
        <f t="shared" si="1"/>
        <v>CNNGB</v>
      </c>
      <c r="D65" s="52" t="str">
        <f t="shared" si="2"/>
        <v>ZIMUMTL0084030CNNGB</v>
      </c>
      <c r="F65" s="59" t="str">
        <f t="shared" si="5"/>
        <v>ZIMUTRT0106620CNNGB</v>
      </c>
      <c r="G65" s="59" t="str">
        <f t="shared" si="4"/>
        <v>SSPHVAN0081509CNNGB</v>
      </c>
      <c r="H65" s="63">
        <f t="shared" si="6"/>
        <v>39</v>
      </c>
      <c r="I65" s="63">
        <f t="shared" si="7"/>
        <v>216</v>
      </c>
      <c r="J65" s="59"/>
      <c r="L65" s="95" t="s">
        <v>112</v>
      </c>
      <c r="M65" s="95" t="s">
        <v>263</v>
      </c>
      <c r="N65" s="53" t="str">
        <f t="shared" si="3"/>
        <v>ZIMUVAN0081425JPYOK</v>
      </c>
    </row>
    <row r="66" spans="1:14" ht="12.75" customHeight="1">
      <c r="A66" s="13" t="s">
        <v>28</v>
      </c>
      <c r="B66" s="13" t="s">
        <v>565</v>
      </c>
      <c r="C66" s="52" t="str">
        <f t="shared" si="1"/>
        <v>CNNGB</v>
      </c>
      <c r="D66" s="52" t="str">
        <f t="shared" si="2"/>
        <v>SSPHORF917430CNNGB</v>
      </c>
      <c r="F66" s="59" t="str">
        <f t="shared" si="5"/>
        <v>SSPHMTL904739CNNGB</v>
      </c>
      <c r="G66" s="59" t="str">
        <f t="shared" si="4"/>
        <v>ZIMUTRT0106909KRPUS</v>
      </c>
      <c r="H66" s="63">
        <f t="shared" si="6"/>
        <v>104</v>
      </c>
      <c r="I66" s="63" t="e">
        <f t="shared" si="7"/>
        <v>#N/A</v>
      </c>
      <c r="J66" s="59" t="s">
        <v>703</v>
      </c>
      <c r="L66" s="95" t="s">
        <v>8</v>
      </c>
      <c r="M66" s="95" t="s">
        <v>377</v>
      </c>
      <c r="N66" s="53" t="str">
        <f t="shared" si="3"/>
        <v>ZIMUTRT901430CNSNH</v>
      </c>
    </row>
    <row r="67" spans="1:14" ht="12.75" hidden="1" customHeight="1">
      <c r="A67" s="13" t="s">
        <v>28</v>
      </c>
      <c r="B67" s="13" t="s">
        <v>477</v>
      </c>
      <c r="C67" s="52" t="str">
        <f t="shared" ref="C67:C130" si="8">VLOOKUP(A67,$G$1:$H$14,2,FALSE)</f>
        <v>CNNGB</v>
      </c>
      <c r="D67" s="52" t="str">
        <f t="shared" ref="D67:D130" si="9">+B67&amp;C67</f>
        <v>ZIMUVAN937749CNNGB</v>
      </c>
      <c r="F67" s="59" t="str">
        <f t="shared" si="5"/>
        <v>ZIMUMTL0083594CNNGB</v>
      </c>
      <c r="G67" s="59" t="str">
        <f t="shared" si="4"/>
        <v>ZIMUVAN937826KRPUS</v>
      </c>
      <c r="H67" s="63">
        <f t="shared" si="6"/>
        <v>129</v>
      </c>
      <c r="I67" s="63">
        <f t="shared" si="7"/>
        <v>189</v>
      </c>
      <c r="J67" s="59"/>
      <c r="L67" s="95" t="s">
        <v>8</v>
      </c>
      <c r="M67" s="95" t="s">
        <v>511</v>
      </c>
      <c r="N67" s="53" t="str">
        <f t="shared" ref="N67:N120" si="10">+M67&amp;L67</f>
        <v>ZIMUMTL0083990CNSNH</v>
      </c>
    </row>
    <row r="68" spans="1:14" ht="12.75" hidden="1" customHeight="1">
      <c r="A68" s="13" t="s">
        <v>28</v>
      </c>
      <c r="B68" s="13" t="s">
        <v>632</v>
      </c>
      <c r="C68" s="52" t="str">
        <f t="shared" si="8"/>
        <v>CNNGB</v>
      </c>
      <c r="D68" s="52" t="str">
        <f t="shared" si="9"/>
        <v>ZIMUMTL0083704CNNGB</v>
      </c>
      <c r="F68" s="59" t="str">
        <f t="shared" si="5"/>
        <v>ZIMUMTL0083956CNNGB</v>
      </c>
      <c r="G68" s="59" t="str">
        <f t="shared" si="4"/>
        <v>ZIMUTRT0106554TWKSG</v>
      </c>
      <c r="H68" s="63">
        <f t="shared" si="6"/>
        <v>23</v>
      </c>
      <c r="I68" s="63">
        <f t="shared" si="7"/>
        <v>36</v>
      </c>
      <c r="J68" s="59"/>
      <c r="L68" s="95" t="s">
        <v>8</v>
      </c>
      <c r="M68" s="95" t="s">
        <v>350</v>
      </c>
      <c r="N68" s="53" t="str">
        <f t="shared" si="10"/>
        <v>ZIMUORF0965482CNSNH</v>
      </c>
    </row>
    <row r="69" spans="1:14" ht="12.75" customHeight="1">
      <c r="A69" s="13" t="s">
        <v>28</v>
      </c>
      <c r="B69" s="13" t="s">
        <v>633</v>
      </c>
      <c r="C69" s="52" t="str">
        <f t="shared" si="8"/>
        <v>CNNGB</v>
      </c>
      <c r="D69" s="52" t="str">
        <f t="shared" si="9"/>
        <v>ZIMUMTL0083709CNNGB</v>
      </c>
      <c r="F69" s="59" t="str">
        <f t="shared" si="5"/>
        <v>ZIMUMTL904724CNNGB</v>
      </c>
      <c r="G69" s="59" t="str">
        <f t="shared" si="4"/>
        <v>ZIMUMTL0084139CNNGB</v>
      </c>
      <c r="H69" s="63">
        <f t="shared" si="6"/>
        <v>55</v>
      </c>
      <c r="I69" s="63" t="e">
        <f t="shared" si="7"/>
        <v>#N/A</v>
      </c>
      <c r="J69" s="59" t="s">
        <v>703</v>
      </c>
      <c r="L69" s="95" t="s">
        <v>8</v>
      </c>
      <c r="M69" s="95" t="s">
        <v>253</v>
      </c>
      <c r="N69" s="53" t="str">
        <f t="shared" si="10"/>
        <v>ZIMUORF0960432ACNSNH</v>
      </c>
    </row>
    <row r="70" spans="1:14" hidden="1">
      <c r="A70" s="13" t="s">
        <v>28</v>
      </c>
      <c r="B70" s="13" t="s">
        <v>478</v>
      </c>
      <c r="C70" s="52" t="str">
        <f t="shared" si="8"/>
        <v>CNNGB</v>
      </c>
      <c r="D70" s="52" t="str">
        <f t="shared" si="9"/>
        <v>ZIMUVAN937853CNNGB</v>
      </c>
      <c r="F70" s="59" t="str">
        <f t="shared" si="5"/>
        <v>ZIMUTRT0106871CNNGB</v>
      </c>
      <c r="G70" s="59" t="str">
        <f t="shared" si="4"/>
        <v>ZIMUMTL0083331CKRPUS</v>
      </c>
      <c r="H70" s="63" t="e">
        <f t="shared" si="6"/>
        <v>#N/A</v>
      </c>
      <c r="I70" s="63">
        <f t="shared" si="7"/>
        <v>233</v>
      </c>
      <c r="J70" s="59" t="s">
        <v>703</v>
      </c>
      <c r="L70" s="95" t="s">
        <v>5</v>
      </c>
      <c r="M70" s="95" t="s">
        <v>425</v>
      </c>
      <c r="N70" s="53" t="str">
        <f t="shared" si="10"/>
        <v>ZIMUORF0964813KRPUS</v>
      </c>
    </row>
    <row r="71" spans="1:14" hidden="1">
      <c r="A71" s="13" t="s">
        <v>27</v>
      </c>
      <c r="B71" s="13" t="s">
        <v>604</v>
      </c>
      <c r="C71" s="52" t="str">
        <f t="shared" si="8"/>
        <v>KRPUS</v>
      </c>
      <c r="D71" s="52" t="str">
        <f t="shared" si="9"/>
        <v>ZIMUVAN0081353KRPUS</v>
      </c>
      <c r="F71" s="59" t="str">
        <f t="shared" si="5"/>
        <v>ZIMUMTL0084139CNNGB</v>
      </c>
      <c r="G71" s="59" t="str">
        <f t="shared" si="4"/>
        <v>ZIMUVAN0081689CNXIA</v>
      </c>
      <c r="H71" s="63">
        <f t="shared" si="6"/>
        <v>197</v>
      </c>
      <c r="I71" s="63">
        <f t="shared" si="7"/>
        <v>53</v>
      </c>
      <c r="J71" s="59"/>
      <c r="L71" s="95" t="s">
        <v>112</v>
      </c>
      <c r="M71" s="95" t="s">
        <v>591</v>
      </c>
      <c r="N71" s="53" t="str">
        <f t="shared" si="10"/>
        <v>ZIMUTRT0106748JPYOK</v>
      </c>
    </row>
    <row r="72" spans="1:14" hidden="1">
      <c r="A72" s="13" t="s">
        <v>27</v>
      </c>
      <c r="B72" s="13" t="s">
        <v>473</v>
      </c>
      <c r="C72" s="52" t="str">
        <f t="shared" si="8"/>
        <v>KRPUS</v>
      </c>
      <c r="D72" s="52" t="str">
        <f t="shared" si="9"/>
        <v>ZIMUMTL0084010KRPUS</v>
      </c>
      <c r="F72" s="59" t="str">
        <f t="shared" si="5"/>
        <v>SSPHVAN0081388CNNGB</v>
      </c>
      <c r="G72" s="59" t="str">
        <f t="shared" si="4"/>
        <v>ZIMUORF0965728KRPUS</v>
      </c>
      <c r="H72" s="63">
        <f t="shared" si="6"/>
        <v>143</v>
      </c>
      <c r="I72" s="63">
        <f t="shared" si="7"/>
        <v>138</v>
      </c>
      <c r="J72" s="59"/>
      <c r="L72" s="95" t="s">
        <v>8</v>
      </c>
      <c r="M72" s="95" t="s">
        <v>513</v>
      </c>
      <c r="N72" s="53" t="str">
        <f t="shared" si="10"/>
        <v>ZIMUMTL0083992CNSNH</v>
      </c>
    </row>
    <row r="73" spans="1:14" ht="12.75" hidden="1" customHeight="1">
      <c r="A73" s="13" t="s">
        <v>27</v>
      </c>
      <c r="B73" s="13" t="s">
        <v>502</v>
      </c>
      <c r="C73" s="52" t="str">
        <f t="shared" si="8"/>
        <v>KRPUS</v>
      </c>
      <c r="D73" s="52" t="str">
        <f t="shared" si="9"/>
        <v>ZIMUVAN0081188KRPUS</v>
      </c>
      <c r="F73" s="59" t="str">
        <f t="shared" si="5"/>
        <v>ZIMUORF0960268CNNGB</v>
      </c>
      <c r="G73" s="59" t="str">
        <f t="shared" si="4"/>
        <v>ZIMUMTL0083940TWKSG</v>
      </c>
      <c r="H73" s="63">
        <f t="shared" si="6"/>
        <v>2</v>
      </c>
      <c r="I73" s="63">
        <f t="shared" si="7"/>
        <v>38</v>
      </c>
      <c r="J73" s="59"/>
      <c r="L73" s="95" t="s">
        <v>8</v>
      </c>
      <c r="M73" s="95" t="s">
        <v>680</v>
      </c>
      <c r="N73" s="53" t="str">
        <f t="shared" si="10"/>
        <v>ZIMUMTL0083011CNSNH</v>
      </c>
    </row>
    <row r="74" spans="1:14" ht="12.75" hidden="1" customHeight="1">
      <c r="A74" s="13" t="s">
        <v>27</v>
      </c>
      <c r="B74" s="13" t="s">
        <v>556</v>
      </c>
      <c r="C74" s="52" t="str">
        <f t="shared" si="8"/>
        <v>KRPUS</v>
      </c>
      <c r="D74" s="52" t="str">
        <f t="shared" si="9"/>
        <v>ZIMUVAN0081169KRPUS</v>
      </c>
      <c r="F74" s="59" t="str">
        <f t="shared" si="5"/>
        <v>ZIMUVAN0081319CNNGB</v>
      </c>
      <c r="G74" s="59" t="str">
        <f t="shared" si="4"/>
        <v>ZIMUVAN0081590KRPUS</v>
      </c>
      <c r="H74" s="63">
        <f t="shared" si="6"/>
        <v>141</v>
      </c>
      <c r="I74" s="63">
        <f t="shared" si="7"/>
        <v>219</v>
      </c>
      <c r="J74" s="59"/>
      <c r="L74" s="95" t="s">
        <v>5</v>
      </c>
      <c r="M74" s="95" t="s">
        <v>400</v>
      </c>
      <c r="N74" s="53" t="str">
        <f t="shared" si="10"/>
        <v>ZIMUMTL0083427KRPUS</v>
      </c>
    </row>
    <row r="75" spans="1:14" ht="12.75" hidden="1" customHeight="1">
      <c r="A75" s="13" t="s">
        <v>27</v>
      </c>
      <c r="B75" s="13" t="s">
        <v>189</v>
      </c>
      <c r="C75" s="52" t="str">
        <f t="shared" si="8"/>
        <v>KRPUS</v>
      </c>
      <c r="D75" s="52" t="str">
        <f t="shared" si="9"/>
        <v>ZIMUVAN937820KRPUS</v>
      </c>
      <c r="F75" s="59" t="str">
        <f t="shared" si="5"/>
        <v>ZIMUMTL0083434CNNGB</v>
      </c>
      <c r="G75" s="59" t="str">
        <f t="shared" si="4"/>
        <v>ZIMUORF0964025KRPUS</v>
      </c>
      <c r="H75" s="63">
        <f t="shared" si="6"/>
        <v>81</v>
      </c>
      <c r="I75" s="63">
        <f t="shared" si="7"/>
        <v>122</v>
      </c>
      <c r="J75" s="59"/>
      <c r="L75" s="95" t="s">
        <v>5</v>
      </c>
      <c r="M75" s="95" t="s">
        <v>686</v>
      </c>
      <c r="N75" s="53" t="str">
        <f t="shared" si="10"/>
        <v>ZIMUMTL0083504KRPUS</v>
      </c>
    </row>
    <row r="76" spans="1:14">
      <c r="A76" s="13" t="s">
        <v>27</v>
      </c>
      <c r="B76" s="13" t="s">
        <v>550</v>
      </c>
      <c r="C76" s="52" t="str">
        <f t="shared" si="8"/>
        <v>KRPUS</v>
      </c>
      <c r="D76" s="52" t="str">
        <f t="shared" si="9"/>
        <v>ZIMUMTL0083657KRPUS</v>
      </c>
      <c r="F76" s="59" t="str">
        <f t="shared" si="5"/>
        <v>ZIMUVAN937803CNNGB</v>
      </c>
      <c r="G76" s="59" t="str">
        <f t="shared" si="4"/>
        <v>ZIMUMTL0083660CNOJA</v>
      </c>
      <c r="H76" s="63">
        <f t="shared" si="6"/>
        <v>232</v>
      </c>
      <c r="I76" s="63" t="e">
        <f t="shared" si="7"/>
        <v>#N/A</v>
      </c>
      <c r="J76" s="59" t="s">
        <v>703</v>
      </c>
      <c r="L76" s="95" t="s">
        <v>5</v>
      </c>
      <c r="M76" s="95" t="s">
        <v>226</v>
      </c>
      <c r="N76" s="53" t="str">
        <f t="shared" si="10"/>
        <v>ZIMUVAN937831KRPUS</v>
      </c>
    </row>
    <row r="77" spans="1:14" ht="12.75" hidden="1" customHeight="1">
      <c r="A77" s="13" t="s">
        <v>27</v>
      </c>
      <c r="B77" s="13" t="s">
        <v>622</v>
      </c>
      <c r="C77" s="52" t="str">
        <f t="shared" si="8"/>
        <v>KRPUS</v>
      </c>
      <c r="D77" s="52" t="str">
        <f t="shared" si="9"/>
        <v>ZIMUVAN0081607KRPUS</v>
      </c>
      <c r="F77" s="59" t="str">
        <f t="shared" si="5"/>
        <v>ZIMUVAN0081666CNNGB</v>
      </c>
      <c r="G77" s="59" t="str">
        <f t="shared" si="4"/>
        <v>ZIMUMTL0083533JPYOK</v>
      </c>
      <c r="H77" s="63">
        <f t="shared" si="6"/>
        <v>220</v>
      </c>
      <c r="I77" s="63">
        <f t="shared" si="7"/>
        <v>116</v>
      </c>
      <c r="J77" s="59"/>
      <c r="L77" s="95" t="s">
        <v>74</v>
      </c>
      <c r="M77" s="95" t="s">
        <v>655</v>
      </c>
      <c r="N77" s="53" t="str">
        <f t="shared" si="10"/>
        <v>ZIMUTRT0107221TWKSG</v>
      </c>
    </row>
    <row r="78" spans="1:14" ht="12.75" hidden="1" customHeight="1">
      <c r="A78" s="13" t="s">
        <v>27</v>
      </c>
      <c r="B78" s="13" t="s">
        <v>595</v>
      </c>
      <c r="C78" s="52" t="str">
        <f t="shared" si="8"/>
        <v>KRPUS</v>
      </c>
      <c r="D78" s="52" t="str">
        <f t="shared" si="9"/>
        <v>ZIMUHFX0024799KRPUS</v>
      </c>
      <c r="F78" s="59" t="str">
        <f t="shared" si="5"/>
        <v>ZIMUMTL904629CNNGB</v>
      </c>
      <c r="G78" s="59" t="str">
        <f t="shared" si="4"/>
        <v>ZIMUMTL0083808JPYOK</v>
      </c>
      <c r="H78" s="63">
        <f t="shared" si="6"/>
        <v>213</v>
      </c>
      <c r="I78" s="63">
        <f t="shared" si="7"/>
        <v>13</v>
      </c>
      <c r="J78" s="59"/>
      <c r="L78" s="95" t="s">
        <v>10</v>
      </c>
      <c r="M78" s="95" t="s">
        <v>574</v>
      </c>
      <c r="N78" s="53" t="str">
        <f t="shared" si="10"/>
        <v>ZIMUMTL904724ACNNGB</v>
      </c>
    </row>
    <row r="79" spans="1:14" ht="12.75" hidden="1" customHeight="1">
      <c r="A79" s="13" t="s">
        <v>27</v>
      </c>
      <c r="B79" s="13" t="s">
        <v>602</v>
      </c>
      <c r="C79" s="52" t="str">
        <f t="shared" si="8"/>
        <v>KRPUS</v>
      </c>
      <c r="D79" s="52" t="str">
        <f t="shared" si="9"/>
        <v>ZIMUTRT0106333KRPUS</v>
      </c>
      <c r="F79" s="59" t="str">
        <f t="shared" si="5"/>
        <v>ZIMUVAN0081320CNNGB</v>
      </c>
      <c r="G79" s="59" t="str">
        <f t="shared" si="4"/>
        <v>ZIMUMTL0083763JPYOK</v>
      </c>
      <c r="H79" s="63">
        <f t="shared" si="6"/>
        <v>206</v>
      </c>
      <c r="I79" s="63">
        <f t="shared" si="7"/>
        <v>218</v>
      </c>
      <c r="J79" s="59"/>
      <c r="L79" s="95" t="s">
        <v>112</v>
      </c>
      <c r="M79" s="95" t="s">
        <v>353</v>
      </c>
      <c r="N79" s="53" t="str">
        <f t="shared" si="10"/>
        <v>ZIMUTRT0106494JPYOK</v>
      </c>
    </row>
    <row r="80" spans="1:14" ht="12.75" hidden="1" customHeight="1">
      <c r="A80" s="13" t="s">
        <v>27</v>
      </c>
      <c r="B80" s="13" t="s">
        <v>555</v>
      </c>
      <c r="C80" s="52" t="str">
        <f t="shared" si="8"/>
        <v>KRPUS</v>
      </c>
      <c r="D80" s="52" t="str">
        <f t="shared" si="9"/>
        <v>ZIMUVAN0081039KRPUS</v>
      </c>
      <c r="F80" s="59" t="str">
        <f t="shared" si="5"/>
        <v>ZIMUMTL0084030CNNGB</v>
      </c>
      <c r="G80" s="59" t="str">
        <f t="shared" si="4"/>
        <v>ZIMUVAN0081425JPYOK</v>
      </c>
      <c r="H80" s="63">
        <f t="shared" si="6"/>
        <v>219</v>
      </c>
      <c r="I80" s="63">
        <f t="shared" si="7"/>
        <v>14</v>
      </c>
      <c r="J80" s="59"/>
      <c r="L80" s="95" t="s">
        <v>112</v>
      </c>
      <c r="M80" s="95" t="s">
        <v>593</v>
      </c>
      <c r="N80" s="53" t="str">
        <f t="shared" si="10"/>
        <v>ZIMUMTL0084012JPYOK</v>
      </c>
    </row>
    <row r="81" spans="1:14" ht="12.75" hidden="1" customHeight="1">
      <c r="A81" s="13" t="s">
        <v>27</v>
      </c>
      <c r="B81" s="13" t="s">
        <v>537</v>
      </c>
      <c r="C81" s="52" t="str">
        <f t="shared" si="8"/>
        <v>KRPUS</v>
      </c>
      <c r="D81" s="52" t="str">
        <f t="shared" si="9"/>
        <v>ZIMUMTL0083362KRPUS</v>
      </c>
      <c r="F81" s="59" t="str">
        <f t="shared" si="5"/>
        <v>SSPHORF917430CNNGB</v>
      </c>
      <c r="G81" s="59" t="str">
        <f t="shared" ref="G81:G135" si="11">N66</f>
        <v>ZIMUTRT901430CNSNH</v>
      </c>
      <c r="H81" s="63">
        <f t="shared" si="6"/>
        <v>173</v>
      </c>
      <c r="I81" s="63">
        <f t="shared" si="7"/>
        <v>179</v>
      </c>
      <c r="J81" s="59"/>
      <c r="L81" s="95" t="s">
        <v>74</v>
      </c>
      <c r="M81" s="95" t="s">
        <v>721</v>
      </c>
      <c r="N81" s="53" t="str">
        <f t="shared" si="10"/>
        <v>ZIMUMTL0084206TWKSG</v>
      </c>
    </row>
    <row r="82" spans="1:14" hidden="1">
      <c r="A82" s="13" t="s">
        <v>27</v>
      </c>
      <c r="B82" s="13" t="s">
        <v>270</v>
      </c>
      <c r="C82" s="52" t="str">
        <f t="shared" si="8"/>
        <v>KRPUS</v>
      </c>
      <c r="D82" s="52" t="str">
        <f t="shared" si="9"/>
        <v>ZIMUORF0964025KRPUS</v>
      </c>
      <c r="F82" s="59" t="str">
        <f t="shared" ref="F82:F145" si="12">D67</f>
        <v>ZIMUVAN937749CNNGB</v>
      </c>
      <c r="G82" s="59" t="str">
        <f t="shared" si="11"/>
        <v>ZIMUMTL0083990CNSNH</v>
      </c>
      <c r="H82" s="63">
        <f t="shared" ref="H82:H145" si="13">MATCH(G82,$F$17:$F$255,0)</f>
        <v>166</v>
      </c>
      <c r="I82" s="63">
        <f t="shared" ref="I82:I145" si="14">MATCH(F82,$G$17:$G$251,0)</f>
        <v>133</v>
      </c>
      <c r="J82" s="59"/>
      <c r="L82" s="95" t="s">
        <v>69</v>
      </c>
      <c r="M82" s="95" t="s">
        <v>530</v>
      </c>
      <c r="N82" s="53" t="str">
        <f t="shared" si="10"/>
        <v>ZIMUVAN0081112CNXIA</v>
      </c>
    </row>
    <row r="83" spans="1:14" ht="12.75" hidden="1" customHeight="1">
      <c r="A83" s="13" t="s">
        <v>27</v>
      </c>
      <c r="B83" s="13" t="s">
        <v>552</v>
      </c>
      <c r="C83" s="52" t="str">
        <f t="shared" si="8"/>
        <v>KRPUS</v>
      </c>
      <c r="D83" s="52" t="str">
        <f t="shared" si="9"/>
        <v>ZIMUMTL0083702KRPUS</v>
      </c>
      <c r="F83" s="59" t="str">
        <f t="shared" si="12"/>
        <v>ZIMUMTL0083704CNNGB</v>
      </c>
      <c r="G83" s="59" t="str">
        <f t="shared" si="11"/>
        <v>ZIMUORF0965482CNSNH</v>
      </c>
      <c r="H83" s="63">
        <f t="shared" si="13"/>
        <v>185</v>
      </c>
      <c r="I83" s="63">
        <f t="shared" si="14"/>
        <v>141</v>
      </c>
      <c r="J83" s="59"/>
      <c r="L83" s="95" t="s">
        <v>112</v>
      </c>
      <c r="M83" s="95" t="s">
        <v>586</v>
      </c>
      <c r="N83" s="53" t="str">
        <f t="shared" si="10"/>
        <v>ZIMUMTL0083539JPYOK</v>
      </c>
    </row>
    <row r="84" spans="1:14" ht="12.75" hidden="1" customHeight="1">
      <c r="A84" s="13" t="s">
        <v>27</v>
      </c>
      <c r="B84" s="13" t="s">
        <v>609</v>
      </c>
      <c r="C84" s="52" t="str">
        <f t="shared" si="8"/>
        <v>KRPUS</v>
      </c>
      <c r="D84" s="52" t="str">
        <f t="shared" si="9"/>
        <v>ZIMUVAN0081676KRPUS</v>
      </c>
      <c r="F84" s="59" t="str">
        <f t="shared" si="12"/>
        <v>ZIMUMTL0083709CNNGB</v>
      </c>
      <c r="G84" s="59" t="str">
        <f t="shared" si="11"/>
        <v>ZIMUORF0960432ACNSNH</v>
      </c>
      <c r="H84" s="63">
        <f t="shared" si="13"/>
        <v>171</v>
      </c>
      <c r="I84" s="63">
        <f t="shared" si="14"/>
        <v>142</v>
      </c>
      <c r="J84" s="59"/>
      <c r="L84" s="95" t="s">
        <v>10</v>
      </c>
      <c r="M84" s="95" t="s">
        <v>326</v>
      </c>
      <c r="N84" s="53" t="str">
        <f t="shared" si="10"/>
        <v>ZIMUTRT0106702CNNGB</v>
      </c>
    </row>
    <row r="85" spans="1:14" ht="12.75" hidden="1" customHeight="1">
      <c r="A85" s="13" t="s">
        <v>27</v>
      </c>
      <c r="B85" s="13" t="s">
        <v>465</v>
      </c>
      <c r="C85" s="52" t="str">
        <f t="shared" si="8"/>
        <v>KRPUS</v>
      </c>
      <c r="D85" s="52" t="str">
        <f t="shared" si="9"/>
        <v>ZIMUMTL0083488KRPUS</v>
      </c>
      <c r="F85" s="59" t="str">
        <f t="shared" si="12"/>
        <v>ZIMUVAN937853CNNGB</v>
      </c>
      <c r="G85" s="59" t="str">
        <f t="shared" si="11"/>
        <v>ZIMUORF0964813KRPUS</v>
      </c>
      <c r="H85" s="63">
        <f t="shared" si="13"/>
        <v>120</v>
      </c>
      <c r="I85" s="63">
        <f t="shared" si="14"/>
        <v>131</v>
      </c>
      <c r="J85" s="59"/>
      <c r="L85" s="95" t="s">
        <v>69</v>
      </c>
      <c r="M85" s="95" t="s">
        <v>380</v>
      </c>
      <c r="N85" s="53" t="str">
        <f t="shared" si="10"/>
        <v>ZIMUMTL0083881CNXIA</v>
      </c>
    </row>
    <row r="86" spans="1:14" ht="12.75" hidden="1" customHeight="1">
      <c r="A86" s="13" t="s">
        <v>27</v>
      </c>
      <c r="B86" s="13" t="s">
        <v>581</v>
      </c>
      <c r="C86" s="52" t="str">
        <f t="shared" si="8"/>
        <v>KRPUS</v>
      </c>
      <c r="D86" s="52" t="str">
        <f t="shared" si="9"/>
        <v>ZIMUVAN0081226KRPUS</v>
      </c>
      <c r="F86" s="59" t="str">
        <f t="shared" si="12"/>
        <v>ZIMUVAN0081353KRPUS</v>
      </c>
      <c r="G86" s="59" t="str">
        <f t="shared" si="11"/>
        <v>ZIMUTRT0106748JPYOK</v>
      </c>
      <c r="H86" s="63">
        <f t="shared" si="13"/>
        <v>223</v>
      </c>
      <c r="I86" s="63">
        <f t="shared" si="14"/>
        <v>139</v>
      </c>
      <c r="J86" s="59"/>
      <c r="L86" s="95" t="s">
        <v>111</v>
      </c>
      <c r="M86" s="95" t="s">
        <v>501</v>
      </c>
      <c r="N86" s="53" t="str">
        <f t="shared" si="10"/>
        <v>ZIMUMTL0083701CNOJA</v>
      </c>
    </row>
    <row r="87" spans="1:14" ht="12.75" hidden="1" customHeight="1">
      <c r="A87" s="13" t="s">
        <v>27</v>
      </c>
      <c r="B87" s="13" t="s">
        <v>548</v>
      </c>
      <c r="C87" s="52" t="str">
        <f t="shared" si="8"/>
        <v>KRPUS</v>
      </c>
      <c r="D87" s="52" t="str">
        <f t="shared" si="9"/>
        <v>ZIMUMTL0083655KRPUS</v>
      </c>
      <c r="F87" s="59" t="str">
        <f t="shared" si="12"/>
        <v>ZIMUMTL0084010KRPUS</v>
      </c>
      <c r="G87" s="59" t="str">
        <f t="shared" si="11"/>
        <v>ZIMUMTL0083992CNSNH</v>
      </c>
      <c r="H87" s="63">
        <f t="shared" si="13"/>
        <v>176</v>
      </c>
      <c r="I87" s="63">
        <f t="shared" si="14"/>
        <v>159</v>
      </c>
      <c r="J87" s="59"/>
      <c r="L87" s="95" t="s">
        <v>8</v>
      </c>
      <c r="M87" s="95" t="s">
        <v>330</v>
      </c>
      <c r="N87" s="53" t="str">
        <f t="shared" si="10"/>
        <v>ZIMUORF0960985CNSNH</v>
      </c>
    </row>
    <row r="88" spans="1:14" hidden="1">
      <c r="A88" s="13" t="s">
        <v>27</v>
      </c>
      <c r="B88" s="13" t="s">
        <v>220</v>
      </c>
      <c r="C88" s="52" t="str">
        <f t="shared" si="8"/>
        <v>KRPUS</v>
      </c>
      <c r="D88" s="52" t="str">
        <f t="shared" si="9"/>
        <v>ZIMUORF0964239KRPUS</v>
      </c>
      <c r="F88" s="59" t="str">
        <f t="shared" si="12"/>
        <v>ZIMUVAN0081188KRPUS</v>
      </c>
      <c r="G88" s="59" t="str">
        <f t="shared" si="11"/>
        <v>ZIMUMTL0083011CNSNH</v>
      </c>
      <c r="H88" s="63">
        <f t="shared" si="13"/>
        <v>164</v>
      </c>
      <c r="I88" s="63">
        <f t="shared" si="14"/>
        <v>173</v>
      </c>
      <c r="J88" s="59"/>
      <c r="L88" s="95" t="s">
        <v>8</v>
      </c>
      <c r="M88" s="95" t="s">
        <v>516</v>
      </c>
      <c r="N88" s="53" t="str">
        <f t="shared" si="10"/>
        <v>ZIMUMTL904677CNSNH</v>
      </c>
    </row>
    <row r="89" spans="1:14" ht="12.75" hidden="1" customHeight="1">
      <c r="A89" s="13" t="s">
        <v>27</v>
      </c>
      <c r="B89" s="13" t="s">
        <v>514</v>
      </c>
      <c r="C89" s="52" t="str">
        <f t="shared" si="8"/>
        <v>KRPUS</v>
      </c>
      <c r="D89" s="52" t="str">
        <f t="shared" si="9"/>
        <v>ZIMUMTL0083995KRPUS</v>
      </c>
      <c r="F89" s="59" t="str">
        <f t="shared" si="12"/>
        <v>ZIMUVAN0081169KRPUS</v>
      </c>
      <c r="G89" s="59" t="str">
        <f t="shared" si="11"/>
        <v>ZIMUMTL0083427KRPUS</v>
      </c>
      <c r="H89" s="63">
        <f t="shared" si="13"/>
        <v>116</v>
      </c>
      <c r="I89" s="63">
        <f t="shared" si="14"/>
        <v>232</v>
      </c>
      <c r="J89" s="59"/>
      <c r="L89" s="95" t="s">
        <v>8</v>
      </c>
      <c r="M89" s="95" t="s">
        <v>525</v>
      </c>
      <c r="N89" s="53" t="str">
        <f t="shared" si="10"/>
        <v>ZIMUVAN0081268CNSNH</v>
      </c>
    </row>
    <row r="90" spans="1:14" hidden="1">
      <c r="A90" s="13" t="s">
        <v>27</v>
      </c>
      <c r="B90" s="13" t="s">
        <v>614</v>
      </c>
      <c r="C90" s="52" t="str">
        <f t="shared" si="8"/>
        <v>KRPUS</v>
      </c>
      <c r="D90" s="52" t="str">
        <f t="shared" si="9"/>
        <v>ZIMUMTL0083837KRPUS</v>
      </c>
      <c r="F90" s="59" t="str">
        <f t="shared" si="12"/>
        <v>ZIMUVAN937820KRPUS</v>
      </c>
      <c r="G90" s="59" t="str">
        <f t="shared" si="11"/>
        <v>ZIMUMTL0083504KRPUS</v>
      </c>
      <c r="H90" s="63">
        <f t="shared" si="13"/>
        <v>145</v>
      </c>
      <c r="I90" s="63">
        <f t="shared" si="14"/>
        <v>158</v>
      </c>
      <c r="J90" s="59"/>
      <c r="L90" s="95" t="s">
        <v>112</v>
      </c>
      <c r="M90" s="95" t="s">
        <v>303</v>
      </c>
      <c r="N90" s="53" t="str">
        <f t="shared" si="10"/>
        <v>ZIMUMTL0083179JPYOK</v>
      </c>
    </row>
    <row r="91" spans="1:14" ht="12.75" hidden="1" customHeight="1">
      <c r="A91" s="13" t="s">
        <v>27</v>
      </c>
      <c r="B91" s="13" t="s">
        <v>209</v>
      </c>
      <c r="C91" s="52" t="str">
        <f t="shared" si="8"/>
        <v>KRPUS</v>
      </c>
      <c r="D91" s="52" t="str">
        <f t="shared" si="9"/>
        <v>ZIMUORF0963131KRPUS</v>
      </c>
      <c r="F91" s="59" t="str">
        <f t="shared" si="12"/>
        <v>ZIMUMTL0083657KRPUS</v>
      </c>
      <c r="G91" s="59" t="str">
        <f t="shared" si="11"/>
        <v>ZIMUVAN937831KRPUS</v>
      </c>
      <c r="H91" s="63">
        <f t="shared" si="13"/>
        <v>130</v>
      </c>
      <c r="I91" s="63">
        <f t="shared" si="14"/>
        <v>30</v>
      </c>
      <c r="J91" s="59"/>
      <c r="L91" s="95" t="s">
        <v>5</v>
      </c>
      <c r="M91" s="95" t="s">
        <v>465</v>
      </c>
      <c r="N91" s="53" t="str">
        <f t="shared" si="10"/>
        <v>ZIMUMTL0083488KRPUS</v>
      </c>
    </row>
    <row r="92" spans="1:14" ht="12.75" hidden="1" customHeight="1">
      <c r="A92" s="13" t="s">
        <v>27</v>
      </c>
      <c r="B92" s="13" t="s">
        <v>374</v>
      </c>
      <c r="C92" s="52" t="str">
        <f t="shared" si="8"/>
        <v>KRPUS</v>
      </c>
      <c r="D92" s="52" t="str">
        <f t="shared" si="9"/>
        <v>ZIMUMTL904753KRPUS</v>
      </c>
      <c r="F92" s="59" t="str">
        <f t="shared" si="12"/>
        <v>ZIMUVAN0081607KRPUS</v>
      </c>
      <c r="G92" s="59" t="str">
        <f t="shared" si="11"/>
        <v>ZIMUTRT0107221TWKSG</v>
      </c>
      <c r="H92" s="63">
        <f t="shared" si="13"/>
        <v>5</v>
      </c>
      <c r="I92" s="63">
        <f t="shared" si="14"/>
        <v>184</v>
      </c>
      <c r="J92" s="59"/>
      <c r="L92" s="95" t="s">
        <v>5</v>
      </c>
      <c r="M92" s="95" t="s">
        <v>218</v>
      </c>
      <c r="N92" s="53" t="str">
        <f t="shared" si="10"/>
        <v>ZIMUTRT0106257KRPUS</v>
      </c>
    </row>
    <row r="93" spans="1:14" ht="12.75" hidden="1" customHeight="1">
      <c r="A93" s="13" t="s">
        <v>27</v>
      </c>
      <c r="B93" s="13" t="s">
        <v>603</v>
      </c>
      <c r="C93" s="52" t="str">
        <f t="shared" si="8"/>
        <v>KRPUS</v>
      </c>
      <c r="D93" s="52" t="str">
        <f t="shared" si="9"/>
        <v>ZIMUVAN0081015KRPUS</v>
      </c>
      <c r="F93" s="59" t="str">
        <f t="shared" si="12"/>
        <v>ZIMUHFX0024799KRPUS</v>
      </c>
      <c r="G93" s="59" t="str">
        <f t="shared" si="11"/>
        <v>ZIMUMTL904724ACNNGB</v>
      </c>
      <c r="H93" s="63" t="e">
        <f t="shared" si="13"/>
        <v>#N/A</v>
      </c>
      <c r="I93" s="63">
        <f t="shared" si="14"/>
        <v>214</v>
      </c>
      <c r="J93" s="59" t="s">
        <v>703</v>
      </c>
      <c r="L93" s="95" t="s">
        <v>111</v>
      </c>
      <c r="M93" s="95" t="s">
        <v>481</v>
      </c>
      <c r="N93" s="53" t="str">
        <f t="shared" si="10"/>
        <v>ZIMUMTL0083473CNOJA</v>
      </c>
    </row>
    <row r="94" spans="1:14" ht="12.75" hidden="1" customHeight="1">
      <c r="A94" s="13" t="s">
        <v>27</v>
      </c>
      <c r="B94" s="13" t="s">
        <v>615</v>
      </c>
      <c r="C94" s="52" t="str">
        <f t="shared" si="8"/>
        <v>KRPUS</v>
      </c>
      <c r="D94" s="52" t="str">
        <f t="shared" si="9"/>
        <v>ZIMUVAN0081168KRPUS</v>
      </c>
      <c r="F94" s="59" t="str">
        <f t="shared" si="12"/>
        <v>ZIMUTRT0106333KRPUS</v>
      </c>
      <c r="G94" s="59" t="str">
        <f t="shared" si="11"/>
        <v>ZIMUTRT0106494JPYOK</v>
      </c>
      <c r="H94" s="63">
        <f t="shared" si="13"/>
        <v>203</v>
      </c>
      <c r="I94" s="63">
        <f t="shared" si="14"/>
        <v>211</v>
      </c>
      <c r="J94" s="59"/>
      <c r="L94" s="95" t="s">
        <v>5</v>
      </c>
      <c r="M94" s="95" t="s">
        <v>544</v>
      </c>
      <c r="N94" s="53" t="str">
        <f t="shared" si="10"/>
        <v>ZIMUMTL0083651KRPUS</v>
      </c>
    </row>
    <row r="95" spans="1:14" hidden="1">
      <c r="A95" s="13" t="s">
        <v>27</v>
      </c>
      <c r="B95" s="13" t="s">
        <v>605</v>
      </c>
      <c r="C95" s="52" t="str">
        <f t="shared" si="8"/>
        <v>KRPUS</v>
      </c>
      <c r="D95" s="52" t="str">
        <f t="shared" si="9"/>
        <v>ZIMUVAN937825KRPUS</v>
      </c>
      <c r="F95" s="59" t="str">
        <f t="shared" si="12"/>
        <v>ZIMUVAN0081039KRPUS</v>
      </c>
      <c r="G95" s="59" t="str">
        <f t="shared" si="11"/>
        <v>ZIMUMTL0084012JPYOK</v>
      </c>
      <c r="H95" s="63">
        <f t="shared" si="13"/>
        <v>212</v>
      </c>
      <c r="I95" s="63">
        <f t="shared" si="14"/>
        <v>154</v>
      </c>
      <c r="J95" s="59"/>
      <c r="L95" s="95" t="s">
        <v>111</v>
      </c>
      <c r="M95" s="95" t="s">
        <v>485</v>
      </c>
      <c r="N95" s="53" t="str">
        <f t="shared" si="10"/>
        <v>ZIMUMTL0083659CNOJA</v>
      </c>
    </row>
    <row r="96" spans="1:14" ht="12.75" hidden="1" customHeight="1">
      <c r="A96" s="13" t="s">
        <v>27</v>
      </c>
      <c r="B96" s="13" t="s">
        <v>333</v>
      </c>
      <c r="C96" s="52" t="str">
        <f t="shared" si="8"/>
        <v>KRPUS</v>
      </c>
      <c r="D96" s="52" t="str">
        <f t="shared" si="9"/>
        <v>ZIMUMTL904763KRPUS</v>
      </c>
      <c r="F96" s="59" t="str">
        <f t="shared" si="12"/>
        <v>ZIMUMTL0083362KRPUS</v>
      </c>
      <c r="G96" s="59" t="str">
        <f t="shared" si="11"/>
        <v>ZIMUMTL0084206TWKSG</v>
      </c>
      <c r="H96" s="63">
        <f t="shared" si="13"/>
        <v>4</v>
      </c>
      <c r="I96" s="63">
        <f t="shared" si="14"/>
        <v>209</v>
      </c>
      <c r="J96" s="59"/>
      <c r="L96" s="95" t="s">
        <v>5</v>
      </c>
      <c r="M96" s="95" t="s">
        <v>540</v>
      </c>
      <c r="N96" s="53" t="str">
        <f t="shared" si="10"/>
        <v>ZIMUMTL0083647KRPUS</v>
      </c>
    </row>
    <row r="97" spans="1:14" hidden="1">
      <c r="A97" s="13" t="s">
        <v>27</v>
      </c>
      <c r="B97" s="13" t="s">
        <v>503</v>
      </c>
      <c r="C97" s="52" t="str">
        <f t="shared" si="8"/>
        <v>KRPUS</v>
      </c>
      <c r="D97" s="52" t="str">
        <f t="shared" si="9"/>
        <v>ZIMUVAN0081199KRPUS</v>
      </c>
      <c r="F97" s="59" t="str">
        <f t="shared" si="12"/>
        <v>ZIMUORF0964025KRPUS</v>
      </c>
      <c r="G97" s="59" t="str">
        <f t="shared" si="11"/>
        <v>ZIMUVAN0081112CNXIA</v>
      </c>
      <c r="H97" s="63">
        <f t="shared" si="13"/>
        <v>188</v>
      </c>
      <c r="I97" s="63">
        <f t="shared" si="14"/>
        <v>59</v>
      </c>
      <c r="J97" s="59"/>
      <c r="L97" s="95" t="s">
        <v>111</v>
      </c>
      <c r="M97" s="95" t="s">
        <v>483</v>
      </c>
      <c r="N97" s="53" t="str">
        <f t="shared" si="10"/>
        <v>ZIMUMTL0083474CNOJA</v>
      </c>
    </row>
    <row r="98" spans="1:14" ht="12.75" hidden="1" customHeight="1">
      <c r="A98" s="13" t="s">
        <v>27</v>
      </c>
      <c r="B98" s="13" t="s">
        <v>554</v>
      </c>
      <c r="C98" s="52" t="str">
        <f t="shared" si="8"/>
        <v>KRPUS</v>
      </c>
      <c r="D98" s="52" t="str">
        <f t="shared" si="9"/>
        <v>ZIMUMTL904628KRPUS</v>
      </c>
      <c r="F98" s="59" t="str">
        <f t="shared" si="12"/>
        <v>ZIMUMTL0083702KRPUS</v>
      </c>
      <c r="G98" s="59" t="str">
        <f t="shared" si="11"/>
        <v>ZIMUMTL0083539JPYOK</v>
      </c>
      <c r="H98" s="63">
        <f t="shared" si="13"/>
        <v>225</v>
      </c>
      <c r="I98" s="63">
        <f t="shared" si="14"/>
        <v>18</v>
      </c>
      <c r="J98" s="59"/>
      <c r="L98" s="95" t="s">
        <v>5</v>
      </c>
      <c r="M98" s="95" t="s">
        <v>462</v>
      </c>
      <c r="N98" s="53" t="str">
        <f t="shared" si="10"/>
        <v>ZIMUTRT0106443KRPUS</v>
      </c>
    </row>
    <row r="99" spans="1:14" ht="12.75" hidden="1" customHeight="1">
      <c r="A99" s="13" t="s">
        <v>27</v>
      </c>
      <c r="B99" s="13" t="s">
        <v>544</v>
      </c>
      <c r="C99" s="52" t="str">
        <f t="shared" si="8"/>
        <v>KRPUS</v>
      </c>
      <c r="D99" s="52" t="str">
        <f t="shared" si="9"/>
        <v>ZIMUMTL0083651KRPUS</v>
      </c>
      <c r="F99" s="59" t="str">
        <f t="shared" si="12"/>
        <v>ZIMUVAN0081676KRPUS</v>
      </c>
      <c r="G99" s="59" t="str">
        <f t="shared" si="11"/>
        <v>ZIMUTRT0106702CNNGB</v>
      </c>
      <c r="H99" s="63">
        <f t="shared" si="13"/>
        <v>38</v>
      </c>
      <c r="I99" s="63">
        <f t="shared" si="14"/>
        <v>115</v>
      </c>
      <c r="J99" s="59"/>
      <c r="L99" s="95" t="s">
        <v>112</v>
      </c>
      <c r="M99" s="95" t="s">
        <v>181</v>
      </c>
      <c r="N99" s="53" t="str">
        <f t="shared" si="10"/>
        <v>ZIMUVAN0081288JPYOK</v>
      </c>
    </row>
    <row r="100" spans="1:14" ht="12.75" hidden="1" customHeight="1">
      <c r="A100" s="13" t="s">
        <v>27</v>
      </c>
      <c r="B100" s="13" t="s">
        <v>546</v>
      </c>
      <c r="C100" s="52" t="str">
        <f t="shared" si="8"/>
        <v>KRPUS</v>
      </c>
      <c r="D100" s="52" t="str">
        <f t="shared" si="9"/>
        <v>ZIMUMTL0083654KRPUS</v>
      </c>
      <c r="F100" s="59" t="str">
        <f t="shared" si="12"/>
        <v>ZIMUMTL0083488KRPUS</v>
      </c>
      <c r="G100" s="59" t="str">
        <f t="shared" si="11"/>
        <v>ZIMUMTL0083881CNXIA</v>
      </c>
      <c r="H100" s="63">
        <f t="shared" si="13"/>
        <v>200</v>
      </c>
      <c r="I100" s="63">
        <f t="shared" si="14"/>
        <v>90</v>
      </c>
      <c r="J100" s="59"/>
      <c r="L100" s="95" t="s">
        <v>10</v>
      </c>
      <c r="M100" s="95" t="s">
        <v>248</v>
      </c>
      <c r="N100" s="53" t="str">
        <f t="shared" si="10"/>
        <v>ZIMUMTL0083714CNNGB</v>
      </c>
    </row>
    <row r="101" spans="1:14" ht="12.75" hidden="1" customHeight="1">
      <c r="A101" s="13" t="s">
        <v>27</v>
      </c>
      <c r="B101" s="13" t="s">
        <v>184</v>
      </c>
      <c r="C101" s="52" t="str">
        <f t="shared" si="8"/>
        <v>KRPUS</v>
      </c>
      <c r="D101" s="52" t="str">
        <f t="shared" si="9"/>
        <v>ZIMUMTL0083331BKRPUS</v>
      </c>
      <c r="F101" s="59" t="str">
        <f t="shared" si="12"/>
        <v>ZIMUVAN0081226KRPUS</v>
      </c>
      <c r="G101" s="59" t="str">
        <f t="shared" si="11"/>
        <v>ZIMUMTL0083701CNOJA</v>
      </c>
      <c r="H101" s="63" t="e">
        <f t="shared" si="13"/>
        <v>#N/A</v>
      </c>
      <c r="I101" s="63">
        <f t="shared" si="14"/>
        <v>100</v>
      </c>
      <c r="J101" s="59" t="s">
        <v>703</v>
      </c>
      <c r="L101" s="95" t="s">
        <v>5</v>
      </c>
      <c r="M101" s="95" t="s">
        <v>581</v>
      </c>
      <c r="N101" s="53" t="str">
        <f t="shared" si="10"/>
        <v>ZIMUVAN0081226KRPUS</v>
      </c>
    </row>
    <row r="102" spans="1:14" ht="12.75" hidden="1" customHeight="1">
      <c r="A102" s="13" t="s">
        <v>27</v>
      </c>
      <c r="B102" s="13" t="s">
        <v>594</v>
      </c>
      <c r="C102" s="52" t="str">
        <f t="shared" si="8"/>
        <v>KRPUS</v>
      </c>
      <c r="D102" s="52" t="str">
        <f t="shared" si="9"/>
        <v>ZIMUHFX0024798KRPUS</v>
      </c>
      <c r="F102" s="59" t="str">
        <f t="shared" si="12"/>
        <v>ZIMUMTL0083655KRPUS</v>
      </c>
      <c r="G102" s="59" t="str">
        <f t="shared" si="11"/>
        <v>ZIMUORF0960985CNSNH</v>
      </c>
      <c r="H102" s="63">
        <f t="shared" si="13"/>
        <v>169</v>
      </c>
      <c r="I102" s="63">
        <f t="shared" si="14"/>
        <v>3</v>
      </c>
      <c r="J102" s="59"/>
      <c r="L102" s="95" t="s">
        <v>5</v>
      </c>
      <c r="M102" s="95" t="s">
        <v>582</v>
      </c>
      <c r="N102" s="53" t="str">
        <f t="shared" si="10"/>
        <v>ZIMUVAN0081360KRPUS</v>
      </c>
    </row>
    <row r="103" spans="1:14" ht="12.75" hidden="1" customHeight="1">
      <c r="A103" s="13" t="s">
        <v>27</v>
      </c>
      <c r="B103" s="13" t="s">
        <v>617</v>
      </c>
      <c r="C103" s="52" t="str">
        <f t="shared" si="8"/>
        <v>KRPUS</v>
      </c>
      <c r="D103" s="52" t="str">
        <f t="shared" si="9"/>
        <v>ZIMUVAN937801KRPUS</v>
      </c>
      <c r="F103" s="59" t="str">
        <f t="shared" si="12"/>
        <v>ZIMUORF0964239KRPUS</v>
      </c>
      <c r="G103" s="59" t="str">
        <f t="shared" si="11"/>
        <v>ZIMUMTL904677CNSNH</v>
      </c>
      <c r="H103" s="63">
        <f t="shared" si="13"/>
        <v>165</v>
      </c>
      <c r="I103" s="63">
        <f t="shared" si="14"/>
        <v>227</v>
      </c>
      <c r="J103" s="59"/>
      <c r="L103" s="95" t="s">
        <v>112</v>
      </c>
      <c r="M103" s="95" t="s">
        <v>585</v>
      </c>
      <c r="N103" s="53" t="str">
        <f t="shared" si="10"/>
        <v>ZIMUMTL0083523JPYOK</v>
      </c>
    </row>
    <row r="104" spans="1:14" ht="12.75" hidden="1" customHeight="1">
      <c r="A104" s="13" t="s">
        <v>27</v>
      </c>
      <c r="B104" s="13" t="s">
        <v>223</v>
      </c>
      <c r="C104" s="52" t="str">
        <f t="shared" si="8"/>
        <v>KRPUS</v>
      </c>
      <c r="D104" s="52" t="str">
        <f t="shared" si="9"/>
        <v>ZIMUTRT0106238KRPUS</v>
      </c>
      <c r="F104" s="59" t="str">
        <f t="shared" si="12"/>
        <v>ZIMUMTL0083995KRPUS</v>
      </c>
      <c r="G104" s="59" t="str">
        <f t="shared" si="11"/>
        <v>ZIMUVAN0081268CNSNH</v>
      </c>
      <c r="H104" s="63">
        <f t="shared" si="13"/>
        <v>180</v>
      </c>
      <c r="I104" s="63">
        <f t="shared" si="14"/>
        <v>161</v>
      </c>
      <c r="J104" s="59"/>
      <c r="L104" s="95" t="s">
        <v>74</v>
      </c>
      <c r="M104" s="95" t="s">
        <v>242</v>
      </c>
      <c r="N104" s="53" t="str">
        <f t="shared" si="10"/>
        <v>ZIMUTRT0106723TWKSG</v>
      </c>
    </row>
    <row r="105" spans="1:14" ht="12.75" hidden="1" customHeight="1">
      <c r="A105" s="13" t="s">
        <v>27</v>
      </c>
      <c r="B105" s="13" t="s">
        <v>418</v>
      </c>
      <c r="C105" s="52" t="str">
        <f t="shared" si="8"/>
        <v>KRPUS</v>
      </c>
      <c r="D105" s="52" t="str">
        <f t="shared" si="9"/>
        <v>ZIMUTRT0106909KRPUS</v>
      </c>
      <c r="F105" s="59" t="str">
        <f t="shared" si="12"/>
        <v>ZIMUMTL0083837KRPUS</v>
      </c>
      <c r="G105" s="59" t="str">
        <f t="shared" si="11"/>
        <v>ZIMUMTL0083179JPYOK</v>
      </c>
      <c r="H105" s="63">
        <f t="shared" si="13"/>
        <v>211</v>
      </c>
      <c r="I105" s="63">
        <f t="shared" si="14"/>
        <v>113</v>
      </c>
      <c r="J105" s="59"/>
      <c r="L105" s="95" t="s">
        <v>8</v>
      </c>
      <c r="M105" s="95" t="s">
        <v>570</v>
      </c>
      <c r="N105" s="53" t="str">
        <f t="shared" si="10"/>
        <v>ZIMUVAN0081304CNSNH</v>
      </c>
    </row>
    <row r="106" spans="1:14" ht="12.75" hidden="1" customHeight="1">
      <c r="A106" s="13" t="s">
        <v>27</v>
      </c>
      <c r="B106" s="13" t="s">
        <v>275</v>
      </c>
      <c r="C106" s="52" t="str">
        <f t="shared" si="8"/>
        <v>KRPUS</v>
      </c>
      <c r="D106" s="52" t="str">
        <f t="shared" si="9"/>
        <v>ZIMUORF0962087KRPUS</v>
      </c>
      <c r="F106" s="59" t="str">
        <f t="shared" si="12"/>
        <v>ZIMUORF0963131KRPUS</v>
      </c>
      <c r="G106" s="59" t="str">
        <f t="shared" si="11"/>
        <v>ZIMUMTL0083488KRPUS</v>
      </c>
      <c r="H106" s="63">
        <f t="shared" si="13"/>
        <v>84</v>
      </c>
      <c r="I106" s="63">
        <f t="shared" si="14"/>
        <v>146</v>
      </c>
      <c r="J106" s="59"/>
      <c r="L106" s="95" t="s">
        <v>111</v>
      </c>
      <c r="M106" s="95" t="s">
        <v>495</v>
      </c>
      <c r="N106" s="53" t="str">
        <f t="shared" si="10"/>
        <v>ZIMUMTL0083700CNOJA</v>
      </c>
    </row>
    <row r="107" spans="1:14" hidden="1">
      <c r="A107" s="13" t="s">
        <v>27</v>
      </c>
      <c r="B107" s="13" t="s">
        <v>288</v>
      </c>
      <c r="C107" s="52" t="str">
        <f t="shared" si="8"/>
        <v>KRPUS</v>
      </c>
      <c r="D107" s="52" t="str">
        <f t="shared" si="9"/>
        <v>ZIMUTRT0106235KRPUS</v>
      </c>
      <c r="F107" s="59" t="str">
        <f t="shared" si="12"/>
        <v>ZIMUMTL904753KRPUS</v>
      </c>
      <c r="G107" s="59" t="str">
        <f t="shared" si="11"/>
        <v>ZIMUTRT0106257KRPUS</v>
      </c>
      <c r="H107" s="63">
        <f t="shared" si="13"/>
        <v>117</v>
      </c>
      <c r="I107" s="63">
        <f t="shared" si="14"/>
        <v>35</v>
      </c>
      <c r="J107" s="59"/>
      <c r="L107" s="95" t="s">
        <v>10</v>
      </c>
      <c r="M107" s="95" t="s">
        <v>563</v>
      </c>
      <c r="N107" s="53" t="str">
        <f t="shared" si="10"/>
        <v>SSPHMTL0084061CNNGB</v>
      </c>
    </row>
    <row r="108" spans="1:14" ht="12.75" hidden="1" customHeight="1">
      <c r="A108" s="13" t="s">
        <v>27</v>
      </c>
      <c r="B108" s="13" t="s">
        <v>462</v>
      </c>
      <c r="C108" s="52" t="str">
        <f t="shared" si="8"/>
        <v>KRPUS</v>
      </c>
      <c r="D108" s="52" t="str">
        <f t="shared" si="9"/>
        <v>ZIMUTRT0106443KRPUS</v>
      </c>
      <c r="F108" s="59" t="str">
        <f t="shared" si="12"/>
        <v>ZIMUVAN0081015KRPUS</v>
      </c>
      <c r="G108" s="59" t="str">
        <f t="shared" si="11"/>
        <v>ZIMUMTL0083473CNOJA</v>
      </c>
      <c r="H108" s="63">
        <f t="shared" si="13"/>
        <v>234</v>
      </c>
      <c r="I108" s="63">
        <f t="shared" si="14"/>
        <v>27</v>
      </c>
      <c r="J108" s="59"/>
      <c r="L108" s="95" t="s">
        <v>112</v>
      </c>
      <c r="M108" s="95" t="s">
        <v>310</v>
      </c>
      <c r="N108" s="53" t="str">
        <f t="shared" si="10"/>
        <v>ZIMUMTL0083233JPYOK</v>
      </c>
    </row>
    <row r="109" spans="1:14" hidden="1">
      <c r="A109" s="13" t="s">
        <v>27</v>
      </c>
      <c r="B109" s="13" t="s">
        <v>596</v>
      </c>
      <c r="C109" s="52" t="str">
        <f t="shared" si="8"/>
        <v>KRPUS</v>
      </c>
      <c r="D109" s="52" t="str">
        <f t="shared" si="9"/>
        <v>ZIMUHFX0024800KRPUS</v>
      </c>
      <c r="F109" s="59" t="str">
        <f t="shared" si="12"/>
        <v>ZIMUVAN0081168KRPUS</v>
      </c>
      <c r="G109" s="59" t="str">
        <f t="shared" si="11"/>
        <v>ZIMUMTL0083651KRPUS</v>
      </c>
      <c r="H109" s="63">
        <f t="shared" si="13"/>
        <v>98</v>
      </c>
      <c r="I109" s="63">
        <f t="shared" si="14"/>
        <v>198</v>
      </c>
      <c r="J109" s="59"/>
      <c r="L109" s="95" t="s">
        <v>74</v>
      </c>
      <c r="M109" s="95" t="s">
        <v>195</v>
      </c>
      <c r="N109" s="53" t="str">
        <f t="shared" si="10"/>
        <v>ZIMUTRT0106567TWKSG</v>
      </c>
    </row>
    <row r="110" spans="1:14" ht="12.75" hidden="1" customHeight="1">
      <c r="A110" s="13" t="s">
        <v>27</v>
      </c>
      <c r="B110" s="13" t="s">
        <v>598</v>
      </c>
      <c r="C110" s="52" t="str">
        <f t="shared" si="8"/>
        <v>KRPUS</v>
      </c>
      <c r="D110" s="52" t="str">
        <f t="shared" si="9"/>
        <v>ZIMUMTL904754KRPUS</v>
      </c>
      <c r="F110" s="59" t="str">
        <f t="shared" si="12"/>
        <v>ZIMUVAN937825KRPUS</v>
      </c>
      <c r="G110" s="59" t="str">
        <f t="shared" si="11"/>
        <v>ZIMUMTL0083659CNOJA</v>
      </c>
      <c r="H110" s="63">
        <f t="shared" si="13"/>
        <v>235</v>
      </c>
      <c r="I110" s="63">
        <f t="shared" si="14"/>
        <v>140</v>
      </c>
      <c r="J110" s="59"/>
      <c r="L110" s="95" t="s">
        <v>74</v>
      </c>
      <c r="M110" s="95" t="s">
        <v>656</v>
      </c>
      <c r="N110" s="53" t="str">
        <f t="shared" si="10"/>
        <v>ZIMUVAN937918TWKSG</v>
      </c>
    </row>
    <row r="111" spans="1:14" ht="12.75" hidden="1" customHeight="1">
      <c r="A111" s="13" t="s">
        <v>27</v>
      </c>
      <c r="B111" s="13" t="s">
        <v>620</v>
      </c>
      <c r="C111" s="52" t="str">
        <f t="shared" si="8"/>
        <v>KRPUS</v>
      </c>
      <c r="D111" s="52" t="str">
        <f t="shared" si="9"/>
        <v>ZIMUVAN0081587KRPUS</v>
      </c>
      <c r="F111" s="59" t="str">
        <f t="shared" si="12"/>
        <v>ZIMUMTL904763KRPUS</v>
      </c>
      <c r="G111" s="59" t="str">
        <f t="shared" si="11"/>
        <v>ZIMUMTL0083647KRPUS</v>
      </c>
      <c r="H111" s="63">
        <f t="shared" si="13"/>
        <v>138</v>
      </c>
      <c r="I111" s="63">
        <f t="shared" si="14"/>
        <v>226</v>
      </c>
      <c r="J111" s="59"/>
      <c r="L111" s="95" t="s">
        <v>74</v>
      </c>
      <c r="M111" s="95" t="s">
        <v>664</v>
      </c>
      <c r="N111" s="53" t="str">
        <f t="shared" si="10"/>
        <v>ZIMUORF0962701TWKSG</v>
      </c>
    </row>
    <row r="112" spans="1:14" ht="12.75" hidden="1" customHeight="1">
      <c r="A112" s="13" t="s">
        <v>27</v>
      </c>
      <c r="B112" s="13" t="s">
        <v>612</v>
      </c>
      <c r="C112" s="52" t="str">
        <f t="shared" si="8"/>
        <v>KRPUS</v>
      </c>
      <c r="D112" s="52" t="str">
        <f t="shared" si="9"/>
        <v>ZIMUMTL0083835KRPUS</v>
      </c>
      <c r="F112" s="59" t="str">
        <f t="shared" si="12"/>
        <v>ZIMUVAN0081199KRPUS</v>
      </c>
      <c r="G112" s="59" t="str">
        <f t="shared" si="11"/>
        <v>ZIMUMTL0083474CNOJA</v>
      </c>
      <c r="H112" s="63">
        <f t="shared" si="13"/>
        <v>231</v>
      </c>
      <c r="I112" s="63">
        <f t="shared" si="14"/>
        <v>135</v>
      </c>
      <c r="J112" s="59"/>
      <c r="L112" s="95" t="s">
        <v>8</v>
      </c>
      <c r="M112" s="95" t="s">
        <v>509</v>
      </c>
      <c r="N112" s="53" t="str">
        <f t="shared" si="10"/>
        <v>ZIMUMTL0083986CNSNH</v>
      </c>
    </row>
    <row r="113" spans="1:14" ht="12.75" hidden="1" customHeight="1">
      <c r="A113" s="13" t="s">
        <v>27</v>
      </c>
      <c r="B113" s="13" t="s">
        <v>623</v>
      </c>
      <c r="C113" s="52" t="str">
        <f t="shared" si="8"/>
        <v>KRPUS</v>
      </c>
      <c r="D113" s="52" t="str">
        <f t="shared" si="9"/>
        <v>ZIMUVAN0081608KRPUS</v>
      </c>
      <c r="F113" s="59" t="str">
        <f t="shared" si="12"/>
        <v>ZIMUMTL904628KRPUS</v>
      </c>
      <c r="G113" s="59" t="str">
        <f t="shared" si="11"/>
        <v>ZIMUTRT0106443KRPUS</v>
      </c>
      <c r="H113" s="63">
        <f t="shared" si="13"/>
        <v>107</v>
      </c>
      <c r="I113" s="63">
        <f t="shared" si="14"/>
        <v>45</v>
      </c>
      <c r="J113" s="59"/>
      <c r="L113" s="95" t="s">
        <v>8</v>
      </c>
      <c r="M113" s="95" t="s">
        <v>510</v>
      </c>
      <c r="N113" s="53" t="str">
        <f t="shared" si="10"/>
        <v>ZIMUMTL0083987CNSNH</v>
      </c>
    </row>
    <row r="114" spans="1:14" ht="12.75" hidden="1" customHeight="1">
      <c r="A114" s="13" t="s">
        <v>27</v>
      </c>
      <c r="B114" s="13" t="s">
        <v>232</v>
      </c>
      <c r="C114" s="52" t="str">
        <f t="shared" si="8"/>
        <v>KRPUS</v>
      </c>
      <c r="D114" s="52" t="str">
        <f t="shared" si="9"/>
        <v>ZIMUORF917192KRPUS</v>
      </c>
      <c r="F114" s="59" t="str">
        <f t="shared" si="12"/>
        <v>ZIMUMTL0083651KRPUS</v>
      </c>
      <c r="G114" s="59" t="str">
        <f t="shared" si="11"/>
        <v>ZIMUVAN0081288JPYOK</v>
      </c>
      <c r="H114" s="63">
        <f t="shared" si="13"/>
        <v>218</v>
      </c>
      <c r="I114" s="63">
        <f t="shared" si="14"/>
        <v>93</v>
      </c>
      <c r="J114" s="59"/>
      <c r="L114" s="95" t="s">
        <v>5</v>
      </c>
      <c r="M114" s="95" t="s">
        <v>614</v>
      </c>
      <c r="N114" s="53" t="str">
        <f t="shared" si="10"/>
        <v>ZIMUMTL0083837KRPUS</v>
      </c>
    </row>
    <row r="115" spans="1:14" ht="12.75" hidden="1" customHeight="1">
      <c r="A115" s="13" t="s">
        <v>27</v>
      </c>
      <c r="B115" s="13" t="s">
        <v>324</v>
      </c>
      <c r="C115" s="52" t="str">
        <f t="shared" si="8"/>
        <v>KRPUS</v>
      </c>
      <c r="D115" s="52" t="str">
        <f t="shared" si="9"/>
        <v>ZIMUORF0963761KRPUS</v>
      </c>
      <c r="F115" s="59" t="str">
        <f t="shared" si="12"/>
        <v>ZIMUMTL0083654KRPUS</v>
      </c>
      <c r="G115" s="59" t="str">
        <f t="shared" si="11"/>
        <v>ZIMUMTL0083714CNNGB</v>
      </c>
      <c r="H115" s="63">
        <f t="shared" si="13"/>
        <v>45</v>
      </c>
      <c r="I115" s="63">
        <f t="shared" si="14"/>
        <v>44</v>
      </c>
      <c r="J115" s="59"/>
      <c r="L115" s="95" t="s">
        <v>5</v>
      </c>
      <c r="M115" s="95" t="s">
        <v>594</v>
      </c>
      <c r="N115" s="53" t="str">
        <f t="shared" si="10"/>
        <v>ZIMUHFX0024798KRPUS</v>
      </c>
    </row>
    <row r="116" spans="1:14" ht="12.75" customHeight="1">
      <c r="A116" s="13" t="s">
        <v>27</v>
      </c>
      <c r="B116" s="13" t="s">
        <v>701</v>
      </c>
      <c r="C116" s="52" t="str">
        <f t="shared" si="8"/>
        <v>KRPUS</v>
      </c>
      <c r="D116" s="52" t="str">
        <f t="shared" si="9"/>
        <v>ZIMUMTL0083665KRPUS</v>
      </c>
      <c r="F116" s="59" t="str">
        <f t="shared" si="12"/>
        <v>ZIMUMTL0083331BKRPUS</v>
      </c>
      <c r="G116" s="59" t="str">
        <f t="shared" si="11"/>
        <v>ZIMUVAN0081226KRPUS</v>
      </c>
      <c r="H116" s="63">
        <f t="shared" si="13"/>
        <v>85</v>
      </c>
      <c r="I116" s="63" t="e">
        <f t="shared" si="14"/>
        <v>#N/A</v>
      </c>
      <c r="J116" s="59" t="s">
        <v>714</v>
      </c>
      <c r="L116" s="95" t="s">
        <v>5</v>
      </c>
      <c r="M116" s="95" t="s">
        <v>609</v>
      </c>
      <c r="N116" s="53" t="str">
        <f t="shared" si="10"/>
        <v>ZIMUVAN0081676KRPUS</v>
      </c>
    </row>
    <row r="117" spans="1:14" ht="12.75" hidden="1" customHeight="1">
      <c r="A117" s="13" t="s">
        <v>27</v>
      </c>
      <c r="B117" s="13" t="s">
        <v>400</v>
      </c>
      <c r="C117" s="52" t="str">
        <f t="shared" si="8"/>
        <v>KRPUS</v>
      </c>
      <c r="D117" s="52" t="str">
        <f t="shared" si="9"/>
        <v>ZIMUMTL0083427KRPUS</v>
      </c>
      <c r="F117" s="59" t="str">
        <f t="shared" si="12"/>
        <v>ZIMUHFX0024798KRPUS</v>
      </c>
      <c r="G117" s="59" t="str">
        <f t="shared" si="11"/>
        <v>ZIMUVAN0081360KRPUS</v>
      </c>
      <c r="H117" s="63">
        <f t="shared" si="13"/>
        <v>123</v>
      </c>
      <c r="I117" s="63">
        <f t="shared" si="14"/>
        <v>114</v>
      </c>
      <c r="J117" s="59"/>
      <c r="L117" s="95" t="s">
        <v>10</v>
      </c>
      <c r="M117" s="95" t="s">
        <v>658</v>
      </c>
      <c r="N117" s="53" t="str">
        <f t="shared" si="10"/>
        <v>ZIMUVAN0081666CNNGB</v>
      </c>
    </row>
    <row r="118" spans="1:14" ht="12.75" hidden="1" customHeight="1">
      <c r="A118" s="13" t="s">
        <v>27</v>
      </c>
      <c r="B118" s="13" t="s">
        <v>218</v>
      </c>
      <c r="C118" s="52" t="str">
        <f t="shared" si="8"/>
        <v>KRPUS</v>
      </c>
      <c r="D118" s="52" t="str">
        <f t="shared" si="9"/>
        <v>ZIMUTRT0106257KRPUS</v>
      </c>
      <c r="F118" s="59" t="str">
        <f t="shared" si="12"/>
        <v>ZIMUVAN937801KRPUS</v>
      </c>
      <c r="G118" s="59" t="str">
        <f t="shared" si="11"/>
        <v>ZIMUMTL0083523JPYOK</v>
      </c>
      <c r="H118" s="63">
        <f t="shared" si="13"/>
        <v>215</v>
      </c>
      <c r="I118" s="63">
        <f t="shared" si="14"/>
        <v>213</v>
      </c>
      <c r="J118" s="59"/>
      <c r="L118" s="95" t="s">
        <v>5</v>
      </c>
      <c r="M118" s="95" t="s">
        <v>610</v>
      </c>
      <c r="N118" s="53" t="str">
        <f t="shared" si="10"/>
        <v>ZIMUVAN0081677KRPUS</v>
      </c>
    </row>
    <row r="119" spans="1:14" ht="12.75" hidden="1" customHeight="1">
      <c r="A119" s="13" t="s">
        <v>27</v>
      </c>
      <c r="B119" s="13" t="s">
        <v>272</v>
      </c>
      <c r="C119" s="52" t="str">
        <f t="shared" si="8"/>
        <v>KRPUS</v>
      </c>
      <c r="D119" s="52" t="str">
        <f t="shared" si="9"/>
        <v>ZIMUORF0964222KRPUS</v>
      </c>
      <c r="F119" s="59" t="str">
        <f t="shared" si="12"/>
        <v>ZIMUTRT0106238KRPUS</v>
      </c>
      <c r="G119" s="59" t="str">
        <f t="shared" si="11"/>
        <v>ZIMUTRT0106723TWKSG</v>
      </c>
      <c r="H119" s="63">
        <f t="shared" si="13"/>
        <v>34</v>
      </c>
      <c r="I119" s="63">
        <f t="shared" si="14"/>
        <v>229</v>
      </c>
      <c r="J119" s="59"/>
      <c r="L119" s="95" t="s">
        <v>111</v>
      </c>
      <c r="M119" s="95" t="s">
        <v>489</v>
      </c>
      <c r="N119" s="53" t="str">
        <f t="shared" si="10"/>
        <v>ZIMUMTL0083661CNOJA</v>
      </c>
    </row>
    <row r="120" spans="1:14" ht="12.75" hidden="1" customHeight="1">
      <c r="A120" s="13" t="s">
        <v>27</v>
      </c>
      <c r="B120" s="13" t="s">
        <v>621</v>
      </c>
      <c r="C120" s="52" t="str">
        <f t="shared" si="8"/>
        <v>KRPUS</v>
      </c>
      <c r="D120" s="52" t="str">
        <f t="shared" si="9"/>
        <v>ZIMUVAN0081606KRPUS</v>
      </c>
      <c r="F120" s="59" t="str">
        <f t="shared" si="12"/>
        <v>ZIMUTRT0106909KRPUS</v>
      </c>
      <c r="G120" s="59" t="str">
        <f t="shared" si="11"/>
        <v>ZIMUVAN0081304CNSNH</v>
      </c>
      <c r="H120" s="63">
        <f t="shared" si="13"/>
        <v>167</v>
      </c>
      <c r="I120" s="63">
        <f t="shared" si="14"/>
        <v>50</v>
      </c>
      <c r="J120" s="59"/>
      <c r="L120" s="95" t="s">
        <v>5</v>
      </c>
      <c r="M120" s="95" t="s">
        <v>542</v>
      </c>
      <c r="N120" s="53" t="str">
        <f t="shared" si="10"/>
        <v>ZIMUMTL0083649KRPUS</v>
      </c>
    </row>
    <row r="121" spans="1:14" ht="12.75" hidden="1" customHeight="1">
      <c r="A121" s="13" t="s">
        <v>27</v>
      </c>
      <c r="B121" s="13" t="s">
        <v>425</v>
      </c>
      <c r="C121" s="52" t="str">
        <f t="shared" si="8"/>
        <v>KRPUS</v>
      </c>
      <c r="D121" s="52" t="str">
        <f t="shared" si="9"/>
        <v>ZIMUORF0964813KRPUS</v>
      </c>
      <c r="F121" s="59" t="str">
        <f t="shared" si="12"/>
        <v>ZIMUORF0962087KRPUS</v>
      </c>
      <c r="G121" s="59" t="str">
        <f t="shared" si="11"/>
        <v>ZIMUMTL0083700CNOJA</v>
      </c>
      <c r="H121" s="63">
        <f t="shared" si="13"/>
        <v>239</v>
      </c>
      <c r="I121" s="63">
        <f t="shared" si="14"/>
        <v>196</v>
      </c>
      <c r="J121" s="59"/>
      <c r="L121" s="95" t="s">
        <v>8</v>
      </c>
      <c r="M121" s="95" t="s">
        <v>571</v>
      </c>
      <c r="N121" s="53" t="str">
        <f t="shared" ref="N121:N184" si="15">+M121&amp;L121</f>
        <v>ZIMUVAN0081312CNSNH</v>
      </c>
    </row>
    <row r="122" spans="1:14" ht="12.75" hidden="1" customHeight="1">
      <c r="A122" s="13" t="s">
        <v>27</v>
      </c>
      <c r="B122" s="13" t="s">
        <v>557</v>
      </c>
      <c r="C122" s="52" t="str">
        <f t="shared" si="8"/>
        <v>KRPUS</v>
      </c>
      <c r="D122" s="52" t="str">
        <f t="shared" si="9"/>
        <v>ZIMUVAN0081603KRPUS</v>
      </c>
      <c r="F122" s="59" t="str">
        <f t="shared" si="12"/>
        <v>ZIMUTRT0106235KRPUS</v>
      </c>
      <c r="G122" s="59" t="str">
        <f t="shared" si="11"/>
        <v>SSPHMTL0084061CNNGB</v>
      </c>
      <c r="H122" s="63">
        <f t="shared" si="13"/>
        <v>37</v>
      </c>
      <c r="I122" s="63">
        <f t="shared" si="14"/>
        <v>228</v>
      </c>
      <c r="J122" s="59"/>
      <c r="L122" s="95" t="s">
        <v>69</v>
      </c>
      <c r="M122" s="95" t="s">
        <v>624</v>
      </c>
      <c r="N122" s="53" t="str">
        <f t="shared" si="15"/>
        <v>SSPHORF0961854CNXIA</v>
      </c>
    </row>
    <row r="123" spans="1:14" ht="12.75" hidden="1" customHeight="1">
      <c r="A123" s="13" t="s">
        <v>27</v>
      </c>
      <c r="B123" s="13" t="s">
        <v>616</v>
      </c>
      <c r="C123" s="52" t="str">
        <f t="shared" si="8"/>
        <v>KRPUS</v>
      </c>
      <c r="D123" s="52" t="str">
        <f t="shared" si="9"/>
        <v>ZIMUVAN0081585KRPUS</v>
      </c>
      <c r="F123" s="59" t="str">
        <f t="shared" si="12"/>
        <v>ZIMUTRT0106443KRPUS</v>
      </c>
      <c r="G123" s="59" t="str">
        <f t="shared" si="11"/>
        <v>ZIMUMTL0083233JPYOK</v>
      </c>
      <c r="H123" s="63">
        <f t="shared" si="13"/>
        <v>209</v>
      </c>
      <c r="I123" s="63">
        <f t="shared" si="14"/>
        <v>97</v>
      </c>
      <c r="J123" s="59"/>
      <c r="L123" s="95" t="s">
        <v>10</v>
      </c>
      <c r="M123" s="95" t="s">
        <v>670</v>
      </c>
      <c r="N123" s="53" t="str">
        <f t="shared" si="15"/>
        <v>ZIMUMTL0083434CNNGB</v>
      </c>
    </row>
    <row r="124" spans="1:14" ht="12.75" hidden="1" customHeight="1">
      <c r="A124" s="13" t="s">
        <v>27</v>
      </c>
      <c r="B124" s="13" t="s">
        <v>582</v>
      </c>
      <c r="C124" s="52" t="str">
        <f t="shared" si="8"/>
        <v>KRPUS</v>
      </c>
      <c r="D124" s="52" t="str">
        <f t="shared" si="9"/>
        <v>ZIMUVAN0081360KRPUS</v>
      </c>
      <c r="F124" s="59" t="str">
        <f t="shared" si="12"/>
        <v>ZIMUHFX0024800KRPUS</v>
      </c>
      <c r="G124" s="59" t="str">
        <f t="shared" si="11"/>
        <v>ZIMUTRT0106567TWKSG</v>
      </c>
      <c r="H124" s="63">
        <f t="shared" si="13"/>
        <v>13</v>
      </c>
      <c r="I124" s="63">
        <f t="shared" si="14"/>
        <v>215</v>
      </c>
      <c r="J124" s="59"/>
      <c r="L124" s="95" t="s">
        <v>112</v>
      </c>
      <c r="M124" s="95" t="s">
        <v>169</v>
      </c>
      <c r="N124" s="53" t="str">
        <f t="shared" si="15"/>
        <v>ZIMUVAN0081375AJPYOK</v>
      </c>
    </row>
    <row r="125" spans="1:14" hidden="1">
      <c r="A125" s="13" t="s">
        <v>27</v>
      </c>
      <c r="B125" s="13" t="s">
        <v>610</v>
      </c>
      <c r="C125" s="52" t="str">
        <f t="shared" si="8"/>
        <v>KRPUS</v>
      </c>
      <c r="D125" s="52" t="str">
        <f t="shared" si="9"/>
        <v>ZIMUVAN0081677KRPUS</v>
      </c>
      <c r="F125" s="59" t="str">
        <f t="shared" si="12"/>
        <v>ZIMUMTL904754KRPUS</v>
      </c>
      <c r="G125" s="59" t="str">
        <f t="shared" si="11"/>
        <v>ZIMUVAN937918TWKSG</v>
      </c>
      <c r="H125" s="63">
        <f t="shared" si="13"/>
        <v>26</v>
      </c>
      <c r="I125" s="63">
        <f t="shared" si="14"/>
        <v>190</v>
      </c>
      <c r="J125" s="59"/>
      <c r="L125" s="95" t="s">
        <v>8</v>
      </c>
      <c r="M125" s="95" t="s">
        <v>234</v>
      </c>
      <c r="N125" s="53" t="str">
        <f t="shared" si="15"/>
        <v>ZIMUVAN937786CNSNH</v>
      </c>
    </row>
    <row r="126" spans="1:14" ht="12.75" hidden="1" customHeight="1">
      <c r="A126" s="13" t="s">
        <v>27</v>
      </c>
      <c r="B126" s="13" t="s">
        <v>608</v>
      </c>
      <c r="C126" s="52" t="str">
        <f t="shared" si="8"/>
        <v>KRPUS</v>
      </c>
      <c r="D126" s="52" t="str">
        <f t="shared" si="9"/>
        <v>ZIMUVAN0081609KRPUS</v>
      </c>
      <c r="F126" s="59" t="str">
        <f t="shared" si="12"/>
        <v>ZIMUVAN0081587KRPUS</v>
      </c>
      <c r="G126" s="59" t="str">
        <f t="shared" si="11"/>
        <v>ZIMUORF0962701TWKSG</v>
      </c>
      <c r="H126" s="63">
        <f t="shared" si="13"/>
        <v>9</v>
      </c>
      <c r="I126" s="63">
        <f t="shared" si="14"/>
        <v>200</v>
      </c>
      <c r="J126" s="59"/>
      <c r="L126" s="95" t="s">
        <v>74</v>
      </c>
      <c r="M126" s="95" t="s">
        <v>630</v>
      </c>
      <c r="N126" s="53" t="str">
        <f t="shared" si="15"/>
        <v>ZIMUMTL0083656TWKSG</v>
      </c>
    </row>
    <row r="127" spans="1:14" ht="12.75" hidden="1" customHeight="1">
      <c r="A127" s="13" t="s">
        <v>27</v>
      </c>
      <c r="B127" s="13" t="s">
        <v>715</v>
      </c>
      <c r="C127" s="52" t="str">
        <f t="shared" si="8"/>
        <v>KRPUS</v>
      </c>
      <c r="D127" s="52" t="str">
        <f t="shared" si="9"/>
        <v>ZIMUVAN0081714KRPUS</v>
      </c>
      <c r="F127" s="59" t="str">
        <f t="shared" si="12"/>
        <v>ZIMUMTL0083835KRPUS</v>
      </c>
      <c r="G127" s="59" t="str">
        <f t="shared" si="11"/>
        <v>ZIMUMTL0083986CNSNH</v>
      </c>
      <c r="H127" s="63">
        <f t="shared" si="13"/>
        <v>181</v>
      </c>
      <c r="I127" s="63">
        <f t="shared" si="14"/>
        <v>208</v>
      </c>
      <c r="J127" s="59"/>
      <c r="L127" s="95" t="s">
        <v>5</v>
      </c>
      <c r="M127" s="95" t="s">
        <v>212</v>
      </c>
      <c r="N127" s="53" t="str">
        <f t="shared" si="15"/>
        <v>ZIMUORF0963149KRPUS</v>
      </c>
    </row>
    <row r="128" spans="1:14" ht="12.75" hidden="1" customHeight="1">
      <c r="A128" s="13" t="s">
        <v>27</v>
      </c>
      <c r="B128" s="13" t="s">
        <v>607</v>
      </c>
      <c r="C128" s="52" t="str">
        <f t="shared" si="8"/>
        <v>KRPUS</v>
      </c>
      <c r="D128" s="52" t="str">
        <f t="shared" si="9"/>
        <v>ZIMUVAN0081500KRPUS</v>
      </c>
      <c r="F128" s="59" t="str">
        <f t="shared" si="12"/>
        <v>ZIMUVAN0081608KRPUS</v>
      </c>
      <c r="G128" s="59" t="str">
        <f t="shared" si="11"/>
        <v>ZIMUMTL0083987CNSNH</v>
      </c>
      <c r="H128" s="63">
        <f t="shared" si="13"/>
        <v>182</v>
      </c>
      <c r="I128" s="63">
        <f t="shared" si="14"/>
        <v>185</v>
      </c>
      <c r="J128" s="59"/>
      <c r="L128" s="95" t="s">
        <v>10</v>
      </c>
      <c r="M128" s="95" t="s">
        <v>672</v>
      </c>
      <c r="N128" s="53" t="str">
        <f t="shared" si="15"/>
        <v>ZIMUMTL904748CNNGB</v>
      </c>
    </row>
    <row r="129" spans="1:14" ht="12.75" hidden="1" customHeight="1">
      <c r="A129" s="13" t="s">
        <v>27</v>
      </c>
      <c r="B129" s="13" t="s">
        <v>474</v>
      </c>
      <c r="C129" s="52" t="str">
        <f t="shared" si="8"/>
        <v>KRPUS</v>
      </c>
      <c r="D129" s="52" t="str">
        <f t="shared" si="9"/>
        <v>ZIMUMTL0084029KRPUS</v>
      </c>
      <c r="F129" s="59" t="str">
        <f t="shared" si="12"/>
        <v>ZIMUORF917192KRPUS</v>
      </c>
      <c r="G129" s="59" t="str">
        <f t="shared" si="11"/>
        <v>ZIMUMTL0083837KRPUS</v>
      </c>
      <c r="H129" s="63">
        <f t="shared" si="13"/>
        <v>89</v>
      </c>
      <c r="I129" s="63">
        <f t="shared" si="14"/>
        <v>178</v>
      </c>
      <c r="J129" s="59"/>
      <c r="L129" s="95" t="s">
        <v>74</v>
      </c>
      <c r="M129" s="95" t="s">
        <v>646</v>
      </c>
      <c r="N129" s="53" t="str">
        <f t="shared" si="15"/>
        <v>ZIMUMTL0084121TWKSG</v>
      </c>
    </row>
    <row r="130" spans="1:14" ht="12.75" hidden="1" customHeight="1">
      <c r="A130" s="13" t="s">
        <v>27</v>
      </c>
      <c r="B130" s="13" t="s">
        <v>295</v>
      </c>
      <c r="C130" s="52" t="str">
        <f t="shared" si="8"/>
        <v>KRPUS</v>
      </c>
      <c r="D130" s="52" t="str">
        <f t="shared" si="9"/>
        <v>ZIMUVAN937826KRPUS</v>
      </c>
      <c r="F130" s="59" t="str">
        <f t="shared" si="12"/>
        <v>ZIMUORF0963761KRPUS</v>
      </c>
      <c r="G130" s="59" t="str">
        <f t="shared" si="11"/>
        <v>ZIMUHFX0024798KRPUS</v>
      </c>
      <c r="H130" s="63">
        <f t="shared" si="13"/>
        <v>101</v>
      </c>
      <c r="I130" s="63">
        <f t="shared" si="14"/>
        <v>203</v>
      </c>
      <c r="J130" s="59"/>
      <c r="L130" s="95" t="s">
        <v>5</v>
      </c>
      <c r="M130" s="95" t="s">
        <v>300</v>
      </c>
      <c r="N130" s="53" t="str">
        <f t="shared" si="15"/>
        <v>ZIMUTRT0106239KRPUS</v>
      </c>
    </row>
    <row r="131" spans="1:14" ht="12.75" customHeight="1">
      <c r="A131" s="13" t="s">
        <v>27</v>
      </c>
      <c r="B131" s="13" t="s">
        <v>226</v>
      </c>
      <c r="C131" s="52" t="str">
        <f t="shared" ref="C131:C194" si="16">VLOOKUP(A131,$G$1:$H$14,2,FALSE)</f>
        <v>KRPUS</v>
      </c>
      <c r="D131" s="52" t="str">
        <f t="shared" ref="D131:D194" si="17">+B131&amp;C131</f>
        <v>ZIMUVAN937831KRPUS</v>
      </c>
      <c r="F131" s="59" t="str">
        <f t="shared" si="12"/>
        <v>ZIMUMTL0083665KRPUS</v>
      </c>
      <c r="G131" s="59" t="str">
        <f t="shared" si="11"/>
        <v>ZIMUVAN0081676KRPUS</v>
      </c>
      <c r="H131" s="63">
        <f t="shared" si="13"/>
        <v>83</v>
      </c>
      <c r="I131" s="63" t="e">
        <f t="shared" si="14"/>
        <v>#N/A</v>
      </c>
      <c r="J131" s="59" t="s">
        <v>703</v>
      </c>
      <c r="L131" s="95" t="s">
        <v>8</v>
      </c>
      <c r="M131" s="95" t="s">
        <v>452</v>
      </c>
      <c r="N131" s="53" t="str">
        <f t="shared" si="15"/>
        <v>ZIMUVAN937896CNSNH</v>
      </c>
    </row>
    <row r="132" spans="1:14" ht="12.75" hidden="1" customHeight="1">
      <c r="A132" s="13" t="s">
        <v>27</v>
      </c>
      <c r="B132" s="13" t="s">
        <v>542</v>
      </c>
      <c r="C132" s="52" t="str">
        <f t="shared" si="16"/>
        <v>KRPUS</v>
      </c>
      <c r="D132" s="52" t="str">
        <f t="shared" si="17"/>
        <v>ZIMUMTL0083649KRPUS</v>
      </c>
      <c r="F132" s="59" t="str">
        <f t="shared" si="12"/>
        <v>ZIMUMTL0083427KRPUS</v>
      </c>
      <c r="G132" s="59" t="str">
        <f t="shared" si="11"/>
        <v>ZIMUVAN0081666CNNGB</v>
      </c>
      <c r="H132" s="63">
        <f t="shared" si="13"/>
        <v>61</v>
      </c>
      <c r="I132" s="63">
        <f t="shared" si="14"/>
        <v>73</v>
      </c>
      <c r="J132" s="59"/>
      <c r="L132" s="95" t="s">
        <v>10</v>
      </c>
      <c r="M132" s="95" t="s">
        <v>478</v>
      </c>
      <c r="N132" s="53" t="str">
        <f t="shared" si="15"/>
        <v>ZIMUVAN937853CNNGB</v>
      </c>
    </row>
    <row r="133" spans="1:14" ht="12.75" hidden="1" customHeight="1">
      <c r="A133" s="13" t="s">
        <v>27</v>
      </c>
      <c r="B133" s="13" t="s">
        <v>319</v>
      </c>
      <c r="C133" s="52" t="str">
        <f t="shared" si="16"/>
        <v>KRPUS</v>
      </c>
      <c r="D133" s="52" t="str">
        <f t="shared" si="17"/>
        <v>ZIMUTRT0106237KRPUS</v>
      </c>
      <c r="F133" s="59" t="str">
        <f t="shared" si="12"/>
        <v>ZIMUTRT0106257KRPUS</v>
      </c>
      <c r="G133" s="59" t="str">
        <f t="shared" si="11"/>
        <v>ZIMUVAN0081677KRPUS</v>
      </c>
      <c r="H133" s="63">
        <f t="shared" si="13"/>
        <v>124</v>
      </c>
      <c r="I133" s="63">
        <f t="shared" si="14"/>
        <v>91</v>
      </c>
      <c r="J133" s="59"/>
      <c r="L133" s="95" t="s">
        <v>10</v>
      </c>
      <c r="M133" s="95" t="s">
        <v>479</v>
      </c>
      <c r="N133" s="53" t="str">
        <f t="shared" si="15"/>
        <v>ZIMUVAN937854CNNGB</v>
      </c>
    </row>
    <row r="134" spans="1:14" ht="12.75" hidden="1" customHeight="1">
      <c r="A134" s="13" t="s">
        <v>27</v>
      </c>
      <c r="B134" s="13" t="s">
        <v>618</v>
      </c>
      <c r="C134" s="52" t="str">
        <f t="shared" si="16"/>
        <v>KRPUS</v>
      </c>
      <c r="D134" s="52" t="str">
        <f t="shared" si="17"/>
        <v>ZIMUVAN0081586KRPUS</v>
      </c>
      <c r="F134" s="59" t="str">
        <f t="shared" si="12"/>
        <v>ZIMUORF0964222KRPUS</v>
      </c>
      <c r="G134" s="59" t="str">
        <f t="shared" si="11"/>
        <v>ZIMUMTL0083661CNOJA</v>
      </c>
      <c r="H134" s="63">
        <f t="shared" si="13"/>
        <v>233</v>
      </c>
      <c r="I134" s="63">
        <f t="shared" si="14"/>
        <v>16</v>
      </c>
      <c r="J134" s="59"/>
      <c r="L134" s="95" t="s">
        <v>10</v>
      </c>
      <c r="M134" s="95" t="s">
        <v>477</v>
      </c>
      <c r="N134" s="53" t="str">
        <f t="shared" si="15"/>
        <v>ZIMUVAN937749CNNGB</v>
      </c>
    </row>
    <row r="135" spans="1:14" ht="12.75" hidden="1" customHeight="1">
      <c r="A135" s="13" t="s">
        <v>27</v>
      </c>
      <c r="B135" s="13" t="s">
        <v>606</v>
      </c>
      <c r="C135" s="52" t="str">
        <f t="shared" si="16"/>
        <v>KRPUS</v>
      </c>
      <c r="D135" s="52" t="str">
        <f t="shared" si="17"/>
        <v>ZIMUVAN937842KRPUS</v>
      </c>
      <c r="F135" s="59" t="str">
        <f t="shared" si="12"/>
        <v>ZIMUVAN0081606KRPUS</v>
      </c>
      <c r="G135" s="59" t="str">
        <f t="shared" si="11"/>
        <v>ZIMUMTL0083649KRPUS</v>
      </c>
      <c r="H135" s="63">
        <f t="shared" si="13"/>
        <v>131</v>
      </c>
      <c r="I135" s="63">
        <f t="shared" si="14"/>
        <v>183</v>
      </c>
      <c r="J135" s="59"/>
      <c r="L135" s="95" t="s">
        <v>8</v>
      </c>
      <c r="M135" s="95" t="s">
        <v>480</v>
      </c>
      <c r="N135" s="53" t="str">
        <f t="shared" si="15"/>
        <v>ZIMUVAN0081441CNSNH</v>
      </c>
    </row>
    <row r="136" spans="1:14" ht="12.75" hidden="1" customHeight="1">
      <c r="A136" s="13" t="s">
        <v>27</v>
      </c>
      <c r="B136" s="13" t="s">
        <v>580</v>
      </c>
      <c r="C136" s="52" t="str">
        <f t="shared" si="16"/>
        <v>KRPUS</v>
      </c>
      <c r="D136" s="52" t="str">
        <f t="shared" si="17"/>
        <v>ZIMUHFX0024716KRPUS</v>
      </c>
      <c r="F136" s="59" t="str">
        <f t="shared" si="12"/>
        <v>ZIMUORF0964813KRPUS</v>
      </c>
      <c r="G136" s="59" t="str">
        <f t="shared" ref="G136:G199" si="18">N121</f>
        <v>ZIMUVAN0081312CNSNH</v>
      </c>
      <c r="H136" s="63">
        <f t="shared" si="13"/>
        <v>159</v>
      </c>
      <c r="I136" s="63">
        <f t="shared" si="14"/>
        <v>69</v>
      </c>
      <c r="J136" s="59"/>
      <c r="L136" s="95" t="s">
        <v>5</v>
      </c>
      <c r="M136" s="95" t="s">
        <v>503</v>
      </c>
      <c r="N136" s="53" t="str">
        <f t="shared" si="15"/>
        <v>ZIMUVAN0081199KRPUS</v>
      </c>
    </row>
    <row r="137" spans="1:14" ht="12.75" hidden="1" customHeight="1">
      <c r="A137" s="13" t="s">
        <v>27</v>
      </c>
      <c r="B137" s="13" t="s">
        <v>619</v>
      </c>
      <c r="C137" s="52" t="str">
        <f t="shared" si="16"/>
        <v>KRPUS</v>
      </c>
      <c r="D137" s="52" t="str">
        <f t="shared" si="17"/>
        <v>ZIMUVAN0081496KRPUS</v>
      </c>
      <c r="F137" s="59" t="str">
        <f t="shared" si="12"/>
        <v>ZIMUVAN0081603KRPUS</v>
      </c>
      <c r="G137" s="59" t="str">
        <f t="shared" si="18"/>
        <v>SSPHORF0961854CNXIA</v>
      </c>
      <c r="H137" s="63">
        <f t="shared" si="13"/>
        <v>195</v>
      </c>
      <c r="I137" s="63">
        <f t="shared" si="14"/>
        <v>176</v>
      </c>
      <c r="J137" s="59"/>
      <c r="L137" s="95" t="s">
        <v>8</v>
      </c>
      <c r="M137" s="95" t="s">
        <v>476</v>
      </c>
      <c r="N137" s="53" t="str">
        <f t="shared" si="15"/>
        <v>ZIMUMTL0083667CNSNH</v>
      </c>
    </row>
    <row r="138" spans="1:14" ht="12.75" hidden="1" customHeight="1">
      <c r="A138" s="13" t="s">
        <v>27</v>
      </c>
      <c r="B138" s="13" t="s">
        <v>538</v>
      </c>
      <c r="C138" s="52" t="str">
        <f t="shared" si="16"/>
        <v>KRPUS</v>
      </c>
      <c r="D138" s="52" t="str">
        <f t="shared" si="17"/>
        <v>ZIMUMTL0083471KRPUS</v>
      </c>
      <c r="F138" s="59" t="str">
        <f t="shared" si="12"/>
        <v>ZIMUVAN0081585KRPUS</v>
      </c>
      <c r="G138" s="59" t="str">
        <f t="shared" si="18"/>
        <v>ZIMUMTL0083434CNNGB</v>
      </c>
      <c r="H138" s="63">
        <f t="shared" si="13"/>
        <v>59</v>
      </c>
      <c r="I138" s="63">
        <f t="shared" si="14"/>
        <v>197</v>
      </c>
      <c r="J138" s="59"/>
      <c r="L138" s="95" t="s">
        <v>69</v>
      </c>
      <c r="M138" s="95" t="s">
        <v>561</v>
      </c>
      <c r="N138" s="53" t="str">
        <f t="shared" si="15"/>
        <v>ZIMUVAN0081435CNXIA</v>
      </c>
    </row>
    <row r="139" spans="1:14" ht="12.75" hidden="1" customHeight="1">
      <c r="A139" s="13" t="s">
        <v>27</v>
      </c>
      <c r="B139" s="13" t="s">
        <v>540</v>
      </c>
      <c r="C139" s="52" t="str">
        <f t="shared" si="16"/>
        <v>KRPUS</v>
      </c>
      <c r="D139" s="52" t="str">
        <f t="shared" si="17"/>
        <v>ZIMUMTL0083647KRPUS</v>
      </c>
      <c r="F139" s="59" t="str">
        <f t="shared" si="12"/>
        <v>ZIMUVAN0081360KRPUS</v>
      </c>
      <c r="G139" s="59" t="str">
        <f t="shared" si="18"/>
        <v>ZIMUVAN0081375AJPYOK</v>
      </c>
      <c r="H139" s="63" t="e">
        <f t="shared" si="13"/>
        <v>#N/A</v>
      </c>
      <c r="I139" s="63">
        <f t="shared" si="14"/>
        <v>101</v>
      </c>
      <c r="J139" s="59" t="s">
        <v>703</v>
      </c>
      <c r="L139" s="95" t="s">
        <v>10</v>
      </c>
      <c r="M139" s="95" t="s">
        <v>566</v>
      </c>
      <c r="N139" s="53" t="str">
        <f t="shared" si="15"/>
        <v>SSPHVAN0081388CNNGB</v>
      </c>
    </row>
    <row r="140" spans="1:14" ht="12.75" hidden="1" customHeight="1">
      <c r="A140" s="13" t="s">
        <v>27</v>
      </c>
      <c r="B140" s="13" t="s">
        <v>300</v>
      </c>
      <c r="C140" s="52" t="str">
        <f t="shared" si="16"/>
        <v>KRPUS</v>
      </c>
      <c r="D140" s="52" t="str">
        <f t="shared" si="17"/>
        <v>ZIMUTRT0106239KRPUS</v>
      </c>
      <c r="F140" s="59" t="str">
        <f t="shared" si="12"/>
        <v>ZIMUVAN0081677KRPUS</v>
      </c>
      <c r="G140" s="59" t="str">
        <f t="shared" si="18"/>
        <v>ZIMUVAN937786CNSNH</v>
      </c>
      <c r="H140" s="63">
        <f t="shared" si="13"/>
        <v>162</v>
      </c>
      <c r="I140" s="63">
        <f t="shared" si="14"/>
        <v>117</v>
      </c>
      <c r="J140" s="59"/>
      <c r="L140" s="95" t="s">
        <v>5</v>
      </c>
      <c r="M140" s="95" t="s">
        <v>604</v>
      </c>
      <c r="N140" s="53" t="str">
        <f t="shared" si="15"/>
        <v>ZIMUVAN0081353KRPUS</v>
      </c>
    </row>
    <row r="141" spans="1:14" hidden="1">
      <c r="A141" s="13" t="s">
        <v>27</v>
      </c>
      <c r="B141" s="13" t="s">
        <v>283</v>
      </c>
      <c r="C141" s="52" t="str">
        <f t="shared" si="16"/>
        <v>KRPUS</v>
      </c>
      <c r="D141" s="52" t="str">
        <f t="shared" si="17"/>
        <v>ZIMUTRT0106240KRPUS</v>
      </c>
      <c r="F141" s="59" t="str">
        <f t="shared" si="12"/>
        <v>ZIMUVAN0081609KRPUS</v>
      </c>
      <c r="G141" s="59" t="str">
        <f t="shared" si="18"/>
        <v>ZIMUMTL0083656TWKSG</v>
      </c>
      <c r="H141" s="63">
        <f t="shared" si="13"/>
        <v>3</v>
      </c>
      <c r="I141" s="63">
        <f t="shared" si="14"/>
        <v>168</v>
      </c>
      <c r="J141" s="59"/>
      <c r="L141" s="95" t="s">
        <v>5</v>
      </c>
      <c r="M141" s="95" t="s">
        <v>605</v>
      </c>
      <c r="N141" s="53" t="str">
        <f t="shared" si="15"/>
        <v>ZIMUVAN937825KRPUS</v>
      </c>
    </row>
    <row r="142" spans="1:14" hidden="1">
      <c r="A142" s="13" t="s">
        <v>27</v>
      </c>
      <c r="B142" s="13" t="s">
        <v>386</v>
      </c>
      <c r="C142" s="52" t="str">
        <f t="shared" si="16"/>
        <v>KRPUS</v>
      </c>
      <c r="D142" s="52" t="str">
        <f t="shared" si="17"/>
        <v>ZIMUVAN0081590KRPUS</v>
      </c>
      <c r="F142" s="59" t="str">
        <f t="shared" si="12"/>
        <v>ZIMUVAN0081714KRPUS</v>
      </c>
      <c r="G142" s="59" t="str">
        <f t="shared" si="18"/>
        <v>ZIMUORF0963149KRPUS</v>
      </c>
      <c r="H142" s="63">
        <f t="shared" si="13"/>
        <v>150</v>
      </c>
      <c r="I142" s="63">
        <f t="shared" si="14"/>
        <v>182</v>
      </c>
      <c r="J142" s="59"/>
      <c r="L142" s="95" t="s">
        <v>10</v>
      </c>
      <c r="M142" s="95" t="s">
        <v>632</v>
      </c>
      <c r="N142" s="53" t="str">
        <f t="shared" si="15"/>
        <v>ZIMUMTL0083704CNNGB</v>
      </c>
    </row>
    <row r="143" spans="1:14" hidden="1">
      <c r="A143" s="13" t="s">
        <v>27</v>
      </c>
      <c r="B143" s="13" t="s">
        <v>389</v>
      </c>
      <c r="C143" s="52" t="str">
        <f t="shared" si="16"/>
        <v>KRPUS</v>
      </c>
      <c r="D143" s="52" t="str">
        <f t="shared" si="17"/>
        <v>ZIMUVAN0081602KRPUS</v>
      </c>
      <c r="F143" s="59" t="str">
        <f t="shared" si="12"/>
        <v>ZIMUVAN0081500KRPUS</v>
      </c>
      <c r="G143" s="59" t="str">
        <f t="shared" si="18"/>
        <v>ZIMUMTL904748CNNGB</v>
      </c>
      <c r="H143" s="63">
        <f t="shared" si="13"/>
        <v>41</v>
      </c>
      <c r="I143" s="63">
        <f t="shared" si="14"/>
        <v>201</v>
      </c>
      <c r="J143" s="59"/>
      <c r="L143" s="95" t="s">
        <v>10</v>
      </c>
      <c r="M143" s="95" t="s">
        <v>633</v>
      </c>
      <c r="N143" s="53" t="str">
        <f t="shared" si="15"/>
        <v>ZIMUMTL0083709CNNGB</v>
      </c>
    </row>
    <row r="144" spans="1:14" ht="12.75" hidden="1" customHeight="1">
      <c r="A144" s="13" t="s">
        <v>27</v>
      </c>
      <c r="B144" s="13" t="s">
        <v>172</v>
      </c>
      <c r="C144" s="52" t="str">
        <f t="shared" si="16"/>
        <v>KRPUS</v>
      </c>
      <c r="D144" s="52" t="str">
        <f t="shared" si="17"/>
        <v>ZIMUORF0965728KRPUS</v>
      </c>
      <c r="F144" s="59" t="str">
        <f t="shared" si="12"/>
        <v>ZIMUMTL0084029KRPUS</v>
      </c>
      <c r="G144" s="59" t="str">
        <f t="shared" si="18"/>
        <v>ZIMUMTL0084121TWKSG</v>
      </c>
      <c r="H144" s="63">
        <f t="shared" si="13"/>
        <v>19</v>
      </c>
      <c r="I144" s="63">
        <f t="shared" si="14"/>
        <v>28</v>
      </c>
      <c r="J144" s="59"/>
      <c r="L144" s="95" t="s">
        <v>10</v>
      </c>
      <c r="M144" s="95" t="s">
        <v>634</v>
      </c>
      <c r="N144" s="53" t="str">
        <f t="shared" si="15"/>
        <v>ZIMUMTL0083749CNNGB</v>
      </c>
    </row>
    <row r="145" spans="1:14" ht="12.75" hidden="1" customHeight="1">
      <c r="A145" s="13" t="s">
        <v>27</v>
      </c>
      <c r="B145" s="13" t="s">
        <v>215</v>
      </c>
      <c r="C145" s="52" t="str">
        <f t="shared" si="16"/>
        <v>KRPUS</v>
      </c>
      <c r="D145" s="52" t="str">
        <f t="shared" si="17"/>
        <v>ZIMUMTL0083487KRPUS</v>
      </c>
      <c r="F145" s="59" t="str">
        <f t="shared" si="12"/>
        <v>ZIMUVAN937826KRPUS</v>
      </c>
      <c r="G145" s="59" t="str">
        <f t="shared" si="18"/>
        <v>ZIMUTRT0106239KRPUS</v>
      </c>
      <c r="H145" s="63">
        <f t="shared" si="13"/>
        <v>139</v>
      </c>
      <c r="I145" s="63">
        <f t="shared" si="14"/>
        <v>51</v>
      </c>
      <c r="J145" s="59"/>
      <c r="L145" s="95" t="s">
        <v>74</v>
      </c>
      <c r="M145" s="95" t="s">
        <v>663</v>
      </c>
      <c r="N145" s="53" t="str">
        <f t="shared" si="15"/>
        <v>ZIMUMTL904709TWKSG</v>
      </c>
    </row>
    <row r="146" spans="1:14" ht="12.75" hidden="1" customHeight="1">
      <c r="A146" s="13" t="s">
        <v>27</v>
      </c>
      <c r="B146" s="13" t="s">
        <v>686</v>
      </c>
      <c r="C146" s="52" t="str">
        <f t="shared" si="16"/>
        <v>KRPUS</v>
      </c>
      <c r="D146" s="52" t="str">
        <f t="shared" si="17"/>
        <v>ZIMUMTL0083504KRPUS</v>
      </c>
      <c r="F146" s="59" t="str">
        <f t="shared" ref="F146:F209" si="19">D131</f>
        <v>ZIMUVAN937831KRPUS</v>
      </c>
      <c r="G146" s="59" t="str">
        <f t="shared" si="18"/>
        <v>ZIMUVAN937896CNSNH</v>
      </c>
      <c r="H146" s="63">
        <f t="shared" ref="H146:H209" si="20">MATCH(G146,$F$17:$F$255,0)</f>
        <v>168</v>
      </c>
      <c r="I146" s="63">
        <f t="shared" ref="I146:I209" si="21">MATCH(F146,$G$17:$G$251,0)</f>
        <v>75</v>
      </c>
      <c r="J146" s="59"/>
      <c r="L146" s="95" t="s">
        <v>5</v>
      </c>
      <c r="M146" s="95" t="s">
        <v>258</v>
      </c>
      <c r="N146" s="53" t="str">
        <f t="shared" si="15"/>
        <v>ZIMUORF0963136KRPUS</v>
      </c>
    </row>
    <row r="147" spans="1:14" ht="12.75" hidden="1" customHeight="1">
      <c r="A147" s="13" t="s">
        <v>27</v>
      </c>
      <c r="B147" s="13" t="s">
        <v>338</v>
      </c>
      <c r="C147" s="52" t="str">
        <f t="shared" si="16"/>
        <v>KRPUS</v>
      </c>
      <c r="D147" s="52" t="str">
        <f t="shared" si="17"/>
        <v>ZIMUORF0964311KRPUS</v>
      </c>
      <c r="F147" s="59" t="str">
        <f t="shared" si="19"/>
        <v>ZIMUMTL0083649KRPUS</v>
      </c>
      <c r="G147" s="59" t="str">
        <f t="shared" si="18"/>
        <v>ZIMUVAN937853CNNGB</v>
      </c>
      <c r="H147" s="63">
        <f t="shared" si="20"/>
        <v>69</v>
      </c>
      <c r="I147" s="63">
        <f t="shared" si="21"/>
        <v>119</v>
      </c>
      <c r="J147" s="59"/>
      <c r="L147" s="95" t="s">
        <v>5</v>
      </c>
      <c r="M147" s="95" t="s">
        <v>209</v>
      </c>
      <c r="N147" s="53" t="str">
        <f t="shared" si="15"/>
        <v>ZIMUORF0963131KRPUS</v>
      </c>
    </row>
    <row r="148" spans="1:14" ht="12.75" hidden="1" customHeight="1">
      <c r="A148" s="13" t="s">
        <v>27</v>
      </c>
      <c r="B148" s="13" t="s">
        <v>702</v>
      </c>
      <c r="C148" s="52" t="str">
        <f t="shared" si="16"/>
        <v>KRPUS</v>
      </c>
      <c r="D148" s="52" t="str">
        <f t="shared" si="17"/>
        <v>ZIMUTRT0106386KRPUS</v>
      </c>
      <c r="F148" s="59" t="str">
        <f t="shared" si="19"/>
        <v>ZIMUTRT0106237KRPUS</v>
      </c>
      <c r="G148" s="59" t="str">
        <f t="shared" si="18"/>
        <v>ZIMUVAN937854CNNGB</v>
      </c>
      <c r="H148" s="63">
        <f t="shared" si="20"/>
        <v>48</v>
      </c>
      <c r="I148" s="63">
        <f t="shared" si="21"/>
        <v>230</v>
      </c>
      <c r="J148" s="59"/>
      <c r="L148" s="95" t="s">
        <v>5</v>
      </c>
      <c r="M148" s="95" t="s">
        <v>283</v>
      </c>
      <c r="N148" s="53" t="str">
        <f t="shared" si="15"/>
        <v>ZIMUTRT0106240KRPUS</v>
      </c>
    </row>
    <row r="149" spans="1:14" ht="12.75" hidden="1" customHeight="1">
      <c r="A149" s="13" t="s">
        <v>27</v>
      </c>
      <c r="B149" s="13" t="s">
        <v>258</v>
      </c>
      <c r="C149" s="52" t="str">
        <f t="shared" si="16"/>
        <v>KRPUS</v>
      </c>
      <c r="D149" s="52" t="str">
        <f t="shared" si="17"/>
        <v>ZIMUORF0963136KRPUS</v>
      </c>
      <c r="F149" s="59" t="str">
        <f t="shared" si="19"/>
        <v>ZIMUVAN0081586KRPUS</v>
      </c>
      <c r="G149" s="59" t="str">
        <f t="shared" si="18"/>
        <v>ZIMUVAN937749CNNGB</v>
      </c>
      <c r="H149" s="63">
        <f t="shared" si="20"/>
        <v>66</v>
      </c>
      <c r="I149" s="63">
        <f t="shared" si="21"/>
        <v>199</v>
      </c>
      <c r="J149" s="59"/>
      <c r="L149" s="95" t="s">
        <v>74</v>
      </c>
      <c r="M149" s="95" t="s">
        <v>625</v>
      </c>
      <c r="N149" s="53" t="str">
        <f t="shared" si="15"/>
        <v>ZIMUMTL0083937TWKSG</v>
      </c>
    </row>
    <row r="150" spans="1:14" ht="12.75" hidden="1" customHeight="1">
      <c r="A150" s="13" t="s">
        <v>27</v>
      </c>
      <c r="B150" s="13" t="s">
        <v>392</v>
      </c>
      <c r="C150" s="52" t="str">
        <f t="shared" si="16"/>
        <v>KRPUS</v>
      </c>
      <c r="D150" s="52" t="str">
        <f t="shared" si="17"/>
        <v>ZIMUORF0963143KRPUS</v>
      </c>
      <c r="F150" s="59" t="str">
        <f t="shared" si="19"/>
        <v>ZIMUVAN937842KRPUS</v>
      </c>
      <c r="G150" s="59" t="str">
        <f t="shared" si="18"/>
        <v>ZIMUVAN0081441CNSNH</v>
      </c>
      <c r="H150" s="63">
        <f t="shared" si="20"/>
        <v>157</v>
      </c>
      <c r="I150" s="63">
        <f t="shared" si="21"/>
        <v>1</v>
      </c>
      <c r="J150" s="59"/>
      <c r="L150" s="95" t="s">
        <v>74</v>
      </c>
      <c r="M150" s="95" t="s">
        <v>644</v>
      </c>
      <c r="N150" s="53" t="str">
        <f t="shared" si="15"/>
        <v>ZIMUMTL0084119TWKSG</v>
      </c>
    </row>
    <row r="151" spans="1:14" ht="12.75" hidden="1" customHeight="1">
      <c r="A151" s="13" t="s">
        <v>27</v>
      </c>
      <c r="B151" s="13" t="s">
        <v>212</v>
      </c>
      <c r="C151" s="52" t="str">
        <f t="shared" si="16"/>
        <v>KRPUS</v>
      </c>
      <c r="D151" s="52" t="str">
        <f t="shared" si="17"/>
        <v>ZIMUORF0963149KRPUS</v>
      </c>
      <c r="F151" s="59" t="str">
        <f t="shared" si="19"/>
        <v>ZIMUHFX0024716KRPUS</v>
      </c>
      <c r="G151" s="59" t="str">
        <f t="shared" si="18"/>
        <v>ZIMUVAN0081199KRPUS</v>
      </c>
      <c r="H151" s="63">
        <f t="shared" si="20"/>
        <v>96</v>
      </c>
      <c r="I151" s="63">
        <f t="shared" si="21"/>
        <v>39</v>
      </c>
      <c r="J151" s="59"/>
      <c r="L151" s="95" t="s">
        <v>8</v>
      </c>
      <c r="M151" s="95" t="s">
        <v>572</v>
      </c>
      <c r="N151" s="53" t="str">
        <f t="shared" si="15"/>
        <v>ZIMUVAN0081014CNSNH</v>
      </c>
    </row>
    <row r="152" spans="1:14" hidden="1">
      <c r="A152" s="13" t="s">
        <v>27</v>
      </c>
      <c r="B152" s="13" t="s">
        <v>266</v>
      </c>
      <c r="C152" s="52" t="str">
        <f t="shared" si="16"/>
        <v>KRPUS</v>
      </c>
      <c r="D152" s="52" t="str">
        <f t="shared" si="17"/>
        <v>ZIMUORF0964820KRPUS</v>
      </c>
      <c r="F152" s="59" t="str">
        <f t="shared" si="19"/>
        <v>ZIMUVAN0081496KRPUS</v>
      </c>
      <c r="G152" s="59" t="str">
        <f t="shared" si="18"/>
        <v>ZIMUMTL0083667CNSNH</v>
      </c>
      <c r="H152" s="63">
        <f t="shared" si="20"/>
        <v>161</v>
      </c>
      <c r="I152" s="63">
        <f t="shared" si="21"/>
        <v>8</v>
      </c>
      <c r="J152" s="59"/>
      <c r="L152" s="95" t="s">
        <v>10</v>
      </c>
      <c r="M152" s="95" t="s">
        <v>192</v>
      </c>
      <c r="N152" s="53" t="str">
        <f t="shared" si="15"/>
        <v>ZIMUVAN937865CNNGB</v>
      </c>
    </row>
    <row r="153" spans="1:14" ht="12.75" hidden="1" customHeight="1">
      <c r="A153" s="13" t="s">
        <v>27</v>
      </c>
      <c r="B153" s="13" t="s">
        <v>613</v>
      </c>
      <c r="C153" s="52" t="str">
        <f t="shared" si="16"/>
        <v>KRPUS</v>
      </c>
      <c r="D153" s="52" t="str">
        <f t="shared" si="17"/>
        <v>ZIMUMTL0083836KRPUS</v>
      </c>
      <c r="F153" s="59" t="str">
        <f t="shared" si="19"/>
        <v>ZIMUMTL0083471KRPUS</v>
      </c>
      <c r="G153" s="59" t="str">
        <f t="shared" si="18"/>
        <v>ZIMUVAN0081435CNXIA</v>
      </c>
      <c r="H153" s="63">
        <f t="shared" si="20"/>
        <v>198</v>
      </c>
      <c r="I153" s="63">
        <f t="shared" si="21"/>
        <v>217</v>
      </c>
      <c r="J153" s="59"/>
      <c r="L153" s="95" t="s">
        <v>5</v>
      </c>
      <c r="M153" s="95" t="s">
        <v>266</v>
      </c>
      <c r="N153" s="53" t="str">
        <f t="shared" si="15"/>
        <v>ZIMUORF0964820KRPUS</v>
      </c>
    </row>
    <row r="154" spans="1:14" ht="12.75" hidden="1" customHeight="1">
      <c r="A154" s="13" t="s">
        <v>27</v>
      </c>
      <c r="B154" s="13" t="s">
        <v>597</v>
      </c>
      <c r="C154" s="52" t="str">
        <f t="shared" si="16"/>
        <v>KRPUS</v>
      </c>
      <c r="D154" s="52" t="str">
        <f t="shared" si="17"/>
        <v>ZIMUMTL0084039KRPUS</v>
      </c>
      <c r="F154" s="59" t="str">
        <f t="shared" si="19"/>
        <v>ZIMUMTL0083647KRPUS</v>
      </c>
      <c r="G154" s="59" t="str">
        <f t="shared" si="18"/>
        <v>SSPHVAN0081388CNNGB</v>
      </c>
      <c r="H154" s="63">
        <f t="shared" si="20"/>
        <v>56</v>
      </c>
      <c r="I154" s="63">
        <f t="shared" si="21"/>
        <v>95</v>
      </c>
      <c r="J154" s="59"/>
      <c r="L154" s="95" t="s">
        <v>10</v>
      </c>
      <c r="M154" s="95" t="s">
        <v>636</v>
      </c>
      <c r="N154" s="53" t="str">
        <f t="shared" si="15"/>
        <v>ZIMUMTL0083762CNNGB</v>
      </c>
    </row>
    <row r="155" spans="1:14" ht="12.75" hidden="1" customHeight="1">
      <c r="A155" s="13" t="s">
        <v>27</v>
      </c>
      <c r="B155" s="13" t="s">
        <v>578</v>
      </c>
      <c r="C155" s="52" t="str">
        <f t="shared" si="16"/>
        <v>KRPUS</v>
      </c>
      <c r="D155" s="52" t="str">
        <f t="shared" si="17"/>
        <v>ZIMUVAN937923KRPUS</v>
      </c>
      <c r="F155" s="59" t="str">
        <f t="shared" si="19"/>
        <v>ZIMUTRT0106239KRPUS</v>
      </c>
      <c r="G155" s="59" t="str">
        <f t="shared" si="18"/>
        <v>ZIMUVAN0081353KRPUS</v>
      </c>
      <c r="H155" s="63">
        <f t="shared" si="20"/>
        <v>70</v>
      </c>
      <c r="I155" s="63">
        <f t="shared" si="21"/>
        <v>129</v>
      </c>
      <c r="J155" s="59"/>
      <c r="L155" s="95" t="s">
        <v>5</v>
      </c>
      <c r="M155" s="95" t="s">
        <v>555</v>
      </c>
      <c r="N155" s="53" t="str">
        <f t="shared" si="15"/>
        <v>ZIMUVAN0081039KRPUS</v>
      </c>
    </row>
    <row r="156" spans="1:14" hidden="1">
      <c r="A156" s="13" t="s">
        <v>27</v>
      </c>
      <c r="B156" s="13" t="s">
        <v>579</v>
      </c>
      <c r="C156" s="52" t="str">
        <f t="shared" si="16"/>
        <v>KRPUS</v>
      </c>
      <c r="D156" s="52" t="str">
        <f t="shared" si="17"/>
        <v>ZIMUVAN937924KRPUS</v>
      </c>
      <c r="F156" s="59" t="str">
        <f t="shared" si="19"/>
        <v>ZIMUTRT0106240KRPUS</v>
      </c>
      <c r="G156" s="59" t="str">
        <f t="shared" si="18"/>
        <v>ZIMUVAN937825KRPUS</v>
      </c>
      <c r="H156" s="63">
        <f t="shared" si="20"/>
        <v>94</v>
      </c>
      <c r="I156" s="63">
        <f t="shared" si="21"/>
        <v>147</v>
      </c>
      <c r="J156" s="59"/>
      <c r="L156" s="95" t="s">
        <v>74</v>
      </c>
      <c r="M156" s="95" t="s">
        <v>653</v>
      </c>
      <c r="N156" s="53" t="str">
        <f t="shared" si="15"/>
        <v>ZIMUTRT0106032TWKSG</v>
      </c>
    </row>
    <row r="157" spans="1:14" ht="12.75" hidden="1" customHeight="1">
      <c r="A157" s="13" t="s">
        <v>26</v>
      </c>
      <c r="B157" s="13" t="s">
        <v>239</v>
      </c>
      <c r="C157" s="52" t="str">
        <f t="shared" si="16"/>
        <v>CNSNH</v>
      </c>
      <c r="D157" s="52" t="str">
        <f t="shared" si="17"/>
        <v>ZIMUVAN0081437CNSNH</v>
      </c>
      <c r="F157" s="59" t="str">
        <f t="shared" si="19"/>
        <v>ZIMUVAN0081590KRPUS</v>
      </c>
      <c r="G157" s="59" t="str">
        <f t="shared" si="18"/>
        <v>ZIMUMTL0083704CNNGB</v>
      </c>
      <c r="H157" s="63">
        <f t="shared" si="20"/>
        <v>67</v>
      </c>
      <c r="I157" s="63">
        <f t="shared" si="21"/>
        <v>58</v>
      </c>
      <c r="J157" s="59"/>
      <c r="L157" s="95" t="s">
        <v>74</v>
      </c>
      <c r="M157" s="95" t="s">
        <v>654</v>
      </c>
      <c r="N157" s="53" t="str">
        <f t="shared" si="15"/>
        <v>ZIMUTRT0106665TWKSG</v>
      </c>
    </row>
    <row r="158" spans="1:14" ht="12.75" hidden="1" customHeight="1">
      <c r="A158" s="13" t="s">
        <v>26</v>
      </c>
      <c r="B158" s="13" t="s">
        <v>480</v>
      </c>
      <c r="C158" s="52" t="str">
        <f t="shared" si="16"/>
        <v>CNSNH</v>
      </c>
      <c r="D158" s="52" t="str">
        <f t="shared" si="17"/>
        <v>ZIMUVAN0081441CNSNH</v>
      </c>
      <c r="F158" s="59" t="str">
        <f t="shared" si="19"/>
        <v>ZIMUVAN0081602KRPUS</v>
      </c>
      <c r="G158" s="59" t="str">
        <f t="shared" si="18"/>
        <v>ZIMUMTL0083709CNNGB</v>
      </c>
      <c r="H158" s="63">
        <f t="shared" si="20"/>
        <v>68</v>
      </c>
      <c r="I158" s="63">
        <f t="shared" si="21"/>
        <v>2</v>
      </c>
      <c r="J158" s="59"/>
      <c r="L158" s="95" t="s">
        <v>74</v>
      </c>
      <c r="M158" s="95" t="s">
        <v>627</v>
      </c>
      <c r="N158" s="53" t="str">
        <f t="shared" si="15"/>
        <v>ZIMUMTL0078988TWKSG</v>
      </c>
    </row>
    <row r="159" spans="1:14" ht="12.75" hidden="1" customHeight="1">
      <c r="A159" s="13" t="s">
        <v>26</v>
      </c>
      <c r="B159" s="13" t="s">
        <v>517</v>
      </c>
      <c r="C159" s="52" t="str">
        <f t="shared" si="16"/>
        <v>CNSNH</v>
      </c>
      <c r="D159" s="52" t="str">
        <f t="shared" si="17"/>
        <v>ZIMUMTL904687ACNSNH</v>
      </c>
      <c r="F159" s="59" t="str">
        <f t="shared" si="19"/>
        <v>ZIMUORF0965728KRPUS</v>
      </c>
      <c r="G159" s="59" t="str">
        <f t="shared" si="18"/>
        <v>ZIMUMTL0083749CNNGB</v>
      </c>
      <c r="H159" s="63">
        <f t="shared" si="20"/>
        <v>35</v>
      </c>
      <c r="I159" s="63">
        <f t="shared" si="21"/>
        <v>56</v>
      </c>
      <c r="J159" s="59"/>
      <c r="L159" s="95" t="s">
        <v>5</v>
      </c>
      <c r="M159" s="95" t="s">
        <v>189</v>
      </c>
      <c r="N159" s="53" t="str">
        <f t="shared" si="15"/>
        <v>ZIMUVAN937820KRPUS</v>
      </c>
    </row>
    <row r="160" spans="1:14" ht="12.75" hidden="1" customHeight="1">
      <c r="A160" s="13" t="s">
        <v>26</v>
      </c>
      <c r="B160" s="13" t="s">
        <v>571</v>
      </c>
      <c r="C160" s="52" t="str">
        <f t="shared" si="16"/>
        <v>CNSNH</v>
      </c>
      <c r="D160" s="52" t="str">
        <f t="shared" si="17"/>
        <v>ZIMUVAN0081312CNSNH</v>
      </c>
      <c r="F160" s="59" t="str">
        <f t="shared" si="19"/>
        <v>ZIMUMTL0083487KRPUS</v>
      </c>
      <c r="G160" s="59" t="str">
        <f t="shared" si="18"/>
        <v>ZIMUMTL904709TWKSG</v>
      </c>
      <c r="H160" s="63">
        <f t="shared" si="20"/>
        <v>1</v>
      </c>
      <c r="I160" s="63">
        <f t="shared" si="21"/>
        <v>225</v>
      </c>
      <c r="J160" s="59"/>
      <c r="L160" s="95" t="s">
        <v>5</v>
      </c>
      <c r="M160" s="95" t="s">
        <v>473</v>
      </c>
      <c r="N160" s="53" t="str">
        <f t="shared" si="15"/>
        <v>ZIMUMTL0084010KRPUS</v>
      </c>
    </row>
    <row r="161" spans="1:14" ht="12.75" hidden="1" customHeight="1">
      <c r="A161" s="13" t="s">
        <v>26</v>
      </c>
      <c r="B161" s="13" t="s">
        <v>665</v>
      </c>
      <c r="C161" s="52" t="str">
        <f t="shared" si="16"/>
        <v>CNSNH</v>
      </c>
      <c r="D161" s="52" t="str">
        <f t="shared" si="17"/>
        <v>ZIMULAX0142356CNSNH</v>
      </c>
      <c r="F161" s="59" t="str">
        <f t="shared" si="19"/>
        <v>ZIMUMTL0083504KRPUS</v>
      </c>
      <c r="G161" s="59" t="str">
        <f t="shared" si="18"/>
        <v>ZIMUORF0963136KRPUS</v>
      </c>
      <c r="H161" s="63">
        <f t="shared" si="20"/>
        <v>148</v>
      </c>
      <c r="I161" s="63">
        <f t="shared" si="21"/>
        <v>74</v>
      </c>
      <c r="J161" s="59"/>
      <c r="L161" s="95" t="s">
        <v>10</v>
      </c>
      <c r="M161" s="95" t="s">
        <v>512</v>
      </c>
      <c r="N161" s="53" t="str">
        <f t="shared" si="15"/>
        <v>ZIMUMTL0083991CNNGB</v>
      </c>
    </row>
    <row r="162" spans="1:14" ht="12.75" hidden="1" customHeight="1">
      <c r="A162" s="13" t="s">
        <v>26</v>
      </c>
      <c r="B162" s="13" t="s">
        <v>476</v>
      </c>
      <c r="C162" s="52" t="str">
        <f t="shared" si="16"/>
        <v>CNSNH</v>
      </c>
      <c r="D162" s="52" t="str">
        <f t="shared" si="17"/>
        <v>ZIMUMTL0083667CNSNH</v>
      </c>
      <c r="F162" s="59" t="str">
        <f t="shared" si="19"/>
        <v>ZIMUORF0964311KRPUS</v>
      </c>
      <c r="G162" s="59" t="str">
        <f t="shared" si="18"/>
        <v>ZIMUORF0963131KRPUS</v>
      </c>
      <c r="H162" s="63">
        <f t="shared" si="20"/>
        <v>90</v>
      </c>
      <c r="I162" s="63">
        <f t="shared" si="21"/>
        <v>11</v>
      </c>
      <c r="J162" s="59"/>
      <c r="L162" s="95" t="s">
        <v>5</v>
      </c>
      <c r="M162" s="95" t="s">
        <v>514</v>
      </c>
      <c r="N162" s="53" t="str">
        <f t="shared" si="15"/>
        <v>ZIMUMTL0083995KRPUS</v>
      </c>
    </row>
    <row r="163" spans="1:14" ht="12.75" customHeight="1">
      <c r="A163" s="13" t="s">
        <v>26</v>
      </c>
      <c r="B163" s="13" t="s">
        <v>234</v>
      </c>
      <c r="C163" s="52" t="str">
        <f t="shared" si="16"/>
        <v>CNSNH</v>
      </c>
      <c r="D163" s="52" t="str">
        <f t="shared" si="17"/>
        <v>ZIMUVAN937786CNSNH</v>
      </c>
      <c r="F163" s="59" t="str">
        <f t="shared" si="19"/>
        <v>ZIMUTRT0106386KRPUS</v>
      </c>
      <c r="G163" s="59" t="str">
        <f t="shared" si="18"/>
        <v>ZIMUTRT0106240KRPUS</v>
      </c>
      <c r="H163" s="63">
        <f t="shared" si="20"/>
        <v>140</v>
      </c>
      <c r="I163" s="63" t="e">
        <f t="shared" si="21"/>
        <v>#N/A</v>
      </c>
      <c r="J163" s="59" t="s">
        <v>703</v>
      </c>
      <c r="L163" s="95" t="s">
        <v>112</v>
      </c>
      <c r="M163" s="95" t="s">
        <v>414</v>
      </c>
      <c r="N163" s="53" t="str">
        <f t="shared" si="15"/>
        <v>ZIMUVAN0081151JPYOK</v>
      </c>
    </row>
    <row r="164" spans="1:14" ht="12.75" hidden="1" customHeight="1">
      <c r="A164" s="13" t="s">
        <v>26</v>
      </c>
      <c r="B164" s="13" t="s">
        <v>336</v>
      </c>
      <c r="C164" s="52" t="str">
        <f t="shared" si="16"/>
        <v>CNSNH</v>
      </c>
      <c r="D164" s="52" t="str">
        <f t="shared" si="17"/>
        <v>ZIMUCHI902812CNSNH</v>
      </c>
      <c r="F164" s="59" t="str">
        <f t="shared" si="19"/>
        <v>ZIMUORF0963136KRPUS</v>
      </c>
      <c r="G164" s="59" t="str">
        <f t="shared" si="18"/>
        <v>ZIMUMTL0083937TWKSG</v>
      </c>
      <c r="H164" s="63">
        <f t="shared" si="20"/>
        <v>30</v>
      </c>
      <c r="I164" s="63">
        <f t="shared" si="21"/>
        <v>145</v>
      </c>
      <c r="J164" s="59"/>
      <c r="L164" s="95" t="s">
        <v>74</v>
      </c>
      <c r="M164" s="95" t="s">
        <v>642</v>
      </c>
      <c r="N164" s="53" t="str">
        <f t="shared" si="15"/>
        <v>ZIMUMTL0084087TWKSG</v>
      </c>
    </row>
    <row r="165" spans="1:14" ht="12.75" hidden="1" customHeight="1">
      <c r="A165" s="13" t="s">
        <v>26</v>
      </c>
      <c r="B165" s="13" t="s">
        <v>680</v>
      </c>
      <c r="C165" s="52" t="str">
        <f t="shared" si="16"/>
        <v>CNSNH</v>
      </c>
      <c r="D165" s="52" t="str">
        <f t="shared" si="17"/>
        <v>ZIMUMTL0083011CNSNH</v>
      </c>
      <c r="F165" s="59" t="str">
        <f t="shared" si="19"/>
        <v>ZIMUORF0963143KRPUS</v>
      </c>
      <c r="G165" s="59" t="str">
        <f t="shared" si="18"/>
        <v>ZIMUMTL0084119TWKSG</v>
      </c>
      <c r="H165" s="63">
        <f t="shared" si="20"/>
        <v>15</v>
      </c>
      <c r="I165" s="63">
        <f t="shared" si="21"/>
        <v>207</v>
      </c>
      <c r="J165" s="59"/>
      <c r="L165" s="95" t="s">
        <v>10</v>
      </c>
      <c r="M165" s="95" t="s">
        <v>635</v>
      </c>
      <c r="N165" s="53" t="str">
        <f t="shared" si="15"/>
        <v>ZIMUMTL0083751CNNGB</v>
      </c>
    </row>
    <row r="166" spans="1:14" ht="12.75" hidden="1" customHeight="1">
      <c r="A166" s="13" t="s">
        <v>26</v>
      </c>
      <c r="B166" s="13" t="s">
        <v>516</v>
      </c>
      <c r="C166" s="52" t="str">
        <f t="shared" si="16"/>
        <v>CNSNH</v>
      </c>
      <c r="D166" s="52" t="str">
        <f t="shared" si="17"/>
        <v>ZIMUMTL904677CNSNH</v>
      </c>
      <c r="F166" s="59" t="str">
        <f t="shared" si="19"/>
        <v>ZIMUORF0963149KRPUS</v>
      </c>
      <c r="G166" s="59" t="str">
        <f t="shared" si="18"/>
        <v>ZIMUVAN0081014CNSNH</v>
      </c>
      <c r="H166" s="63">
        <f t="shared" si="20"/>
        <v>172</v>
      </c>
      <c r="I166" s="63">
        <f t="shared" si="21"/>
        <v>126</v>
      </c>
      <c r="J166" s="59"/>
      <c r="L166" s="95" t="s">
        <v>74</v>
      </c>
      <c r="M166" s="95" t="s">
        <v>637</v>
      </c>
      <c r="N166" s="53" t="str">
        <f t="shared" si="15"/>
        <v>ZIMUMTL0083892TWKSG</v>
      </c>
    </row>
    <row r="167" spans="1:14" ht="12.75" hidden="1" customHeight="1">
      <c r="A167" s="13" t="s">
        <v>26</v>
      </c>
      <c r="B167" s="13" t="s">
        <v>511</v>
      </c>
      <c r="C167" s="52" t="str">
        <f t="shared" si="16"/>
        <v>CNSNH</v>
      </c>
      <c r="D167" s="52" t="str">
        <f t="shared" si="17"/>
        <v>ZIMUMTL0083990CNSNH</v>
      </c>
      <c r="F167" s="59" t="str">
        <f t="shared" si="19"/>
        <v>ZIMUORF0964820KRPUS</v>
      </c>
      <c r="G167" s="59" t="str">
        <f t="shared" si="18"/>
        <v>ZIMUVAN937865CNNGB</v>
      </c>
      <c r="H167" s="63">
        <f t="shared" si="20"/>
        <v>36</v>
      </c>
      <c r="I167" s="63">
        <f t="shared" si="21"/>
        <v>152</v>
      </c>
      <c r="J167" s="59"/>
      <c r="L167" s="95" t="s">
        <v>111</v>
      </c>
      <c r="M167" s="95" t="s">
        <v>493</v>
      </c>
      <c r="N167" s="53" t="str">
        <f t="shared" si="15"/>
        <v>ZIMUMTL0083699CNOJA</v>
      </c>
    </row>
    <row r="168" spans="1:14" ht="12.75" hidden="1" customHeight="1">
      <c r="A168" s="13" t="s">
        <v>26</v>
      </c>
      <c r="B168" s="13" t="s">
        <v>570</v>
      </c>
      <c r="C168" s="52" t="str">
        <f t="shared" si="16"/>
        <v>CNSNH</v>
      </c>
      <c r="D168" s="52" t="str">
        <f t="shared" si="17"/>
        <v>ZIMUVAN0081304CNSNH</v>
      </c>
      <c r="F168" s="59" t="str">
        <f t="shared" si="19"/>
        <v>ZIMUMTL0083836KRPUS</v>
      </c>
      <c r="G168" s="59" t="str">
        <f t="shared" si="18"/>
        <v>ZIMUORF0964820KRPUS</v>
      </c>
      <c r="H168" s="63">
        <f t="shared" si="20"/>
        <v>151</v>
      </c>
      <c r="I168" s="63">
        <f t="shared" si="21"/>
        <v>6</v>
      </c>
      <c r="J168" s="59"/>
      <c r="L168" s="95" t="s">
        <v>69</v>
      </c>
      <c r="M168" s="95" t="s">
        <v>568</v>
      </c>
      <c r="N168" s="53" t="str">
        <f t="shared" si="15"/>
        <v>ZIMUTRT0105418CNXIA</v>
      </c>
    </row>
    <row r="169" spans="1:14" ht="12.75" hidden="1" customHeight="1">
      <c r="A169" s="13" t="s">
        <v>26</v>
      </c>
      <c r="B169" s="13" t="s">
        <v>452</v>
      </c>
      <c r="C169" s="52" t="str">
        <f t="shared" si="16"/>
        <v>CNSNH</v>
      </c>
      <c r="D169" s="52" t="str">
        <f t="shared" si="17"/>
        <v>ZIMUVAN937896CNSNH</v>
      </c>
      <c r="F169" s="59" t="str">
        <f t="shared" si="19"/>
        <v>ZIMUMTL0084039KRPUS</v>
      </c>
      <c r="G169" s="59" t="str">
        <f t="shared" si="18"/>
        <v>ZIMUMTL0083762CNNGB</v>
      </c>
      <c r="H169" s="63">
        <f t="shared" si="20"/>
        <v>43</v>
      </c>
      <c r="I169" s="63">
        <f t="shared" si="21"/>
        <v>20</v>
      </c>
      <c r="J169" s="59"/>
      <c r="L169" s="95" t="s">
        <v>5</v>
      </c>
      <c r="M169" s="95" t="s">
        <v>608</v>
      </c>
      <c r="N169" s="53" t="str">
        <f t="shared" si="15"/>
        <v>ZIMUVAN0081609KRPUS</v>
      </c>
    </row>
    <row r="170" spans="1:14" ht="12.75" hidden="1" customHeight="1">
      <c r="A170" s="13" t="s">
        <v>26</v>
      </c>
      <c r="B170" s="13" t="s">
        <v>330</v>
      </c>
      <c r="C170" s="52" t="str">
        <f t="shared" si="16"/>
        <v>CNSNH</v>
      </c>
      <c r="D170" s="52" t="str">
        <f t="shared" si="17"/>
        <v>ZIMUORF0960985CNSNH</v>
      </c>
      <c r="F170" s="59" t="str">
        <f t="shared" si="19"/>
        <v>ZIMUVAN937923KRPUS</v>
      </c>
      <c r="G170" s="59" t="str">
        <f t="shared" si="18"/>
        <v>ZIMUVAN0081039KRPUS</v>
      </c>
      <c r="H170" s="63">
        <f t="shared" si="20"/>
        <v>79</v>
      </c>
      <c r="I170" s="63">
        <f t="shared" si="21"/>
        <v>9</v>
      </c>
      <c r="J170" s="59"/>
      <c r="L170" s="95" t="s">
        <v>74</v>
      </c>
      <c r="M170" s="95" t="s">
        <v>640</v>
      </c>
      <c r="N170" s="53" t="str">
        <f t="shared" si="15"/>
        <v>ZIMUMTL0083922TWKSG</v>
      </c>
    </row>
    <row r="171" spans="1:14" ht="12.75" hidden="1" customHeight="1">
      <c r="A171" s="13" t="s">
        <v>26</v>
      </c>
      <c r="B171" s="13" t="s">
        <v>505</v>
      </c>
      <c r="C171" s="52" t="str">
        <f t="shared" si="16"/>
        <v>CNSNH</v>
      </c>
      <c r="D171" s="52" t="str">
        <f t="shared" si="17"/>
        <v>ZIMUMTL0083007CNSNH</v>
      </c>
      <c r="F171" s="59" t="str">
        <f t="shared" si="19"/>
        <v>ZIMUVAN937924KRPUS</v>
      </c>
      <c r="G171" s="59" t="str">
        <f t="shared" si="18"/>
        <v>ZIMUTRT0106032TWKSG</v>
      </c>
      <c r="H171" s="63">
        <f t="shared" si="20"/>
        <v>27</v>
      </c>
      <c r="I171" s="63">
        <f t="shared" si="21"/>
        <v>10</v>
      </c>
      <c r="J171" s="59"/>
      <c r="L171" s="95" t="s">
        <v>8</v>
      </c>
      <c r="M171" s="95" t="s">
        <v>336</v>
      </c>
      <c r="N171" s="53" t="str">
        <f t="shared" si="15"/>
        <v>ZIMUCHI902812CNSNH</v>
      </c>
    </row>
    <row r="172" spans="1:14" ht="12.75" hidden="1" customHeight="1">
      <c r="A172" s="13" t="s">
        <v>26</v>
      </c>
      <c r="B172" s="13" t="s">
        <v>253</v>
      </c>
      <c r="C172" s="52" t="str">
        <f t="shared" si="16"/>
        <v>CNSNH</v>
      </c>
      <c r="D172" s="52" t="str">
        <f t="shared" si="17"/>
        <v>ZIMUORF0960432ACNSNH</v>
      </c>
      <c r="F172" s="59" t="str">
        <f t="shared" si="19"/>
        <v>ZIMUVAN0081437CNSNH</v>
      </c>
      <c r="G172" s="59" t="str">
        <f t="shared" si="18"/>
        <v>ZIMUTRT0106665TWKSG</v>
      </c>
      <c r="H172" s="63">
        <f t="shared" si="20"/>
        <v>14</v>
      </c>
      <c r="I172" s="63">
        <f t="shared" si="21"/>
        <v>210</v>
      </c>
      <c r="J172" s="59"/>
      <c r="L172" s="95" t="s">
        <v>8</v>
      </c>
      <c r="M172" s="95" t="s">
        <v>341</v>
      </c>
      <c r="N172" s="53" t="str">
        <f t="shared" si="15"/>
        <v>ZIMUORF0961906CNSNH</v>
      </c>
    </row>
    <row r="173" spans="1:14" ht="12.75" hidden="1" customHeight="1">
      <c r="A173" s="13" t="s">
        <v>26</v>
      </c>
      <c r="B173" s="13" t="s">
        <v>572</v>
      </c>
      <c r="C173" s="52" t="str">
        <f t="shared" si="16"/>
        <v>CNSNH</v>
      </c>
      <c r="D173" s="52" t="str">
        <f t="shared" si="17"/>
        <v>ZIMUVAN0081014CNSNH</v>
      </c>
      <c r="F173" s="59" t="str">
        <f t="shared" si="19"/>
        <v>ZIMUVAN0081441CNSNH</v>
      </c>
      <c r="G173" s="59" t="str">
        <f t="shared" si="18"/>
        <v>ZIMUMTL0078988TWKSG</v>
      </c>
      <c r="H173" s="63">
        <f t="shared" si="20"/>
        <v>6</v>
      </c>
      <c r="I173" s="63">
        <f t="shared" si="21"/>
        <v>134</v>
      </c>
      <c r="J173" s="59"/>
      <c r="L173" s="95" t="s">
        <v>69</v>
      </c>
      <c r="M173" s="95" t="s">
        <v>683</v>
      </c>
      <c r="N173" s="53" t="str">
        <f t="shared" si="15"/>
        <v>ZIMUVAN0081694CNXIA</v>
      </c>
    </row>
    <row r="174" spans="1:14" ht="12.75" hidden="1" customHeight="1">
      <c r="A174" s="13" t="s">
        <v>26</v>
      </c>
      <c r="B174" s="13" t="s">
        <v>377</v>
      </c>
      <c r="C174" s="52" t="str">
        <f t="shared" si="16"/>
        <v>CNSNH</v>
      </c>
      <c r="D174" s="52" t="str">
        <f t="shared" si="17"/>
        <v>ZIMUTRT901430CNSNH</v>
      </c>
      <c r="F174" s="59" t="str">
        <f t="shared" si="19"/>
        <v>ZIMUMTL904687ACNSNH</v>
      </c>
      <c r="G174" s="59" t="str">
        <f t="shared" si="18"/>
        <v>ZIMUVAN937820KRPUS</v>
      </c>
      <c r="H174" s="63">
        <f t="shared" si="20"/>
        <v>74</v>
      </c>
      <c r="I174" s="63">
        <f t="shared" si="21"/>
        <v>19</v>
      </c>
      <c r="J174" s="59"/>
      <c r="L174" s="95" t="s">
        <v>5</v>
      </c>
      <c r="M174" s="95" t="s">
        <v>502</v>
      </c>
      <c r="N174" s="53" t="str">
        <f t="shared" si="15"/>
        <v>ZIMUVAN0081188KRPUS</v>
      </c>
    </row>
    <row r="175" spans="1:14" ht="12.75" hidden="1" customHeight="1">
      <c r="A175" s="13" t="s">
        <v>26</v>
      </c>
      <c r="B175" s="13" t="s">
        <v>468</v>
      </c>
      <c r="C175" s="52" t="str">
        <f t="shared" si="16"/>
        <v>CNSNH</v>
      </c>
      <c r="D175" s="52" t="str">
        <f t="shared" si="17"/>
        <v>ZIMUMTL0083988CNSNH</v>
      </c>
      <c r="F175" s="59" t="str">
        <f t="shared" si="19"/>
        <v>ZIMUVAN0081312CNSNH</v>
      </c>
      <c r="G175" s="59" t="str">
        <f t="shared" si="18"/>
        <v>ZIMUMTL0084010KRPUS</v>
      </c>
      <c r="H175" s="63">
        <f t="shared" si="20"/>
        <v>71</v>
      </c>
      <c r="I175" s="63">
        <f t="shared" si="21"/>
        <v>120</v>
      </c>
      <c r="J175" s="59"/>
      <c r="L175" s="95" t="s">
        <v>111</v>
      </c>
      <c r="M175" s="95" t="s">
        <v>536</v>
      </c>
      <c r="N175" s="53" t="str">
        <f t="shared" si="15"/>
        <v>ZIMUVAN0081645CNOJA</v>
      </c>
    </row>
    <row r="176" spans="1:14" ht="12.75" hidden="1" customHeight="1">
      <c r="A176" s="13" t="s">
        <v>26</v>
      </c>
      <c r="B176" s="13" t="s">
        <v>206</v>
      </c>
      <c r="C176" s="52" t="str">
        <f t="shared" si="16"/>
        <v>CNSNH</v>
      </c>
      <c r="D176" s="52" t="str">
        <f t="shared" si="17"/>
        <v>ZIMUMTL0083989CNSNH</v>
      </c>
      <c r="F176" s="59" t="str">
        <f t="shared" si="19"/>
        <v>ZIMULAX0142356CNSNH</v>
      </c>
      <c r="G176" s="59" t="str">
        <f t="shared" si="18"/>
        <v>ZIMUMTL0083991CNNGB</v>
      </c>
      <c r="H176" s="63">
        <f t="shared" si="20"/>
        <v>47</v>
      </c>
      <c r="I176" s="63">
        <f t="shared" si="21"/>
        <v>194</v>
      </c>
      <c r="J176" s="59"/>
      <c r="L176" s="95" t="s">
        <v>8</v>
      </c>
      <c r="M176" s="95" t="s">
        <v>280</v>
      </c>
      <c r="N176" s="53" t="str">
        <f t="shared" si="15"/>
        <v>ZIMUVAN937783CNSNH</v>
      </c>
    </row>
    <row r="177" spans="1:14" ht="12.75" hidden="1" customHeight="1">
      <c r="A177" s="13" t="s">
        <v>26</v>
      </c>
      <c r="B177" s="13" t="s">
        <v>513</v>
      </c>
      <c r="C177" s="52" t="str">
        <f t="shared" si="16"/>
        <v>CNSNH</v>
      </c>
      <c r="D177" s="52" t="str">
        <f t="shared" si="17"/>
        <v>ZIMUMTL0083992CNSNH</v>
      </c>
      <c r="F177" s="59" t="str">
        <f t="shared" si="19"/>
        <v>ZIMUMTL0083667CNSNH</v>
      </c>
      <c r="G177" s="59" t="str">
        <f t="shared" si="18"/>
        <v>ZIMUMTL0083995KRPUS</v>
      </c>
      <c r="H177" s="63">
        <f t="shared" si="20"/>
        <v>88</v>
      </c>
      <c r="I177" s="63">
        <f t="shared" si="21"/>
        <v>136</v>
      </c>
      <c r="J177" s="59"/>
      <c r="L177" s="95" t="s">
        <v>5</v>
      </c>
      <c r="M177" s="95" t="s">
        <v>557</v>
      </c>
      <c r="N177" s="53" t="str">
        <f t="shared" si="15"/>
        <v>ZIMUVAN0081603KRPUS</v>
      </c>
    </row>
    <row r="178" spans="1:14" ht="12.75" hidden="1" customHeight="1">
      <c r="A178" s="13" t="s">
        <v>26</v>
      </c>
      <c r="B178" s="13" t="s">
        <v>341</v>
      </c>
      <c r="C178" s="52" t="str">
        <f t="shared" si="16"/>
        <v>CNSNH</v>
      </c>
      <c r="D178" s="52" t="str">
        <f t="shared" si="17"/>
        <v>ZIMUORF0961906CNSNH</v>
      </c>
      <c r="F178" s="59" t="str">
        <f t="shared" si="19"/>
        <v>ZIMUVAN937786CNSNH</v>
      </c>
      <c r="G178" s="59" t="str">
        <f t="shared" si="18"/>
        <v>ZIMUVAN0081151JPYOK</v>
      </c>
      <c r="H178" s="63">
        <f t="shared" si="20"/>
        <v>210</v>
      </c>
      <c r="I178" s="63">
        <f t="shared" si="21"/>
        <v>124</v>
      </c>
      <c r="J178" s="59"/>
      <c r="L178" s="95" t="s">
        <v>112</v>
      </c>
      <c r="M178" s="95" t="s">
        <v>229</v>
      </c>
      <c r="N178" s="53" t="str">
        <f t="shared" si="15"/>
        <v>ZIMUORF917191JPYOK</v>
      </c>
    </row>
    <row r="179" spans="1:14" ht="12.75" hidden="1" customHeight="1">
      <c r="A179" s="13" t="s">
        <v>26</v>
      </c>
      <c r="B179" s="13" t="s">
        <v>507</v>
      </c>
      <c r="C179" s="52" t="str">
        <f t="shared" si="16"/>
        <v>CNSNH</v>
      </c>
      <c r="D179" s="52" t="str">
        <f t="shared" si="17"/>
        <v>ZIMUMTL0083698CNSNH</v>
      </c>
      <c r="F179" s="59" t="str">
        <f t="shared" si="19"/>
        <v>ZIMUCHI902812CNSNH</v>
      </c>
      <c r="G179" s="59" t="str">
        <f t="shared" si="18"/>
        <v>ZIMUMTL0084087TWKSG</v>
      </c>
      <c r="H179" s="63">
        <f t="shared" si="20"/>
        <v>17</v>
      </c>
      <c r="I179" s="63">
        <f t="shared" si="21"/>
        <v>170</v>
      </c>
      <c r="J179" s="59"/>
      <c r="L179" s="95" t="s">
        <v>5</v>
      </c>
      <c r="M179" s="95" t="s">
        <v>232</v>
      </c>
      <c r="N179" s="53" t="str">
        <f t="shared" si="15"/>
        <v>ZIMUORF917192KRPUS</v>
      </c>
    </row>
    <row r="180" spans="1:14" ht="12.75" hidden="1" customHeight="1">
      <c r="A180" s="13" t="s">
        <v>26</v>
      </c>
      <c r="B180" s="13" t="s">
        <v>251</v>
      </c>
      <c r="C180" s="52" t="str">
        <f t="shared" si="16"/>
        <v>CNSNH</v>
      </c>
      <c r="D180" s="52" t="str">
        <f t="shared" si="17"/>
        <v>ZIMUMTL904687CNSNH</v>
      </c>
      <c r="F180" s="59" t="str">
        <f t="shared" si="19"/>
        <v>ZIMUMTL0083011CNSNH</v>
      </c>
      <c r="G180" s="59" t="str">
        <f t="shared" si="18"/>
        <v>ZIMUMTL0083751CNNGB</v>
      </c>
      <c r="H180" s="63">
        <f t="shared" si="20"/>
        <v>40</v>
      </c>
      <c r="I180" s="63">
        <f t="shared" si="21"/>
        <v>72</v>
      </c>
      <c r="J180" s="59"/>
      <c r="L180" s="95" t="s">
        <v>10</v>
      </c>
      <c r="M180" s="95" t="s">
        <v>565</v>
      </c>
      <c r="N180" s="53" t="str">
        <f t="shared" si="15"/>
        <v>SSPHORF917430CNNGB</v>
      </c>
    </row>
    <row r="181" spans="1:14" ht="12.75" hidden="1" customHeight="1">
      <c r="A181" s="13" t="s">
        <v>26</v>
      </c>
      <c r="B181" s="13" t="s">
        <v>525</v>
      </c>
      <c r="C181" s="52" t="str">
        <f t="shared" si="16"/>
        <v>CNSNH</v>
      </c>
      <c r="D181" s="52" t="str">
        <f t="shared" si="17"/>
        <v>ZIMUVAN0081268CNSNH</v>
      </c>
      <c r="F181" s="59" t="str">
        <f t="shared" si="19"/>
        <v>ZIMUMTL904677CNSNH</v>
      </c>
      <c r="G181" s="59" t="str">
        <f t="shared" si="18"/>
        <v>ZIMUMTL0083892TWKSG</v>
      </c>
      <c r="H181" s="63">
        <f t="shared" si="20"/>
        <v>21</v>
      </c>
      <c r="I181" s="63">
        <f t="shared" si="21"/>
        <v>87</v>
      </c>
      <c r="J181" s="59"/>
      <c r="L181" s="95" t="s">
        <v>8</v>
      </c>
      <c r="M181" s="95" t="s">
        <v>526</v>
      </c>
      <c r="N181" s="53" t="str">
        <f t="shared" si="15"/>
        <v>ZIMUVAN0081292CNSNH</v>
      </c>
    </row>
    <row r="182" spans="1:14" ht="12.75" hidden="1" customHeight="1">
      <c r="A182" s="13" t="s">
        <v>26</v>
      </c>
      <c r="B182" s="13" t="s">
        <v>509</v>
      </c>
      <c r="C182" s="52" t="str">
        <f t="shared" si="16"/>
        <v>CNSNH</v>
      </c>
      <c r="D182" s="52" t="str">
        <f t="shared" si="17"/>
        <v>ZIMUMTL0083986CNSNH</v>
      </c>
      <c r="F182" s="59" t="str">
        <f t="shared" si="19"/>
        <v>ZIMUMTL0083990CNSNH</v>
      </c>
      <c r="G182" s="59" t="str">
        <f t="shared" si="18"/>
        <v>ZIMUMTL0083699CNOJA</v>
      </c>
      <c r="H182" s="63">
        <f t="shared" si="20"/>
        <v>238</v>
      </c>
      <c r="I182" s="63">
        <f t="shared" si="21"/>
        <v>66</v>
      </c>
      <c r="J182" s="59"/>
      <c r="L182" s="95" t="s">
        <v>69</v>
      </c>
      <c r="M182" s="95" t="s">
        <v>529</v>
      </c>
      <c r="N182" s="53" t="str">
        <f t="shared" si="15"/>
        <v>ZIMUMTL0083690CNXIA</v>
      </c>
    </row>
    <row r="183" spans="1:14" ht="12.75" hidden="1" customHeight="1">
      <c r="A183" s="13" t="s">
        <v>26</v>
      </c>
      <c r="B183" s="13" t="s">
        <v>510</v>
      </c>
      <c r="C183" s="52" t="str">
        <f t="shared" si="16"/>
        <v>CNSNH</v>
      </c>
      <c r="D183" s="52" t="str">
        <f t="shared" si="17"/>
        <v>ZIMUMTL0083987CNSNH</v>
      </c>
      <c r="F183" s="59" t="str">
        <f t="shared" si="19"/>
        <v>ZIMUVAN0081304CNSNH</v>
      </c>
      <c r="G183" s="59" t="str">
        <f t="shared" si="18"/>
        <v>ZIMUTRT0105418CNXIA</v>
      </c>
      <c r="H183" s="63">
        <f t="shared" si="20"/>
        <v>202</v>
      </c>
      <c r="I183" s="63">
        <f t="shared" si="21"/>
        <v>104</v>
      </c>
      <c r="J183" s="59"/>
      <c r="L183" s="95" t="s">
        <v>5</v>
      </c>
      <c r="M183" s="95" t="s">
        <v>715</v>
      </c>
      <c r="N183" s="53" t="str">
        <f t="shared" si="15"/>
        <v>ZIMUVAN0081714KRPUS</v>
      </c>
    </row>
    <row r="184" spans="1:14" ht="12.75" hidden="1" customHeight="1">
      <c r="A184" s="13" t="s">
        <v>26</v>
      </c>
      <c r="B184" s="13" t="s">
        <v>447</v>
      </c>
      <c r="C184" s="52" t="str">
        <f t="shared" si="16"/>
        <v>CNSNH</v>
      </c>
      <c r="D184" s="52" t="str">
        <f t="shared" si="17"/>
        <v>ZIMUMTL0083994CNSNH</v>
      </c>
      <c r="F184" s="59" t="str">
        <f t="shared" si="19"/>
        <v>ZIMUVAN937896CNSNH</v>
      </c>
      <c r="G184" s="59" t="str">
        <f t="shared" si="18"/>
        <v>ZIMUVAN0081609KRPUS</v>
      </c>
      <c r="H184" s="63">
        <f t="shared" si="20"/>
        <v>125</v>
      </c>
      <c r="I184" s="63">
        <f t="shared" si="21"/>
        <v>130</v>
      </c>
      <c r="J184" s="59"/>
      <c r="L184" s="95" t="s">
        <v>5</v>
      </c>
      <c r="M184" s="95" t="s">
        <v>621</v>
      </c>
      <c r="N184" s="53" t="str">
        <f t="shared" si="15"/>
        <v>ZIMUVAN0081606KRPUS</v>
      </c>
    </row>
    <row r="185" spans="1:14" ht="12.75" hidden="1" customHeight="1">
      <c r="A185" s="13" t="s">
        <v>26</v>
      </c>
      <c r="B185" s="13" t="s">
        <v>515</v>
      </c>
      <c r="C185" s="52" t="str">
        <f t="shared" si="16"/>
        <v>CNSNH</v>
      </c>
      <c r="D185" s="52" t="str">
        <f t="shared" si="17"/>
        <v>ZIMUMTL0083996CNSNH</v>
      </c>
      <c r="F185" s="59" t="str">
        <f t="shared" si="19"/>
        <v>ZIMUORF0960985CNSNH</v>
      </c>
      <c r="G185" s="59" t="str">
        <f t="shared" si="18"/>
        <v>ZIMUMTL0083922TWKSG</v>
      </c>
      <c r="H185" s="63">
        <f t="shared" si="20"/>
        <v>24</v>
      </c>
      <c r="I185" s="63">
        <f t="shared" si="21"/>
        <v>86</v>
      </c>
      <c r="J185" s="59"/>
      <c r="L185" s="95" t="s">
        <v>5</v>
      </c>
      <c r="M185" s="95" t="s">
        <v>622</v>
      </c>
      <c r="N185" s="53" t="str">
        <f t="shared" ref="N185:N236" si="22">+M185&amp;L185</f>
        <v>ZIMUVAN0081607KRPUS</v>
      </c>
    </row>
    <row r="186" spans="1:14" ht="12.75" hidden="1" customHeight="1">
      <c r="A186" s="13" t="s">
        <v>26</v>
      </c>
      <c r="B186" s="13" t="s">
        <v>350</v>
      </c>
      <c r="C186" s="52" t="str">
        <f t="shared" si="16"/>
        <v>CNSNH</v>
      </c>
      <c r="D186" s="52" t="str">
        <f t="shared" si="17"/>
        <v>ZIMUORF0965482CNSNH</v>
      </c>
      <c r="F186" s="59" t="str">
        <f t="shared" si="19"/>
        <v>ZIMUMTL0083007CNSNH</v>
      </c>
      <c r="G186" s="59" t="str">
        <f t="shared" si="18"/>
        <v>ZIMUCHI902812CNSNH</v>
      </c>
      <c r="H186" s="63">
        <f t="shared" si="20"/>
        <v>163</v>
      </c>
      <c r="I186" s="63">
        <f t="shared" si="21"/>
        <v>220</v>
      </c>
      <c r="J186" s="59"/>
      <c r="L186" s="95" t="s">
        <v>5</v>
      </c>
      <c r="M186" s="95" t="s">
        <v>623</v>
      </c>
      <c r="N186" s="53" t="str">
        <f t="shared" si="22"/>
        <v>ZIMUVAN0081608KRPUS</v>
      </c>
    </row>
    <row r="187" spans="1:14" ht="12.75" hidden="1" customHeight="1">
      <c r="A187" s="13" t="s">
        <v>26</v>
      </c>
      <c r="B187" s="13" t="s">
        <v>280</v>
      </c>
      <c r="C187" s="52" t="str">
        <f t="shared" si="16"/>
        <v>CNSNH</v>
      </c>
      <c r="D187" s="52" t="str">
        <f t="shared" si="17"/>
        <v>ZIMUVAN937783CNSNH</v>
      </c>
      <c r="F187" s="59" t="str">
        <f t="shared" si="19"/>
        <v>ZIMUORF0960432ACNSNH</v>
      </c>
      <c r="G187" s="59" t="str">
        <f t="shared" si="18"/>
        <v>ZIMUORF0961906CNSNH</v>
      </c>
      <c r="H187" s="63">
        <f t="shared" si="20"/>
        <v>177</v>
      </c>
      <c r="I187" s="63">
        <f t="shared" si="21"/>
        <v>68</v>
      </c>
      <c r="J187" s="59"/>
      <c r="L187" s="95" t="s">
        <v>112</v>
      </c>
      <c r="M187" s="95" t="s">
        <v>344</v>
      </c>
      <c r="N187" s="53" t="str">
        <f t="shared" si="22"/>
        <v>ZIMUORF0961763JPYOK</v>
      </c>
    </row>
    <row r="188" spans="1:14" ht="12.75" hidden="1" customHeight="1">
      <c r="A188" s="13" t="s">
        <v>26</v>
      </c>
      <c r="B188" s="13" t="s">
        <v>526</v>
      </c>
      <c r="C188" s="52" t="str">
        <f t="shared" si="16"/>
        <v>CNSNH</v>
      </c>
      <c r="D188" s="52" t="str">
        <f t="shared" si="17"/>
        <v>ZIMUVAN0081292CNSNH</v>
      </c>
      <c r="F188" s="59" t="str">
        <f t="shared" si="19"/>
        <v>ZIMUVAN0081014CNSNH</v>
      </c>
      <c r="G188" s="59" t="str">
        <f t="shared" si="18"/>
        <v>ZIMUVAN0081694CNXIA</v>
      </c>
      <c r="H188" s="63">
        <f t="shared" si="20"/>
        <v>189</v>
      </c>
      <c r="I188" s="63">
        <f t="shared" si="21"/>
        <v>150</v>
      </c>
      <c r="J188" s="59"/>
      <c r="L188" s="95" t="s">
        <v>74</v>
      </c>
      <c r="M188" s="95" t="s">
        <v>639</v>
      </c>
      <c r="N188" s="53" t="str">
        <f t="shared" si="22"/>
        <v>ZIMUMTL0083920TWKSG</v>
      </c>
    </row>
    <row r="189" spans="1:14" hidden="1">
      <c r="A189" s="13" t="s">
        <v>115</v>
      </c>
      <c r="B189" s="13" t="s">
        <v>530</v>
      </c>
      <c r="C189" s="52" t="str">
        <f t="shared" si="16"/>
        <v>CNXIA</v>
      </c>
      <c r="D189" s="52" t="str">
        <f t="shared" si="17"/>
        <v>ZIMUVAN0081112CNXIA</v>
      </c>
      <c r="F189" s="59" t="str">
        <f t="shared" si="19"/>
        <v>ZIMUTRT901430CNSNH</v>
      </c>
      <c r="G189" s="59" t="str">
        <f t="shared" si="18"/>
        <v>ZIMUVAN0081188KRPUS</v>
      </c>
      <c r="H189" s="63">
        <f t="shared" si="20"/>
        <v>72</v>
      </c>
      <c r="I189" s="63">
        <f t="shared" si="21"/>
        <v>65</v>
      </c>
      <c r="J189" s="59"/>
      <c r="L189" s="95" t="s">
        <v>111</v>
      </c>
      <c r="M189" s="95" t="s">
        <v>499</v>
      </c>
      <c r="N189" s="53" t="str">
        <f t="shared" si="22"/>
        <v>ZIMUTRT0106686CNOJA</v>
      </c>
    </row>
    <row r="190" spans="1:14" hidden="1">
      <c r="A190" s="13" t="s">
        <v>115</v>
      </c>
      <c r="B190" s="13" t="s">
        <v>683</v>
      </c>
      <c r="C190" s="52" t="str">
        <f t="shared" si="16"/>
        <v>CNXIA</v>
      </c>
      <c r="D190" s="52" t="str">
        <f t="shared" si="17"/>
        <v>ZIMUVAN0081694CNXIA</v>
      </c>
      <c r="F190" s="59" t="str">
        <f t="shared" si="19"/>
        <v>ZIMUMTL0083988CNSNH</v>
      </c>
      <c r="G190" s="59" t="str">
        <f t="shared" si="18"/>
        <v>ZIMUVAN0081645CNOJA</v>
      </c>
      <c r="H190" s="63">
        <f t="shared" si="20"/>
        <v>230</v>
      </c>
      <c r="I190" s="63">
        <f t="shared" si="21"/>
        <v>205</v>
      </c>
      <c r="J190" s="59"/>
      <c r="L190" s="95" t="s">
        <v>10</v>
      </c>
      <c r="M190" s="95" t="s">
        <v>382</v>
      </c>
      <c r="N190" s="53" t="str">
        <f t="shared" si="22"/>
        <v>ZIMUMTL0083594CNNGB</v>
      </c>
    </row>
    <row r="191" spans="1:14" ht="12.75" hidden="1" customHeight="1">
      <c r="A191" s="13" t="s">
        <v>115</v>
      </c>
      <c r="B191" s="13" t="s">
        <v>562</v>
      </c>
      <c r="C191" s="52" t="str">
        <f t="shared" si="16"/>
        <v>CNXIA</v>
      </c>
      <c r="D191" s="52" t="str">
        <f t="shared" si="17"/>
        <v>SSPHVAN0081598CNXIA</v>
      </c>
      <c r="F191" s="59" t="str">
        <f t="shared" si="19"/>
        <v>ZIMUMTL0083989CNSNH</v>
      </c>
      <c r="G191" s="59" t="str">
        <f t="shared" si="18"/>
        <v>ZIMUVAN937783CNSNH</v>
      </c>
      <c r="H191" s="63">
        <f t="shared" si="20"/>
        <v>186</v>
      </c>
      <c r="I191" s="63">
        <f t="shared" si="21"/>
        <v>43</v>
      </c>
      <c r="J191" s="59"/>
      <c r="L191" s="95" t="s">
        <v>5</v>
      </c>
      <c r="M191" s="95" t="s">
        <v>598</v>
      </c>
      <c r="N191" s="53" t="str">
        <f t="shared" si="22"/>
        <v>ZIMUMTL904754KRPUS</v>
      </c>
    </row>
    <row r="192" spans="1:14" ht="12.75" hidden="1" customHeight="1">
      <c r="A192" s="13" t="s">
        <v>115</v>
      </c>
      <c r="B192" s="13" t="s">
        <v>567</v>
      </c>
      <c r="C192" s="52" t="str">
        <f t="shared" si="16"/>
        <v>CNXIA</v>
      </c>
      <c r="D192" s="52" t="str">
        <f t="shared" si="17"/>
        <v>ZIMUMTL0083980CNXIA</v>
      </c>
      <c r="F192" s="59" t="str">
        <f t="shared" si="19"/>
        <v>ZIMUMTL0083992CNSNH</v>
      </c>
      <c r="G192" s="59" t="str">
        <f t="shared" si="18"/>
        <v>ZIMUVAN0081603KRPUS</v>
      </c>
      <c r="H192" s="63">
        <f t="shared" si="20"/>
        <v>121</v>
      </c>
      <c r="I192" s="63">
        <f t="shared" si="21"/>
        <v>71</v>
      </c>
      <c r="J192" s="59"/>
      <c r="L192" s="95" t="s">
        <v>69</v>
      </c>
      <c r="M192" s="95" t="s">
        <v>531</v>
      </c>
      <c r="N192" s="53" t="str">
        <f t="shared" si="22"/>
        <v>ZIMUVAN0081687CNXIA</v>
      </c>
    </row>
    <row r="193" spans="1:14" ht="12.75" hidden="1" customHeight="1">
      <c r="A193" s="13" t="s">
        <v>115</v>
      </c>
      <c r="B193" s="13" t="s">
        <v>529</v>
      </c>
      <c r="C193" s="52" t="str">
        <f t="shared" si="16"/>
        <v>CNXIA</v>
      </c>
      <c r="D193" s="52" t="str">
        <f t="shared" si="17"/>
        <v>ZIMUMTL0083690CNXIA</v>
      </c>
      <c r="F193" s="59" t="str">
        <f t="shared" si="19"/>
        <v>ZIMUORF0961906CNSNH</v>
      </c>
      <c r="G193" s="59" t="str">
        <f t="shared" si="18"/>
        <v>ZIMUORF917191JPYOK</v>
      </c>
      <c r="H193" s="63">
        <f t="shared" si="20"/>
        <v>214</v>
      </c>
      <c r="I193" s="63">
        <f t="shared" si="21"/>
        <v>171</v>
      </c>
      <c r="J193" s="59"/>
      <c r="L193" s="95" t="s">
        <v>74</v>
      </c>
      <c r="M193" s="95" t="s">
        <v>652</v>
      </c>
      <c r="N193" s="53" t="str">
        <f t="shared" si="22"/>
        <v>ZIMUTRT0106031TWKSG</v>
      </c>
    </row>
    <row r="194" spans="1:14" ht="12.75" hidden="1" customHeight="1">
      <c r="A194" s="13" t="s">
        <v>115</v>
      </c>
      <c r="B194" s="13" t="s">
        <v>531</v>
      </c>
      <c r="C194" s="52" t="str">
        <f t="shared" si="16"/>
        <v>CNXIA</v>
      </c>
      <c r="D194" s="52" t="str">
        <f t="shared" si="17"/>
        <v>ZIMUVAN0081687CNXIA</v>
      </c>
      <c r="F194" s="59" t="str">
        <f t="shared" si="19"/>
        <v>ZIMUMTL0083698CNSNH</v>
      </c>
      <c r="G194" s="59" t="str">
        <f t="shared" si="18"/>
        <v>ZIMUORF917192KRPUS</v>
      </c>
      <c r="H194" s="63">
        <f t="shared" si="20"/>
        <v>113</v>
      </c>
      <c r="I194" s="63">
        <f t="shared" si="21"/>
        <v>29</v>
      </c>
      <c r="J194" s="59"/>
      <c r="L194" s="95" t="s">
        <v>112</v>
      </c>
      <c r="M194" s="95" t="s">
        <v>592</v>
      </c>
      <c r="N194" s="53" t="str">
        <f t="shared" si="22"/>
        <v>ZIMUTRT0106750JPYOK</v>
      </c>
    </row>
    <row r="195" spans="1:14" ht="12.75" customHeight="1">
      <c r="A195" s="13" t="s">
        <v>115</v>
      </c>
      <c r="B195" s="13" t="s">
        <v>569</v>
      </c>
      <c r="C195" s="52" t="str">
        <f t="shared" ref="C195:C240" si="23">VLOOKUP(A195,$G$1:$H$14,2,FALSE)</f>
        <v>CNXIA</v>
      </c>
      <c r="D195" s="52" t="str">
        <f t="shared" ref="D195:D240" si="24">+B195&amp;C195</f>
        <v>ZIMUMTL0083249CNXIA</v>
      </c>
      <c r="F195" s="59" t="str">
        <f t="shared" si="19"/>
        <v>ZIMUMTL904687CNSNH</v>
      </c>
      <c r="G195" s="59" t="str">
        <f t="shared" si="18"/>
        <v>SSPHORF917430CNNGB</v>
      </c>
      <c r="H195" s="63">
        <f t="shared" si="20"/>
        <v>65</v>
      </c>
      <c r="I195" s="63" t="e">
        <f t="shared" si="21"/>
        <v>#N/A</v>
      </c>
      <c r="J195" s="59" t="s">
        <v>703</v>
      </c>
      <c r="L195" s="95" t="s">
        <v>8</v>
      </c>
      <c r="M195" s="95" t="s">
        <v>665</v>
      </c>
      <c r="N195" s="53" t="str">
        <f t="shared" si="22"/>
        <v>ZIMULAX0142356CNSNH</v>
      </c>
    </row>
    <row r="196" spans="1:14" ht="12.75" hidden="1" customHeight="1">
      <c r="A196" s="13" t="s">
        <v>115</v>
      </c>
      <c r="B196" s="13" t="s">
        <v>624</v>
      </c>
      <c r="C196" s="52" t="str">
        <f t="shared" si="23"/>
        <v>CNXIA</v>
      </c>
      <c r="D196" s="52" t="str">
        <f t="shared" si="24"/>
        <v>SSPHORF0961854CNXIA</v>
      </c>
      <c r="F196" s="59" t="str">
        <f t="shared" si="19"/>
        <v>ZIMUVAN0081268CNSNH</v>
      </c>
      <c r="G196" s="59" t="str">
        <f t="shared" si="18"/>
        <v>ZIMUVAN0081292CNSNH</v>
      </c>
      <c r="H196" s="63">
        <f t="shared" si="20"/>
        <v>187</v>
      </c>
      <c r="I196" s="63">
        <f t="shared" si="21"/>
        <v>88</v>
      </c>
      <c r="J196" s="59"/>
      <c r="L196" s="95" t="s">
        <v>74</v>
      </c>
      <c r="M196" s="95" t="s">
        <v>719</v>
      </c>
      <c r="N196" s="53" t="str">
        <f t="shared" si="22"/>
        <v>ZIMUVAN0081726TWKSG</v>
      </c>
    </row>
    <row r="197" spans="1:14" ht="12.75" hidden="1" customHeight="1">
      <c r="A197" s="13" t="s">
        <v>115</v>
      </c>
      <c r="B197" s="13" t="s">
        <v>575</v>
      </c>
      <c r="C197" s="52" t="str">
        <f t="shared" si="23"/>
        <v>CNXIA</v>
      </c>
      <c r="D197" s="52" t="str">
        <f t="shared" si="24"/>
        <v>ZIMUMTL904726CNXIA</v>
      </c>
      <c r="F197" s="59" t="str">
        <f t="shared" si="19"/>
        <v>ZIMUMTL0083986CNSNH</v>
      </c>
      <c r="G197" s="59" t="str">
        <f t="shared" si="18"/>
        <v>ZIMUMTL0083690CNXIA</v>
      </c>
      <c r="H197" s="63">
        <f t="shared" si="20"/>
        <v>192</v>
      </c>
      <c r="I197" s="63">
        <f t="shared" si="21"/>
        <v>111</v>
      </c>
      <c r="J197" s="59"/>
      <c r="L197" s="95" t="s">
        <v>5</v>
      </c>
      <c r="M197" s="95" t="s">
        <v>275</v>
      </c>
      <c r="N197" s="53" t="str">
        <f t="shared" si="22"/>
        <v>ZIMUORF0962087KRPUS</v>
      </c>
    </row>
    <row r="198" spans="1:14" ht="12.75" hidden="1" customHeight="1">
      <c r="A198" s="13" t="s">
        <v>115</v>
      </c>
      <c r="B198" s="13" t="s">
        <v>533</v>
      </c>
      <c r="C198" s="52" t="str">
        <f t="shared" si="23"/>
        <v>CNXIA</v>
      </c>
      <c r="D198" s="52" t="str">
        <f t="shared" si="24"/>
        <v>ZIMUVAN0081689CNXIA</v>
      </c>
      <c r="F198" s="59" t="str">
        <f t="shared" si="19"/>
        <v>ZIMUMTL0083987CNSNH</v>
      </c>
      <c r="G198" s="59" t="str">
        <f t="shared" si="18"/>
        <v>ZIMUVAN0081714KRPUS</v>
      </c>
      <c r="H198" s="63">
        <f t="shared" si="20"/>
        <v>126</v>
      </c>
      <c r="I198" s="63">
        <f t="shared" si="21"/>
        <v>112</v>
      </c>
      <c r="J198" s="59"/>
      <c r="L198" s="95" t="s">
        <v>5</v>
      </c>
      <c r="M198" s="95" t="s">
        <v>616</v>
      </c>
      <c r="N198" s="53" t="str">
        <f t="shared" si="22"/>
        <v>ZIMUVAN0081585KRPUS</v>
      </c>
    </row>
    <row r="199" spans="1:14" ht="12.75" hidden="1" customHeight="1">
      <c r="A199" s="13" t="s">
        <v>115</v>
      </c>
      <c r="B199" s="13" t="s">
        <v>561</v>
      </c>
      <c r="C199" s="52" t="str">
        <f t="shared" si="23"/>
        <v>CNXIA</v>
      </c>
      <c r="D199" s="52" t="str">
        <f t="shared" si="24"/>
        <v>ZIMUVAN0081435CNXIA</v>
      </c>
      <c r="F199" s="59" t="str">
        <f t="shared" si="19"/>
        <v>ZIMUMTL0083994CNSNH</v>
      </c>
      <c r="G199" s="59" t="str">
        <f t="shared" si="18"/>
        <v>ZIMUVAN0081606KRPUS</v>
      </c>
      <c r="H199" s="63">
        <f t="shared" si="20"/>
        <v>119</v>
      </c>
      <c r="I199" s="63">
        <f t="shared" si="21"/>
        <v>204</v>
      </c>
      <c r="J199" s="59"/>
      <c r="L199" s="95" t="s">
        <v>5</v>
      </c>
      <c r="M199" s="95" t="s">
        <v>615</v>
      </c>
      <c r="N199" s="53" t="str">
        <f t="shared" si="22"/>
        <v>ZIMUVAN0081168KRPUS</v>
      </c>
    </row>
    <row r="200" spans="1:14" ht="12.75" hidden="1" customHeight="1">
      <c r="A200" s="13" t="s">
        <v>115</v>
      </c>
      <c r="B200" s="13" t="s">
        <v>532</v>
      </c>
      <c r="C200" s="52" t="str">
        <f t="shared" si="23"/>
        <v>CNXIA</v>
      </c>
      <c r="D200" s="52" t="str">
        <f t="shared" si="24"/>
        <v>ZIMUVAN0081688CNXIA</v>
      </c>
      <c r="F200" s="59" t="str">
        <f t="shared" si="19"/>
        <v>ZIMUMTL0083996CNSNH</v>
      </c>
      <c r="G200" s="59" t="str">
        <f t="shared" ref="G200:G251" si="25">N185</f>
        <v>ZIMUVAN0081607KRPUS</v>
      </c>
      <c r="H200" s="63">
        <f t="shared" si="20"/>
        <v>76</v>
      </c>
      <c r="I200" s="63">
        <f t="shared" si="21"/>
        <v>4</v>
      </c>
      <c r="J200" s="59"/>
      <c r="L200" s="95" t="s">
        <v>5</v>
      </c>
      <c r="M200" s="95" t="s">
        <v>618</v>
      </c>
      <c r="N200" s="53" t="str">
        <f t="shared" si="22"/>
        <v>ZIMUVAN0081586KRPUS</v>
      </c>
    </row>
    <row r="201" spans="1:14" ht="12.75" hidden="1" customHeight="1">
      <c r="A201" s="13" t="s">
        <v>115</v>
      </c>
      <c r="B201" s="13" t="s">
        <v>380</v>
      </c>
      <c r="C201" s="52" t="str">
        <f t="shared" si="23"/>
        <v>CNXIA</v>
      </c>
      <c r="D201" s="52" t="str">
        <f t="shared" si="24"/>
        <v>ZIMUMTL0083881CNXIA</v>
      </c>
      <c r="F201" s="59" t="str">
        <f t="shared" si="19"/>
        <v>ZIMUORF0965482CNSNH</v>
      </c>
      <c r="G201" s="59" t="str">
        <f t="shared" si="25"/>
        <v>ZIMUVAN0081608KRPUS</v>
      </c>
      <c r="H201" s="63">
        <f t="shared" si="20"/>
        <v>112</v>
      </c>
      <c r="I201" s="63">
        <f t="shared" si="21"/>
        <v>67</v>
      </c>
      <c r="J201" s="59"/>
      <c r="L201" s="95" t="s">
        <v>5</v>
      </c>
      <c r="M201" s="95" t="s">
        <v>620</v>
      </c>
      <c r="N201" s="53" t="str">
        <f t="shared" si="22"/>
        <v>ZIMUVAN0081587KRPUS</v>
      </c>
    </row>
    <row r="202" spans="1:14" ht="12.75" hidden="1" customHeight="1">
      <c r="A202" s="13" t="s">
        <v>115</v>
      </c>
      <c r="B202" s="13" t="s">
        <v>534</v>
      </c>
      <c r="C202" s="52" t="str">
        <f t="shared" si="23"/>
        <v>CNXIA</v>
      </c>
      <c r="D202" s="52" t="str">
        <f t="shared" si="24"/>
        <v>ZIMUVAN937929CNXIA</v>
      </c>
      <c r="F202" s="59" t="str">
        <f t="shared" si="19"/>
        <v>ZIMUVAN937783CNSNH</v>
      </c>
      <c r="G202" s="59" t="str">
        <f t="shared" si="25"/>
        <v>ZIMUORF0961763JPYOK</v>
      </c>
      <c r="H202" s="63">
        <f t="shared" si="20"/>
        <v>205</v>
      </c>
      <c r="I202" s="63">
        <f t="shared" si="21"/>
        <v>175</v>
      </c>
      <c r="J202" s="59"/>
      <c r="L202" s="95" t="s">
        <v>5</v>
      </c>
      <c r="M202" s="95" t="s">
        <v>607</v>
      </c>
      <c r="N202" s="53" t="str">
        <f t="shared" si="22"/>
        <v>ZIMUVAN0081500KRPUS</v>
      </c>
    </row>
    <row r="203" spans="1:14" ht="12.75" hidden="1" customHeight="1">
      <c r="A203" s="13" t="s">
        <v>115</v>
      </c>
      <c r="B203" s="13" t="s">
        <v>568</v>
      </c>
      <c r="C203" s="52" t="str">
        <f t="shared" si="23"/>
        <v>CNXIA</v>
      </c>
      <c r="D203" s="52" t="str">
        <f t="shared" si="24"/>
        <v>ZIMUTRT0105418CNXIA</v>
      </c>
      <c r="F203" s="59" t="str">
        <f t="shared" si="19"/>
        <v>ZIMUVAN0081292CNSNH</v>
      </c>
      <c r="G203" s="59" t="str">
        <f t="shared" si="25"/>
        <v>ZIMUMTL0083920TWKSG</v>
      </c>
      <c r="H203" s="63">
        <f t="shared" si="20"/>
        <v>28</v>
      </c>
      <c r="I203" s="63">
        <f t="shared" si="21"/>
        <v>180</v>
      </c>
      <c r="J203" s="59"/>
      <c r="L203" s="95" t="s">
        <v>112</v>
      </c>
      <c r="M203" s="95" t="s">
        <v>588</v>
      </c>
      <c r="N203" s="53" t="str">
        <f t="shared" si="22"/>
        <v>ZIMUORF0961761JPYOK</v>
      </c>
    </row>
    <row r="204" spans="1:14" ht="12.75" hidden="1" customHeight="1">
      <c r="A204" s="13" t="s">
        <v>114</v>
      </c>
      <c r="B204" s="13" t="s">
        <v>353</v>
      </c>
      <c r="C204" s="52" t="str">
        <f t="shared" si="23"/>
        <v>JPYOK</v>
      </c>
      <c r="D204" s="52" t="str">
        <f t="shared" si="24"/>
        <v>ZIMUTRT0106494JPYOK</v>
      </c>
      <c r="F204" s="59" t="str">
        <f t="shared" si="19"/>
        <v>ZIMUVAN0081112CNXIA</v>
      </c>
      <c r="G204" s="59" t="str">
        <f t="shared" si="25"/>
        <v>ZIMUTRT0106686CNOJA</v>
      </c>
      <c r="H204" s="63">
        <f t="shared" si="20"/>
        <v>229</v>
      </c>
      <c r="I204" s="63">
        <f t="shared" si="21"/>
        <v>81</v>
      </c>
      <c r="J204" s="59"/>
      <c r="L204" s="95" t="s">
        <v>5</v>
      </c>
      <c r="M204" s="95" t="s">
        <v>324</v>
      </c>
      <c r="N204" s="53" t="str">
        <f t="shared" si="22"/>
        <v>ZIMUORF0963761KRPUS</v>
      </c>
    </row>
    <row r="205" spans="1:14" ht="12.75" hidden="1" customHeight="1">
      <c r="A205" s="13" t="s">
        <v>114</v>
      </c>
      <c r="B205" s="13" t="s">
        <v>588</v>
      </c>
      <c r="C205" s="52" t="str">
        <f t="shared" si="23"/>
        <v>JPYOK</v>
      </c>
      <c r="D205" s="52" t="str">
        <f t="shared" si="24"/>
        <v>ZIMUORF0961761JPYOK</v>
      </c>
      <c r="F205" s="59" t="str">
        <f t="shared" si="19"/>
        <v>ZIMUVAN0081694CNXIA</v>
      </c>
      <c r="G205" s="59" t="str">
        <f t="shared" si="25"/>
        <v>ZIMUMTL0083594CNNGB</v>
      </c>
      <c r="H205" s="63">
        <f t="shared" si="20"/>
        <v>51</v>
      </c>
      <c r="I205" s="63">
        <f t="shared" si="21"/>
        <v>172</v>
      </c>
      <c r="J205" s="59"/>
      <c r="L205" s="95" t="s">
        <v>8</v>
      </c>
      <c r="M205" s="95" t="s">
        <v>447</v>
      </c>
      <c r="N205" s="53" t="str">
        <f t="shared" si="22"/>
        <v>ZIMUMTL0083994CNSNH</v>
      </c>
    </row>
    <row r="206" spans="1:14" ht="12.75" hidden="1" customHeight="1">
      <c r="A206" s="13" t="s">
        <v>114</v>
      </c>
      <c r="B206" s="13" t="s">
        <v>344</v>
      </c>
      <c r="C206" s="52" t="str">
        <f t="shared" si="23"/>
        <v>JPYOK</v>
      </c>
      <c r="D206" s="52" t="str">
        <f t="shared" si="24"/>
        <v>ZIMUORF0961763JPYOK</v>
      </c>
      <c r="F206" s="59" t="str">
        <f t="shared" si="19"/>
        <v>SSPHVAN0081598CNXIA</v>
      </c>
      <c r="G206" s="59" t="str">
        <f t="shared" si="25"/>
        <v>ZIMUMTL904754KRPUS</v>
      </c>
      <c r="H206" s="63">
        <f t="shared" si="20"/>
        <v>109</v>
      </c>
      <c r="I206" s="63">
        <f t="shared" si="21"/>
        <v>37</v>
      </c>
      <c r="J206" s="59"/>
      <c r="L206" s="95" t="s">
        <v>8</v>
      </c>
      <c r="M206" s="95" t="s">
        <v>468</v>
      </c>
      <c r="N206" s="53" t="str">
        <f t="shared" si="22"/>
        <v>ZIMUMTL0083988CNSNH</v>
      </c>
    </row>
    <row r="207" spans="1:14" ht="12.75" hidden="1" customHeight="1">
      <c r="A207" s="13" t="s">
        <v>114</v>
      </c>
      <c r="B207" s="13" t="s">
        <v>397</v>
      </c>
      <c r="C207" s="52" t="str">
        <f t="shared" si="23"/>
        <v>JPYOK</v>
      </c>
      <c r="D207" s="52" t="str">
        <f t="shared" si="24"/>
        <v>ZIMUMTL0083763JPYOK</v>
      </c>
      <c r="F207" s="59" t="str">
        <f t="shared" si="19"/>
        <v>ZIMUMTL0083980CNXIA</v>
      </c>
      <c r="G207" s="59" t="str">
        <f t="shared" si="25"/>
        <v>ZIMUVAN0081687CNXIA</v>
      </c>
      <c r="H207" s="63">
        <f t="shared" si="20"/>
        <v>193</v>
      </c>
      <c r="I207" s="63">
        <f t="shared" si="21"/>
        <v>46</v>
      </c>
      <c r="J207" s="59"/>
      <c r="L207" s="95" t="s">
        <v>74</v>
      </c>
      <c r="M207" s="95" t="s">
        <v>638</v>
      </c>
      <c r="N207" s="53" t="str">
        <f t="shared" si="22"/>
        <v>ZIMUMTL0083910TWKSG</v>
      </c>
    </row>
    <row r="208" spans="1:14" ht="12.75" hidden="1" customHeight="1">
      <c r="A208" s="13" t="s">
        <v>114</v>
      </c>
      <c r="B208" s="13" t="s">
        <v>589</v>
      </c>
      <c r="C208" s="52" t="str">
        <f t="shared" si="23"/>
        <v>JPYOK</v>
      </c>
      <c r="D208" s="52" t="str">
        <f t="shared" si="24"/>
        <v>ZIMUORF0962734JPYOK</v>
      </c>
      <c r="F208" s="59" t="str">
        <f t="shared" si="19"/>
        <v>ZIMUMTL0083690CNXIA</v>
      </c>
      <c r="G208" s="59" t="str">
        <f t="shared" si="25"/>
        <v>ZIMUTRT0106031TWKSG</v>
      </c>
      <c r="H208" s="63">
        <f t="shared" si="20"/>
        <v>20</v>
      </c>
      <c r="I208" s="63">
        <f t="shared" si="21"/>
        <v>181</v>
      </c>
      <c r="J208" s="59"/>
      <c r="L208" s="95" t="s">
        <v>5</v>
      </c>
      <c r="M208" s="95" t="s">
        <v>392</v>
      </c>
      <c r="N208" s="53" t="str">
        <f t="shared" si="22"/>
        <v>ZIMUORF0963143KRPUS</v>
      </c>
    </row>
    <row r="209" spans="1:14" ht="12.75" hidden="1" customHeight="1">
      <c r="A209" s="13" t="s">
        <v>114</v>
      </c>
      <c r="B209" s="13" t="s">
        <v>584</v>
      </c>
      <c r="C209" s="52" t="str">
        <f t="shared" si="23"/>
        <v>JPYOK</v>
      </c>
      <c r="D209" s="52" t="str">
        <f t="shared" si="24"/>
        <v>ZIMUMTL0083317JPYOK</v>
      </c>
      <c r="F209" s="59" t="str">
        <f t="shared" si="19"/>
        <v>ZIMUVAN0081687CNXIA</v>
      </c>
      <c r="G209" s="59" t="str">
        <f t="shared" si="25"/>
        <v>ZIMUTRT0106750JPYOK</v>
      </c>
      <c r="H209" s="63">
        <f t="shared" si="20"/>
        <v>224</v>
      </c>
      <c r="I209" s="63">
        <f t="shared" si="21"/>
        <v>191</v>
      </c>
      <c r="J209" s="59"/>
      <c r="L209" s="95" t="s">
        <v>5</v>
      </c>
      <c r="M209" s="95" t="s">
        <v>612</v>
      </c>
      <c r="N209" s="53" t="str">
        <f t="shared" si="22"/>
        <v>ZIMUMTL0083835KRPUS</v>
      </c>
    </row>
    <row r="210" spans="1:14" ht="12.75" hidden="1" customHeight="1">
      <c r="A210" s="13" t="s">
        <v>114</v>
      </c>
      <c r="B210" s="13" t="s">
        <v>310</v>
      </c>
      <c r="C210" s="52" t="str">
        <f t="shared" si="23"/>
        <v>JPYOK</v>
      </c>
      <c r="D210" s="52" t="str">
        <f t="shared" si="24"/>
        <v>ZIMUMTL0083233JPYOK</v>
      </c>
      <c r="F210" s="59" t="str">
        <f t="shared" ref="F210:F255" si="26">D195</f>
        <v>ZIMUMTL0083249CNXIA</v>
      </c>
      <c r="G210" s="59" t="str">
        <f t="shared" si="25"/>
        <v>ZIMULAX0142356CNSNH</v>
      </c>
      <c r="H210" s="63">
        <f t="shared" ref="H210:H251" si="27">MATCH(G210,$F$17:$F$255,0)</f>
        <v>160</v>
      </c>
      <c r="I210" s="63">
        <f t="shared" ref="I210:I255" si="28">MATCH(F210,$G$17:$G$251,0)</f>
        <v>34</v>
      </c>
      <c r="J210" s="59"/>
      <c r="L210" s="95" t="s">
        <v>5</v>
      </c>
      <c r="M210" s="95" t="s">
        <v>537</v>
      </c>
      <c r="N210" s="53" t="str">
        <f t="shared" si="22"/>
        <v>ZIMUMTL0083362KRPUS</v>
      </c>
    </row>
    <row r="211" spans="1:14" ht="12.75" hidden="1" customHeight="1">
      <c r="A211" s="13" t="s">
        <v>114</v>
      </c>
      <c r="B211" s="13" t="s">
        <v>414</v>
      </c>
      <c r="C211" s="52" t="str">
        <f t="shared" si="23"/>
        <v>JPYOK</v>
      </c>
      <c r="D211" s="52" t="str">
        <f t="shared" si="24"/>
        <v>ZIMUVAN0081151JPYOK</v>
      </c>
      <c r="F211" s="59" t="str">
        <f t="shared" si="26"/>
        <v>SSPHORF0961854CNXIA</v>
      </c>
      <c r="G211" s="59" t="str">
        <f t="shared" si="25"/>
        <v>ZIMUVAN0081726TWKSG</v>
      </c>
      <c r="H211" s="63">
        <f t="shared" si="27"/>
        <v>32</v>
      </c>
      <c r="I211" s="63">
        <f t="shared" si="28"/>
        <v>121</v>
      </c>
      <c r="J211" s="59"/>
      <c r="L211" s="95" t="s">
        <v>8</v>
      </c>
      <c r="M211" s="95" t="s">
        <v>239</v>
      </c>
      <c r="N211" s="53" t="str">
        <f t="shared" si="22"/>
        <v>ZIMUVAN0081437CNSNH</v>
      </c>
    </row>
    <row r="212" spans="1:14" ht="12.75" hidden="1" customHeight="1">
      <c r="A212" s="13" t="s">
        <v>114</v>
      </c>
      <c r="B212" s="13" t="s">
        <v>303</v>
      </c>
      <c r="C212" s="52" t="str">
        <f t="shared" si="23"/>
        <v>JPYOK</v>
      </c>
      <c r="D212" s="52" t="str">
        <f t="shared" si="24"/>
        <v>ZIMUMTL0083179JPYOK</v>
      </c>
      <c r="F212" s="59" t="str">
        <f t="shared" si="26"/>
        <v>ZIMUMTL904726CNXIA</v>
      </c>
      <c r="G212" s="59" t="str">
        <f t="shared" si="25"/>
        <v>ZIMUORF0962087KRPUS</v>
      </c>
      <c r="H212" s="63">
        <f t="shared" si="27"/>
        <v>105</v>
      </c>
      <c r="I212" s="63">
        <f t="shared" si="28"/>
        <v>12</v>
      </c>
      <c r="J212" s="59"/>
      <c r="L212" s="95" t="s">
        <v>5</v>
      </c>
      <c r="M212" s="95" t="s">
        <v>602</v>
      </c>
      <c r="N212" s="53" t="str">
        <f t="shared" si="22"/>
        <v>ZIMUTRT0106333KRPUS</v>
      </c>
    </row>
    <row r="213" spans="1:14" ht="12.75" hidden="1" customHeight="1">
      <c r="A213" s="13" t="s">
        <v>114</v>
      </c>
      <c r="B213" s="13" t="s">
        <v>593</v>
      </c>
      <c r="C213" s="52" t="str">
        <f t="shared" si="23"/>
        <v>JPYOK</v>
      </c>
      <c r="D213" s="52" t="str">
        <f t="shared" si="24"/>
        <v>ZIMUMTL0084012JPYOK</v>
      </c>
      <c r="F213" s="59" t="str">
        <f t="shared" si="26"/>
        <v>ZIMUVAN0081689CNXIA</v>
      </c>
      <c r="G213" s="59" t="str">
        <f t="shared" si="25"/>
        <v>ZIMUVAN0081585KRPUS</v>
      </c>
      <c r="H213" s="63">
        <f t="shared" si="27"/>
        <v>122</v>
      </c>
      <c r="I213" s="63">
        <f t="shared" si="28"/>
        <v>55</v>
      </c>
      <c r="J213" s="59"/>
      <c r="L213" s="95" t="s">
        <v>111</v>
      </c>
      <c r="M213" s="95" t="s">
        <v>497</v>
      </c>
      <c r="N213" s="53" t="str">
        <f t="shared" si="22"/>
        <v>ZIMUORF0962171CNOJA</v>
      </c>
    </row>
    <row r="214" spans="1:14" ht="12.75" hidden="1" customHeight="1">
      <c r="A214" s="13" t="s">
        <v>114</v>
      </c>
      <c r="B214" s="13" t="s">
        <v>406</v>
      </c>
      <c r="C214" s="52" t="str">
        <f t="shared" si="23"/>
        <v>JPYOK</v>
      </c>
      <c r="D214" s="52" t="str">
        <f t="shared" si="24"/>
        <v>ZIMUMTL0083808JPYOK</v>
      </c>
      <c r="F214" s="59" t="str">
        <f t="shared" si="26"/>
        <v>ZIMUVAN0081435CNXIA</v>
      </c>
      <c r="G214" s="59" t="str">
        <f t="shared" si="25"/>
        <v>ZIMUVAN0081168KRPUS</v>
      </c>
      <c r="H214" s="63">
        <f t="shared" si="27"/>
        <v>93</v>
      </c>
      <c r="I214" s="63">
        <f t="shared" si="28"/>
        <v>137</v>
      </c>
      <c r="J214" s="59"/>
      <c r="L214" s="95" t="s">
        <v>5</v>
      </c>
      <c r="M214" s="95" t="s">
        <v>617</v>
      </c>
      <c r="N214" s="53" t="str">
        <f t="shared" si="22"/>
        <v>ZIMUVAN937801KRPUS</v>
      </c>
    </row>
    <row r="215" spans="1:14" ht="12.75" hidden="1" customHeight="1">
      <c r="A215" s="13" t="s">
        <v>114</v>
      </c>
      <c r="B215" s="13" t="s">
        <v>229</v>
      </c>
      <c r="C215" s="52" t="str">
        <f t="shared" si="23"/>
        <v>JPYOK</v>
      </c>
      <c r="D215" s="52" t="str">
        <f t="shared" si="24"/>
        <v>ZIMUORF917191JPYOK</v>
      </c>
      <c r="F215" s="59" t="str">
        <f t="shared" si="26"/>
        <v>ZIMUVAN0081688CNXIA</v>
      </c>
      <c r="G215" s="59" t="str">
        <f t="shared" si="25"/>
        <v>ZIMUVAN0081586KRPUS</v>
      </c>
      <c r="H215" s="63">
        <f t="shared" si="27"/>
        <v>133</v>
      </c>
      <c r="I215" s="63">
        <f t="shared" si="28"/>
        <v>42</v>
      </c>
      <c r="J215" s="59"/>
      <c r="L215" s="95" t="s">
        <v>5</v>
      </c>
      <c r="M215" s="95" t="s">
        <v>595</v>
      </c>
      <c r="N215" s="53" t="str">
        <f t="shared" si="22"/>
        <v>ZIMUHFX0024799KRPUS</v>
      </c>
    </row>
    <row r="216" spans="1:14" ht="12.75" hidden="1" customHeight="1">
      <c r="A216" s="13" t="s">
        <v>114</v>
      </c>
      <c r="B216" s="13" t="s">
        <v>585</v>
      </c>
      <c r="C216" s="52" t="str">
        <f t="shared" si="23"/>
        <v>JPYOK</v>
      </c>
      <c r="D216" s="52" t="str">
        <f t="shared" si="24"/>
        <v>ZIMUMTL0083523JPYOK</v>
      </c>
      <c r="F216" s="59" t="str">
        <f t="shared" si="26"/>
        <v>ZIMUMTL0083881CNXIA</v>
      </c>
      <c r="G216" s="59" t="str">
        <f t="shared" si="25"/>
        <v>ZIMUVAN0081587KRPUS</v>
      </c>
      <c r="H216" s="63">
        <f t="shared" si="27"/>
        <v>110</v>
      </c>
      <c r="I216" s="63">
        <f t="shared" si="28"/>
        <v>84</v>
      </c>
      <c r="J216" s="59"/>
      <c r="L216" s="95" t="s">
        <v>5</v>
      </c>
      <c r="M216" s="95" t="s">
        <v>596</v>
      </c>
      <c r="N216" s="53" t="str">
        <f t="shared" si="22"/>
        <v>ZIMUHFX0024800KRPUS</v>
      </c>
    </row>
    <row r="217" spans="1:14" ht="12.75" hidden="1" customHeight="1">
      <c r="A217" s="13" t="s">
        <v>114</v>
      </c>
      <c r="B217" s="13" t="s">
        <v>590</v>
      </c>
      <c r="C217" s="52" t="str">
        <f t="shared" si="23"/>
        <v>JPYOK</v>
      </c>
      <c r="D217" s="52" t="str">
        <f t="shared" si="24"/>
        <v>ZIMUTRT0106747JPYOK</v>
      </c>
      <c r="F217" s="59" t="str">
        <f t="shared" si="26"/>
        <v>ZIMUVAN937929CNXIA</v>
      </c>
      <c r="G217" s="59" t="str">
        <f t="shared" si="25"/>
        <v>ZIMUVAN0081500KRPUS</v>
      </c>
      <c r="H217" s="63">
        <f t="shared" si="27"/>
        <v>127</v>
      </c>
      <c r="I217" s="63">
        <f t="shared" si="28"/>
        <v>5</v>
      </c>
      <c r="J217" s="59"/>
      <c r="L217" s="95" t="s">
        <v>10</v>
      </c>
      <c r="M217" s="95" t="s">
        <v>577</v>
      </c>
      <c r="N217" s="53" t="str">
        <f t="shared" si="22"/>
        <v>ZIMUTRT0106620CNNGB</v>
      </c>
    </row>
    <row r="218" spans="1:14" ht="12.75" hidden="1" customHeight="1">
      <c r="A218" s="13" t="s">
        <v>114</v>
      </c>
      <c r="B218" s="13" t="s">
        <v>178</v>
      </c>
      <c r="C218" s="52" t="str">
        <f t="shared" si="23"/>
        <v>JPYOK</v>
      </c>
      <c r="D218" s="52" t="str">
        <f t="shared" si="24"/>
        <v>ZIMUMTL0083505JPYOK</v>
      </c>
      <c r="F218" s="59" t="str">
        <f t="shared" si="26"/>
        <v>ZIMUTRT0105418CNXIA</v>
      </c>
      <c r="G218" s="59" t="str">
        <f t="shared" si="25"/>
        <v>ZIMUORF0961761JPYOK</v>
      </c>
      <c r="H218" s="63">
        <f t="shared" si="27"/>
        <v>204</v>
      </c>
      <c r="I218" s="63">
        <f t="shared" si="28"/>
        <v>167</v>
      </c>
      <c r="J218" s="59"/>
      <c r="L218" s="95" t="s">
        <v>5</v>
      </c>
      <c r="M218" s="95" t="s">
        <v>538</v>
      </c>
      <c r="N218" s="53" t="str">
        <f t="shared" si="22"/>
        <v>ZIMUMTL0083471KRPUS</v>
      </c>
    </row>
    <row r="219" spans="1:14" ht="12.75" hidden="1" customHeight="1">
      <c r="A219" s="13" t="s">
        <v>114</v>
      </c>
      <c r="B219" s="13" t="s">
        <v>181</v>
      </c>
      <c r="C219" s="52" t="str">
        <f t="shared" si="23"/>
        <v>JPYOK</v>
      </c>
      <c r="D219" s="52" t="str">
        <f t="shared" si="24"/>
        <v>ZIMUVAN0081288JPYOK</v>
      </c>
      <c r="F219" s="59" t="str">
        <f t="shared" si="26"/>
        <v>ZIMUTRT0106494JPYOK</v>
      </c>
      <c r="G219" s="59" t="str">
        <f t="shared" si="25"/>
        <v>ZIMUORF0963761KRPUS</v>
      </c>
      <c r="H219" s="63">
        <f t="shared" si="27"/>
        <v>114</v>
      </c>
      <c r="I219" s="63">
        <f t="shared" si="28"/>
        <v>78</v>
      </c>
      <c r="J219" s="59"/>
      <c r="L219" s="95" t="s">
        <v>10</v>
      </c>
      <c r="M219" s="95" t="s">
        <v>674</v>
      </c>
      <c r="N219" s="53" t="str">
        <f t="shared" si="22"/>
        <v>ZIMUVAN0081320CNNGB</v>
      </c>
    </row>
    <row r="220" spans="1:14" ht="12.75" hidden="1" customHeight="1">
      <c r="A220" s="13" t="s">
        <v>114</v>
      </c>
      <c r="B220" s="13" t="s">
        <v>263</v>
      </c>
      <c r="C220" s="52" t="str">
        <f t="shared" si="23"/>
        <v>JPYOK</v>
      </c>
      <c r="D220" s="52" t="str">
        <f t="shared" si="24"/>
        <v>ZIMUVAN0081425JPYOK</v>
      </c>
      <c r="F220" s="59" t="str">
        <f t="shared" si="26"/>
        <v>ZIMUORF0961761JPYOK</v>
      </c>
      <c r="G220" s="59" t="str">
        <f t="shared" si="25"/>
        <v>ZIMUMTL0083994CNSNH</v>
      </c>
      <c r="H220" s="63">
        <f t="shared" si="27"/>
        <v>183</v>
      </c>
      <c r="I220" s="63">
        <f t="shared" si="28"/>
        <v>202</v>
      </c>
      <c r="J220" s="59"/>
      <c r="L220" s="95" t="s">
        <v>10</v>
      </c>
      <c r="M220" s="95" t="s">
        <v>673</v>
      </c>
      <c r="N220" s="53" t="str">
        <f t="shared" si="22"/>
        <v>ZIMUVAN0081319CNNGB</v>
      </c>
    </row>
    <row r="221" spans="1:14" ht="12.75" hidden="1" customHeight="1">
      <c r="A221" s="13" t="s">
        <v>114</v>
      </c>
      <c r="B221" s="13" t="s">
        <v>175</v>
      </c>
      <c r="C221" s="52" t="str">
        <f t="shared" si="23"/>
        <v>JPYOK</v>
      </c>
      <c r="D221" s="52" t="str">
        <f t="shared" si="24"/>
        <v>ZIMUMTL0083533JPYOK</v>
      </c>
      <c r="F221" s="59" t="str">
        <f t="shared" si="26"/>
        <v>ZIMUORF0961763JPYOK</v>
      </c>
      <c r="G221" s="59" t="str">
        <f t="shared" si="25"/>
        <v>ZIMUMTL0083988CNSNH</v>
      </c>
      <c r="H221" s="63">
        <f t="shared" si="27"/>
        <v>174</v>
      </c>
      <c r="I221" s="63">
        <f t="shared" si="28"/>
        <v>186</v>
      </c>
      <c r="J221" s="59"/>
      <c r="L221" s="95" t="s">
        <v>8</v>
      </c>
      <c r="M221" s="95" t="s">
        <v>505</v>
      </c>
      <c r="N221" s="53" t="str">
        <f t="shared" si="22"/>
        <v>ZIMUMTL0083007CNSNH</v>
      </c>
    </row>
    <row r="222" spans="1:14" ht="12.75" hidden="1" customHeight="1">
      <c r="A222" s="13" t="s">
        <v>114</v>
      </c>
      <c r="B222" s="13" t="s">
        <v>587</v>
      </c>
      <c r="C222" s="52" t="str">
        <f t="shared" si="23"/>
        <v>JPYOK</v>
      </c>
      <c r="D222" s="52" t="str">
        <f t="shared" si="24"/>
        <v>ZIMUMTL904656JPYOK</v>
      </c>
      <c r="F222" s="59" t="str">
        <f t="shared" si="26"/>
        <v>ZIMUMTL0083763JPYOK</v>
      </c>
      <c r="G222" s="59" t="str">
        <f t="shared" si="25"/>
        <v>ZIMUMTL0083910TWKSG</v>
      </c>
      <c r="H222" s="63">
        <f t="shared" si="27"/>
        <v>11</v>
      </c>
      <c r="I222" s="63">
        <f t="shared" si="28"/>
        <v>63</v>
      </c>
      <c r="J222" s="59"/>
      <c r="L222" s="95" t="s">
        <v>74</v>
      </c>
      <c r="M222" s="95" t="s">
        <v>631</v>
      </c>
      <c r="N222" s="53" t="str">
        <f t="shared" si="22"/>
        <v>ZIMUMTL0083658TWKSG</v>
      </c>
    </row>
    <row r="223" spans="1:14" ht="12.75" hidden="1" customHeight="1">
      <c r="A223" s="13" t="s">
        <v>114</v>
      </c>
      <c r="B223" s="13" t="s">
        <v>765</v>
      </c>
      <c r="C223" s="52" t="str">
        <f t="shared" si="23"/>
        <v>JPYOK</v>
      </c>
      <c r="D223" s="52" t="str">
        <f t="shared" si="24"/>
        <v>ZIMUVAN0081375JPYOK</v>
      </c>
      <c r="F223" s="59" t="str">
        <f t="shared" si="26"/>
        <v>ZIMUORF0962734JPYOK</v>
      </c>
      <c r="G223" s="59" t="str">
        <f t="shared" si="25"/>
        <v>ZIMUORF0963143KRPUS</v>
      </c>
      <c r="H223" s="63">
        <f t="shared" si="27"/>
        <v>149</v>
      </c>
      <c r="I223" s="63">
        <f t="shared" si="28"/>
        <v>32</v>
      </c>
      <c r="J223" s="59"/>
      <c r="L223" s="95" t="s">
        <v>74</v>
      </c>
      <c r="M223" s="95" t="s">
        <v>628</v>
      </c>
      <c r="N223" s="53" t="str">
        <f t="shared" si="22"/>
        <v>ZIMUMTL0080062TWKSG</v>
      </c>
    </row>
    <row r="224" spans="1:14" ht="12.75" hidden="1" customHeight="1">
      <c r="A224" s="13" t="s">
        <v>114</v>
      </c>
      <c r="B224" s="13" t="s">
        <v>591</v>
      </c>
      <c r="C224" s="52" t="str">
        <f t="shared" si="23"/>
        <v>JPYOK</v>
      </c>
      <c r="D224" s="52" t="str">
        <f t="shared" si="24"/>
        <v>ZIMUTRT0106748JPYOK</v>
      </c>
      <c r="F224" s="59" t="str">
        <f t="shared" si="26"/>
        <v>ZIMUMTL0083317JPYOK</v>
      </c>
      <c r="G224" s="59" t="str">
        <f t="shared" si="25"/>
        <v>ZIMUMTL0083835KRPUS</v>
      </c>
      <c r="H224" s="63">
        <f t="shared" si="27"/>
        <v>111</v>
      </c>
      <c r="I224" s="63">
        <f t="shared" si="28"/>
        <v>24</v>
      </c>
      <c r="J224" s="59"/>
      <c r="L224" s="95" t="s">
        <v>74</v>
      </c>
      <c r="M224" s="95" t="s">
        <v>629</v>
      </c>
      <c r="N224" s="53" t="str">
        <f t="shared" si="22"/>
        <v>ZIMUMTL0083653TWKSG</v>
      </c>
    </row>
    <row r="225" spans="1:14" ht="12.75" hidden="1" customHeight="1">
      <c r="A225" s="13" t="s">
        <v>114</v>
      </c>
      <c r="B225" s="13" t="s">
        <v>592</v>
      </c>
      <c r="C225" s="52" t="str">
        <f t="shared" si="23"/>
        <v>JPYOK</v>
      </c>
      <c r="D225" s="52" t="str">
        <f t="shared" si="24"/>
        <v>ZIMUTRT0106750JPYOK</v>
      </c>
      <c r="F225" s="59" t="str">
        <f t="shared" si="26"/>
        <v>ZIMUMTL0083233JPYOK</v>
      </c>
      <c r="G225" s="59" t="str">
        <f t="shared" si="25"/>
        <v>ZIMUMTL0083362KRPUS</v>
      </c>
      <c r="H225" s="63">
        <f t="shared" si="27"/>
        <v>80</v>
      </c>
      <c r="I225" s="63">
        <f t="shared" si="28"/>
        <v>107</v>
      </c>
      <c r="J225" s="59"/>
      <c r="L225" s="95" t="s">
        <v>74</v>
      </c>
      <c r="M225" s="95" t="s">
        <v>471</v>
      </c>
      <c r="N225" s="53" t="str">
        <f t="shared" si="22"/>
        <v>ZIMUMTL0083393TWKSG</v>
      </c>
    </row>
    <row r="226" spans="1:14" ht="12.75" hidden="1" customHeight="1">
      <c r="A226" s="13" t="s">
        <v>114</v>
      </c>
      <c r="B226" s="13" t="s">
        <v>586</v>
      </c>
      <c r="C226" s="52" t="str">
        <f t="shared" si="23"/>
        <v>JPYOK</v>
      </c>
      <c r="D226" s="52" t="str">
        <f t="shared" si="24"/>
        <v>ZIMUMTL0083539JPYOK</v>
      </c>
      <c r="F226" s="59" t="str">
        <f t="shared" si="26"/>
        <v>ZIMUVAN0081151JPYOK</v>
      </c>
      <c r="G226" s="59" t="str">
        <f t="shared" si="25"/>
        <v>ZIMUVAN0081437CNSNH</v>
      </c>
      <c r="H226" s="63">
        <f t="shared" si="27"/>
        <v>156</v>
      </c>
      <c r="I226" s="63">
        <f t="shared" si="28"/>
        <v>162</v>
      </c>
      <c r="J226" s="59"/>
      <c r="L226" s="95" t="s">
        <v>5</v>
      </c>
      <c r="M226" s="95" t="s">
        <v>215</v>
      </c>
      <c r="N226" s="53" t="str">
        <f t="shared" si="22"/>
        <v>ZIMUMTL0083487KRPUS</v>
      </c>
    </row>
    <row r="227" spans="1:14" ht="12.75" hidden="1" customHeight="1">
      <c r="A227" s="13" t="s">
        <v>73</v>
      </c>
      <c r="B227" s="13" t="s">
        <v>677</v>
      </c>
      <c r="C227" s="52" t="str">
        <f t="shared" si="23"/>
        <v>CNOJA</v>
      </c>
      <c r="D227" s="52" t="str">
        <f t="shared" si="24"/>
        <v>ZIMUMTL0083834CNOJA</v>
      </c>
      <c r="F227" s="59" t="str">
        <f t="shared" si="26"/>
        <v>ZIMUMTL0083179JPYOK</v>
      </c>
      <c r="G227" s="59" t="str">
        <f t="shared" si="25"/>
        <v>ZIMUTRT0106333KRPUS</v>
      </c>
      <c r="H227" s="63">
        <f t="shared" si="27"/>
        <v>78</v>
      </c>
      <c r="I227" s="63">
        <f t="shared" si="28"/>
        <v>89</v>
      </c>
      <c r="J227" s="59"/>
      <c r="L227" s="95" t="s">
        <v>5</v>
      </c>
      <c r="M227" s="95" t="s">
        <v>333</v>
      </c>
      <c r="N227" s="53" t="str">
        <f t="shared" si="22"/>
        <v>ZIMUMTL904763KRPUS</v>
      </c>
    </row>
    <row r="228" spans="1:14" ht="12.75" hidden="1" customHeight="1">
      <c r="A228" s="13" t="s">
        <v>73</v>
      </c>
      <c r="B228" s="13" t="s">
        <v>475</v>
      </c>
      <c r="C228" s="52" t="str">
        <f t="shared" si="23"/>
        <v>CNOJA</v>
      </c>
      <c r="D228" s="52" t="str">
        <f t="shared" si="24"/>
        <v>ZIMUVAN0081194CNOJA</v>
      </c>
      <c r="F228" s="59" t="str">
        <f t="shared" si="26"/>
        <v>ZIMUMTL0084012JPYOK</v>
      </c>
      <c r="G228" s="59" t="str">
        <f t="shared" si="25"/>
        <v>ZIMUORF0962171CNOJA</v>
      </c>
      <c r="H228" s="63">
        <f t="shared" si="27"/>
        <v>237</v>
      </c>
      <c r="I228" s="63">
        <f t="shared" si="28"/>
        <v>79</v>
      </c>
      <c r="J228" s="59"/>
      <c r="L228" s="95" t="s">
        <v>5</v>
      </c>
      <c r="M228" s="95" t="s">
        <v>220</v>
      </c>
      <c r="N228" s="53" t="str">
        <f t="shared" si="22"/>
        <v>ZIMUORF0964239KRPUS</v>
      </c>
    </row>
    <row r="229" spans="1:14" hidden="1">
      <c r="A229" s="13" t="s">
        <v>73</v>
      </c>
      <c r="B229" s="13" t="s">
        <v>500</v>
      </c>
      <c r="C229" s="52" t="str">
        <f t="shared" si="23"/>
        <v>CNOJA</v>
      </c>
      <c r="D229" s="52" t="str">
        <f t="shared" si="24"/>
        <v>ZIMUVAN0081146CNOJA</v>
      </c>
      <c r="F229" s="59" t="str">
        <f t="shared" si="26"/>
        <v>ZIMUMTL0083808JPYOK</v>
      </c>
      <c r="G229" s="59" t="str">
        <f t="shared" si="25"/>
        <v>ZIMUVAN937801KRPUS</v>
      </c>
      <c r="H229" s="63">
        <f t="shared" si="27"/>
        <v>102</v>
      </c>
      <c r="I229" s="63">
        <f t="shared" si="28"/>
        <v>62</v>
      </c>
      <c r="J229" s="59"/>
      <c r="L229" s="95" t="s">
        <v>5</v>
      </c>
      <c r="M229" s="95" t="s">
        <v>288</v>
      </c>
      <c r="N229" s="53" t="str">
        <f t="shared" si="22"/>
        <v>ZIMUTRT0106235KRPUS</v>
      </c>
    </row>
    <row r="230" spans="1:14" hidden="1">
      <c r="A230" s="13" t="s">
        <v>73</v>
      </c>
      <c r="B230" s="13" t="s">
        <v>499</v>
      </c>
      <c r="C230" s="52" t="str">
        <f t="shared" si="23"/>
        <v>CNOJA</v>
      </c>
      <c r="D230" s="52" t="str">
        <f t="shared" si="24"/>
        <v>ZIMUTRT0106686CNOJA</v>
      </c>
      <c r="F230" s="59" t="str">
        <f t="shared" si="26"/>
        <v>ZIMUORF917191JPYOK</v>
      </c>
      <c r="G230" s="59" t="str">
        <f t="shared" si="25"/>
        <v>ZIMUHFX0024799KRPUS</v>
      </c>
      <c r="H230" s="63">
        <f t="shared" si="27"/>
        <v>77</v>
      </c>
      <c r="I230" s="63">
        <f t="shared" si="28"/>
        <v>177</v>
      </c>
      <c r="J230" s="59"/>
      <c r="L230" s="95" t="s">
        <v>5</v>
      </c>
      <c r="M230" s="95" t="s">
        <v>223</v>
      </c>
      <c r="N230" s="53" t="str">
        <f t="shared" si="22"/>
        <v>ZIMUTRT0106238KRPUS</v>
      </c>
    </row>
    <row r="231" spans="1:14" hidden="1">
      <c r="A231" s="13" t="s">
        <v>73</v>
      </c>
      <c r="B231" s="13" t="s">
        <v>536</v>
      </c>
      <c r="C231" s="52" t="str">
        <f t="shared" si="23"/>
        <v>CNOJA</v>
      </c>
      <c r="D231" s="52" t="str">
        <f t="shared" si="24"/>
        <v>ZIMUVAN0081645CNOJA</v>
      </c>
      <c r="F231" s="59" t="str">
        <f t="shared" si="26"/>
        <v>ZIMUMTL0083523JPYOK</v>
      </c>
      <c r="G231" s="59" t="str">
        <f t="shared" si="25"/>
        <v>ZIMUHFX0024800KRPUS</v>
      </c>
      <c r="H231" s="63">
        <f t="shared" si="27"/>
        <v>108</v>
      </c>
      <c r="I231" s="63">
        <f t="shared" si="28"/>
        <v>102</v>
      </c>
      <c r="J231" s="59"/>
      <c r="L231" s="95" t="s">
        <v>5</v>
      </c>
      <c r="M231" s="95" t="s">
        <v>319</v>
      </c>
      <c r="N231" s="53" t="str">
        <f t="shared" si="22"/>
        <v>ZIMUTRT0106237KRPUS</v>
      </c>
    </row>
    <row r="232" spans="1:14" hidden="1">
      <c r="A232" s="13" t="s">
        <v>73</v>
      </c>
      <c r="B232" s="13" t="s">
        <v>483</v>
      </c>
      <c r="C232" s="52" t="str">
        <f t="shared" si="23"/>
        <v>CNOJA</v>
      </c>
      <c r="D232" s="52" t="str">
        <f t="shared" si="24"/>
        <v>ZIMUMTL0083474CNOJA</v>
      </c>
      <c r="F232" s="59" t="str">
        <f t="shared" si="26"/>
        <v>ZIMUTRT0106747JPYOK</v>
      </c>
      <c r="G232" s="59" t="str">
        <f t="shared" si="25"/>
        <v>ZIMUTRT0106620CNNGB</v>
      </c>
      <c r="H232" s="63">
        <f t="shared" si="27"/>
        <v>49</v>
      </c>
      <c r="I232" s="63">
        <f t="shared" si="28"/>
        <v>7</v>
      </c>
      <c r="J232" s="59"/>
      <c r="L232" s="95" t="s">
        <v>112</v>
      </c>
      <c r="M232" s="95" t="s">
        <v>178</v>
      </c>
      <c r="N232" s="53" t="str">
        <f t="shared" si="22"/>
        <v>ZIMUMTL0083505JPYOK</v>
      </c>
    </row>
    <row r="233" spans="1:14" hidden="1">
      <c r="A233" s="13" t="s">
        <v>73</v>
      </c>
      <c r="B233" s="13" t="s">
        <v>487</v>
      </c>
      <c r="C233" s="52" t="str">
        <f t="shared" si="23"/>
        <v>CNOJA</v>
      </c>
      <c r="D233" s="52" t="str">
        <f t="shared" si="24"/>
        <v>ZIMUMTL0083660CNOJA</v>
      </c>
      <c r="F233" s="59" t="str">
        <f t="shared" si="26"/>
        <v>ZIMUMTL0083505JPYOK</v>
      </c>
      <c r="G233" s="59" t="str">
        <f t="shared" si="25"/>
        <v>ZIMUMTL0083471KRPUS</v>
      </c>
      <c r="H233" s="63">
        <f t="shared" si="27"/>
        <v>137</v>
      </c>
      <c r="I233" s="63">
        <f t="shared" si="28"/>
        <v>231</v>
      </c>
      <c r="J233" s="59"/>
      <c r="L233" s="95" t="s">
        <v>5</v>
      </c>
      <c r="M233" s="95" t="s">
        <v>556</v>
      </c>
      <c r="N233" s="53" t="str">
        <f t="shared" si="22"/>
        <v>ZIMUVAN0081169KRPUS</v>
      </c>
    </row>
    <row r="234" spans="1:14" hidden="1">
      <c r="A234" s="13" t="s">
        <v>73</v>
      </c>
      <c r="B234" s="13" t="s">
        <v>489</v>
      </c>
      <c r="C234" s="52" t="str">
        <f t="shared" si="23"/>
        <v>CNOJA</v>
      </c>
      <c r="D234" s="52" t="str">
        <f t="shared" si="24"/>
        <v>ZIMUMTL0083661CNOJA</v>
      </c>
      <c r="F234" s="59" t="str">
        <f t="shared" si="26"/>
        <v>ZIMUVAN0081288JPYOK</v>
      </c>
      <c r="G234" s="59" t="str">
        <f t="shared" si="25"/>
        <v>ZIMUVAN0081320CNNGB</v>
      </c>
      <c r="H234" s="63">
        <f t="shared" si="27"/>
        <v>63</v>
      </c>
      <c r="I234" s="63">
        <f t="shared" si="28"/>
        <v>98</v>
      </c>
      <c r="J234" s="59"/>
      <c r="L234" s="95" t="s">
        <v>10</v>
      </c>
      <c r="M234" s="95" t="s">
        <v>428</v>
      </c>
      <c r="N234" s="53" t="str">
        <f t="shared" si="22"/>
        <v>ZIMUTRT0106871CNNGB</v>
      </c>
    </row>
    <row r="235" spans="1:14" hidden="1">
      <c r="A235" s="13" t="s">
        <v>73</v>
      </c>
      <c r="B235" s="13" t="s">
        <v>481</v>
      </c>
      <c r="C235" s="52" t="str">
        <f t="shared" si="23"/>
        <v>CNOJA</v>
      </c>
      <c r="D235" s="52" t="str">
        <f t="shared" si="24"/>
        <v>ZIMUMTL0083473CNOJA</v>
      </c>
      <c r="F235" s="59" t="str">
        <f t="shared" si="26"/>
        <v>ZIMUVAN0081425JPYOK</v>
      </c>
      <c r="G235" s="59" t="str">
        <f t="shared" si="25"/>
        <v>ZIMUVAN0081319CNNGB</v>
      </c>
      <c r="H235" s="63">
        <f t="shared" si="27"/>
        <v>58</v>
      </c>
      <c r="I235" s="63">
        <f t="shared" si="28"/>
        <v>64</v>
      </c>
      <c r="J235" s="59"/>
      <c r="L235" s="95" t="s">
        <v>111</v>
      </c>
      <c r="M235" s="95" t="s">
        <v>500</v>
      </c>
      <c r="N235" s="53" t="str">
        <f t="shared" si="22"/>
        <v>ZIMUVAN0081146CNOJA</v>
      </c>
    </row>
    <row r="236" spans="1:14" hidden="1">
      <c r="A236" s="13" t="s">
        <v>73</v>
      </c>
      <c r="B236" s="13" t="s">
        <v>485</v>
      </c>
      <c r="C236" s="52" t="str">
        <f t="shared" si="23"/>
        <v>CNOJA</v>
      </c>
      <c r="D236" s="52" t="str">
        <f t="shared" si="24"/>
        <v>ZIMUMTL0083659CNOJA</v>
      </c>
      <c r="F236" s="59" t="str">
        <f t="shared" si="26"/>
        <v>ZIMUMTL0083533JPYOK</v>
      </c>
      <c r="G236" s="59" t="str">
        <f t="shared" si="25"/>
        <v>ZIMUMTL0083007CNSNH</v>
      </c>
      <c r="H236" s="63">
        <f t="shared" si="27"/>
        <v>170</v>
      </c>
      <c r="I236" s="63">
        <f t="shared" si="28"/>
        <v>61</v>
      </c>
      <c r="J236" s="59"/>
      <c r="L236" s="95" t="s">
        <v>111</v>
      </c>
      <c r="M236" s="95" t="s">
        <v>475</v>
      </c>
      <c r="N236" s="53" t="str">
        <f t="shared" si="22"/>
        <v>ZIMUVAN0081194CNOJA</v>
      </c>
    </row>
    <row r="237" spans="1:14" hidden="1">
      <c r="A237" s="13" t="s">
        <v>73</v>
      </c>
      <c r="B237" s="13" t="s">
        <v>491</v>
      </c>
      <c r="C237" s="52" t="str">
        <f t="shared" si="23"/>
        <v>CNOJA</v>
      </c>
      <c r="D237" s="52" t="str">
        <f t="shared" si="24"/>
        <v>ZIMUMTL0083662CNOJA</v>
      </c>
      <c r="F237" s="59" t="str">
        <f t="shared" si="26"/>
        <v>ZIMUMTL904656JPYOK</v>
      </c>
      <c r="G237" s="59" t="str">
        <f t="shared" si="25"/>
        <v>ZIMUMTL0083658TWKSG</v>
      </c>
      <c r="H237" s="63">
        <f t="shared" si="27"/>
        <v>22</v>
      </c>
      <c r="I237" s="63">
        <f t="shared" si="28"/>
        <v>41</v>
      </c>
      <c r="J237" s="59"/>
      <c r="L237" s="87"/>
      <c r="M237" s="87"/>
    </row>
    <row r="238" spans="1:14">
      <c r="A238" s="13" t="s">
        <v>73</v>
      </c>
      <c r="B238" s="13" t="s">
        <v>497</v>
      </c>
      <c r="C238" s="52" t="str">
        <f t="shared" si="23"/>
        <v>CNOJA</v>
      </c>
      <c r="D238" s="52" t="str">
        <f t="shared" si="24"/>
        <v>ZIMUORF0962171CNOJA</v>
      </c>
      <c r="F238" s="59" t="str">
        <f t="shared" si="26"/>
        <v>ZIMUVAN0081375JPYOK</v>
      </c>
      <c r="G238" s="59" t="str">
        <f t="shared" si="25"/>
        <v>ZIMUMTL0080062TWKSG</v>
      </c>
      <c r="H238" s="63">
        <f t="shared" si="27"/>
        <v>10</v>
      </c>
      <c r="I238" s="63" t="e">
        <f t="shared" si="28"/>
        <v>#N/A</v>
      </c>
      <c r="J238" s="59" t="s">
        <v>703</v>
      </c>
      <c r="L238" s="87"/>
      <c r="M238" s="87"/>
    </row>
    <row r="239" spans="1:14" hidden="1">
      <c r="A239" s="13" t="s">
        <v>73</v>
      </c>
      <c r="B239" s="13" t="s">
        <v>493</v>
      </c>
      <c r="C239" s="52" t="str">
        <f t="shared" si="23"/>
        <v>CNOJA</v>
      </c>
      <c r="D239" s="52" t="str">
        <f t="shared" si="24"/>
        <v>ZIMUMTL0083699CNOJA</v>
      </c>
      <c r="F239" s="59" t="str">
        <f t="shared" si="26"/>
        <v>ZIMUTRT0106748JPYOK</v>
      </c>
      <c r="G239" s="59" t="str">
        <f t="shared" si="25"/>
        <v>ZIMUMTL0083653TWKSG</v>
      </c>
      <c r="H239" s="63">
        <f t="shared" si="27"/>
        <v>16</v>
      </c>
      <c r="I239" s="63">
        <f t="shared" si="28"/>
        <v>70</v>
      </c>
      <c r="J239" s="59"/>
      <c r="L239" s="87"/>
      <c r="M239" s="87"/>
    </row>
    <row r="240" spans="1:14" hidden="1">
      <c r="A240" s="13" t="s">
        <v>73</v>
      </c>
      <c r="B240" s="13" t="s">
        <v>495</v>
      </c>
      <c r="C240" s="52" t="str">
        <f t="shared" si="23"/>
        <v>CNOJA</v>
      </c>
      <c r="D240" s="52" t="str">
        <f t="shared" si="24"/>
        <v>ZIMUMTL0083700CNOJA</v>
      </c>
      <c r="F240" s="59" t="str">
        <f t="shared" si="26"/>
        <v>ZIMUTRT0106750JPYOK</v>
      </c>
      <c r="G240" s="59" t="str">
        <f t="shared" si="25"/>
        <v>ZIMUMTL0083393TWKSG</v>
      </c>
      <c r="H240" s="63">
        <f t="shared" si="27"/>
        <v>12</v>
      </c>
      <c r="I240" s="63">
        <f t="shared" si="28"/>
        <v>193</v>
      </c>
      <c r="J240" s="59"/>
      <c r="L240" s="87"/>
      <c r="M240" s="87"/>
    </row>
    <row r="241" spans="1:13" hidden="1">
      <c r="A241" s="13"/>
      <c r="B241" s="13"/>
      <c r="F241" s="59" t="str">
        <f t="shared" si="26"/>
        <v>ZIMUMTL0083539JPYOK</v>
      </c>
      <c r="G241" s="59" t="str">
        <f t="shared" si="25"/>
        <v>ZIMUMTL0083487KRPUS</v>
      </c>
      <c r="H241" s="63">
        <f t="shared" si="27"/>
        <v>144</v>
      </c>
      <c r="I241" s="63">
        <f t="shared" si="28"/>
        <v>82</v>
      </c>
      <c r="J241" s="59"/>
      <c r="L241" s="87"/>
      <c r="M241" s="87"/>
    </row>
    <row r="242" spans="1:13" hidden="1">
      <c r="A242" s="13"/>
      <c r="B242" s="13"/>
      <c r="F242" s="59" t="str">
        <f t="shared" si="26"/>
        <v>ZIMUMTL0083834CNOJA</v>
      </c>
      <c r="G242" s="59" t="str">
        <f t="shared" si="25"/>
        <v>ZIMUMTL904763KRPUS</v>
      </c>
      <c r="H242" s="63">
        <f t="shared" si="27"/>
        <v>95</v>
      </c>
      <c r="I242" s="63">
        <f t="shared" si="28"/>
        <v>47</v>
      </c>
      <c r="J242" s="59"/>
      <c r="L242" s="87"/>
      <c r="M242" s="87"/>
    </row>
    <row r="243" spans="1:13" hidden="1">
      <c r="A243" s="13"/>
      <c r="B243" s="13"/>
      <c r="F243" s="59" t="str">
        <f t="shared" si="26"/>
        <v>ZIMUVAN0081194CNOJA</v>
      </c>
      <c r="G243" s="59" t="str">
        <f t="shared" si="25"/>
        <v>ZIMUORF0964239KRPUS</v>
      </c>
      <c r="H243" s="63">
        <f t="shared" si="27"/>
        <v>87</v>
      </c>
      <c r="I243" s="63">
        <f t="shared" si="28"/>
        <v>235</v>
      </c>
      <c r="J243" s="59"/>
      <c r="L243" s="87"/>
      <c r="M243" s="87"/>
    </row>
    <row r="244" spans="1:13" hidden="1">
      <c r="A244" s="13"/>
      <c r="B244" s="13"/>
      <c r="F244" s="59" t="str">
        <f t="shared" si="26"/>
        <v>ZIMUVAN0081146CNOJA</v>
      </c>
      <c r="G244" s="59" t="str">
        <f t="shared" si="25"/>
        <v>ZIMUTRT0106235KRPUS</v>
      </c>
      <c r="H244" s="63">
        <f t="shared" si="27"/>
        <v>106</v>
      </c>
      <c r="I244" s="63">
        <f t="shared" si="28"/>
        <v>234</v>
      </c>
      <c r="J244" s="59"/>
      <c r="L244" s="87"/>
      <c r="M244" s="87"/>
    </row>
    <row r="245" spans="1:13" hidden="1">
      <c r="A245" s="13"/>
      <c r="B245" s="13"/>
      <c r="F245" s="59" t="str">
        <f t="shared" si="26"/>
        <v>ZIMUTRT0106686CNOJA</v>
      </c>
      <c r="G245" s="59" t="str">
        <f t="shared" si="25"/>
        <v>ZIMUTRT0106238KRPUS</v>
      </c>
      <c r="H245" s="63">
        <f t="shared" si="27"/>
        <v>103</v>
      </c>
      <c r="I245" s="63">
        <f t="shared" si="28"/>
        <v>188</v>
      </c>
      <c r="J245" s="59"/>
      <c r="L245" s="87"/>
      <c r="M245" s="87"/>
    </row>
    <row r="246" spans="1:13" hidden="1">
      <c r="A246" s="13"/>
      <c r="B246" s="13"/>
      <c r="F246" s="59" t="str">
        <f t="shared" si="26"/>
        <v>ZIMUVAN0081645CNOJA</v>
      </c>
      <c r="G246" s="59" t="str">
        <f t="shared" si="25"/>
        <v>ZIMUTRT0106237KRPUS</v>
      </c>
      <c r="H246" s="63">
        <f t="shared" si="27"/>
        <v>132</v>
      </c>
      <c r="I246" s="63">
        <f t="shared" si="28"/>
        <v>174</v>
      </c>
      <c r="J246" s="59"/>
      <c r="L246" s="87"/>
      <c r="M246" s="87"/>
    </row>
    <row r="247" spans="1:13" hidden="1">
      <c r="A247" s="13"/>
      <c r="B247" s="13"/>
      <c r="F247" s="59" t="str">
        <f t="shared" si="26"/>
        <v>ZIMUMTL0083474CNOJA</v>
      </c>
      <c r="G247" s="59" t="str">
        <f t="shared" si="25"/>
        <v>ZIMUMTL0083505JPYOK</v>
      </c>
      <c r="H247" s="63">
        <f t="shared" si="27"/>
        <v>217</v>
      </c>
      <c r="I247" s="63">
        <f t="shared" si="28"/>
        <v>96</v>
      </c>
      <c r="J247" s="59"/>
      <c r="L247" s="87"/>
      <c r="M247" s="87"/>
    </row>
    <row r="248" spans="1:13" hidden="1">
      <c r="A248" s="13"/>
      <c r="B248" s="13"/>
      <c r="F248" s="59" t="str">
        <f t="shared" si="26"/>
        <v>ZIMUMTL0083660CNOJA</v>
      </c>
      <c r="G248" s="59" t="str">
        <f t="shared" si="25"/>
        <v>ZIMUVAN0081169KRPUS</v>
      </c>
      <c r="H248" s="63">
        <f t="shared" si="27"/>
        <v>73</v>
      </c>
      <c r="I248" s="63">
        <f t="shared" si="28"/>
        <v>60</v>
      </c>
      <c r="J248" s="59"/>
      <c r="L248" s="87"/>
      <c r="M248" s="87"/>
    </row>
    <row r="249" spans="1:13" hidden="1">
      <c r="A249" s="13"/>
      <c r="B249" s="13"/>
      <c r="F249" s="59" t="str">
        <f t="shared" si="26"/>
        <v>ZIMUMTL0083661CNOJA</v>
      </c>
      <c r="G249" s="59" t="str">
        <f t="shared" si="25"/>
        <v>ZIMUTRT0106871CNNGB</v>
      </c>
      <c r="H249" s="63">
        <f t="shared" si="27"/>
        <v>54</v>
      </c>
      <c r="I249" s="63">
        <f t="shared" si="28"/>
        <v>118</v>
      </c>
      <c r="J249" s="59"/>
      <c r="L249" s="87"/>
      <c r="M249" s="87"/>
    </row>
    <row r="250" spans="1:13" hidden="1">
      <c r="A250" s="13"/>
      <c r="B250" s="13"/>
      <c r="F250" s="59" t="str">
        <f t="shared" si="26"/>
        <v>ZIMUMTL0083473CNOJA</v>
      </c>
      <c r="G250" s="59" t="str">
        <f t="shared" si="25"/>
        <v>ZIMUVAN0081146CNOJA</v>
      </c>
      <c r="H250" s="63">
        <f t="shared" si="27"/>
        <v>228</v>
      </c>
      <c r="I250" s="63">
        <f t="shared" si="28"/>
        <v>92</v>
      </c>
      <c r="J250" s="59"/>
      <c r="L250" s="87"/>
      <c r="M250" s="87"/>
    </row>
    <row r="251" spans="1:13" hidden="1">
      <c r="A251" s="13"/>
      <c r="B251" s="13"/>
      <c r="F251" s="59" t="str">
        <f t="shared" si="26"/>
        <v>ZIMUMTL0083659CNOJA</v>
      </c>
      <c r="G251" s="59" t="str">
        <f t="shared" si="25"/>
        <v>ZIMUVAN0081194CNOJA</v>
      </c>
      <c r="H251" s="63">
        <f t="shared" si="27"/>
        <v>227</v>
      </c>
      <c r="I251" s="63">
        <f t="shared" si="28"/>
        <v>94</v>
      </c>
      <c r="J251" s="59"/>
      <c r="L251" s="87"/>
      <c r="M251" s="87"/>
    </row>
    <row r="252" spans="1:13" hidden="1">
      <c r="A252" s="13"/>
      <c r="B252" s="13"/>
      <c r="F252" s="59" t="str">
        <f t="shared" si="26"/>
        <v>ZIMUMTL0083662CNOJA</v>
      </c>
      <c r="G252" s="59"/>
      <c r="H252" s="63"/>
      <c r="I252" s="63">
        <f t="shared" si="28"/>
        <v>15</v>
      </c>
      <c r="J252" s="59"/>
      <c r="L252" s="87"/>
      <c r="M252" s="87"/>
    </row>
    <row r="253" spans="1:13" hidden="1">
      <c r="A253" s="13"/>
      <c r="B253" s="13"/>
      <c r="F253" s="59" t="str">
        <f t="shared" si="26"/>
        <v>ZIMUORF0962171CNOJA</v>
      </c>
      <c r="G253" s="59"/>
      <c r="H253" s="63"/>
      <c r="I253" s="63">
        <f t="shared" si="28"/>
        <v>212</v>
      </c>
      <c r="J253" s="59" t="s">
        <v>703</v>
      </c>
      <c r="L253" s="87"/>
      <c r="M253" s="87"/>
    </row>
    <row r="254" spans="1:13" hidden="1">
      <c r="A254" s="13"/>
      <c r="B254" s="13"/>
      <c r="F254" s="59" t="str">
        <f t="shared" si="26"/>
        <v>ZIMUMTL0083699CNOJA</v>
      </c>
      <c r="G254" s="59"/>
      <c r="H254" s="63"/>
      <c r="I254" s="63">
        <f t="shared" si="28"/>
        <v>166</v>
      </c>
      <c r="J254" s="59"/>
      <c r="L254" s="87"/>
      <c r="M254" s="87"/>
    </row>
    <row r="255" spans="1:13" hidden="1">
      <c r="A255" s="13"/>
      <c r="B255" s="13"/>
      <c r="F255" s="59" t="str">
        <f t="shared" si="26"/>
        <v>ZIMUMTL0083700CNOJA</v>
      </c>
      <c r="G255" s="59"/>
      <c r="H255" s="63"/>
      <c r="I255" s="63">
        <f t="shared" si="28"/>
        <v>105</v>
      </c>
      <c r="J255" s="59"/>
      <c r="L255" s="52"/>
      <c r="M255" s="52"/>
    </row>
    <row r="256" spans="1:13">
      <c r="A256" s="13"/>
      <c r="B256" s="13"/>
      <c r="F256" s="59"/>
      <c r="G256" s="59"/>
      <c r="H256" s="63"/>
      <c r="I256" s="63"/>
      <c r="J256" s="59"/>
      <c r="L256" s="52"/>
      <c r="M256" s="52"/>
    </row>
    <row r="257" spans="1:13">
      <c r="A257" s="13"/>
      <c r="B257" s="13"/>
      <c r="F257" s="59"/>
      <c r="G257" s="59"/>
      <c r="H257" s="63"/>
      <c r="I257" s="63"/>
      <c r="J257" s="59"/>
      <c r="L257" s="52"/>
      <c r="M257" s="52"/>
    </row>
    <row r="258" spans="1:13">
      <c r="A258" s="13"/>
      <c r="B258" s="13"/>
      <c r="F258" s="59"/>
      <c r="G258" s="59"/>
      <c r="H258" s="63"/>
      <c r="I258" s="63"/>
      <c r="J258" s="59"/>
      <c r="L258" s="52"/>
      <c r="M258" s="52"/>
    </row>
    <row r="259" spans="1:13">
      <c r="A259" s="13"/>
      <c r="B259" s="13"/>
      <c r="F259" s="59"/>
      <c r="G259" s="59"/>
      <c r="H259" s="63"/>
      <c r="I259" s="63"/>
      <c r="J259" s="59"/>
      <c r="L259" s="52"/>
      <c r="M259" s="52"/>
    </row>
    <row r="260" spans="1:13">
      <c r="A260" s="13"/>
      <c r="B260" s="13"/>
      <c r="F260" s="59"/>
      <c r="G260" s="59"/>
      <c r="H260" s="63"/>
      <c r="I260" s="63"/>
      <c r="J260" s="59"/>
      <c r="L260" s="52"/>
      <c r="M260" s="52"/>
    </row>
    <row r="261" spans="1:13">
      <c r="A261" s="13"/>
      <c r="B261" s="13"/>
      <c r="F261" s="59"/>
      <c r="G261" s="59"/>
      <c r="H261" s="63"/>
      <c r="I261" s="63"/>
      <c r="J261" s="59"/>
      <c r="L261" s="52"/>
      <c r="M261" s="52"/>
    </row>
    <row r="262" spans="1:13">
      <c r="A262" s="55"/>
      <c r="B262" s="55"/>
      <c r="F262" s="59"/>
      <c r="G262" s="59"/>
      <c r="H262" s="63"/>
      <c r="I262" s="63"/>
      <c r="J262" s="59"/>
      <c r="L262" s="52"/>
      <c r="M262" s="52"/>
    </row>
    <row r="263" spans="1:13">
      <c r="A263" s="55"/>
      <c r="B263" s="55"/>
      <c r="F263" s="59"/>
      <c r="G263" s="59"/>
      <c r="H263" s="63"/>
      <c r="I263" s="63"/>
      <c r="J263" s="59"/>
      <c r="L263" s="52"/>
      <c r="M263" s="52"/>
    </row>
    <row r="264" spans="1:13">
      <c r="A264" s="55"/>
      <c r="B264" s="55"/>
      <c r="F264" s="59"/>
      <c r="G264" s="59"/>
      <c r="H264" s="63"/>
      <c r="I264" s="63"/>
      <c r="J264" s="59"/>
      <c r="L264" s="52"/>
      <c r="M264" s="52"/>
    </row>
    <row r="265" spans="1:13">
      <c r="A265" s="55"/>
      <c r="B265" s="55"/>
      <c r="F265" s="59"/>
      <c r="G265" s="59"/>
      <c r="H265" s="63"/>
      <c r="I265" s="63"/>
      <c r="J265" s="59"/>
      <c r="L265" s="52"/>
      <c r="M265" s="52"/>
    </row>
    <row r="266" spans="1:13">
      <c r="A266" s="55"/>
      <c r="B266" s="55"/>
      <c r="F266" s="59"/>
      <c r="G266" s="59"/>
      <c r="H266" s="63"/>
      <c r="I266" s="63"/>
      <c r="J266" s="59"/>
      <c r="L266" s="52"/>
      <c r="M266" s="52"/>
    </row>
    <row r="267" spans="1:13">
      <c r="A267" s="55"/>
      <c r="B267" s="55"/>
      <c r="F267" s="59"/>
      <c r="G267" s="59"/>
      <c r="H267" s="63"/>
      <c r="I267" s="63"/>
      <c r="J267" s="59"/>
      <c r="L267" s="52"/>
      <c r="M267" s="52"/>
    </row>
    <row r="268" spans="1:13">
      <c r="A268" s="55"/>
      <c r="B268" s="55"/>
      <c r="F268" s="59"/>
      <c r="G268" s="59"/>
      <c r="H268" s="63"/>
      <c r="I268" s="63"/>
      <c r="J268" s="59"/>
      <c r="L268" s="52"/>
      <c r="M268" s="52"/>
    </row>
    <row r="269" spans="1:13">
      <c r="A269" s="55"/>
      <c r="B269" s="55"/>
      <c r="F269" s="59"/>
      <c r="G269" s="59"/>
      <c r="H269" s="63"/>
      <c r="I269" s="63"/>
      <c r="J269" s="59"/>
      <c r="L269" s="52"/>
      <c r="M269" s="52"/>
    </row>
    <row r="270" spans="1:13">
      <c r="A270" s="55"/>
      <c r="B270" s="55"/>
      <c r="F270" s="59"/>
      <c r="G270" s="59"/>
      <c r="H270" s="63"/>
      <c r="I270" s="63"/>
      <c r="J270" s="59"/>
      <c r="L270" s="52"/>
      <c r="M270" s="52"/>
    </row>
    <row r="271" spans="1:13">
      <c r="A271" s="55"/>
      <c r="B271" s="55"/>
      <c r="F271" s="59"/>
      <c r="G271" s="59"/>
      <c r="H271" s="63"/>
      <c r="I271" s="63"/>
      <c r="J271" s="59"/>
      <c r="L271" s="52"/>
      <c r="M271" s="52"/>
    </row>
    <row r="272" spans="1:13">
      <c r="A272" s="55"/>
      <c r="B272" s="55"/>
      <c r="F272" s="59"/>
      <c r="G272" s="59"/>
      <c r="H272" s="63"/>
      <c r="I272" s="63"/>
      <c r="J272" s="59"/>
      <c r="L272" s="52"/>
      <c r="M272" s="52"/>
    </row>
    <row r="273" spans="1:13">
      <c r="A273" s="55"/>
      <c r="B273" s="55"/>
      <c r="F273" s="59"/>
      <c r="G273" s="59"/>
      <c r="H273" s="63"/>
      <c r="I273" s="63"/>
      <c r="J273" s="59"/>
      <c r="L273" s="52"/>
      <c r="M273" s="52"/>
    </row>
    <row r="274" spans="1:13">
      <c r="A274" s="55"/>
      <c r="B274" s="55"/>
      <c r="F274" s="59"/>
      <c r="G274" s="59"/>
      <c r="H274" s="63"/>
      <c r="I274" s="63"/>
      <c r="J274" s="59"/>
      <c r="L274" s="52"/>
      <c r="M274" s="52"/>
    </row>
    <row r="275" spans="1:13">
      <c r="A275" s="55"/>
      <c r="B275" s="55"/>
      <c r="F275" s="59"/>
      <c r="G275" s="59"/>
      <c r="H275" s="63"/>
      <c r="I275" s="63"/>
      <c r="J275" s="59"/>
      <c r="L275" s="52"/>
      <c r="M275" s="52"/>
    </row>
    <row r="276" spans="1:13">
      <c r="A276" s="55"/>
      <c r="B276" s="55"/>
      <c r="F276" s="59"/>
      <c r="G276" s="59"/>
      <c r="H276" s="63"/>
      <c r="I276" s="63"/>
      <c r="J276" s="59"/>
      <c r="L276" s="52"/>
      <c r="M276" s="52"/>
    </row>
    <row r="277" spans="1:13">
      <c r="A277" s="55"/>
      <c r="B277" s="55"/>
      <c r="F277" s="59"/>
      <c r="G277" s="59"/>
      <c r="H277" s="63"/>
      <c r="I277" s="63"/>
      <c r="J277" s="59"/>
      <c r="L277" s="52"/>
      <c r="M277" s="52"/>
    </row>
    <row r="278" spans="1:13">
      <c r="A278" s="55"/>
      <c r="B278" s="55"/>
      <c r="F278" s="59"/>
      <c r="G278" s="59"/>
      <c r="H278" s="63"/>
      <c r="I278" s="63"/>
      <c r="J278" s="59"/>
      <c r="L278" s="52"/>
      <c r="M278" s="52"/>
    </row>
    <row r="279" spans="1:13">
      <c r="A279" s="55"/>
      <c r="B279" s="55"/>
      <c r="F279" s="59"/>
      <c r="G279" s="59"/>
      <c r="H279" s="63"/>
      <c r="I279" s="63"/>
      <c r="J279" s="59"/>
      <c r="L279" s="52"/>
      <c r="M279" s="52"/>
    </row>
    <row r="280" spans="1:13">
      <c r="A280" s="55"/>
      <c r="B280" s="55"/>
      <c r="F280" s="59"/>
      <c r="G280" s="59"/>
      <c r="H280" s="63"/>
      <c r="I280" s="63"/>
      <c r="J280" s="59"/>
      <c r="L280" s="52"/>
      <c r="M280" s="52"/>
    </row>
    <row r="281" spans="1:13">
      <c r="A281" s="55"/>
      <c r="B281" s="55"/>
      <c r="F281" s="59"/>
      <c r="G281" s="59"/>
      <c r="H281" s="63"/>
      <c r="I281" s="63"/>
      <c r="J281" s="59"/>
      <c r="L281" s="52"/>
      <c r="M281" s="52"/>
    </row>
    <row r="282" spans="1:13">
      <c r="A282" s="55"/>
      <c r="B282" s="55"/>
      <c r="F282" s="59"/>
      <c r="G282" s="59"/>
      <c r="H282" s="63"/>
      <c r="I282" s="63"/>
      <c r="J282" s="59"/>
      <c r="L282" s="52"/>
      <c r="M282" s="52"/>
    </row>
    <row r="283" spans="1:13">
      <c r="A283" s="55"/>
      <c r="B283" s="55"/>
      <c r="F283" s="59"/>
      <c r="G283" s="59"/>
      <c r="H283" s="63"/>
      <c r="I283" s="63"/>
      <c r="J283" s="59"/>
      <c r="L283" s="52"/>
      <c r="M283" s="52"/>
    </row>
    <row r="284" spans="1:13">
      <c r="A284" s="55"/>
      <c r="B284" s="55"/>
      <c r="F284" s="59"/>
      <c r="G284" s="59"/>
      <c r="H284" s="63"/>
      <c r="I284" s="63"/>
      <c r="J284" s="59"/>
      <c r="L284" s="52"/>
      <c r="M284" s="52"/>
    </row>
    <row r="285" spans="1:13">
      <c r="A285" s="55"/>
      <c r="B285" s="55"/>
      <c r="F285" s="59"/>
      <c r="G285" s="59"/>
      <c r="H285" s="63"/>
      <c r="I285" s="63"/>
      <c r="J285" s="59"/>
      <c r="L285" s="52"/>
      <c r="M285" s="52"/>
    </row>
    <row r="286" spans="1:13">
      <c r="A286" s="55"/>
      <c r="B286" s="55"/>
      <c r="F286" s="59"/>
      <c r="G286" s="59"/>
      <c r="H286" s="63"/>
      <c r="I286" s="63"/>
      <c r="J286" s="59"/>
      <c r="L286" s="52"/>
      <c r="M286" s="52"/>
    </row>
    <row r="287" spans="1:13">
      <c r="A287" s="55"/>
      <c r="B287" s="55"/>
      <c r="F287" s="59"/>
      <c r="G287" s="59"/>
      <c r="H287" s="63"/>
      <c r="I287" s="63"/>
      <c r="J287" s="59"/>
      <c r="L287" s="52"/>
      <c r="M287" s="52"/>
    </row>
    <row r="288" spans="1:13">
      <c r="A288" s="55"/>
      <c r="B288" s="55"/>
      <c r="F288" s="59"/>
      <c r="G288" s="59"/>
      <c r="H288" s="63"/>
      <c r="I288" s="63"/>
      <c r="J288" s="59"/>
      <c r="L288" s="52"/>
      <c r="M288" s="52"/>
    </row>
    <row r="289" spans="1:13">
      <c r="A289" s="55"/>
      <c r="B289" s="55"/>
      <c r="F289" s="59"/>
      <c r="G289" s="59"/>
      <c r="H289" s="63"/>
      <c r="I289" s="63"/>
      <c r="J289" s="59"/>
      <c r="L289" s="52"/>
      <c r="M289" s="52"/>
    </row>
    <row r="290" spans="1:13">
      <c r="A290" s="55"/>
      <c r="B290" s="55"/>
      <c r="F290" s="59"/>
      <c r="G290" s="59"/>
      <c r="H290" s="63"/>
      <c r="I290" s="63"/>
      <c r="J290" s="59"/>
      <c r="L290" s="52"/>
      <c r="M290" s="52"/>
    </row>
    <row r="291" spans="1:13">
      <c r="A291" s="55"/>
      <c r="B291" s="55"/>
      <c r="F291" s="59"/>
      <c r="G291" s="59"/>
      <c r="H291" s="63"/>
      <c r="I291" s="63"/>
      <c r="J291" s="59"/>
      <c r="L291" s="52"/>
      <c r="M291" s="52"/>
    </row>
    <row r="292" spans="1:13">
      <c r="A292" s="55"/>
      <c r="B292" s="55"/>
      <c r="F292" s="59"/>
      <c r="G292" s="59"/>
      <c r="H292" s="63"/>
      <c r="I292" s="63"/>
      <c r="J292" s="59"/>
      <c r="L292" s="52"/>
      <c r="M292" s="52"/>
    </row>
    <row r="293" spans="1:13">
      <c r="A293" s="55"/>
      <c r="B293" s="55"/>
      <c r="F293" s="59"/>
      <c r="G293" s="59"/>
      <c r="H293" s="63"/>
      <c r="I293" s="63"/>
      <c r="J293" s="59"/>
      <c r="L293" s="52"/>
      <c r="M293" s="52"/>
    </row>
    <row r="294" spans="1:13">
      <c r="A294" s="55"/>
      <c r="B294" s="55"/>
      <c r="F294" s="59"/>
      <c r="G294" s="59"/>
      <c r="H294" s="63"/>
      <c r="I294" s="63"/>
      <c r="J294" s="59"/>
      <c r="L294" s="52"/>
      <c r="M294" s="52"/>
    </row>
    <row r="295" spans="1:13">
      <c r="A295" s="55"/>
      <c r="B295" s="55"/>
      <c r="F295" s="59"/>
      <c r="G295" s="59"/>
      <c r="H295" s="63"/>
      <c r="I295" s="63"/>
      <c r="J295" s="59"/>
      <c r="L295" s="52"/>
      <c r="M295" s="52"/>
    </row>
    <row r="296" spans="1:13">
      <c r="A296" s="55"/>
      <c r="B296" s="55"/>
      <c r="F296" s="59"/>
      <c r="G296" s="59"/>
      <c r="H296" s="63"/>
      <c r="I296" s="63"/>
      <c r="J296" s="59"/>
      <c r="L296" s="52"/>
      <c r="M296" s="52"/>
    </row>
    <row r="297" spans="1:13">
      <c r="A297" s="55"/>
      <c r="B297" s="55"/>
      <c r="F297" s="59"/>
      <c r="G297" s="59"/>
      <c r="H297" s="63"/>
      <c r="I297" s="63"/>
      <c r="J297" s="59"/>
      <c r="L297" s="52"/>
      <c r="M297" s="52"/>
    </row>
    <row r="298" spans="1:13">
      <c r="A298" s="55"/>
      <c r="B298" s="55"/>
      <c r="F298" s="59"/>
      <c r="G298" s="59"/>
      <c r="H298" s="63"/>
      <c r="I298" s="63"/>
      <c r="J298" s="59"/>
      <c r="L298" s="52"/>
      <c r="M298" s="52"/>
    </row>
    <row r="299" spans="1:13">
      <c r="A299" s="55"/>
      <c r="B299" s="55"/>
      <c r="F299" s="59"/>
      <c r="G299" s="59"/>
      <c r="H299" s="63"/>
      <c r="I299" s="63"/>
      <c r="J299" s="59"/>
      <c r="L299" s="52"/>
      <c r="M299" s="52"/>
    </row>
    <row r="300" spans="1:13">
      <c r="A300" s="55"/>
      <c r="B300" s="55"/>
      <c r="F300" s="59"/>
      <c r="G300" s="59"/>
      <c r="H300" s="63"/>
      <c r="I300" s="63"/>
      <c r="J300" s="59"/>
      <c r="L300" s="52"/>
      <c r="M300" s="52"/>
    </row>
    <row r="301" spans="1:13">
      <c r="A301" s="55"/>
      <c r="B301" s="55"/>
      <c r="F301" s="59"/>
      <c r="G301" s="59"/>
      <c r="H301" s="63"/>
      <c r="I301" s="63"/>
      <c r="J301" s="59"/>
      <c r="L301" s="52"/>
      <c r="M301" s="52"/>
    </row>
    <row r="302" spans="1:13">
      <c r="A302" s="55"/>
      <c r="B302" s="55"/>
      <c r="F302" s="59"/>
      <c r="G302" s="59"/>
      <c r="H302" s="63"/>
      <c r="I302" s="63"/>
      <c r="J302" s="59"/>
      <c r="L302" s="52"/>
      <c r="M302" s="52"/>
    </row>
    <row r="303" spans="1:13">
      <c r="A303" s="55"/>
      <c r="B303" s="55"/>
      <c r="F303" s="59"/>
      <c r="G303" s="59"/>
      <c r="H303" s="63"/>
      <c r="I303" s="63"/>
      <c r="J303" s="59"/>
      <c r="L303" s="52"/>
      <c r="M303" s="52"/>
    </row>
    <row r="304" spans="1:13">
      <c r="A304" s="55"/>
      <c r="B304" s="55"/>
      <c r="F304" s="59"/>
      <c r="G304" s="59"/>
      <c r="H304" s="63"/>
      <c r="I304" s="63"/>
      <c r="J304" s="59"/>
      <c r="L304" s="52"/>
      <c r="M304" s="52"/>
    </row>
    <row r="305" spans="1:13">
      <c r="A305" s="55"/>
      <c r="B305" s="55"/>
      <c r="F305" s="59"/>
      <c r="G305" s="59"/>
      <c r="H305" s="63"/>
      <c r="I305" s="63"/>
      <c r="J305" s="59"/>
      <c r="L305" s="52"/>
      <c r="M305" s="52"/>
    </row>
    <row r="306" spans="1:13">
      <c r="A306" s="55"/>
      <c r="B306" s="55"/>
      <c r="F306" s="59"/>
      <c r="G306" s="59"/>
      <c r="H306" s="63"/>
      <c r="I306" s="63"/>
      <c r="J306" s="59"/>
      <c r="L306" s="52"/>
      <c r="M306" s="52"/>
    </row>
    <row r="307" spans="1:13">
      <c r="A307" s="55"/>
      <c r="B307" s="55"/>
      <c r="F307" s="59"/>
      <c r="G307" s="59"/>
      <c r="H307" s="63"/>
      <c r="I307" s="63"/>
      <c r="J307" s="59"/>
      <c r="L307" s="52"/>
      <c r="M307" s="52"/>
    </row>
    <row r="308" spans="1:13">
      <c r="A308" s="55"/>
      <c r="B308" s="55"/>
      <c r="F308" s="59"/>
      <c r="G308" s="59"/>
      <c r="H308" s="63"/>
      <c r="I308" s="63"/>
      <c r="J308" s="59"/>
      <c r="L308" s="52"/>
      <c r="M308" s="52"/>
    </row>
    <row r="309" spans="1:13">
      <c r="A309" s="55"/>
      <c r="B309" s="55"/>
      <c r="F309" s="59"/>
      <c r="G309" s="59"/>
      <c r="H309" s="63"/>
      <c r="I309" s="63"/>
      <c r="J309" s="59"/>
      <c r="L309" s="52"/>
      <c r="M309" s="52"/>
    </row>
    <row r="310" spans="1:13">
      <c r="A310" s="55"/>
      <c r="B310" s="55"/>
      <c r="F310" s="59"/>
      <c r="G310" s="59"/>
      <c r="H310" s="63"/>
      <c r="I310" s="63"/>
      <c r="J310" s="59"/>
      <c r="L310" s="52"/>
      <c r="M310" s="52"/>
    </row>
    <row r="311" spans="1:13">
      <c r="A311" s="55"/>
      <c r="B311" s="55"/>
      <c r="F311" s="59"/>
      <c r="G311" s="59"/>
      <c r="H311" s="63"/>
      <c r="I311" s="63"/>
      <c r="J311" s="59"/>
      <c r="L311" s="52"/>
      <c r="M311" s="52"/>
    </row>
    <row r="312" spans="1:13">
      <c r="A312" s="55"/>
      <c r="B312" s="55"/>
      <c r="F312" s="59"/>
      <c r="G312" s="59"/>
      <c r="H312" s="63"/>
      <c r="I312" s="63"/>
      <c r="J312" s="59"/>
      <c r="L312" s="52"/>
      <c r="M312" s="52"/>
    </row>
    <row r="313" spans="1:13">
      <c r="A313" s="55"/>
      <c r="B313" s="55"/>
      <c r="F313" s="59"/>
      <c r="G313" s="59"/>
      <c r="H313" s="63"/>
      <c r="I313" s="63"/>
      <c r="J313" s="59"/>
      <c r="L313" s="52"/>
      <c r="M313" s="52"/>
    </row>
    <row r="314" spans="1:13">
      <c r="A314" s="55"/>
      <c r="B314" s="55"/>
      <c r="F314" s="59"/>
      <c r="G314" s="59"/>
      <c r="H314" s="63"/>
      <c r="I314" s="63"/>
      <c r="J314" s="59"/>
      <c r="L314" s="52"/>
      <c r="M314" s="52"/>
    </row>
    <row r="315" spans="1:13">
      <c r="A315" s="55"/>
      <c r="B315" s="55"/>
      <c r="F315" s="59"/>
      <c r="G315" s="59"/>
      <c r="H315" s="63"/>
      <c r="I315" s="63"/>
      <c r="J315" s="59"/>
      <c r="L315" s="52"/>
      <c r="M315" s="52"/>
    </row>
    <row r="316" spans="1:13">
      <c r="A316" s="55"/>
      <c r="B316" s="55"/>
      <c r="F316" s="59"/>
      <c r="G316" s="59"/>
      <c r="H316" s="63"/>
      <c r="I316" s="63"/>
      <c r="J316" s="59"/>
      <c r="L316" s="52"/>
      <c r="M316" s="52"/>
    </row>
    <row r="317" spans="1:13">
      <c r="A317" s="55"/>
      <c r="B317" s="55"/>
      <c r="F317" s="59"/>
      <c r="G317" s="59"/>
      <c r="H317" s="63"/>
      <c r="I317" s="63"/>
      <c r="J317" s="59"/>
      <c r="L317" s="52"/>
      <c r="M317" s="52"/>
    </row>
    <row r="318" spans="1:13">
      <c r="A318" s="55"/>
      <c r="B318" s="55"/>
      <c r="F318" s="59"/>
      <c r="G318" s="59"/>
      <c r="H318" s="63"/>
      <c r="I318" s="63"/>
      <c r="J318" s="59"/>
      <c r="L318" s="52"/>
      <c r="M318" s="52"/>
    </row>
    <row r="319" spans="1:13">
      <c r="A319" s="55"/>
      <c r="B319" s="55"/>
      <c r="F319" s="59"/>
      <c r="G319" s="59"/>
      <c r="H319" s="63"/>
      <c r="I319" s="63"/>
      <c r="J319" s="59"/>
      <c r="L319" s="52"/>
      <c r="M319" s="52"/>
    </row>
    <row r="320" spans="1:13">
      <c r="A320" s="55"/>
      <c r="B320" s="55"/>
      <c r="F320" s="59"/>
      <c r="G320" s="59"/>
      <c r="H320" s="63"/>
      <c r="I320" s="63"/>
      <c r="J320" s="59"/>
      <c r="L320" s="52"/>
      <c r="M320" s="52"/>
    </row>
    <row r="321" spans="1:13">
      <c r="A321" s="55"/>
      <c r="B321" s="55"/>
      <c r="F321" s="59"/>
      <c r="G321" s="59"/>
      <c r="H321" s="63"/>
      <c r="I321" s="63"/>
      <c r="J321" s="59"/>
      <c r="L321" s="52"/>
      <c r="M321" s="52"/>
    </row>
    <row r="322" spans="1:13">
      <c r="A322" s="55"/>
      <c r="B322" s="55"/>
      <c r="F322" s="59"/>
      <c r="G322" s="59"/>
      <c r="H322" s="63"/>
      <c r="I322" s="63"/>
      <c r="J322" s="59"/>
      <c r="L322" s="52"/>
      <c r="M322" s="52"/>
    </row>
    <row r="323" spans="1:13">
      <c r="A323" s="55"/>
      <c r="B323" s="55"/>
      <c r="F323" s="59"/>
      <c r="G323" s="59"/>
      <c r="H323" s="63"/>
      <c r="I323" s="63"/>
      <c r="J323" s="59"/>
      <c r="L323" s="52"/>
      <c r="M323" s="52"/>
    </row>
    <row r="324" spans="1:13">
      <c r="A324" s="55"/>
      <c r="B324" s="55"/>
      <c r="F324" s="59"/>
      <c r="G324" s="59"/>
      <c r="H324" s="59"/>
      <c r="I324" s="59"/>
      <c r="J324" s="59"/>
      <c r="L324" s="52"/>
      <c r="M324" s="52"/>
    </row>
    <row r="325" spans="1:13">
      <c r="A325" s="55"/>
      <c r="B325" s="55"/>
      <c r="F325" s="59"/>
      <c r="G325" s="59"/>
      <c r="H325" s="59"/>
      <c r="I325" s="59"/>
      <c r="J325" s="59"/>
      <c r="L325" s="52"/>
      <c r="M325" s="52"/>
    </row>
    <row r="326" spans="1:13">
      <c r="A326" s="55"/>
      <c r="B326" s="55"/>
      <c r="F326" s="59"/>
      <c r="G326" s="59"/>
      <c r="H326" s="59"/>
      <c r="I326" s="59"/>
      <c r="J326" s="59"/>
      <c r="L326" s="52"/>
      <c r="M326" s="52"/>
    </row>
    <row r="327" spans="1:13">
      <c r="A327" s="55"/>
      <c r="B327" s="55"/>
      <c r="F327" s="59"/>
      <c r="G327" s="59"/>
      <c r="H327" s="59"/>
      <c r="I327" s="59"/>
      <c r="J327" s="59"/>
      <c r="L327" s="52"/>
      <c r="M327" s="52"/>
    </row>
    <row r="328" spans="1:13">
      <c r="A328" s="55"/>
      <c r="B328" s="55"/>
      <c r="F328" s="59"/>
      <c r="G328" s="59"/>
      <c r="H328" s="59"/>
      <c r="I328" s="59"/>
      <c r="J328" s="59"/>
      <c r="L328" s="52"/>
      <c r="M328" s="52"/>
    </row>
    <row r="329" spans="1:13">
      <c r="A329" s="55"/>
      <c r="B329" s="55"/>
      <c r="F329" s="59"/>
      <c r="G329" s="59"/>
      <c r="H329" s="59"/>
      <c r="I329" s="59"/>
      <c r="J329" s="59"/>
      <c r="L329" s="52"/>
      <c r="M329" s="52"/>
    </row>
    <row r="330" spans="1:13">
      <c r="A330" s="55"/>
      <c r="B330" s="55"/>
      <c r="F330" s="59"/>
      <c r="G330" s="59"/>
      <c r="H330" s="59"/>
      <c r="I330" s="59"/>
      <c r="J330" s="59"/>
      <c r="L330" s="52"/>
      <c r="M330" s="52"/>
    </row>
    <row r="331" spans="1:13">
      <c r="A331" s="55"/>
      <c r="B331" s="55"/>
      <c r="F331" s="59"/>
      <c r="G331" s="59"/>
      <c r="H331" s="59"/>
      <c r="I331" s="59"/>
      <c r="J331" s="59"/>
      <c r="L331" s="52"/>
      <c r="M331" s="52"/>
    </row>
    <row r="332" spans="1:13">
      <c r="A332" s="55"/>
      <c r="B332" s="55"/>
      <c r="F332" s="59"/>
      <c r="G332" s="59"/>
      <c r="H332" s="59"/>
      <c r="I332" s="59"/>
      <c r="J332" s="59"/>
      <c r="L332" s="52"/>
      <c r="M332" s="52"/>
    </row>
    <row r="333" spans="1:13">
      <c r="A333" s="55"/>
      <c r="B333" s="55"/>
      <c r="F333" s="59"/>
      <c r="G333" s="59"/>
      <c r="H333" s="59"/>
      <c r="I333" s="59"/>
      <c r="J333" s="59"/>
      <c r="L333" s="52"/>
      <c r="M333" s="52"/>
    </row>
    <row r="334" spans="1:13">
      <c r="A334" s="55"/>
      <c r="B334" s="55"/>
      <c r="F334" s="59"/>
      <c r="G334" s="59"/>
      <c r="H334" s="59"/>
      <c r="I334" s="59"/>
      <c r="J334" s="59"/>
      <c r="L334" s="52"/>
      <c r="M334" s="52"/>
    </row>
    <row r="335" spans="1:13">
      <c r="A335" s="55"/>
      <c r="B335" s="55"/>
      <c r="F335" s="59"/>
      <c r="G335" s="59"/>
      <c r="H335" s="59"/>
      <c r="I335" s="59"/>
      <c r="J335" s="59"/>
      <c r="L335" s="52"/>
      <c r="M335" s="52"/>
    </row>
    <row r="336" spans="1:13">
      <c r="A336" s="55"/>
      <c r="B336" s="55"/>
      <c r="F336" s="59"/>
      <c r="G336" s="59"/>
      <c r="H336" s="59"/>
      <c r="I336" s="59"/>
      <c r="J336" s="59"/>
      <c r="L336" s="52"/>
      <c r="M336" s="52"/>
    </row>
    <row r="337" spans="1:13">
      <c r="A337" s="55"/>
      <c r="B337" s="55"/>
      <c r="F337" s="59"/>
      <c r="G337" s="59"/>
      <c r="H337" s="59"/>
      <c r="I337" s="59"/>
      <c r="J337" s="59"/>
      <c r="L337" s="52"/>
      <c r="M337" s="52"/>
    </row>
    <row r="338" spans="1:13">
      <c r="A338" s="55"/>
      <c r="B338" s="55"/>
      <c r="F338" s="59"/>
      <c r="G338" s="59"/>
      <c r="H338" s="59"/>
      <c r="I338" s="59"/>
      <c r="J338" s="59"/>
      <c r="L338" s="52"/>
      <c r="M338" s="52"/>
    </row>
    <row r="339" spans="1:13">
      <c r="A339" s="55"/>
      <c r="B339" s="55"/>
      <c r="F339" s="59"/>
      <c r="G339" s="59"/>
      <c r="H339" s="59"/>
      <c r="I339" s="59"/>
      <c r="J339" s="59"/>
      <c r="L339" s="52"/>
      <c r="M339" s="52"/>
    </row>
    <row r="340" spans="1:13">
      <c r="A340" s="55"/>
      <c r="B340" s="55"/>
      <c r="F340" s="59"/>
      <c r="G340" s="59"/>
      <c r="H340" s="59"/>
      <c r="I340" s="59"/>
      <c r="J340" s="59"/>
      <c r="L340" s="52"/>
      <c r="M340" s="52"/>
    </row>
    <row r="341" spans="1:13">
      <c r="F341" s="59"/>
      <c r="G341" s="59"/>
      <c r="H341" s="59"/>
      <c r="I341" s="59"/>
      <c r="J341" s="59"/>
      <c r="L341" s="52"/>
      <c r="M341" s="52"/>
    </row>
    <row r="342" spans="1:13">
      <c r="F342" s="59"/>
      <c r="G342" s="59"/>
      <c r="H342" s="59"/>
      <c r="I342" s="59"/>
      <c r="J342" s="59"/>
      <c r="L342" s="52"/>
      <c r="M342" s="52"/>
    </row>
    <row r="343" spans="1:13">
      <c r="F343" s="59"/>
      <c r="G343" s="59"/>
      <c r="H343" s="59"/>
      <c r="I343" s="59"/>
      <c r="J343" s="59"/>
      <c r="L343" s="52"/>
      <c r="M343" s="52"/>
    </row>
    <row r="344" spans="1:13">
      <c r="F344" s="59"/>
      <c r="G344" s="59"/>
      <c r="H344" s="59"/>
      <c r="I344" s="59"/>
      <c r="J344" s="59"/>
      <c r="L344" s="52"/>
      <c r="M344" s="52"/>
    </row>
    <row r="345" spans="1:13">
      <c r="F345" s="59"/>
      <c r="G345" s="59"/>
      <c r="H345" s="59"/>
      <c r="I345" s="59"/>
      <c r="J345" s="59"/>
      <c r="L345" s="52"/>
      <c r="M345" s="52"/>
    </row>
    <row r="346" spans="1:13">
      <c r="F346" s="59"/>
      <c r="G346" s="59"/>
      <c r="H346" s="59"/>
      <c r="I346" s="59"/>
      <c r="J346" s="59"/>
      <c r="L346" s="52"/>
      <c r="M346" s="52"/>
    </row>
    <row r="347" spans="1:13">
      <c r="F347" s="59"/>
      <c r="G347" s="59"/>
      <c r="H347" s="59"/>
      <c r="I347" s="59"/>
      <c r="J347" s="59"/>
      <c r="L347" s="52"/>
      <c r="M347" s="52"/>
    </row>
    <row r="348" spans="1:13">
      <c r="F348" s="59"/>
      <c r="G348" s="59"/>
      <c r="H348" s="59"/>
      <c r="I348" s="59"/>
      <c r="J348" s="59"/>
      <c r="L348" s="52"/>
      <c r="M348" s="52"/>
    </row>
    <row r="349" spans="1:13">
      <c r="F349" s="59"/>
      <c r="G349" s="59"/>
      <c r="H349" s="59"/>
      <c r="I349" s="59"/>
      <c r="J349" s="59"/>
      <c r="L349" s="52"/>
      <c r="M349" s="52"/>
    </row>
    <row r="350" spans="1:13">
      <c r="F350" s="59"/>
      <c r="G350" s="59"/>
      <c r="H350" s="59"/>
      <c r="I350" s="59"/>
      <c r="J350" s="59"/>
      <c r="L350" s="52"/>
      <c r="M350" s="52"/>
    </row>
    <row r="351" spans="1:13">
      <c r="F351" s="59"/>
      <c r="G351" s="59"/>
      <c r="H351" s="59"/>
      <c r="I351" s="59"/>
      <c r="J351" s="59"/>
      <c r="L351" s="52"/>
      <c r="M351" s="52"/>
    </row>
    <row r="352" spans="1:13">
      <c r="F352" s="59"/>
      <c r="G352" s="59"/>
      <c r="H352" s="59"/>
      <c r="I352" s="59"/>
      <c r="J352" s="59"/>
      <c r="L352" s="52"/>
      <c r="M352" s="52"/>
    </row>
    <row r="353" spans="6:13">
      <c r="F353" s="59"/>
      <c r="G353" s="59"/>
      <c r="H353" s="59"/>
      <c r="I353" s="59"/>
      <c r="J353" s="59"/>
      <c r="L353" s="52"/>
      <c r="M353" s="52"/>
    </row>
    <row r="354" spans="6:13">
      <c r="F354" s="59"/>
      <c r="G354" s="59"/>
      <c r="H354" s="59"/>
      <c r="I354" s="59"/>
      <c r="J354" s="59"/>
      <c r="L354" s="52"/>
      <c r="M354" s="52"/>
    </row>
    <row r="355" spans="6:13">
      <c r="F355" s="59"/>
      <c r="G355" s="59"/>
      <c r="H355" s="59"/>
      <c r="I355" s="59"/>
      <c r="J355" s="59"/>
      <c r="L355" s="52"/>
      <c r="M355" s="52"/>
    </row>
    <row r="356" spans="6:13">
      <c r="F356" s="59"/>
      <c r="G356" s="59"/>
      <c r="H356" s="59"/>
      <c r="I356" s="59"/>
      <c r="J356" s="59"/>
      <c r="L356" s="52"/>
      <c r="M356" s="52"/>
    </row>
    <row r="357" spans="6:13">
      <c r="F357" s="59"/>
      <c r="G357" s="59"/>
      <c r="H357" s="59"/>
      <c r="I357" s="59"/>
      <c r="J357" s="59"/>
      <c r="L357" s="52"/>
      <c r="M357" s="52"/>
    </row>
    <row r="358" spans="6:13">
      <c r="F358" s="59"/>
      <c r="G358" s="59"/>
      <c r="H358" s="59"/>
      <c r="I358" s="59"/>
      <c r="J358" s="59"/>
      <c r="L358" s="52"/>
      <c r="M358" s="52"/>
    </row>
    <row r="359" spans="6:13">
      <c r="F359" s="59"/>
      <c r="G359" s="59"/>
      <c r="H359" s="59"/>
      <c r="I359" s="59"/>
      <c r="J359" s="59"/>
      <c r="L359" s="52"/>
      <c r="M359" s="52"/>
    </row>
    <row r="360" spans="6:13">
      <c r="F360" s="59"/>
      <c r="G360" s="59"/>
      <c r="H360" s="59"/>
      <c r="I360" s="59"/>
      <c r="J360" s="59"/>
      <c r="L360" s="52"/>
      <c r="M360" s="52"/>
    </row>
    <row r="361" spans="6:13">
      <c r="F361" s="59"/>
      <c r="G361" s="59"/>
      <c r="H361" s="59"/>
      <c r="I361" s="59"/>
      <c r="J361" s="59"/>
      <c r="L361" s="52"/>
      <c r="M361" s="52"/>
    </row>
    <row r="362" spans="6:13">
      <c r="F362" s="59"/>
      <c r="G362" s="59"/>
      <c r="H362" s="59"/>
      <c r="I362" s="59"/>
      <c r="J362" s="59"/>
      <c r="L362" s="52"/>
      <c r="M362" s="52"/>
    </row>
    <row r="363" spans="6:13">
      <c r="F363" s="59"/>
      <c r="G363" s="59"/>
      <c r="H363" s="59"/>
      <c r="I363" s="59"/>
      <c r="J363" s="59"/>
      <c r="L363" s="52"/>
      <c r="M363" s="52"/>
    </row>
    <row r="364" spans="6:13">
      <c r="F364" s="59"/>
      <c r="G364" s="59"/>
      <c r="H364" s="59"/>
      <c r="I364" s="59"/>
      <c r="J364" s="59"/>
      <c r="L364" s="52"/>
      <c r="M364" s="52"/>
    </row>
    <row r="365" spans="6:13">
      <c r="F365" s="59"/>
      <c r="G365" s="59"/>
      <c r="H365" s="59"/>
      <c r="I365" s="59"/>
      <c r="J365" s="59"/>
      <c r="L365" s="52"/>
      <c r="M365" s="52"/>
    </row>
    <row r="366" spans="6:13">
      <c r="F366" s="59"/>
      <c r="G366" s="59"/>
      <c r="H366" s="59"/>
      <c r="I366" s="59"/>
      <c r="J366" s="59"/>
      <c r="L366" s="52"/>
      <c r="M366" s="52"/>
    </row>
    <row r="367" spans="6:13">
      <c r="F367" s="59"/>
      <c r="G367" s="59"/>
      <c r="H367" s="59"/>
      <c r="I367" s="59"/>
      <c r="J367" s="59"/>
      <c r="L367" s="52"/>
      <c r="M367" s="52"/>
    </row>
    <row r="368" spans="6:13">
      <c r="F368" s="59"/>
      <c r="G368" s="59"/>
      <c r="H368" s="59"/>
      <c r="I368" s="59"/>
      <c r="J368" s="59"/>
      <c r="L368" s="52"/>
      <c r="M368" s="52"/>
    </row>
    <row r="369" spans="6:13">
      <c r="F369" s="59"/>
      <c r="G369" s="59"/>
      <c r="H369" s="59"/>
      <c r="I369" s="59"/>
      <c r="J369" s="59"/>
      <c r="L369" s="52"/>
      <c r="M369" s="52"/>
    </row>
    <row r="370" spans="6:13">
      <c r="F370" s="59"/>
      <c r="G370" s="59"/>
      <c r="H370" s="59"/>
      <c r="I370" s="59"/>
      <c r="J370" s="59"/>
      <c r="L370" s="52"/>
      <c r="M370" s="52"/>
    </row>
    <row r="371" spans="6:13">
      <c r="F371" s="59"/>
      <c r="G371" s="59"/>
      <c r="H371" s="59"/>
      <c r="I371" s="59"/>
      <c r="J371" s="59"/>
      <c r="L371" s="52"/>
      <c r="M371" s="52"/>
    </row>
    <row r="372" spans="6:13">
      <c r="F372" s="59"/>
      <c r="G372" s="59"/>
      <c r="H372" s="59"/>
      <c r="I372" s="59"/>
      <c r="J372" s="59"/>
      <c r="L372" s="52"/>
      <c r="M372" s="52"/>
    </row>
    <row r="373" spans="6:13">
      <c r="F373" s="59"/>
      <c r="G373" s="59"/>
      <c r="H373" s="59"/>
      <c r="I373" s="59"/>
      <c r="J373" s="59"/>
      <c r="L373" s="52"/>
      <c r="M373" s="52"/>
    </row>
    <row r="374" spans="6:13">
      <c r="F374" s="59"/>
      <c r="G374" s="59"/>
      <c r="H374" s="59"/>
      <c r="I374" s="59"/>
      <c r="J374" s="59"/>
      <c r="L374" s="52"/>
      <c r="M374" s="52"/>
    </row>
    <row r="375" spans="6:13">
      <c r="F375" s="59"/>
      <c r="G375" s="59"/>
      <c r="H375" s="59"/>
      <c r="I375" s="59"/>
      <c r="J375" s="59"/>
      <c r="L375" s="52"/>
      <c r="M375" s="52"/>
    </row>
    <row r="376" spans="6:13">
      <c r="F376" s="59"/>
      <c r="G376" s="59"/>
      <c r="H376" s="59"/>
      <c r="I376" s="59"/>
      <c r="J376" s="59"/>
      <c r="L376" s="52"/>
      <c r="M376" s="52"/>
    </row>
    <row r="377" spans="6:13">
      <c r="F377" s="59"/>
      <c r="G377" s="59"/>
      <c r="H377" s="59"/>
      <c r="I377" s="59"/>
      <c r="J377" s="59"/>
      <c r="L377" s="52"/>
      <c r="M377" s="52"/>
    </row>
    <row r="378" spans="6:13">
      <c r="F378" s="59"/>
      <c r="G378" s="59"/>
      <c r="H378" s="59"/>
      <c r="I378" s="59"/>
      <c r="J378" s="59"/>
      <c r="L378" s="52"/>
      <c r="M378" s="52"/>
    </row>
    <row r="379" spans="6:13">
      <c r="F379" s="59"/>
      <c r="G379" s="59"/>
      <c r="H379" s="59"/>
      <c r="I379" s="59"/>
      <c r="J379" s="59"/>
      <c r="L379" s="52"/>
      <c r="M379" s="52"/>
    </row>
    <row r="380" spans="6:13">
      <c r="F380" s="59"/>
      <c r="G380" s="59"/>
      <c r="H380" s="59"/>
      <c r="I380" s="59"/>
      <c r="J380" s="59"/>
      <c r="L380" s="52"/>
      <c r="M380" s="52"/>
    </row>
    <row r="381" spans="6:13">
      <c r="F381" s="59"/>
      <c r="G381" s="59"/>
      <c r="H381" s="59"/>
      <c r="I381" s="59"/>
      <c r="J381" s="59"/>
      <c r="L381" s="52"/>
      <c r="M381" s="52"/>
    </row>
    <row r="382" spans="6:13">
      <c r="F382" s="59"/>
      <c r="G382" s="59"/>
      <c r="H382" s="59"/>
      <c r="I382" s="59"/>
      <c r="J382" s="59"/>
      <c r="L382" s="52"/>
      <c r="M382" s="52"/>
    </row>
    <row r="383" spans="6:13">
      <c r="F383" s="59"/>
      <c r="G383" s="59"/>
      <c r="H383" s="59"/>
      <c r="I383" s="59"/>
      <c r="J383" s="59"/>
      <c r="L383" s="52"/>
      <c r="M383" s="52"/>
    </row>
    <row r="384" spans="6:13">
      <c r="F384" s="59"/>
      <c r="G384" s="59"/>
      <c r="H384" s="59"/>
      <c r="I384" s="59"/>
      <c r="J384" s="59"/>
      <c r="L384" s="52"/>
      <c r="M384" s="52"/>
    </row>
    <row r="385" spans="6:13">
      <c r="F385" s="59"/>
      <c r="G385" s="59"/>
      <c r="H385" s="59"/>
      <c r="I385" s="59"/>
      <c r="J385" s="59"/>
      <c r="L385" s="52"/>
      <c r="M385" s="52"/>
    </row>
    <row r="386" spans="6:13">
      <c r="F386" s="59"/>
      <c r="G386" s="59"/>
      <c r="H386" s="59"/>
      <c r="I386" s="59"/>
      <c r="J386" s="59"/>
      <c r="L386" s="52"/>
      <c r="M386" s="52"/>
    </row>
    <row r="387" spans="6:13">
      <c r="F387" s="59"/>
      <c r="G387" s="59"/>
      <c r="H387" s="59"/>
      <c r="I387" s="59"/>
      <c r="J387" s="59"/>
      <c r="L387" s="52"/>
      <c r="M387" s="52"/>
    </row>
    <row r="388" spans="6:13">
      <c r="F388" s="59"/>
      <c r="G388" s="59"/>
      <c r="H388" s="59"/>
      <c r="I388" s="59"/>
      <c r="J388" s="59"/>
      <c r="L388" s="52"/>
      <c r="M388" s="52"/>
    </row>
    <row r="389" spans="6:13">
      <c r="F389" s="59"/>
      <c r="G389" s="59"/>
      <c r="H389" s="59"/>
      <c r="I389" s="59"/>
      <c r="J389" s="59"/>
      <c r="L389" s="52"/>
      <c r="M389" s="52"/>
    </row>
    <row r="390" spans="6:13">
      <c r="F390" s="59"/>
      <c r="G390" s="59"/>
      <c r="H390" s="59"/>
      <c r="I390" s="59"/>
      <c r="J390" s="59"/>
      <c r="L390" s="52"/>
      <c r="M390" s="52"/>
    </row>
    <row r="391" spans="6:13">
      <c r="F391" s="59"/>
      <c r="G391" s="59"/>
      <c r="H391" s="59"/>
      <c r="I391" s="59"/>
      <c r="J391" s="59"/>
      <c r="L391" s="52"/>
      <c r="M391" s="52"/>
    </row>
    <row r="392" spans="6:13">
      <c r="F392" s="59"/>
      <c r="G392" s="59"/>
      <c r="H392" s="59"/>
      <c r="I392" s="59"/>
      <c r="J392" s="59"/>
      <c r="L392" s="52"/>
      <c r="M392" s="52"/>
    </row>
    <row r="393" spans="6:13">
      <c r="F393" s="59"/>
      <c r="G393" s="59"/>
      <c r="H393" s="59"/>
      <c r="I393" s="59"/>
      <c r="J393" s="59"/>
      <c r="L393" s="52"/>
      <c r="M393" s="52"/>
    </row>
    <row r="394" spans="6:13">
      <c r="F394" s="59"/>
      <c r="G394" s="59"/>
      <c r="H394" s="59"/>
      <c r="I394" s="59"/>
      <c r="J394" s="59"/>
      <c r="L394" s="52"/>
      <c r="M394" s="52"/>
    </row>
    <row r="395" spans="6:13">
      <c r="F395" s="59"/>
      <c r="G395" s="59"/>
      <c r="H395" s="59"/>
      <c r="I395" s="59"/>
      <c r="J395" s="59"/>
      <c r="L395" s="52"/>
      <c r="M395" s="52"/>
    </row>
    <row r="396" spans="6:13">
      <c r="F396" s="59"/>
      <c r="G396" s="59"/>
      <c r="H396" s="59"/>
      <c r="I396" s="59"/>
      <c r="J396" s="59"/>
      <c r="L396" s="52"/>
      <c r="M396" s="52"/>
    </row>
    <row r="397" spans="6:13">
      <c r="F397" s="59"/>
      <c r="G397" s="59"/>
      <c r="H397" s="59"/>
      <c r="I397" s="59"/>
      <c r="J397" s="59"/>
      <c r="L397" s="52"/>
      <c r="M397" s="52"/>
    </row>
    <row r="398" spans="6:13">
      <c r="F398" s="59"/>
      <c r="G398" s="59"/>
      <c r="H398" s="59"/>
      <c r="I398" s="59"/>
      <c r="J398" s="59"/>
      <c r="L398" s="52"/>
      <c r="M398" s="52"/>
    </row>
    <row r="399" spans="6:13">
      <c r="F399" s="59"/>
      <c r="G399" s="59"/>
      <c r="H399" s="59"/>
      <c r="I399" s="59"/>
      <c r="J399" s="59"/>
      <c r="L399" s="52"/>
      <c r="M399" s="52"/>
    </row>
    <row r="400" spans="6:13">
      <c r="F400" s="59"/>
      <c r="G400" s="59"/>
      <c r="H400" s="59"/>
      <c r="I400" s="59"/>
      <c r="J400" s="59"/>
      <c r="L400" s="52"/>
      <c r="M400" s="52"/>
    </row>
    <row r="401" spans="6:13">
      <c r="F401" s="59"/>
      <c r="G401" s="59"/>
      <c r="H401" s="59"/>
      <c r="I401" s="59"/>
      <c r="J401" s="59"/>
      <c r="L401" s="52"/>
      <c r="M401" s="52"/>
    </row>
    <row r="402" spans="6:13">
      <c r="F402" s="59"/>
      <c r="G402" s="59"/>
      <c r="H402" s="59"/>
      <c r="I402" s="59"/>
      <c r="J402" s="59"/>
      <c r="L402" s="52"/>
      <c r="M402" s="52"/>
    </row>
    <row r="403" spans="6:13">
      <c r="F403" s="59"/>
      <c r="G403" s="59"/>
      <c r="H403" s="59"/>
      <c r="I403" s="59"/>
      <c r="J403" s="59"/>
      <c r="L403" s="52"/>
      <c r="M403" s="52"/>
    </row>
    <row r="404" spans="6:13">
      <c r="F404" s="59"/>
      <c r="G404" s="59"/>
      <c r="H404" s="59"/>
      <c r="I404" s="59"/>
      <c r="J404" s="59"/>
      <c r="L404" s="52"/>
      <c r="M404" s="52"/>
    </row>
    <row r="405" spans="6:13">
      <c r="F405" s="59"/>
      <c r="L405" s="52"/>
      <c r="M405" s="52"/>
    </row>
    <row r="406" spans="6:13">
      <c r="F406" s="59"/>
      <c r="L406" s="52"/>
      <c r="M406" s="52"/>
    </row>
    <row r="407" spans="6:13">
      <c r="F407" s="59"/>
      <c r="L407" s="52"/>
      <c r="M407" s="52"/>
    </row>
    <row r="408" spans="6:13">
      <c r="F408" s="59"/>
      <c r="L408" s="52"/>
      <c r="M408" s="52"/>
    </row>
    <row r="409" spans="6:13">
      <c r="F409" s="59"/>
      <c r="L409" s="52"/>
      <c r="M409" s="52"/>
    </row>
    <row r="410" spans="6:13">
      <c r="F410" s="59"/>
      <c r="L410" s="52"/>
      <c r="M410" s="52"/>
    </row>
    <row r="411" spans="6:13">
      <c r="F411" s="59"/>
      <c r="L411" s="52"/>
      <c r="M411" s="52"/>
    </row>
    <row r="412" spans="6:13">
      <c r="F412" s="59"/>
      <c r="L412" s="52"/>
      <c r="M412" s="52"/>
    </row>
    <row r="413" spans="6:13">
      <c r="F413" s="59"/>
      <c r="L413" s="52"/>
      <c r="M413" s="52"/>
    </row>
    <row r="414" spans="6:13">
      <c r="F414" s="59"/>
      <c r="L414" s="52"/>
      <c r="M414" s="52"/>
    </row>
    <row r="415" spans="6:13">
      <c r="F415" s="59"/>
      <c r="L415" s="52"/>
      <c r="M415" s="52"/>
    </row>
    <row r="416" spans="6:13">
      <c r="F416" s="59"/>
      <c r="L416" s="52"/>
      <c r="M416" s="52"/>
    </row>
    <row r="417" spans="6:13">
      <c r="F417" s="59"/>
      <c r="L417" s="52"/>
      <c r="M417" s="52"/>
    </row>
    <row r="418" spans="6:13">
      <c r="F418" s="59"/>
      <c r="L418" s="52"/>
      <c r="M418" s="52"/>
    </row>
    <row r="419" spans="6:13">
      <c r="F419" s="59"/>
      <c r="L419" s="52"/>
      <c r="M419" s="52"/>
    </row>
    <row r="420" spans="6:13">
      <c r="F420" s="59"/>
      <c r="L420" s="52"/>
      <c r="M420" s="52"/>
    </row>
    <row r="421" spans="6:13">
      <c r="F421" s="59"/>
      <c r="L421" s="52"/>
      <c r="M421" s="52"/>
    </row>
    <row r="422" spans="6:13">
      <c r="F422" s="59"/>
      <c r="L422" s="52"/>
      <c r="M422" s="52"/>
    </row>
    <row r="423" spans="6:13">
      <c r="F423" s="59"/>
      <c r="L423" s="52"/>
      <c r="M423" s="52"/>
    </row>
    <row r="424" spans="6:13">
      <c r="F424" s="59"/>
      <c r="L424" s="52"/>
      <c r="M424" s="52"/>
    </row>
    <row r="425" spans="6:13">
      <c r="F425" s="59"/>
      <c r="L425" s="52"/>
      <c r="M425" s="52"/>
    </row>
    <row r="426" spans="6:13">
      <c r="F426" s="59"/>
      <c r="L426" s="52"/>
      <c r="M426" s="52"/>
    </row>
    <row r="427" spans="6:13">
      <c r="F427" s="59"/>
      <c r="L427" s="52"/>
      <c r="M427" s="52"/>
    </row>
    <row r="428" spans="6:13">
      <c r="F428" s="59"/>
      <c r="L428" s="52"/>
      <c r="M428" s="52"/>
    </row>
    <row r="429" spans="6:13">
      <c r="F429" s="59"/>
      <c r="L429" s="52"/>
      <c r="M429" s="52"/>
    </row>
    <row r="430" spans="6:13">
      <c r="F430" s="59"/>
      <c r="L430" s="52"/>
      <c r="M430" s="52"/>
    </row>
    <row r="431" spans="6:13">
      <c r="F431" s="59"/>
      <c r="L431" s="52"/>
      <c r="M431" s="52"/>
    </row>
    <row r="432" spans="6:13">
      <c r="F432" s="59"/>
      <c r="L432" s="52"/>
      <c r="M432" s="52"/>
    </row>
    <row r="433" spans="6:13">
      <c r="F433" s="59"/>
      <c r="L433" s="52"/>
      <c r="M433" s="52"/>
    </row>
    <row r="434" spans="6:13">
      <c r="F434" s="59"/>
      <c r="L434" s="52"/>
      <c r="M434" s="52"/>
    </row>
    <row r="435" spans="6:13">
      <c r="F435" s="59"/>
      <c r="L435" s="52"/>
      <c r="M435" s="52"/>
    </row>
    <row r="436" spans="6:13">
      <c r="F436" s="59"/>
      <c r="L436" s="52"/>
      <c r="M436" s="52"/>
    </row>
    <row r="437" spans="6:13">
      <c r="F437" s="59"/>
      <c r="L437" s="52"/>
      <c r="M437" s="52"/>
    </row>
    <row r="438" spans="6:13">
      <c r="F438" s="59"/>
      <c r="L438" s="52"/>
      <c r="M438" s="52"/>
    </row>
    <row r="439" spans="6:13">
      <c r="F439" s="59"/>
      <c r="L439" s="52"/>
      <c r="M439" s="52"/>
    </row>
    <row r="440" spans="6:13">
      <c r="F440" s="59"/>
      <c r="L440" s="52"/>
      <c r="M440" s="52"/>
    </row>
    <row r="441" spans="6:13">
      <c r="F441" s="59"/>
      <c r="L441" s="52"/>
      <c r="M441" s="52"/>
    </row>
    <row r="442" spans="6:13">
      <c r="F442" s="59"/>
      <c r="L442" s="52"/>
      <c r="M442" s="52"/>
    </row>
    <row r="443" spans="6:13">
      <c r="L443" s="52"/>
      <c r="M443" s="52"/>
    </row>
    <row r="444" spans="6:13">
      <c r="L444" s="52"/>
      <c r="M444" s="52"/>
    </row>
    <row r="445" spans="6:13">
      <c r="L445" s="52"/>
      <c r="M445" s="52"/>
    </row>
    <row r="446" spans="6:13">
      <c r="L446" s="52"/>
      <c r="M446" s="52"/>
    </row>
    <row r="447" spans="6:13">
      <c r="L447" s="52"/>
      <c r="M447" s="52"/>
    </row>
    <row r="448" spans="6:13">
      <c r="L448" s="52"/>
      <c r="M448" s="52"/>
    </row>
    <row r="449" spans="12:13">
      <c r="L449" s="52"/>
      <c r="M449" s="52"/>
    </row>
    <row r="450" spans="12:13">
      <c r="L450" s="52"/>
      <c r="M450" s="52"/>
    </row>
    <row r="451" spans="12:13">
      <c r="L451" s="52"/>
      <c r="M451" s="52"/>
    </row>
    <row r="452" spans="12:13">
      <c r="L452" s="52"/>
      <c r="M452" s="52"/>
    </row>
    <row r="453" spans="12:13">
      <c r="L453" s="52"/>
      <c r="M453" s="52"/>
    </row>
    <row r="454" spans="12:13">
      <c r="L454" s="52"/>
      <c r="M454" s="52"/>
    </row>
    <row r="455" spans="12:13">
      <c r="L455" s="52"/>
      <c r="M455" s="52"/>
    </row>
    <row r="456" spans="12:13">
      <c r="L456" s="52"/>
      <c r="M456" s="52"/>
    </row>
    <row r="457" spans="12:13">
      <c r="L457" s="52"/>
      <c r="M457" s="52"/>
    </row>
    <row r="458" spans="12:13">
      <c r="L458" s="52"/>
      <c r="M458" s="52"/>
    </row>
    <row r="459" spans="12:13">
      <c r="L459" s="52"/>
      <c r="M459" s="52"/>
    </row>
    <row r="460" spans="12:13">
      <c r="L460" s="52"/>
      <c r="M460" s="52"/>
    </row>
    <row r="461" spans="12:13">
      <c r="L461" s="52"/>
      <c r="M461" s="52"/>
    </row>
    <row r="462" spans="12:13">
      <c r="L462" s="52"/>
      <c r="M462" s="52"/>
    </row>
    <row r="463" spans="12:13">
      <c r="L463" s="52"/>
      <c r="M463" s="52"/>
    </row>
    <row r="464" spans="12:13">
      <c r="L464" s="52"/>
      <c r="M464" s="52"/>
    </row>
    <row r="465" spans="12:13">
      <c r="L465" s="52"/>
      <c r="M465" s="52"/>
    </row>
    <row r="466" spans="12:13">
      <c r="L466" s="52"/>
      <c r="M466" s="52"/>
    </row>
    <row r="467" spans="12:13">
      <c r="L467" s="52"/>
      <c r="M467" s="52"/>
    </row>
    <row r="468" spans="12:13">
      <c r="L468" s="52"/>
      <c r="M468" s="52"/>
    </row>
    <row r="469" spans="12:13">
      <c r="L469" s="52"/>
      <c r="M469" s="52"/>
    </row>
    <row r="470" spans="12:13">
      <c r="L470" s="52"/>
      <c r="M470" s="52"/>
    </row>
    <row r="471" spans="12:13">
      <c r="L471" s="52"/>
      <c r="M471" s="52"/>
    </row>
    <row r="472" spans="12:13">
      <c r="L472" s="52"/>
      <c r="M472" s="52"/>
    </row>
    <row r="473" spans="12:13">
      <c r="L473" s="52"/>
      <c r="M473" s="52"/>
    </row>
    <row r="474" spans="12:13">
      <c r="L474" s="52"/>
      <c r="M474" s="52"/>
    </row>
    <row r="475" spans="12:13">
      <c r="L475" s="52"/>
      <c r="M475" s="52"/>
    </row>
    <row r="476" spans="12:13">
      <c r="L476" s="52"/>
      <c r="M476" s="52"/>
    </row>
    <row r="477" spans="12:13">
      <c r="L477" s="52"/>
      <c r="M477" s="52"/>
    </row>
    <row r="478" spans="12:13">
      <c r="L478" s="52"/>
      <c r="M478" s="52"/>
    </row>
    <row r="479" spans="12:13">
      <c r="L479" s="52"/>
      <c r="M479" s="52"/>
    </row>
    <row r="480" spans="12:13">
      <c r="L480" s="52"/>
      <c r="M480" s="52"/>
    </row>
    <row r="481" spans="12:13">
      <c r="L481" s="52"/>
      <c r="M481" s="52"/>
    </row>
    <row r="482" spans="12:13">
      <c r="L482" s="52"/>
      <c r="M482" s="52"/>
    </row>
    <row r="483" spans="12:13">
      <c r="L483" s="52"/>
      <c r="M483" s="52"/>
    </row>
    <row r="484" spans="12:13">
      <c r="L484" s="52"/>
      <c r="M484" s="52"/>
    </row>
    <row r="485" spans="12:13">
      <c r="L485" s="52"/>
      <c r="M485" s="52"/>
    </row>
    <row r="486" spans="12:13">
      <c r="L486" s="52"/>
      <c r="M486" s="52"/>
    </row>
    <row r="487" spans="12:13">
      <c r="L487" s="52"/>
      <c r="M487" s="52"/>
    </row>
    <row r="488" spans="12:13">
      <c r="L488" s="52"/>
      <c r="M488" s="52"/>
    </row>
    <row r="489" spans="12:13">
      <c r="L489" s="52"/>
      <c r="M489" s="52"/>
    </row>
    <row r="490" spans="12:13">
      <c r="L490" s="52"/>
      <c r="M490" s="52"/>
    </row>
    <row r="491" spans="12:13">
      <c r="L491" s="52"/>
      <c r="M491" s="52"/>
    </row>
    <row r="492" spans="12:13">
      <c r="L492" s="52"/>
      <c r="M492" s="52"/>
    </row>
    <row r="493" spans="12:13">
      <c r="L493" s="52"/>
      <c r="M493" s="52"/>
    </row>
    <row r="494" spans="12:13">
      <c r="L494" s="52"/>
      <c r="M494" s="52"/>
    </row>
    <row r="495" spans="12:13">
      <c r="L495" s="52"/>
      <c r="M495" s="52"/>
    </row>
    <row r="496" spans="12:13">
      <c r="L496" s="52"/>
      <c r="M496" s="52"/>
    </row>
    <row r="497" spans="12:13">
      <c r="L497" s="52"/>
      <c r="M497" s="52"/>
    </row>
    <row r="498" spans="12:13">
      <c r="L498" s="52"/>
      <c r="M498" s="52"/>
    </row>
    <row r="499" spans="12:13">
      <c r="L499" s="52"/>
      <c r="M499" s="52"/>
    </row>
    <row r="500" spans="12:13">
      <c r="L500" s="52"/>
      <c r="M500" s="52"/>
    </row>
    <row r="501" spans="12:13">
      <c r="L501" s="52"/>
      <c r="M501" s="52"/>
    </row>
    <row r="502" spans="12:13">
      <c r="L502" s="52"/>
      <c r="M502" s="52"/>
    </row>
    <row r="503" spans="12:13">
      <c r="L503" s="52"/>
      <c r="M503" s="52"/>
    </row>
    <row r="504" spans="12:13">
      <c r="L504" s="52"/>
      <c r="M504" s="52"/>
    </row>
    <row r="505" spans="12:13">
      <c r="L505" s="52"/>
      <c r="M505" s="52"/>
    </row>
    <row r="506" spans="12:13">
      <c r="L506" s="52"/>
      <c r="M506" s="52"/>
    </row>
    <row r="507" spans="12:13">
      <c r="L507" s="52"/>
      <c r="M507" s="52"/>
    </row>
    <row r="508" spans="12:13">
      <c r="L508" s="52"/>
      <c r="M508" s="52"/>
    </row>
    <row r="509" spans="12:13">
      <c r="L509" s="52"/>
      <c r="M509" s="52"/>
    </row>
    <row r="510" spans="12:13">
      <c r="L510" s="52"/>
      <c r="M510" s="52"/>
    </row>
    <row r="511" spans="12:13">
      <c r="L511" s="52"/>
      <c r="M511" s="52"/>
    </row>
    <row r="512" spans="12:13">
      <c r="L512" s="52"/>
      <c r="M512" s="52"/>
    </row>
    <row r="513" spans="12:13">
      <c r="L513" s="52"/>
      <c r="M513" s="52"/>
    </row>
    <row r="514" spans="12:13">
      <c r="L514" s="52"/>
      <c r="M514" s="52"/>
    </row>
    <row r="515" spans="12:13">
      <c r="L515" s="52"/>
      <c r="M515" s="52"/>
    </row>
    <row r="516" spans="12:13">
      <c r="L516" s="52"/>
      <c r="M516" s="52"/>
    </row>
    <row r="517" spans="12:13">
      <c r="L517" s="52"/>
      <c r="M517" s="52"/>
    </row>
    <row r="518" spans="12:13">
      <c r="L518" s="52"/>
      <c r="M518" s="52"/>
    </row>
    <row r="519" spans="12:13">
      <c r="L519" s="52"/>
      <c r="M519" s="52"/>
    </row>
    <row r="520" spans="12:13">
      <c r="L520" s="52"/>
      <c r="M520" s="52"/>
    </row>
    <row r="521" spans="12:13">
      <c r="L521" s="52"/>
      <c r="M521" s="52"/>
    </row>
    <row r="522" spans="12:13">
      <c r="L522" s="52"/>
      <c r="M522" s="52"/>
    </row>
    <row r="523" spans="12:13">
      <c r="L523" s="52"/>
      <c r="M523" s="52"/>
    </row>
    <row r="524" spans="12:13">
      <c r="L524" s="52"/>
      <c r="M524" s="52"/>
    </row>
    <row r="525" spans="12:13">
      <c r="L525" s="52"/>
      <c r="M525" s="52"/>
    </row>
    <row r="526" spans="12:13">
      <c r="L526" s="52"/>
      <c r="M526" s="52"/>
    </row>
    <row r="527" spans="12:13">
      <c r="L527" s="52"/>
      <c r="M527" s="52"/>
    </row>
    <row r="528" spans="12:13">
      <c r="L528" s="52"/>
      <c r="M528" s="52"/>
    </row>
    <row r="529" spans="12:13">
      <c r="L529" s="52"/>
      <c r="M529" s="52"/>
    </row>
    <row r="530" spans="12:13">
      <c r="L530" s="52"/>
      <c r="M530" s="52"/>
    </row>
    <row r="531" spans="12:13">
      <c r="L531" s="52"/>
      <c r="M531" s="52"/>
    </row>
    <row r="532" spans="12:13">
      <c r="L532" s="52"/>
      <c r="M532" s="52"/>
    </row>
    <row r="533" spans="12:13">
      <c r="L533" s="52"/>
      <c r="M533" s="52"/>
    </row>
    <row r="534" spans="12:13">
      <c r="L534" s="52"/>
      <c r="M534" s="52"/>
    </row>
    <row r="535" spans="12:13">
      <c r="L535" s="52"/>
      <c r="M535" s="52"/>
    </row>
    <row r="536" spans="12:13">
      <c r="L536" s="52"/>
      <c r="M536" s="52"/>
    </row>
    <row r="537" spans="12:13">
      <c r="L537" s="52"/>
      <c r="M537" s="52"/>
    </row>
    <row r="538" spans="12:13">
      <c r="L538" s="52"/>
      <c r="M538" s="52"/>
    </row>
    <row r="539" spans="12:13">
      <c r="L539" s="52"/>
      <c r="M539" s="52"/>
    </row>
    <row r="540" spans="12:13">
      <c r="L540" s="52"/>
      <c r="M540" s="52"/>
    </row>
    <row r="541" spans="12:13">
      <c r="L541" s="52"/>
      <c r="M541" s="52"/>
    </row>
    <row r="542" spans="12:13">
      <c r="L542" s="52"/>
      <c r="M542" s="52"/>
    </row>
    <row r="543" spans="12:13">
      <c r="L543" s="52"/>
      <c r="M543" s="52"/>
    </row>
    <row r="544" spans="12:13">
      <c r="L544" s="52"/>
      <c r="M544" s="52"/>
    </row>
    <row r="545" spans="12:13">
      <c r="L545" s="52"/>
      <c r="M545" s="52"/>
    </row>
    <row r="546" spans="12:13">
      <c r="L546" s="52"/>
      <c r="M546" s="52"/>
    </row>
    <row r="547" spans="12:13">
      <c r="L547" s="52"/>
      <c r="M547" s="52"/>
    </row>
    <row r="548" spans="12:13">
      <c r="L548" s="52"/>
      <c r="M548" s="52"/>
    </row>
    <row r="549" spans="12:13">
      <c r="L549" s="52"/>
      <c r="M549" s="52"/>
    </row>
    <row r="550" spans="12:13">
      <c r="L550" s="52"/>
      <c r="M550" s="52"/>
    </row>
    <row r="551" spans="12:13">
      <c r="L551" s="52"/>
      <c r="M551" s="52"/>
    </row>
    <row r="552" spans="12:13">
      <c r="L552" s="52"/>
      <c r="M552" s="52"/>
    </row>
    <row r="553" spans="12:13">
      <c r="L553" s="52"/>
      <c r="M553" s="52"/>
    </row>
    <row r="554" spans="12:13">
      <c r="L554" s="52"/>
      <c r="M554" s="52"/>
    </row>
    <row r="555" spans="12:13">
      <c r="L555" s="52"/>
      <c r="M555" s="52"/>
    </row>
    <row r="556" spans="12:13">
      <c r="L556" s="52"/>
      <c r="M556" s="52"/>
    </row>
    <row r="557" spans="12:13">
      <c r="L557" s="52"/>
      <c r="M557" s="52"/>
    </row>
    <row r="558" spans="12:13">
      <c r="L558" s="52"/>
      <c r="M558" s="52"/>
    </row>
    <row r="559" spans="12:13">
      <c r="L559" s="52"/>
      <c r="M559" s="52"/>
    </row>
    <row r="560" spans="12:13">
      <c r="L560" s="52"/>
      <c r="M560" s="52"/>
    </row>
    <row r="561" spans="12:13">
      <c r="L561" s="52"/>
      <c r="M561" s="52"/>
    </row>
    <row r="562" spans="12:13">
      <c r="L562" s="52"/>
      <c r="M562" s="52"/>
    </row>
    <row r="563" spans="12:13">
      <c r="L563" s="52"/>
      <c r="M563" s="52"/>
    </row>
    <row r="564" spans="12:13">
      <c r="L564" s="52"/>
      <c r="M564" s="52"/>
    </row>
    <row r="565" spans="12:13">
      <c r="L565" s="52"/>
      <c r="M565" s="52"/>
    </row>
    <row r="566" spans="12:13">
      <c r="L566" s="52"/>
      <c r="M566" s="52"/>
    </row>
    <row r="567" spans="12:13">
      <c r="L567" s="52"/>
      <c r="M567" s="52"/>
    </row>
    <row r="568" spans="12:13">
      <c r="L568" s="52"/>
      <c r="M568" s="52"/>
    </row>
    <row r="569" spans="12:13">
      <c r="L569" s="52"/>
      <c r="M569" s="52"/>
    </row>
    <row r="570" spans="12:13">
      <c r="L570" s="52"/>
      <c r="M570" s="52"/>
    </row>
    <row r="571" spans="12:13">
      <c r="L571" s="52"/>
      <c r="M571" s="52"/>
    </row>
    <row r="572" spans="12:13">
      <c r="L572" s="52"/>
      <c r="M572" s="52"/>
    </row>
    <row r="573" spans="12:13">
      <c r="L573" s="52"/>
      <c r="M573" s="52"/>
    </row>
    <row r="574" spans="12:13">
      <c r="L574" s="52"/>
      <c r="M574" s="52"/>
    </row>
    <row r="575" spans="12:13">
      <c r="L575" s="52"/>
      <c r="M575" s="52"/>
    </row>
    <row r="576" spans="12:13">
      <c r="L576" s="52"/>
      <c r="M576" s="52"/>
    </row>
    <row r="577" spans="12:13">
      <c r="L577" s="52"/>
      <c r="M577" s="52"/>
    </row>
    <row r="578" spans="12:13">
      <c r="L578" s="52"/>
      <c r="M578" s="52"/>
    </row>
    <row r="579" spans="12:13">
      <c r="L579" s="52"/>
      <c r="M579" s="52"/>
    </row>
    <row r="580" spans="12:13">
      <c r="L580" s="52"/>
      <c r="M580" s="52"/>
    </row>
    <row r="581" spans="12:13">
      <c r="L581" s="52"/>
      <c r="M581" s="52"/>
    </row>
    <row r="582" spans="12:13">
      <c r="L582" s="52"/>
      <c r="M582" s="52"/>
    </row>
    <row r="583" spans="12:13">
      <c r="L583" s="52"/>
      <c r="M583" s="52"/>
    </row>
    <row r="584" spans="12:13">
      <c r="L584" s="52"/>
      <c r="M584" s="52"/>
    </row>
    <row r="585" spans="12:13">
      <c r="L585" s="52"/>
      <c r="M585" s="52"/>
    </row>
    <row r="586" spans="12:13">
      <c r="L586" s="52"/>
      <c r="M586" s="52"/>
    </row>
    <row r="587" spans="12:13">
      <c r="L587" s="52"/>
      <c r="M587" s="52"/>
    </row>
    <row r="588" spans="12:13">
      <c r="L588" s="52"/>
      <c r="M588" s="52"/>
    </row>
    <row r="589" spans="12:13">
      <c r="L589" s="52"/>
      <c r="M589" s="52"/>
    </row>
    <row r="590" spans="12:13">
      <c r="L590" s="52"/>
      <c r="M590" s="52"/>
    </row>
    <row r="591" spans="12:13">
      <c r="L591" s="52"/>
      <c r="M591" s="52"/>
    </row>
    <row r="592" spans="12:13">
      <c r="L592" s="52"/>
      <c r="M592" s="52"/>
    </row>
    <row r="593" spans="12:13">
      <c r="L593" s="52"/>
      <c r="M593" s="52"/>
    </row>
    <row r="594" spans="12:13">
      <c r="L594" s="52"/>
      <c r="M594" s="52"/>
    </row>
    <row r="595" spans="12:13">
      <c r="L595" s="52"/>
      <c r="M595" s="52"/>
    </row>
    <row r="596" spans="12:13">
      <c r="L596" s="52"/>
      <c r="M596" s="52"/>
    </row>
    <row r="597" spans="12:13">
      <c r="L597" s="52"/>
      <c r="M597" s="52"/>
    </row>
    <row r="598" spans="12:13">
      <c r="L598" s="52"/>
      <c r="M598" s="52"/>
    </row>
    <row r="599" spans="12:13">
      <c r="L599" s="52"/>
      <c r="M599" s="52"/>
    </row>
    <row r="600" spans="12:13">
      <c r="L600" s="52"/>
      <c r="M600" s="52"/>
    </row>
    <row r="601" spans="12:13">
      <c r="L601" s="52"/>
      <c r="M601" s="52"/>
    </row>
    <row r="602" spans="12:13">
      <c r="L602" s="52"/>
      <c r="M602" s="52"/>
    </row>
    <row r="603" spans="12:13">
      <c r="L603" s="52"/>
      <c r="M603" s="52"/>
    </row>
    <row r="604" spans="12:13">
      <c r="L604" s="52"/>
      <c r="M604" s="52"/>
    </row>
    <row r="605" spans="12:13">
      <c r="L605" s="52"/>
      <c r="M605" s="52"/>
    </row>
    <row r="606" spans="12:13">
      <c r="L606" s="52"/>
      <c r="M606" s="52"/>
    </row>
    <row r="607" spans="12:13">
      <c r="L607" s="52"/>
      <c r="M607" s="52"/>
    </row>
    <row r="608" spans="12:13">
      <c r="L608" s="52"/>
      <c r="M608" s="52"/>
    </row>
    <row r="609" spans="12:13">
      <c r="L609" s="52"/>
      <c r="M609" s="52"/>
    </row>
    <row r="610" spans="12:13">
      <c r="L610" s="52"/>
      <c r="M610" s="52"/>
    </row>
    <row r="611" spans="12:13">
      <c r="L611" s="52"/>
      <c r="M611" s="52"/>
    </row>
    <row r="612" spans="12:13">
      <c r="L612" s="52"/>
      <c r="M612" s="52"/>
    </row>
    <row r="613" spans="12:13">
      <c r="L613" s="52"/>
      <c r="M613" s="52"/>
    </row>
    <row r="614" spans="12:13">
      <c r="L614" s="52"/>
      <c r="M614" s="52"/>
    </row>
    <row r="615" spans="12:13">
      <c r="L615" s="52"/>
      <c r="M615" s="52"/>
    </row>
    <row r="616" spans="12:13">
      <c r="L616" s="52"/>
      <c r="M616" s="52"/>
    </row>
    <row r="617" spans="12:13">
      <c r="L617" s="52"/>
      <c r="M617" s="52"/>
    </row>
    <row r="618" spans="12:13">
      <c r="L618" s="52"/>
      <c r="M618" s="52"/>
    </row>
    <row r="619" spans="12:13">
      <c r="L619" s="52"/>
      <c r="M619" s="52"/>
    </row>
    <row r="620" spans="12:13">
      <c r="L620" s="52"/>
      <c r="M620" s="52"/>
    </row>
    <row r="621" spans="12:13">
      <c r="L621" s="52"/>
      <c r="M621" s="52"/>
    </row>
    <row r="622" spans="12:13">
      <c r="L622" s="52"/>
      <c r="M622" s="52"/>
    </row>
    <row r="623" spans="12:13">
      <c r="L623" s="52"/>
      <c r="M623" s="52"/>
    </row>
    <row r="624" spans="12:13">
      <c r="L624" s="52"/>
      <c r="M624" s="52"/>
    </row>
    <row r="625" spans="12:13">
      <c r="L625" s="52"/>
      <c r="M625" s="52"/>
    </row>
    <row r="626" spans="12:13">
      <c r="L626" s="52"/>
      <c r="M626" s="52"/>
    </row>
    <row r="627" spans="12:13">
      <c r="L627" s="52"/>
      <c r="M627" s="52"/>
    </row>
    <row r="628" spans="12:13">
      <c r="L628" s="52"/>
      <c r="M628" s="52"/>
    </row>
    <row r="629" spans="12:13">
      <c r="L629" s="52"/>
      <c r="M629" s="52"/>
    </row>
    <row r="630" spans="12:13">
      <c r="L630" s="52"/>
      <c r="M630" s="52"/>
    </row>
    <row r="631" spans="12:13">
      <c r="L631" s="52"/>
      <c r="M631" s="52"/>
    </row>
    <row r="632" spans="12:13">
      <c r="L632" s="52"/>
      <c r="M632" s="52"/>
    </row>
    <row r="633" spans="12:13">
      <c r="L633" s="52"/>
      <c r="M633" s="52"/>
    </row>
    <row r="634" spans="12:13">
      <c r="L634" s="52"/>
      <c r="M634" s="52"/>
    </row>
    <row r="635" spans="12:13">
      <c r="L635" s="52"/>
      <c r="M635" s="52"/>
    </row>
    <row r="636" spans="12:13">
      <c r="L636" s="52"/>
      <c r="M636" s="52"/>
    </row>
    <row r="637" spans="12:13">
      <c r="L637" s="52"/>
      <c r="M637" s="52"/>
    </row>
    <row r="638" spans="12:13">
      <c r="L638" s="52"/>
      <c r="M638" s="52"/>
    </row>
    <row r="639" spans="12:13">
      <c r="L639" s="52"/>
      <c r="M639" s="52"/>
    </row>
    <row r="640" spans="12:13">
      <c r="L640" s="52"/>
      <c r="M640" s="52"/>
    </row>
    <row r="641" spans="12:13">
      <c r="L641" s="52"/>
      <c r="M641" s="52"/>
    </row>
    <row r="642" spans="12:13">
      <c r="L642" s="52"/>
      <c r="M642" s="52"/>
    </row>
    <row r="643" spans="12:13">
      <c r="L643" s="52"/>
      <c r="M643" s="52"/>
    </row>
    <row r="644" spans="12:13">
      <c r="L644" s="52"/>
      <c r="M644" s="52"/>
    </row>
    <row r="645" spans="12:13">
      <c r="L645" s="52"/>
      <c r="M645" s="52"/>
    </row>
    <row r="646" spans="12:13">
      <c r="L646" s="52"/>
      <c r="M646" s="52"/>
    </row>
    <row r="647" spans="12:13">
      <c r="L647" s="52"/>
      <c r="M647" s="52"/>
    </row>
    <row r="648" spans="12:13">
      <c r="L648" s="52"/>
      <c r="M648" s="52"/>
    </row>
    <row r="649" spans="12:13">
      <c r="L649" s="52"/>
      <c r="M649" s="52"/>
    </row>
    <row r="650" spans="12:13">
      <c r="L650" s="52"/>
      <c r="M650" s="52"/>
    </row>
    <row r="651" spans="12:13">
      <c r="L651" s="52"/>
      <c r="M651" s="52"/>
    </row>
    <row r="652" spans="12:13">
      <c r="L652" s="52"/>
      <c r="M652" s="52"/>
    </row>
    <row r="653" spans="12:13">
      <c r="L653" s="52"/>
      <c r="M653" s="52"/>
    </row>
    <row r="654" spans="12:13">
      <c r="L654" s="52"/>
      <c r="M654" s="52"/>
    </row>
    <row r="655" spans="12:13">
      <c r="L655" s="52"/>
      <c r="M655" s="52"/>
    </row>
    <row r="656" spans="12:13">
      <c r="L656" s="52"/>
      <c r="M656" s="52"/>
    </row>
    <row r="657" spans="12:13">
      <c r="L657" s="52"/>
      <c r="M657" s="52"/>
    </row>
    <row r="658" spans="12:13">
      <c r="L658" s="52"/>
      <c r="M658" s="52"/>
    </row>
    <row r="659" spans="12:13">
      <c r="L659" s="52"/>
      <c r="M659" s="52"/>
    </row>
    <row r="660" spans="12:13">
      <c r="L660" s="52"/>
      <c r="M660" s="52"/>
    </row>
    <row r="661" spans="12:13">
      <c r="L661" s="52"/>
      <c r="M661" s="52"/>
    </row>
    <row r="662" spans="12:13">
      <c r="L662" s="52"/>
      <c r="M662" s="52"/>
    </row>
    <row r="663" spans="12:13">
      <c r="L663" s="52"/>
      <c r="M663" s="52"/>
    </row>
    <row r="664" spans="12:13">
      <c r="L664" s="52"/>
      <c r="M664" s="52"/>
    </row>
    <row r="665" spans="12:13">
      <c r="L665" s="52"/>
      <c r="M665" s="52"/>
    </row>
    <row r="666" spans="12:13">
      <c r="L666" s="52"/>
      <c r="M666" s="52"/>
    </row>
    <row r="667" spans="12:13">
      <c r="L667" s="52"/>
      <c r="M667" s="52"/>
    </row>
    <row r="668" spans="12:13">
      <c r="L668" s="52"/>
      <c r="M668" s="52"/>
    </row>
    <row r="669" spans="12:13">
      <c r="L669" s="52"/>
      <c r="M669" s="52"/>
    </row>
    <row r="670" spans="12:13">
      <c r="L670" s="52"/>
      <c r="M670" s="52"/>
    </row>
    <row r="671" spans="12:13">
      <c r="L671" s="52"/>
      <c r="M671" s="52"/>
    </row>
    <row r="672" spans="12:13">
      <c r="L672" s="52"/>
      <c r="M672" s="52"/>
    </row>
    <row r="673" spans="12:13">
      <c r="L673" s="52"/>
      <c r="M673" s="52"/>
    </row>
    <row r="674" spans="12:13">
      <c r="L674" s="52"/>
      <c r="M674" s="52"/>
    </row>
    <row r="675" spans="12:13">
      <c r="L675" s="52"/>
      <c r="M675" s="52"/>
    </row>
    <row r="676" spans="12:13">
      <c r="L676" s="52"/>
      <c r="M676" s="52"/>
    </row>
    <row r="677" spans="12:13">
      <c r="L677" s="52"/>
      <c r="M677" s="52"/>
    </row>
    <row r="678" spans="12:13">
      <c r="L678" s="52"/>
      <c r="M678" s="52"/>
    </row>
    <row r="679" spans="12:13">
      <c r="L679" s="52"/>
      <c r="M679" s="52"/>
    </row>
    <row r="680" spans="12:13">
      <c r="L680" s="52"/>
      <c r="M680" s="52"/>
    </row>
    <row r="681" spans="12:13">
      <c r="L681" s="52"/>
      <c r="M681" s="52"/>
    </row>
    <row r="682" spans="12:13">
      <c r="L682" s="52"/>
      <c r="M682" s="52"/>
    </row>
    <row r="683" spans="12:13">
      <c r="L683" s="52"/>
      <c r="M683" s="52"/>
    </row>
    <row r="684" spans="12:13">
      <c r="L684" s="52"/>
      <c r="M684" s="52"/>
    </row>
    <row r="685" spans="12:13">
      <c r="L685" s="52"/>
      <c r="M685" s="52"/>
    </row>
    <row r="686" spans="12:13">
      <c r="L686" s="52"/>
      <c r="M686" s="52"/>
    </row>
    <row r="687" spans="12:13">
      <c r="L687" s="52"/>
      <c r="M687" s="52"/>
    </row>
    <row r="688" spans="12:13">
      <c r="L688" s="52"/>
      <c r="M688" s="52"/>
    </row>
    <row r="689" spans="12:13">
      <c r="L689" s="52"/>
      <c r="M689" s="52"/>
    </row>
    <row r="690" spans="12:13">
      <c r="L690" s="52"/>
      <c r="M690" s="52"/>
    </row>
    <row r="691" spans="12:13">
      <c r="L691" s="52"/>
      <c r="M691" s="52"/>
    </row>
    <row r="692" spans="12:13">
      <c r="L692" s="52"/>
      <c r="M692" s="52"/>
    </row>
    <row r="693" spans="12:13">
      <c r="L693" s="52"/>
      <c r="M693" s="52"/>
    </row>
    <row r="694" spans="12:13">
      <c r="L694" s="52"/>
      <c r="M694" s="52"/>
    </row>
    <row r="695" spans="12:13">
      <c r="L695" s="52"/>
      <c r="M695" s="52"/>
    </row>
    <row r="696" spans="12:13">
      <c r="L696" s="52"/>
      <c r="M696" s="52"/>
    </row>
    <row r="697" spans="12:13">
      <c r="L697" s="52"/>
      <c r="M697" s="52"/>
    </row>
    <row r="698" spans="12:13">
      <c r="L698" s="52"/>
      <c r="M698" s="52"/>
    </row>
    <row r="699" spans="12:13">
      <c r="L699" s="52"/>
      <c r="M699" s="52"/>
    </row>
    <row r="700" spans="12:13">
      <c r="L700" s="52"/>
      <c r="M700" s="52"/>
    </row>
    <row r="701" spans="12:13">
      <c r="L701" s="52"/>
      <c r="M701" s="52"/>
    </row>
    <row r="702" spans="12:13">
      <c r="L702" s="52"/>
      <c r="M702" s="52"/>
    </row>
    <row r="703" spans="12:13">
      <c r="L703" s="52"/>
      <c r="M703" s="52"/>
    </row>
    <row r="704" spans="12:13">
      <c r="L704" s="52"/>
      <c r="M704" s="52"/>
    </row>
    <row r="705" spans="12:13">
      <c r="L705" s="52"/>
      <c r="M705" s="52"/>
    </row>
    <row r="706" spans="12:13">
      <c r="L706" s="52"/>
      <c r="M706" s="52"/>
    </row>
    <row r="707" spans="12:13">
      <c r="L707" s="52"/>
      <c r="M707" s="52"/>
    </row>
    <row r="708" spans="12:13">
      <c r="L708" s="52"/>
      <c r="M708" s="52"/>
    </row>
    <row r="709" spans="12:13">
      <c r="L709" s="52"/>
      <c r="M709" s="52"/>
    </row>
    <row r="710" spans="12:13">
      <c r="L710" s="52"/>
      <c r="M710" s="52"/>
    </row>
    <row r="711" spans="12:13">
      <c r="L711" s="52"/>
      <c r="M711" s="52"/>
    </row>
    <row r="712" spans="12:13">
      <c r="L712" s="52"/>
      <c r="M712" s="52"/>
    </row>
    <row r="713" spans="12:13">
      <c r="L713" s="52"/>
      <c r="M713" s="52"/>
    </row>
    <row r="714" spans="12:13">
      <c r="L714" s="52"/>
      <c r="M714" s="52"/>
    </row>
    <row r="715" spans="12:13">
      <c r="L715" s="52"/>
      <c r="M715" s="52"/>
    </row>
    <row r="716" spans="12:13">
      <c r="L716" s="52"/>
      <c r="M716" s="52"/>
    </row>
    <row r="717" spans="12:13">
      <c r="L717" s="52"/>
      <c r="M717" s="52"/>
    </row>
    <row r="718" spans="12:13">
      <c r="L718" s="52"/>
      <c r="M718" s="52"/>
    </row>
    <row r="719" spans="12:13">
      <c r="L719" s="52"/>
      <c r="M719" s="52"/>
    </row>
    <row r="720" spans="12:13">
      <c r="L720" s="52"/>
      <c r="M720" s="52"/>
    </row>
    <row r="721" spans="12:13">
      <c r="L721" s="52"/>
      <c r="M721" s="52"/>
    </row>
    <row r="722" spans="12:13">
      <c r="L722" s="52"/>
      <c r="M722" s="52"/>
    </row>
    <row r="723" spans="12:13">
      <c r="L723" s="52"/>
      <c r="M723" s="52"/>
    </row>
    <row r="724" spans="12:13">
      <c r="L724" s="52"/>
      <c r="M724" s="52"/>
    </row>
    <row r="725" spans="12:13">
      <c r="L725" s="52"/>
      <c r="M725" s="52"/>
    </row>
    <row r="726" spans="12:13">
      <c r="L726" s="52"/>
      <c r="M726" s="52"/>
    </row>
    <row r="727" spans="12:13">
      <c r="L727" s="52"/>
      <c r="M727" s="52"/>
    </row>
    <row r="728" spans="12:13">
      <c r="L728" s="52"/>
      <c r="M728" s="52"/>
    </row>
    <row r="729" spans="12:13">
      <c r="L729" s="52"/>
      <c r="M729" s="52"/>
    </row>
    <row r="730" spans="12:13">
      <c r="L730" s="52"/>
      <c r="M730" s="52"/>
    </row>
    <row r="731" spans="12:13">
      <c r="L731" s="52"/>
      <c r="M731" s="52"/>
    </row>
    <row r="732" spans="12:13">
      <c r="L732" s="52"/>
      <c r="M732" s="52"/>
    </row>
    <row r="733" spans="12:13">
      <c r="L733" s="52"/>
      <c r="M733" s="52"/>
    </row>
    <row r="734" spans="12:13">
      <c r="L734" s="52"/>
      <c r="M734" s="52"/>
    </row>
    <row r="735" spans="12:13">
      <c r="L735" s="52"/>
      <c r="M735" s="52"/>
    </row>
    <row r="736" spans="12:13">
      <c r="L736" s="52"/>
      <c r="M736" s="52"/>
    </row>
    <row r="737" spans="12:13">
      <c r="L737" s="52"/>
      <c r="M737" s="52"/>
    </row>
    <row r="738" spans="12:13">
      <c r="L738" s="52"/>
      <c r="M738" s="52"/>
    </row>
    <row r="739" spans="12:13">
      <c r="L739" s="52"/>
      <c r="M739" s="52"/>
    </row>
    <row r="740" spans="12:13">
      <c r="L740" s="52"/>
      <c r="M740" s="52"/>
    </row>
    <row r="741" spans="12:13">
      <c r="L741" s="52"/>
      <c r="M741" s="52"/>
    </row>
    <row r="742" spans="12:13">
      <c r="L742" s="52"/>
      <c r="M742" s="52"/>
    </row>
    <row r="743" spans="12:13">
      <c r="L743" s="52"/>
      <c r="M743" s="52"/>
    </row>
    <row r="744" spans="12:13">
      <c r="L744" s="52"/>
      <c r="M744" s="52"/>
    </row>
    <row r="745" spans="12:13">
      <c r="L745" s="52"/>
      <c r="M745" s="52"/>
    </row>
    <row r="746" spans="12:13">
      <c r="L746" s="52"/>
      <c r="M746" s="52"/>
    </row>
    <row r="747" spans="12:13">
      <c r="L747" s="52"/>
      <c r="M747" s="52"/>
    </row>
    <row r="748" spans="12:13">
      <c r="L748" s="52"/>
      <c r="M748" s="52"/>
    </row>
    <row r="749" spans="12:13">
      <c r="L749" s="52"/>
      <c r="M749" s="52"/>
    </row>
    <row r="750" spans="12:13">
      <c r="L750" s="52"/>
      <c r="M750" s="52"/>
    </row>
    <row r="751" spans="12:13">
      <c r="L751" s="52"/>
      <c r="M751" s="52"/>
    </row>
    <row r="752" spans="12:13">
      <c r="L752" s="52"/>
      <c r="M752" s="52"/>
    </row>
    <row r="753" spans="12:13">
      <c r="L753" s="62"/>
      <c r="M753" s="62"/>
    </row>
    <row r="754" spans="12:13">
      <c r="L754" s="62"/>
      <c r="M754" s="62"/>
    </row>
    <row r="755" spans="12:13">
      <c r="L755" s="62"/>
      <c r="M755" s="62"/>
    </row>
    <row r="756" spans="12:13">
      <c r="L756" s="62"/>
      <c r="M756" s="62"/>
    </row>
    <row r="757" spans="12:13">
      <c r="L757" s="62"/>
      <c r="M757" s="62"/>
    </row>
    <row r="758" spans="12:13">
      <c r="L758" s="62"/>
      <c r="M758" s="62"/>
    </row>
    <row r="759" spans="12:13">
      <c r="L759" s="62"/>
      <c r="M759" s="62"/>
    </row>
    <row r="760" spans="12:13">
      <c r="L760" s="62"/>
      <c r="M760" s="62"/>
    </row>
    <row r="761" spans="12:13">
      <c r="L761" s="62"/>
      <c r="M761" s="62"/>
    </row>
    <row r="762" spans="12:13">
      <c r="L762" s="62"/>
      <c r="M762" s="62"/>
    </row>
    <row r="763" spans="12:13">
      <c r="L763" s="62"/>
      <c r="M763" s="62"/>
    </row>
    <row r="764" spans="12:13">
      <c r="L764" s="62"/>
      <c r="M764" s="62"/>
    </row>
    <row r="765" spans="12:13">
      <c r="L765" s="62"/>
      <c r="M765" s="62"/>
    </row>
    <row r="766" spans="12:13">
      <c r="L766" s="62"/>
      <c r="M766" s="62"/>
    </row>
    <row r="767" spans="12:13">
      <c r="L767" s="62"/>
      <c r="M767" s="62"/>
    </row>
    <row r="768" spans="12:13">
      <c r="L768" s="62"/>
      <c r="M768" s="62"/>
    </row>
    <row r="769" spans="12:13">
      <c r="L769" s="62"/>
      <c r="M769" s="62"/>
    </row>
    <row r="770" spans="12:13">
      <c r="L770" s="62"/>
      <c r="M770" s="62"/>
    </row>
    <row r="771" spans="12:13">
      <c r="L771" s="62"/>
      <c r="M771" s="62"/>
    </row>
    <row r="772" spans="12:13">
      <c r="L772" s="62"/>
      <c r="M772" s="62"/>
    </row>
    <row r="773" spans="12:13">
      <c r="L773" s="62"/>
      <c r="M773" s="62"/>
    </row>
    <row r="774" spans="12:13">
      <c r="L774" s="62"/>
      <c r="M774" s="62"/>
    </row>
    <row r="775" spans="12:13">
      <c r="L775" s="62"/>
      <c r="M775" s="62"/>
    </row>
    <row r="776" spans="12:13">
      <c r="L776" s="62"/>
      <c r="M776" s="62"/>
    </row>
    <row r="777" spans="12:13">
      <c r="L777" s="62"/>
      <c r="M777" s="62"/>
    </row>
    <row r="778" spans="12:13">
      <c r="L778" s="62"/>
      <c r="M778" s="62"/>
    </row>
    <row r="779" spans="12:13">
      <c r="L779" s="62"/>
      <c r="M779" s="62"/>
    </row>
    <row r="780" spans="12:13">
      <c r="L780" s="62"/>
      <c r="M780" s="62"/>
    </row>
    <row r="781" spans="12:13">
      <c r="L781" s="62"/>
      <c r="M781" s="62"/>
    </row>
    <row r="782" spans="12:13">
      <c r="L782" s="62"/>
      <c r="M782" s="62"/>
    </row>
    <row r="783" spans="12:13">
      <c r="L783" s="62"/>
      <c r="M783" s="62"/>
    </row>
    <row r="784" spans="12:13">
      <c r="L784" s="62"/>
      <c r="M784" s="62"/>
    </row>
    <row r="785" spans="12:13">
      <c r="L785" s="62"/>
      <c r="M785" s="62"/>
    </row>
    <row r="786" spans="12:13">
      <c r="L786" s="62"/>
      <c r="M786" s="62"/>
    </row>
    <row r="787" spans="12:13">
      <c r="L787" s="62"/>
      <c r="M787" s="62"/>
    </row>
    <row r="788" spans="12:13">
      <c r="L788" s="62"/>
      <c r="M788" s="62"/>
    </row>
    <row r="789" spans="12:13">
      <c r="L789" s="62"/>
      <c r="M789" s="62"/>
    </row>
    <row r="790" spans="12:13">
      <c r="L790" s="62"/>
      <c r="M790" s="62"/>
    </row>
    <row r="791" spans="12:13">
      <c r="L791" s="62"/>
      <c r="M791" s="62"/>
    </row>
    <row r="792" spans="12:13">
      <c r="L792" s="62"/>
      <c r="M792" s="62"/>
    </row>
    <row r="793" spans="12:13">
      <c r="L793" s="62"/>
      <c r="M793" s="62"/>
    </row>
    <row r="794" spans="12:13">
      <c r="L794" s="62"/>
      <c r="M794" s="62"/>
    </row>
    <row r="795" spans="12:13">
      <c r="L795" s="62"/>
      <c r="M795" s="62"/>
    </row>
    <row r="796" spans="12:13">
      <c r="L796" s="62"/>
      <c r="M796" s="62"/>
    </row>
    <row r="797" spans="12:13">
      <c r="L797" s="62"/>
      <c r="M797" s="62"/>
    </row>
    <row r="798" spans="12:13">
      <c r="L798" s="62"/>
      <c r="M798" s="62"/>
    </row>
    <row r="799" spans="12:13">
      <c r="L799" s="62"/>
      <c r="M799" s="62"/>
    </row>
    <row r="800" spans="12:13">
      <c r="L800" s="62"/>
      <c r="M800" s="62"/>
    </row>
    <row r="801" spans="12:13">
      <c r="L801" s="62"/>
      <c r="M801" s="62"/>
    </row>
    <row r="802" spans="12:13">
      <c r="L802" s="62"/>
      <c r="M802" s="62"/>
    </row>
    <row r="803" spans="12:13">
      <c r="L803" s="62"/>
      <c r="M803" s="62"/>
    </row>
    <row r="804" spans="12:13">
      <c r="L804" s="62"/>
      <c r="M804" s="62"/>
    </row>
    <row r="805" spans="12:13">
      <c r="L805" s="62"/>
      <c r="M805" s="62"/>
    </row>
    <row r="806" spans="12:13">
      <c r="L806" s="62"/>
      <c r="M806" s="62"/>
    </row>
    <row r="807" spans="12:13">
      <c r="L807" s="62"/>
      <c r="M807" s="62"/>
    </row>
    <row r="808" spans="12:13">
      <c r="L808" s="62"/>
      <c r="M808" s="62"/>
    </row>
    <row r="809" spans="12:13">
      <c r="L809" s="62"/>
      <c r="M809" s="62"/>
    </row>
    <row r="810" spans="12:13">
      <c r="L810" s="62"/>
      <c r="M810" s="62"/>
    </row>
    <row r="811" spans="12:13">
      <c r="L811" s="62"/>
      <c r="M811" s="62"/>
    </row>
    <row r="812" spans="12:13">
      <c r="L812" s="62"/>
      <c r="M812" s="62"/>
    </row>
    <row r="813" spans="12:13">
      <c r="L813" s="62"/>
      <c r="M813" s="62"/>
    </row>
    <row r="814" spans="12:13">
      <c r="L814" s="62"/>
      <c r="M814" s="62"/>
    </row>
    <row r="815" spans="12:13">
      <c r="L815" s="62"/>
      <c r="M815" s="62"/>
    </row>
    <row r="816" spans="12:13">
      <c r="L816" s="62"/>
      <c r="M816" s="62"/>
    </row>
    <row r="817" spans="12:13">
      <c r="L817" s="62"/>
      <c r="M817" s="62"/>
    </row>
    <row r="818" spans="12:13">
      <c r="L818" s="62"/>
      <c r="M818" s="62"/>
    </row>
    <row r="819" spans="12:13">
      <c r="L819" s="62"/>
      <c r="M819" s="62"/>
    </row>
    <row r="820" spans="12:13">
      <c r="L820" s="62"/>
      <c r="M820" s="62"/>
    </row>
    <row r="821" spans="12:13">
      <c r="L821" s="62"/>
      <c r="M821" s="62"/>
    </row>
    <row r="822" spans="12:13">
      <c r="L822" s="62"/>
      <c r="M822" s="62"/>
    </row>
    <row r="823" spans="12:13">
      <c r="L823" s="62"/>
      <c r="M823" s="62"/>
    </row>
    <row r="824" spans="12:13">
      <c r="L824" s="62"/>
      <c r="M824" s="62"/>
    </row>
    <row r="825" spans="12:13">
      <c r="L825" s="62"/>
      <c r="M825" s="62"/>
    </row>
    <row r="826" spans="12:13">
      <c r="L826" s="62"/>
      <c r="M826" s="62"/>
    </row>
    <row r="827" spans="12:13">
      <c r="L827" s="62"/>
      <c r="M827" s="62"/>
    </row>
    <row r="828" spans="12:13">
      <c r="L828" s="62"/>
      <c r="M828" s="62"/>
    </row>
    <row r="829" spans="12:13">
      <c r="L829" s="62"/>
      <c r="M829" s="62"/>
    </row>
    <row r="830" spans="12:13">
      <c r="L830" s="62"/>
      <c r="M830" s="62"/>
    </row>
    <row r="831" spans="12:13">
      <c r="L831" s="62"/>
      <c r="M831" s="62"/>
    </row>
    <row r="832" spans="12:13">
      <c r="L832" s="62"/>
      <c r="M832" s="62"/>
    </row>
    <row r="833" spans="12:13">
      <c r="L833" s="62"/>
      <c r="M833" s="62"/>
    </row>
    <row r="834" spans="12:13">
      <c r="L834" s="62"/>
      <c r="M834" s="62"/>
    </row>
    <row r="835" spans="12:13">
      <c r="L835" s="62"/>
      <c r="M835" s="62"/>
    </row>
    <row r="836" spans="12:13">
      <c r="L836" s="62"/>
      <c r="M836" s="62"/>
    </row>
    <row r="837" spans="12:13">
      <c r="L837" s="62"/>
      <c r="M837" s="62"/>
    </row>
    <row r="838" spans="12:13">
      <c r="L838" s="62"/>
      <c r="M838" s="62"/>
    </row>
    <row r="839" spans="12:13">
      <c r="L839" s="62"/>
      <c r="M839" s="62"/>
    </row>
    <row r="840" spans="12:13">
      <c r="L840" s="62"/>
      <c r="M840" s="62"/>
    </row>
    <row r="841" spans="12:13">
      <c r="L841" s="62"/>
      <c r="M841" s="62"/>
    </row>
    <row r="842" spans="12:13">
      <c r="L842" s="62"/>
      <c r="M842" s="62"/>
    </row>
    <row r="843" spans="12:13">
      <c r="L843" s="62"/>
      <c r="M843" s="62"/>
    </row>
    <row r="844" spans="12:13">
      <c r="L844" s="62"/>
      <c r="M844" s="62"/>
    </row>
    <row r="845" spans="12:13">
      <c r="L845" s="62"/>
      <c r="M845" s="62"/>
    </row>
    <row r="846" spans="12:13">
      <c r="L846" s="62"/>
      <c r="M846" s="62"/>
    </row>
    <row r="847" spans="12:13">
      <c r="L847" s="62"/>
      <c r="M847" s="62"/>
    </row>
    <row r="848" spans="12:13">
      <c r="L848" s="62"/>
      <c r="M848" s="62"/>
    </row>
    <row r="849" spans="12:13">
      <c r="L849" s="62"/>
      <c r="M849" s="62"/>
    </row>
    <row r="850" spans="12:13">
      <c r="L850" s="62"/>
      <c r="M850" s="62"/>
    </row>
    <row r="851" spans="12:13">
      <c r="L851" s="62"/>
      <c r="M851" s="62"/>
    </row>
    <row r="852" spans="12:13">
      <c r="L852" s="62"/>
      <c r="M852" s="62"/>
    </row>
    <row r="853" spans="12:13">
      <c r="L853" s="62"/>
      <c r="M853" s="62"/>
    </row>
    <row r="854" spans="12:13">
      <c r="L854" s="62"/>
      <c r="M854" s="62"/>
    </row>
    <row r="855" spans="12:13">
      <c r="L855" s="62"/>
      <c r="M855" s="62"/>
    </row>
    <row r="856" spans="12:13">
      <c r="L856" s="62"/>
      <c r="M856" s="62"/>
    </row>
    <row r="857" spans="12:13">
      <c r="L857" s="62"/>
      <c r="M857" s="62"/>
    </row>
    <row r="858" spans="12:13">
      <c r="L858" s="62"/>
      <c r="M858" s="62"/>
    </row>
    <row r="859" spans="12:13">
      <c r="L859" s="62"/>
      <c r="M859" s="62"/>
    </row>
    <row r="860" spans="12:13">
      <c r="L860" s="62"/>
      <c r="M860" s="62"/>
    </row>
    <row r="861" spans="12:13">
      <c r="L861" s="62"/>
      <c r="M861" s="62"/>
    </row>
    <row r="862" spans="12:13">
      <c r="L862" s="62"/>
      <c r="M862" s="62"/>
    </row>
    <row r="863" spans="12:13">
      <c r="L863" s="62"/>
      <c r="M863" s="62"/>
    </row>
    <row r="864" spans="12:13">
      <c r="L864" s="62"/>
      <c r="M864" s="62"/>
    </row>
    <row r="865" spans="12:13">
      <c r="L865" s="62"/>
      <c r="M865" s="62"/>
    </row>
    <row r="866" spans="12:13">
      <c r="L866" s="62"/>
      <c r="M866" s="62"/>
    </row>
    <row r="867" spans="12:13">
      <c r="L867" s="62"/>
      <c r="M867" s="62"/>
    </row>
    <row r="868" spans="12:13">
      <c r="L868" s="62"/>
      <c r="M868" s="62"/>
    </row>
    <row r="869" spans="12:13">
      <c r="L869" s="62"/>
      <c r="M869" s="62"/>
    </row>
    <row r="870" spans="12:13">
      <c r="L870" s="62"/>
      <c r="M870" s="62"/>
    </row>
    <row r="871" spans="12:13">
      <c r="L871" s="62"/>
      <c r="M871" s="62"/>
    </row>
    <row r="872" spans="12:13">
      <c r="L872" s="62"/>
      <c r="M872" s="62"/>
    </row>
    <row r="873" spans="12:13">
      <c r="L873" s="62"/>
      <c r="M873" s="62"/>
    </row>
    <row r="874" spans="12:13">
      <c r="L874" s="62"/>
      <c r="M874" s="62"/>
    </row>
    <row r="875" spans="12:13">
      <c r="L875" s="62"/>
      <c r="M875" s="62"/>
    </row>
    <row r="876" spans="12:13">
      <c r="L876" s="62"/>
      <c r="M876" s="62"/>
    </row>
    <row r="877" spans="12:13">
      <c r="L877" s="62"/>
      <c r="M877" s="62"/>
    </row>
    <row r="878" spans="12:13">
      <c r="L878" s="62"/>
      <c r="M878" s="62"/>
    </row>
    <row r="879" spans="12:13">
      <c r="L879" s="62"/>
      <c r="M879" s="62"/>
    </row>
    <row r="880" spans="12:13">
      <c r="L880" s="62"/>
      <c r="M880" s="62"/>
    </row>
    <row r="881" spans="12:13">
      <c r="L881" s="62"/>
      <c r="M881" s="62"/>
    </row>
    <row r="882" spans="12:13">
      <c r="L882" s="62"/>
      <c r="M882" s="62"/>
    </row>
    <row r="883" spans="12:13">
      <c r="L883" s="62"/>
      <c r="M883" s="62"/>
    </row>
    <row r="884" spans="12:13">
      <c r="L884" s="62"/>
      <c r="M884" s="62"/>
    </row>
    <row r="885" spans="12:13">
      <c r="L885" s="62"/>
      <c r="M885" s="62"/>
    </row>
    <row r="886" spans="12:13">
      <c r="L886" s="62"/>
      <c r="M886" s="62"/>
    </row>
    <row r="887" spans="12:13">
      <c r="L887" s="62"/>
      <c r="M887" s="62"/>
    </row>
    <row r="888" spans="12:13">
      <c r="L888" s="62"/>
      <c r="M888" s="62"/>
    </row>
    <row r="889" spans="12:13">
      <c r="L889" s="62"/>
      <c r="M889" s="62"/>
    </row>
    <row r="890" spans="12:13">
      <c r="L890" s="62"/>
      <c r="M890" s="62"/>
    </row>
    <row r="891" spans="12:13">
      <c r="L891" s="62"/>
      <c r="M891" s="62"/>
    </row>
    <row r="892" spans="12:13">
      <c r="L892" s="62"/>
      <c r="M892" s="62"/>
    </row>
    <row r="893" spans="12:13">
      <c r="L893" s="62"/>
      <c r="M893" s="62"/>
    </row>
    <row r="894" spans="12:13">
      <c r="L894" s="62"/>
      <c r="M894" s="62"/>
    </row>
    <row r="895" spans="12:13">
      <c r="L895" s="62"/>
      <c r="M895" s="62"/>
    </row>
    <row r="896" spans="12:13">
      <c r="L896" s="62"/>
      <c r="M896" s="62"/>
    </row>
    <row r="897" spans="12:13">
      <c r="L897" s="62"/>
      <c r="M897" s="62"/>
    </row>
    <row r="898" spans="12:13">
      <c r="L898" s="62"/>
      <c r="M898" s="62"/>
    </row>
    <row r="899" spans="12:13">
      <c r="L899" s="62"/>
      <c r="M899" s="62"/>
    </row>
    <row r="900" spans="12:13">
      <c r="L900" s="62"/>
      <c r="M900" s="62"/>
    </row>
    <row r="901" spans="12:13">
      <c r="L901" s="62"/>
      <c r="M901" s="62"/>
    </row>
    <row r="902" spans="12:13">
      <c r="L902" s="62"/>
      <c r="M902" s="62"/>
    </row>
    <row r="903" spans="12:13">
      <c r="L903" s="62"/>
      <c r="M903" s="62"/>
    </row>
    <row r="904" spans="12:13">
      <c r="L904" s="62"/>
      <c r="M904" s="62"/>
    </row>
    <row r="905" spans="12:13">
      <c r="L905" s="62"/>
      <c r="M905" s="62"/>
    </row>
    <row r="906" spans="12:13">
      <c r="L906" s="62"/>
      <c r="M906" s="62"/>
    </row>
    <row r="907" spans="12:13">
      <c r="L907" s="62"/>
      <c r="M907" s="62"/>
    </row>
    <row r="908" spans="12:13">
      <c r="L908" s="62"/>
      <c r="M908" s="62"/>
    </row>
    <row r="909" spans="12:13">
      <c r="L909" s="62"/>
      <c r="M909" s="62"/>
    </row>
    <row r="910" spans="12:13">
      <c r="L910" s="62"/>
      <c r="M910" s="62"/>
    </row>
    <row r="911" spans="12:13">
      <c r="L911" s="62"/>
      <c r="M911" s="62"/>
    </row>
    <row r="912" spans="12:13">
      <c r="L912" s="62"/>
      <c r="M912" s="62"/>
    </row>
    <row r="913" spans="12:13">
      <c r="L913" s="62"/>
      <c r="M913" s="62"/>
    </row>
    <row r="914" spans="12:13">
      <c r="L914" s="62"/>
      <c r="M914" s="62"/>
    </row>
    <row r="915" spans="12:13">
      <c r="L915" s="62"/>
      <c r="M915" s="62"/>
    </row>
    <row r="916" spans="12:13">
      <c r="L916" s="62"/>
      <c r="M916" s="62"/>
    </row>
    <row r="917" spans="12:13">
      <c r="L917" s="62"/>
      <c r="M917" s="62"/>
    </row>
    <row r="918" spans="12:13">
      <c r="L918" s="62"/>
      <c r="M918" s="62"/>
    </row>
    <row r="919" spans="12:13">
      <c r="L919" s="62"/>
      <c r="M919" s="62"/>
    </row>
    <row r="920" spans="12:13">
      <c r="L920" s="62"/>
      <c r="M920" s="62"/>
    </row>
    <row r="921" spans="12:13">
      <c r="L921" s="62"/>
      <c r="M921" s="62"/>
    </row>
    <row r="922" spans="12:13">
      <c r="L922" s="62"/>
      <c r="M922" s="62"/>
    </row>
    <row r="923" spans="12:13">
      <c r="L923" s="62"/>
      <c r="M923" s="62"/>
    </row>
    <row r="924" spans="12:13">
      <c r="L924" s="62"/>
      <c r="M924" s="62"/>
    </row>
    <row r="925" spans="12:13">
      <c r="L925" s="62"/>
      <c r="M925" s="62"/>
    </row>
    <row r="926" spans="12:13">
      <c r="L926" s="62"/>
      <c r="M926" s="62"/>
    </row>
    <row r="927" spans="12:13">
      <c r="L927" s="62"/>
      <c r="M927" s="62"/>
    </row>
    <row r="928" spans="12:13">
      <c r="L928" s="62"/>
      <c r="M928" s="62"/>
    </row>
    <row r="929" spans="12:13">
      <c r="L929" s="62"/>
      <c r="M929" s="62"/>
    </row>
    <row r="930" spans="12:13">
      <c r="L930" s="62"/>
      <c r="M930" s="62"/>
    </row>
    <row r="931" spans="12:13">
      <c r="L931" s="62"/>
      <c r="M931" s="62"/>
    </row>
    <row r="932" spans="12:13">
      <c r="L932" s="62"/>
      <c r="M932" s="62"/>
    </row>
    <row r="933" spans="12:13">
      <c r="L933" s="62"/>
      <c r="M933" s="62"/>
    </row>
    <row r="934" spans="12:13">
      <c r="L934" s="62"/>
      <c r="M934" s="62"/>
    </row>
    <row r="935" spans="12:13">
      <c r="L935" s="62"/>
      <c r="M935" s="62"/>
    </row>
    <row r="936" spans="12:13">
      <c r="L936" s="62"/>
      <c r="M936" s="62"/>
    </row>
    <row r="937" spans="12:13">
      <c r="L937" s="62"/>
      <c r="M937" s="62"/>
    </row>
    <row r="938" spans="12:13">
      <c r="L938" s="62"/>
      <c r="M938" s="62"/>
    </row>
    <row r="939" spans="12:13">
      <c r="L939" s="62"/>
      <c r="M939" s="62"/>
    </row>
    <row r="940" spans="12:13">
      <c r="L940" s="62"/>
      <c r="M940" s="62"/>
    </row>
    <row r="941" spans="12:13">
      <c r="L941" s="62"/>
      <c r="M941" s="62"/>
    </row>
    <row r="942" spans="12:13">
      <c r="L942" s="62"/>
      <c r="M942" s="62"/>
    </row>
    <row r="943" spans="12:13">
      <c r="L943" s="62"/>
      <c r="M943" s="62"/>
    </row>
    <row r="944" spans="12:13">
      <c r="L944" s="62"/>
      <c r="M944" s="62"/>
    </row>
    <row r="945" spans="12:13">
      <c r="L945" s="62"/>
      <c r="M945" s="62"/>
    </row>
    <row r="946" spans="12:13">
      <c r="L946" s="62"/>
      <c r="M946" s="62"/>
    </row>
    <row r="947" spans="12:13">
      <c r="L947" s="62"/>
      <c r="M947" s="62"/>
    </row>
    <row r="948" spans="12:13">
      <c r="L948" s="62"/>
      <c r="M948" s="62"/>
    </row>
    <row r="949" spans="12:13">
      <c r="L949" s="62"/>
      <c r="M949" s="62"/>
    </row>
    <row r="950" spans="12:13">
      <c r="L950" s="62"/>
      <c r="M950" s="62"/>
    </row>
    <row r="951" spans="12:13">
      <c r="L951" s="62"/>
      <c r="M951" s="62"/>
    </row>
    <row r="952" spans="12:13">
      <c r="L952" s="62"/>
      <c r="M952" s="62"/>
    </row>
    <row r="953" spans="12:13">
      <c r="L953" s="62"/>
      <c r="M953" s="62"/>
    </row>
    <row r="954" spans="12:13">
      <c r="L954" s="62"/>
      <c r="M954" s="62"/>
    </row>
    <row r="955" spans="12:13">
      <c r="L955" s="62"/>
      <c r="M955" s="62"/>
    </row>
    <row r="956" spans="12:13">
      <c r="L956" s="62"/>
      <c r="M956" s="62"/>
    </row>
    <row r="957" spans="12:13">
      <c r="L957" s="62"/>
      <c r="M957" s="62"/>
    </row>
    <row r="958" spans="12:13">
      <c r="L958" s="62"/>
      <c r="M958" s="62"/>
    </row>
    <row r="959" spans="12:13">
      <c r="L959" s="62"/>
      <c r="M959" s="62"/>
    </row>
    <row r="960" spans="12:13">
      <c r="L960" s="62"/>
      <c r="M960" s="62"/>
    </row>
    <row r="961" spans="12:13">
      <c r="L961" s="62"/>
      <c r="M961" s="62"/>
    </row>
    <row r="962" spans="12:13">
      <c r="L962" s="62"/>
      <c r="M962" s="62"/>
    </row>
    <row r="963" spans="12:13">
      <c r="L963" s="62"/>
      <c r="M963" s="62"/>
    </row>
    <row r="964" spans="12:13">
      <c r="L964" s="62"/>
      <c r="M964" s="62"/>
    </row>
    <row r="965" spans="12:13">
      <c r="L965" s="62"/>
      <c r="M965" s="62"/>
    </row>
    <row r="966" spans="12:13">
      <c r="L966" s="62"/>
      <c r="M966" s="62"/>
    </row>
    <row r="967" spans="12:13">
      <c r="L967" s="62"/>
      <c r="M967" s="62"/>
    </row>
    <row r="968" spans="12:13">
      <c r="L968" s="62"/>
      <c r="M968" s="62"/>
    </row>
    <row r="969" spans="12:13">
      <c r="L969" s="62"/>
      <c r="M969" s="62"/>
    </row>
    <row r="970" spans="12:13">
      <c r="L970" s="62"/>
      <c r="M970" s="62"/>
    </row>
    <row r="971" spans="12:13">
      <c r="L971" s="62"/>
      <c r="M971" s="62"/>
    </row>
  </sheetData>
  <autoFilter ref="F16:J255">
    <filterColumn colId="3">
      <filters>
        <filter val="#N/A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Agent Team</vt:lpstr>
      <vt:lpstr>GCT</vt:lpstr>
      <vt:lpstr>AT GCT but not on AGT</vt:lpstr>
      <vt:lpstr>On AGT but not at DP</vt:lpstr>
      <vt:lpstr>04048</vt:lpstr>
      <vt:lpstr>HAZ - HIDES</vt:lpstr>
      <vt:lpstr>Discrepancy_vessel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Booking Loading List - CAN (04004)</dc:title>
  <dc:creator>Crystal Decisions</dc:creator>
  <dc:description>Powered by Crystal</dc:description>
  <cp:lastModifiedBy>Ivanov Silvia</cp:lastModifiedBy>
  <dcterms:created xsi:type="dcterms:W3CDTF">2017-08-14T22:30:43Z</dcterms:created>
  <dcterms:modified xsi:type="dcterms:W3CDTF">2020-02-29T00:31:12Z</dcterms:modified>
</cp:coreProperties>
</file>