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2" sheetId="1" r:id="rId3"/>
    <sheet state="visible" name="Tabla dinámica 8" sheetId="2" r:id="rId4"/>
    <sheet state="visible" name="Tabla dinámica 7" sheetId="3" r:id="rId5"/>
    <sheet state="visible" name="Recall" sheetId="4" r:id="rId6"/>
    <sheet state="visible" name="Precisión" sheetId="5" r:id="rId7"/>
    <sheet state="visible" name="F1" sheetId="6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<sst xmlns="http://schemas.openxmlformats.org/spreadsheetml/2006/main" count="301" uniqueCount="59">
  <si>
    <t>Tipo</t>
  </si>
  <si>
    <t>Config</t>
  </si>
  <si>
    <t>diff_main_start_prom</t>
  </si>
  <si>
    <t>diff_main_end_prom</t>
  </si>
  <si>
    <t>diff_sec_start_prom</t>
  </si>
  <si>
    <t>diff_sec_end_prom</t>
  </si>
  <si>
    <t>offset_diff_list</t>
  </si>
  <si>
    <t>total_covered_sync_percentage_prom</t>
  </si>
  <si>
    <t>ok_covered_sync_percentage_prom</t>
  </si>
  <si>
    <t>total_syncs</t>
  </si>
  <si>
    <t>false_positive_sync</t>
  </si>
  <si>
    <t>count_positive</t>
  </si>
  <si>
    <t>count_negative</t>
  </si>
  <si>
    <t>extraction_time</t>
  </si>
  <si>
    <t>sync_time</t>
  </si>
  <si>
    <t>Precisión</t>
  </si>
  <si>
    <t>Recall</t>
  </si>
  <si>
    <t>F1score</t>
  </si>
  <si>
    <t>Covers</t>
  </si>
  <si>
    <t>audio_fingerprints_10bins_180lowcut_2048_512</t>
  </si>
  <si>
    <t>audio_fingerprints_20bins_15lowcut_4096_1024</t>
  </si>
  <si>
    <t>audio_fingerprints_80bins_60lowcut_2048_512</t>
  </si>
  <si>
    <t>audio_fingerprints_20bins_150lowcut_2048_512</t>
  </si>
  <si>
    <t>audio_fingerprints_15bins_180lowcut_2048_512</t>
  </si>
  <si>
    <t>audio_fingerprints_40bins_30lowcut_4096_1024</t>
  </si>
  <si>
    <t>audio_fingerprints_20bins_15lowcut_2048_512</t>
  </si>
  <si>
    <t>audio_fingerprints_5bins_180lowcut_2048_512</t>
  </si>
  <si>
    <t>audio_fingerprints_40bins_30lowcut_2048_512</t>
  </si>
  <si>
    <t>audio_fingerprints_80bins_60lowcut_4096_1024</t>
  </si>
  <si>
    <t>Directo</t>
  </si>
  <si>
    <t>Ruido</t>
  </si>
  <si>
    <t>Vivo</t>
  </si>
  <si>
    <t>SUM de sync_time</t>
  </si>
  <si>
    <t>SUM de extraction_time</t>
  </si>
  <si>
    <t>Suma total</t>
  </si>
  <si>
    <t>Extracción</t>
  </si>
  <si>
    <t>Sincronización</t>
  </si>
  <si>
    <t>audio fingerprints 80bins 60lowcut 4096 1024</t>
  </si>
  <si>
    <t>audio fingerprints 80bins 60lowcut 2048 512</t>
  </si>
  <si>
    <t>audio fingerprints 40bins 30lowcut 4096 1024</t>
  </si>
  <si>
    <t>audio fingerprints 40bins 30lowcut 2048 512</t>
  </si>
  <si>
    <t>audio fingerprints 20bins 15lowcut 4096 1024</t>
  </si>
  <si>
    <t>audio fingerprints 20bins 15lowcut 2048 512</t>
  </si>
  <si>
    <t>audio fingerprints 20bins 150lowcut 2048 512</t>
  </si>
  <si>
    <t>audio fingerprints 15bins 180lowcut 2048 512</t>
  </si>
  <si>
    <t>audio fingerprints 10bins 180lowcut 2048 512</t>
  </si>
  <si>
    <t>audio fingerprints 5bins 180lowcut 2048 512</t>
  </si>
  <si>
    <t>Valores</t>
  </si>
  <si>
    <t>SUM de count_positive</t>
  </si>
  <si>
    <t>SUM de count_negative</t>
  </si>
  <si>
    <t>SUM de false_positive_sync</t>
  </si>
  <si>
    <t>AVERAGE de Recall</t>
  </si>
  <si>
    <t>N°</t>
  </si>
  <si>
    <t>Recall Audio Fingerprints</t>
  </si>
  <si>
    <t>Promedio Final</t>
  </si>
  <si>
    <t>AVERAGE de Precisión</t>
  </si>
  <si>
    <t>Precisión Audio Fingerprints</t>
  </si>
  <si>
    <t>AVERAGE de F1score</t>
  </si>
  <si>
    <t>F1 Score Audio Fingerprints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</si>
</sst>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/>
    <font>
      <color rgb="FF000000"/>
    </font>
    <font>
      <sz val="11.0"/>
      <color rgb="FF000000"/>
      <name val="Inconsolata"/>
    </font>
    <font>
      <color rgb="FFFFFFFF"/>
    </font>
    <font>
      <i/>
      <color rgb="FF000000"/>
    </font>
    <font>
      <b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</fills>
  <borders count="4">
    <border/>
    <border>
      <right style="thin">
        <color rgb="FFFFFFFF"/>
      </right>
    </border>
    <border>
      <top style="thin">
        <color rgb="FFFFFFFF"/>
      </top>
      <bottom style="thick">
        <color rgb="FF666666"/>
      </bottom>
    </border>
    <border>
      <bottom style="thick">
        <color rgb="FF666666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2" fontId="3" numFmtId="0" xfId="0" applyFill="1" applyFont="1"/>
    <xf borderId="1" fillId="3" fontId="2" numFmtId="164" xfId="0" applyAlignment="1" applyBorder="1" applyFill="1" applyFont="1" applyNumberFormat="1">
      <alignment horizontal="center" readingOrder="0"/>
    </xf>
    <xf borderId="0" fillId="2" fontId="2" numFmtId="164" xfId="0" applyFont="1" applyNumberFormat="1"/>
    <xf borderId="0" fillId="0" fontId="1" numFmtId="164" xfId="0" applyFont="1" applyNumberFormat="1"/>
    <xf borderId="0" fillId="4" fontId="4" numFmtId="0" xfId="0" applyFill="1" applyFont="1"/>
    <xf borderId="2" fillId="4" fontId="4" numFmtId="0" xfId="0" applyBorder="1" applyFont="1"/>
    <xf borderId="1" fillId="3" fontId="2" numFmtId="164" xfId="0" applyAlignment="1" applyBorder="1" applyFont="1" applyNumberFormat="1">
      <alignment horizontal="center"/>
    </xf>
    <xf borderId="0" fillId="2" fontId="2" numFmtId="0" xfId="0" applyFont="1"/>
    <xf borderId="3" fillId="5" fontId="5" numFmtId="0" xfId="0" applyBorder="1" applyFill="1" applyFont="1"/>
    <xf borderId="1" fillId="3" fontId="2" numFmtId="0" xfId="0" applyBorder="1" applyFont="1"/>
    <xf borderId="0" fillId="5" fontId="5" numFmtId="0" xfId="0" applyAlignment="1" applyFont="1">
      <alignment readingOrder="0"/>
    </xf>
    <xf borderId="0" fillId="5" fontId="5" numFmtId="0" xfId="0" applyFont="1"/>
    <xf borderId="3" fillId="5" fontId="5" numFmtId="164" xfId="0" applyAlignment="1" applyBorder="1" applyFont="1" applyNumberFormat="1">
      <alignment horizontal="center"/>
    </xf>
    <xf borderId="3" fillId="4" fontId="4" numFmtId="164" xfId="0" applyAlignment="1" applyBorder="1" applyFont="1" applyNumberFormat="1">
      <alignment horizontal="center"/>
    </xf>
    <xf borderId="3" fillId="4" fontId="4" numFmtId="164" xfId="0" applyAlignment="1" applyBorder="1" applyFont="1" applyNumberFormat="1">
      <alignment horizontal="center" readingOrder="0"/>
    </xf>
    <xf borderId="1" fillId="3" fontId="2" numFmtId="1" xfId="0" applyAlignment="1" applyBorder="1" applyFont="1" applyNumberFormat="1">
      <alignment horizontal="center"/>
    </xf>
    <xf borderId="0" fillId="2" fontId="2" numFmtId="164" xfId="0" applyAlignment="1" applyFont="1" applyNumberFormat="1">
      <alignment horizontal="center"/>
    </xf>
    <xf borderId="3" fillId="5" fontId="5" numFmtId="0" xfId="0" applyAlignment="1" applyBorder="1" applyFont="1">
      <alignment horizontal="center"/>
    </xf>
    <xf borderId="3" fillId="4" fontId="4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6" fontId="6" numFmtId="0" xfId="0" applyAlignment="1" applyBorder="1" applyFill="1" applyFont="1">
      <alignment horizontal="center"/>
    </xf>
    <xf borderId="0" fillId="6" fontId="6" numFmtId="164" xfId="0" applyAlignment="1" applyFont="1" applyNumberForma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Recall Audio Fingerprints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Recall!$C$19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Recall!$A$20:$A$29</c:f>
            </c:strRef>
          </c:cat>
          <c:val>
            <c:numRef>
              <c:f>Recall!$C$20:$C$29</c:f>
            </c:numRef>
          </c:val>
          <c:smooth val="0"/>
        </c:ser>
        <c:ser>
          <c:idx val="1"/>
          <c:order val="1"/>
          <c:tx>
            <c:strRef>
              <c:f>Recall!$D$19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Recall!$A$20:$A$29</c:f>
            </c:strRef>
          </c:cat>
          <c:val>
            <c:numRef>
              <c:f>Recall!$D$20:$D$29</c:f>
            </c:numRef>
          </c:val>
          <c:smooth val="0"/>
        </c:ser>
        <c:ser>
          <c:idx val="2"/>
          <c:order val="2"/>
          <c:tx>
            <c:strRef>
              <c:f>Recall!$E$19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Recall!$A$20:$A$29</c:f>
            </c:strRef>
          </c:cat>
          <c:val>
            <c:numRef>
              <c:f>Recall!$E$20:$E$29</c:f>
            </c:numRef>
          </c:val>
          <c:smooth val="0"/>
        </c:ser>
        <c:ser>
          <c:idx val="3"/>
          <c:order val="3"/>
          <c:tx>
            <c:strRef>
              <c:f>Recall!$F$19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Recall!$A$20:$A$29</c:f>
            </c:strRef>
          </c:cat>
          <c:val>
            <c:numRef>
              <c:f>Recall!$F$20:$F$29</c:f>
            </c:numRef>
          </c:val>
          <c:smooth val="0"/>
        </c:ser>
        <c:axId val="268231575"/>
        <c:axId val="1644472092"/>
      </c:lineChart>
      <c:catAx>
        <c:axId val="268231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644472092"/>
      </c:catAx>
      <c:valAx>
        <c:axId val="1644472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268231575"/>
      </c:valAx>
    </c:plotArea>
    <c:legend>
      <c:legendPos val="r"/>
      <c:overlay val="0"/>
      <c:txPr>
        <a:bodyPr/>
        <a:lstStyle/>
        <a:p>
          <a:pPr lvl="0">
            <a:defRPr sz="16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Final Recall Audio Fingerprints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Recall!$G$19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Recall!$A$20:$A$29</c:f>
            </c:strRef>
          </c:cat>
          <c:val>
            <c:numRef>
              <c:f>Recall!$G$20:$G$29</c:f>
            </c:numRef>
          </c:val>
          <c:smooth val="0"/>
        </c:ser>
        <c:axId val="1290364886"/>
        <c:axId val="308013695"/>
      </c:lineChart>
      <c:catAx>
        <c:axId val="1290364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308013695"/>
      </c:catAx>
      <c:valAx>
        <c:axId val="308013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0364886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Precisión Audio Fingerprints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'Precisión'!$C$18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'Precisión'!$A$19:$A$28</c:f>
            </c:strRef>
          </c:cat>
          <c:val>
            <c:numRef>
              <c:f>'Precisión'!$C$19:$C$28</c:f>
            </c:numRef>
          </c:val>
          <c:smooth val="0"/>
        </c:ser>
        <c:ser>
          <c:idx val="1"/>
          <c:order val="1"/>
          <c:tx>
            <c:strRef>
              <c:f>'Precisión'!$D$18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'Precisión'!$A$19:$A$28</c:f>
            </c:strRef>
          </c:cat>
          <c:val>
            <c:numRef>
              <c:f>'Precisión'!$D$19:$D$28</c:f>
            </c:numRef>
          </c:val>
          <c:smooth val="0"/>
        </c:ser>
        <c:ser>
          <c:idx val="2"/>
          <c:order val="2"/>
          <c:tx>
            <c:strRef>
              <c:f>'Precisión'!$E$18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'Precisión'!$A$19:$A$28</c:f>
            </c:strRef>
          </c:cat>
          <c:val>
            <c:numRef>
              <c:f>'Precisión'!$E$19:$E$28</c:f>
            </c:numRef>
          </c:val>
          <c:smooth val="0"/>
        </c:ser>
        <c:ser>
          <c:idx val="3"/>
          <c:order val="3"/>
          <c:tx>
            <c:strRef>
              <c:f>'Precisión'!$F$18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'Precisión'!$A$19:$A$28</c:f>
            </c:strRef>
          </c:cat>
          <c:val>
            <c:numRef>
              <c:f>'Precisión'!$F$19:$F$28</c:f>
            </c:numRef>
          </c:val>
          <c:smooth val="0"/>
        </c:ser>
        <c:axId val="1988350587"/>
        <c:axId val="1039686552"/>
      </c:lineChart>
      <c:catAx>
        <c:axId val="1988350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039686552"/>
      </c:catAx>
      <c:valAx>
        <c:axId val="1039686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988350587"/>
      </c:valAx>
    </c:plotArea>
    <c:legend>
      <c:legendPos val="r"/>
      <c:overlay val="0"/>
      <c:txPr>
        <a:bodyPr/>
        <a:lstStyle/>
        <a:p>
          <a:pPr lvl="0">
            <a:defRPr sz="1800"/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Final Precisión Audio Fingerprints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'Precisión'!$G$18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'Precisión'!$A$19:$A$28</c:f>
            </c:strRef>
          </c:cat>
          <c:val>
            <c:numRef>
              <c:f>'Precisión'!$G$19:$G$28</c:f>
            </c:numRef>
          </c:val>
          <c:smooth val="0"/>
        </c:ser>
        <c:axId val="705720302"/>
        <c:axId val="707551216"/>
      </c:lineChart>
      <c:catAx>
        <c:axId val="705720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707551216"/>
      </c:catAx>
      <c:valAx>
        <c:axId val="707551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70572030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Promedio Final F1 Score Audio Fingerprints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'F1'!$G$19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'F1'!$A$20:$A$29</c:f>
            </c:strRef>
          </c:cat>
          <c:val>
            <c:numRef>
              <c:f>'F1'!$G$20:$G$29</c:f>
            </c:numRef>
          </c:val>
          <c:smooth val="0"/>
        </c:ser>
        <c:axId val="1174547554"/>
        <c:axId val="151508332"/>
      </c:lineChart>
      <c:catAx>
        <c:axId val="1174547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/>
                </a:pPr>
                <a:r>
                  <a:t>Configuración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/>
            </a:pPr>
          </a:p>
        </c:txPr>
        <c:crossAx val="151508332"/>
      </c:catAx>
      <c:valAx>
        <c:axId val="151508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/>
            </a:pPr>
          </a:p>
        </c:txPr>
        <c:crossAx val="1174547554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361950</xdr:colOff>
      <xdr:row>1</xdr:row>
      <xdr:rowOff>171450</xdr:rowOff>
    </xdr:from>
    <xdr:ext cx="7705725" cy="4762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342900</xdr:colOff>
      <xdr:row>26</xdr:row>
      <xdr:rowOff>66675</xdr:rowOff>
    </xdr:from>
    <xdr:ext cx="7581900" cy="46863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209550</xdr:colOff>
      <xdr:row>0</xdr:row>
      <xdr:rowOff>0</xdr:rowOff>
    </xdr:from>
    <xdr:ext cx="9324975" cy="3933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23</xdr:row>
      <xdr:rowOff>0</xdr:rowOff>
    </xdr:from>
    <xdr:ext cx="9629775" cy="5953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609600</xdr:colOff>
      <xdr:row>27</xdr:row>
      <xdr:rowOff>28575</xdr:rowOff>
    </xdr:from>
    <xdr:ext cx="8934450" cy="5524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2:R42" sheet="Hoja 2"/>
  </cacheSource>
  <cacheFields>
    <cacheField name="Tipo" numFmtId="0">
      <sharedItems>
        <s v="Covers"/>
        <s v="Directo"/>
        <s v="Ruido"/>
        <s v="Vivo"/>
      </sharedItems>
    </cacheField>
    <cacheField name="Config" numFmtId="0">
      <sharedItems>
        <s v="audio_fingerprints_10bins_180lowcut_2048_512"/>
        <s v="audio_fingerprints_20bins_15lowcut_4096_1024"/>
        <s v="audio_fingerprints_80bins_60lowcut_2048_512"/>
        <s v="audio_fingerprints_20bins_150lowcut_2048_512"/>
        <s v="audio_fingerprints_15bins_180lowcut_2048_512"/>
        <s v="audio_fingerprints_40bins_30lowcut_4096_1024"/>
        <s v="audio_fingerprints_20bins_15lowcut_2048_512"/>
        <s v="audio_fingerprints_5bins_180lowcut_2048_512"/>
        <s v="audio_fingerprints_40bins_30lowcut_2048_512"/>
        <s v="audio_fingerprints_80bins_60lowcut_4096_1024"/>
      </sharedItems>
    </cacheField>
    <cacheField name="diff_main_start_prom" numFmtId="0">
      <sharedItems containsSemiMixedTypes="0" containsString="0" containsNumber="1">
        <n v="0.287107812822099"/>
        <n v="0.344195011337868"/>
        <n v="0.650068027210884"/>
        <n v="0.517212945784374"/>
        <n v="0.218662131519274"/>
        <n v="0.425207860922147"/>
        <n v="0.307863945578231"/>
        <n v="0.222150955620343"/>
        <n v="0.242950869236583"/>
        <n v="0.382645502645503"/>
        <n v="0.619995877138735"/>
        <n v="0.302585034013605"/>
        <n v="0.19570905285191"/>
        <n v="0.202201290772719"/>
        <n v="0.358887902987282"/>
        <n v="0.235437247362713"/>
        <n v="0.255665694849368"/>
        <n v="0.217630385487528"/>
        <n v="1.04809847748623"/>
        <n v="0.206876932591218"/>
        <n v="0.577575440432583"/>
        <n v="0.772402116402116"/>
        <n v="0.260300453514739"/>
        <n v="0.269875283446712"/>
        <n v="0.719231411862991"/>
        <n v="0.168465608465608"/>
        <n v="0.927537892349922"/>
        <n v="0.326439909297052"/>
        <n v="0.330825199645075"/>
        <n v="1.53663205633131"/>
        <n v="0.105904761904762"/>
        <n v="0.318252774794128"/>
        <n v="0.405402494331066"/>
        <n v="0.206349206349206"/>
        <n v="0.1394708994709"/>
        <n v="0.11897052154195"/>
        <n v="0.38218253968254"/>
        <n v="0.933461384553821"/>
        <n v="0.187437641723356"/>
        <n v="3.00263038548753"/>
      </sharedItems>
    </cacheField>
    <cacheField name="diff_main_end_prom" numFmtId="0">
      <sharedItems containsSemiMixedTypes="0" containsString="0" containsNumber="1">
        <n v="4.34920634920635"/>
        <n v="1.03887377173091"/>
        <n v="2.98413303099017"/>
        <n v="1.93525458668316"/>
        <n v="2.90755857898715"/>
        <n v="0.884074074074074"/>
        <n v="2.97994860166289"/>
        <n v="7.55803692905734"/>
        <n v="1.43858503401361"/>
        <n v="1.00485260770975"/>
        <n v="0.813972376829519"/>
        <n v="0.283420256991684"/>
        <n v="0.147493458922032"/>
        <n v="0.075000872143731"/>
        <n v="1.55445923296855"/>
        <n v="1.77582963620231"/>
        <n v="0.154873123852717"/>
        <n v="0.099754346182917"/>
        <n v="0.13544109707375"/>
        <n v="0.087004741290456"/>
        <n v="1.37883132740276"/>
        <n v="1.64903401360544"/>
        <n v="0.310924036281181"/>
        <n v="0.234584278155708"/>
        <n v="0.348647810001194"/>
        <n v="1.18822071050642"/>
        <n v="0.385382503878745"/>
        <n v="0.357231173171025"/>
        <n v="0.878359459725919"/>
        <n v="1.50124835899272"/>
        <n v="2.32651247165533"/>
        <n v="1.26356844492183"/>
        <n v="4.79147959183674"/>
        <n v="2.06402332361516"/>
        <n v="1.05769463340892"/>
        <n v="0.898648526077099"/>
        <n v="6.84407029478458"/>
        <n v="2.52995598239296"/>
        <n v="3.7302299967606"/>
        <n v="3.91491156462585"/>
      </sharedItems>
    </cacheField>
    <cacheField name="diff_sec_start_prom" numFmtId="0">
      <sharedItems containsSemiMixedTypes="0" containsString="0" containsNumber="1">
        <n v="0.309955777138482"/>
        <n v="0.333450003743924"/>
        <n v="0.610360756693873"/>
        <n v="0.343044054818578"/>
        <n v="0.231349008302202"/>
        <n v="0.492194538866362"/>
        <n v="0.343377430320529"/>
        <n v="0.320316092360179"/>
        <n v="0.216988665935891"/>
        <n v="0.40294570815052"/>
        <n v="0.514748827187452"/>
        <n v="0.303219307646876"/>
        <n v="0.126474189738383"/>
        <n v="0.148792552897981"/>
        <n v="0.237857301881853"/>
        <n v="0.135069802398444"/>
        <n v="0.20048948673459"/>
        <n v="0.133736943483879"/>
        <n v="0.983380534170771"/>
        <n v="0.150270817194771"/>
        <n v="0.52246564240913"/>
        <n v="0.682043725127128"/>
        <n v="0.153512964049284"/>
        <n v="0.17467603965871"/>
        <n v="0.719979096257326"/>
        <n v="0.173892748570462"/>
        <n v="0.870213975961799"/>
        <n v="0.277124876200886"/>
        <n v="0.195234947693221"/>
        <n v="1.33710622712915"/>
        <n v="0.039415318119543"/>
        <n v="0.228475790109071"/>
        <n v="0.238666771650903"/>
        <n v="0.177683237776952"/>
        <n v="0.164695221868123"/>
        <n v="0.083813473585871"/>
        <n v="0.308845620029418"/>
        <n v="0.738702893329731"/>
        <n v="0.146977229272327"/>
        <n v="3.09865847140484"/>
      </sharedItems>
    </cacheField>
    <cacheField name="diff_sec_end_prom" numFmtId="0">
      <sharedItems containsSemiMixedTypes="0" containsString="0" containsNumber="1">
        <n v="3.53401306453471"/>
        <n v="3.8113404071944"/>
        <n v="5.50467186684596"/>
        <n v="1.21440292165006"/>
        <n v="2.13148241882134"/>
        <n v="3.52769599776498"/>
        <n v="5.22365354085848"/>
        <n v="9.82221790903285"/>
        <n v="3.81724001484377"/>
        <n v="3.6461594485394"/>
        <n v="0.803723342169861"/>
        <n v="0.265348709892859"/>
        <n v="0.290452824917727"/>
        <n v="0.139759506618916"/>
        <n v="1.63962683429622"/>
        <n v="1.89844677121687"/>
        <n v="0.152172369402973"/>
        <n v="0.137321983047685"/>
        <n v="0.168049601927528"/>
        <n v="0.123895015191053"/>
        <n v="1.26468271527842"/>
        <n v="1.6114152229091"/>
        <n v="0.314565158036567"/>
        <n v="0.293926190726876"/>
        <n v="0.376353387209483"/>
        <n v="1.12530679709405"/>
        <n v="0.487310074775396"/>
        <n v="0.434498235530879"/>
        <n v="0.977037975518632"/>
        <n v="1.3295197307564"/>
        <n v="3.14187583828958"/>
        <n v="1.97696976862387"/>
        <n v="5.62133337169042"/>
        <n v="3.38049129682691"/>
        <n v="1.95042626376795"/>
        <n v="1.54101050325404"/>
        <n v="7.68700371552693"/>
        <n v="3.53413072606984"/>
        <n v="4.63343546802685"/>
        <n v="4.52413733948521"/>
      </sharedItems>
    </cacheField>
    <cacheField name="offset_diff_list" numFmtId="0">
      <sharedItems containsSemiMixedTypes="0" containsString="0" containsNumber="1">
        <n v="0.374156423076315"/>
        <n v="0.425122271738338"/>
        <n v="0.49103787175477"/>
        <n v="0.385936554153758"/>
        <n v="0.521161329939452"/>
        <n v="0.380335293466702"/>
        <n v="0.496401417008365"/>
        <n v="0.500798555352197"/>
        <n v="0.434018052508689"/>
        <n v="0.438932498065567"/>
        <n v="0.691665649627736"/>
        <n v="0.65480775349222"/>
        <n v="0.68310760776453"/>
        <n v="0.653429844210283"/>
        <n v="0.68086889914628"/>
        <n v="0.534092743047518"/>
        <n v="0.523560941189479"/>
        <n v="0.623018229431212"/>
        <n v="0.575921193815131"/>
        <n v="0.592273260894293"/>
        <n v="0.346169565335259"/>
        <n v="0.565516352319891"/>
        <n v="0.473976813815057"/>
        <n v="0.62789716022466"/>
        <n v="0.675825841744089"/>
        <n v="0.433907067589149"/>
        <n v="0.514843181528256"/>
        <n v="0.527042120746331"/>
        <n v="0.626809082786876"/>
        <n v="0.746542297354772"/>
        <n v="0.651850646656242"/>
        <n v="0.760063739475735"/>
        <n v="0.820847056829657"/>
        <n v="0.530294498554419"/>
        <n v="0.73675548488781"/>
        <n v="0.776091928880033"/>
        <n v="0.463714493923662"/>
        <n v="0.66507081302201"/>
        <n v="0.659444433841714"/>
        <n v="0.439095245270395"/>
      </sharedItems>
    </cacheField>
    <cacheField name="total_covered_sync_percentage_prom" numFmtId="0">
      <sharedItems containsSemiMixedTypes="0" containsString="0" containsNumber="1">
        <n v="44.6962415325407"/>
        <n v="56.7391827611364"/>
        <n v="64.0411243131114"/>
        <n v="45.2302880869719"/>
        <n v="51.3194131711839"/>
        <n v="56.7618860220259"/>
        <n v="61.4586460519327"/>
        <n v="61.1664165544451"/>
        <n v="64.6584795002979"/>
        <n v="56.7425502004774"/>
        <n v="69.8289875819457"/>
        <n v="74.2217878825182"/>
        <n v="82.5067739323985"/>
        <n v="83.8664702191361"/>
        <n v="72.3429509381847"/>
        <n v="71.7165327871482"/>
        <n v="65.7224230903004"/>
        <n v="77.4764013560222"/>
        <n v="65.3831230598305"/>
        <n v="69.4813372279727"/>
        <n v="31.5256528931269"/>
        <n v="36.6669089471386"/>
        <n v="39.0177090434461"/>
        <n v="60.7258571234442"/>
        <n v="42.0022960180186"/>
        <n v="33.6848966438811"/>
        <n v="45.3401765536373"/>
        <n v="45.0283089435864"/>
        <n v="56.4073087267519"/>
        <n v="45.8835045071992"/>
        <n v="70.8308535672463"/>
        <n v="94.4888522046267"/>
        <n v="78.0422169025481"/>
        <n v="68.9137235743737"/>
        <n v="51.9358428987087"/>
        <n v="99.4694310089501"/>
        <n v="78.9592906002344"/>
        <n v="83.6605107581317"/>
        <n v="68.9351081832518"/>
        <n v="48.7956317046583"/>
      </sharedItems>
    </cacheField>
    <cacheField name="ok_covered_sync_percentage_prom" numFmtId="0">
      <sharedItems containsSemiMixedTypes="0" containsString="0" containsNumber="1">
        <n v="71.5139864520651"/>
        <n v="91.6556029218357"/>
        <n v="81.8303255111979"/>
        <n v="72.368460939155"/>
        <n v="78.689766862482"/>
        <n v="91.6922774201957"/>
        <n v="77.6319739603361"/>
        <n v="84.103822762362"/>
        <n v="82.6191682503806"/>
        <n v="91.6610426315404"/>
        <n v="91.8802468183496"/>
        <n v="92.7772348531478"/>
        <n v="99.0081287188782"/>
        <n v="100.639764262963"/>
        <n v="94.04583621964"/>
        <n v="89.6456659839353"/>
        <n v="88.7252711719055"/>
        <n v="92.9716816272267"/>
        <n v="88.2672161307712"/>
        <n v="93.7998052577632"/>
        <n v="76.1869944917235"/>
        <n v="78.9748808092216"/>
        <n v="78.0354180868922"/>
        <n v="79.9024435834791"/>
        <n v="74.121698855327"/>
        <n v="63.406864270835"/>
        <n v="77.3450070620871"/>
        <n v="74.1642735541423"/>
        <n v="77.1889487839763"/>
        <n v="78.271860629928"/>
        <n v="92.9654953070107"/>
        <n v="111.163355534855"/>
        <n v="97.5527711281851"/>
        <n v="98.4481765348195"/>
        <n v="79.6349591113533"/>
        <n v="104.704664219948"/>
        <n v="98.699113250293"/>
        <n v="98.4241303036844"/>
        <n v="98.478725976074"/>
        <n v="97.5912634093167"/>
      </sharedItems>
    </cacheField>
    <cacheField name="total_syncs" numFmtId="0">
      <sharedItems containsSemiMixedTypes="0" containsString="0" containsNumber="1" containsInteger="1">
        <n v="20.0"/>
        <n v="28.0"/>
        <n v="30.0"/>
      </sharedItems>
    </cacheField>
    <cacheField name="false_positive_sync" numFmtId="0">
      <sharedItems containsSemiMixedTypes="0" containsString="0" containsNumber="1" containsInteger="1">
        <n v="6.0"/>
        <n v="1.0"/>
        <n v="7.0"/>
        <n v="4.0"/>
        <n v="10.0"/>
        <n v="2.0"/>
        <n v="19.0"/>
        <n v="24.0"/>
        <n v="25.0"/>
        <n v="30.0"/>
        <n v="17.0"/>
        <n v="20.0"/>
        <n v="27.0"/>
        <n v="8.0"/>
        <n v="9.0"/>
        <n v="13.0"/>
        <n v="12.0"/>
        <n v="34.0"/>
        <n v="11.0"/>
        <n v="0.0"/>
        <n v="16.0"/>
        <n v="62.0"/>
      </sharedItems>
    </cacheField>
    <cacheField name="count_positive" numFmtId="0">
      <sharedItems containsSemiMixedTypes="0" containsString="0" containsNumber="1" containsInteger="1">
        <n v="11.0"/>
        <n v="12.0"/>
        <n v="15.0"/>
        <n v="14.0"/>
        <n v="22.0"/>
        <n v="23.0"/>
        <n v="24.0"/>
        <n v="21.0"/>
        <n v="13.0"/>
        <n v="16.0"/>
        <n v="17.0"/>
        <n v="18.0"/>
        <n v="19.0"/>
        <n v="10.0"/>
      </sharedItems>
    </cacheField>
    <cacheField name="count_negative" numFmtId="0">
      <sharedItems containsSemiMixedTypes="0" containsString="0" containsNumber="1" containsInteger="1">
        <n v="9.0"/>
        <n v="8.0"/>
        <n v="5.0"/>
        <n v="6.0"/>
        <n v="4.0"/>
        <n v="7.0"/>
        <n v="17.0"/>
        <n v="15.0"/>
        <n v="14.0"/>
        <n v="13.0"/>
        <n v="12.0"/>
        <n v="11.0"/>
        <n v="3.0"/>
        <n v="1.0"/>
        <n v="10.0"/>
      </sharedItems>
    </cacheField>
    <cacheField name="extraction_time" numFmtId="0">
      <sharedItems containsSemiMixedTypes="0" containsString="0" containsNumber="1">
        <n v="312.795996189117"/>
        <n v="289.07342338562"/>
        <n v="440.91682434082"/>
        <n v="307.839139938354"/>
        <n v="300.373472452164"/>
        <n v="301.008904695511"/>
        <n v="425.083012342453"/>
        <n v="331.160226821899"/>
        <n v="423.094921350479"/>
        <n v="303.546225070953"/>
        <n v="600.127732038498"/>
        <n v="639.889903068543"/>
        <n v="659.833468437195"/>
        <n v="682.637230157852"/>
        <n v="628.95804643631"/>
        <n v="637.02229309082"/>
        <n v="649.68402338028"/>
        <n v="705.850579738617"/>
        <n v="682.785751581192"/>
        <n v="636.009794950485"/>
        <n v="447.463094472885"/>
        <n v="466.63444852829"/>
        <n v="496.637164592743"/>
        <n v="680.409417867661"/>
        <n v="382.744362831116"/>
        <n v="460.789815425873"/>
        <n v="572.099678277969"/>
        <n v="658.778742790222"/>
        <n v="700.864378452301"/>
        <n v="377.304431200027"/>
        <n v="1021.1749997139"/>
        <n v="1077.1180665493"/>
        <n v="989.439717292786"/>
        <n v="853.94762969017"/>
        <n v="978.432662010193"/>
        <n v="1191.15743470192"/>
        <n v="1038.84959816933"/>
        <n v="1128.75800943375"/>
        <n v="902.619940280914"/>
        <n v="614.905935525894"/>
      </sharedItems>
    </cacheField>
    <cacheField name="sync_time" numFmtId="0">
      <sharedItems containsSemiMixedTypes="0" containsString="0" containsNumber="1">
        <n v="14.0245225429535"/>
        <n v="5.07033371925354"/>
        <n v="57.6563515663147"/>
        <n v="16.1570956707001"/>
        <n v="16.2794318199158"/>
        <n v="7.76437878608704"/>
        <n v="26.1611535549164"/>
        <n v="13.1057302951813"/>
        <n v="32.9056804180145"/>
        <n v="10.825635433197"/>
        <n v="41.7709472179413"/>
        <n v="34.7479832172394"/>
        <n v="40.8561778068543"/>
        <n v="71.1151692867279"/>
        <n v="28.0458388328552"/>
        <n v="40.8548233509064"/>
        <n v="18.2036650180817"/>
        <n v="118.744952917099"/>
        <n v="29.0983562469482"/>
        <n v="12.2499768733978"/>
        <n v="16.3916819095612"/>
        <n v="12.3824334144592"/>
        <n v="9.59747266769409"/>
        <n v="42.111314535141"/>
        <n v="18.8110914230347"/>
        <n v="21.0129609107971"/>
        <n v="30.5561711788177"/>
        <n v="92.6550033092499"/>
        <n v="62.5815036296845"/>
        <n v="20.2298531532288"/>
        <n v="120.708587408066"/>
        <n v="212.180814981461"/>
        <n v="93.3604760169983"/>
        <n v="46.3559718132019"/>
        <n v="121.106824874878"/>
        <n v="147.500525712967"/>
        <n v="35.1366846561432"/>
        <n v="388.122292757034"/>
        <n v="77.5906372070313"/>
        <n v="54.0155005455017"/>
      </sharedItems>
    </cacheField>
    <cacheField name="Precisión" numFmtId="0">
      <sharedItems containsSemiMixedTypes="0" containsString="0" containsNumber="1">
        <n v="0.6470588235294118"/>
        <n v="0.9230769230769231"/>
        <n v="0.6818181818181818"/>
        <n v="0.75"/>
        <n v="0.6"/>
        <n v="0.875"/>
        <n v="0.5365853658536586"/>
        <n v="0.48936170212765956"/>
        <n v="0.4897959183673469"/>
        <n v="0.4444444444444444"/>
        <n v="0.5641025641025641"/>
        <n v="0.5348837209302325"/>
        <n v="0.6774193548387096"/>
        <n v="0.47058823529411764"/>
        <n v="0.7241379310344828"/>
        <n v="0.7"/>
        <n v="0.9285714285714286"/>
        <n v="0.9375"/>
        <n v="0.9411764705882353"/>
        <n v="0.6486486486486487"/>
        <n v="0.5666666666666667"/>
        <n v="0.6129032258064516"/>
        <n v="0.696969696969697"/>
        <n v="0.6428571428571429"/>
        <n v="0.6521739130434783"/>
        <n v="0.3333333333333333"/>
        <n v="0.5925925925925926"/>
        <n v="1.0"/>
        <n v="0.42857142857142855"/>
        <n v="0.2345679012345679"/>
        <n v="0.5"/>
      </sharedItems>
    </cacheField>
    <cacheField name="Recall" numFmtId="0">
      <sharedItems containsSemiMixedTypes="0" containsString="0" containsNumber="1">
        <n v="0.55"/>
        <n v="0.6"/>
        <n v="0.75"/>
        <n v="0.7"/>
        <n v="0.7857142857142857"/>
        <n v="0.8214285714285714"/>
        <n v="0.8571428571428571"/>
        <n v="0.43333333333333335"/>
        <n v="0.5"/>
        <n v="0.5333333333333333"/>
        <n v="0.8"/>
        <n v="0.5666666666666667"/>
        <n v="0.6333333333333333"/>
        <n v="0.7666666666666667"/>
        <n v="0.85"/>
        <n v="0.95"/>
      </sharedItems>
    </cacheField>
    <cacheField name="F1score" numFmtId="0">
      <sharedItems containsSemiMixedTypes="0" containsString="0" containsNumber="1">
        <n v="0.5945945945945946"/>
        <n v="0.7272727272727274"/>
        <n v="0.7142857142857143"/>
        <n v="0.6666666666666665"/>
        <n v="0.7777777777777777"/>
        <n v="0.6376811594202899"/>
        <n v="0.6133333333333333"/>
        <n v="0.6233766233766234"/>
        <n v="0.5853658536585367"/>
        <n v="0.6567164179104477"/>
        <n v="0.647887323943662"/>
        <n v="0.7118644067796611"/>
        <n v="0.6075949367088607"/>
        <n v="0.736842105263158"/>
        <n v="0.7241379310344827"/>
        <n v="0.5909090909090909"/>
        <n v="0.6521739130434783"/>
        <n v="0.6808510638297872"/>
        <n v="0.7164179104477612"/>
        <n v="0.5666666666666667"/>
        <n v="0.5454545454545454"/>
        <n v="0.6"/>
        <n v="0.6229508196721313"/>
        <n v="0.7301587301587302"/>
        <n v="0.6206896551724138"/>
        <n v="0.6976744186046512"/>
        <n v="0.4788732394366197"/>
        <n v="0.8235294117647058"/>
        <n v="0.5"/>
        <n v="0.37623762376237624"/>
        <n v="0.8648648648648648"/>
        <n v="0.6296296296296295"/>
        <n v="0.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8" cacheId="0" dataCaption="" compact="0" compactData="0">
  <location ref="A1:P14" firstHeaderRow="0" firstDataRow="2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4"/>
        <item x="3"/>
        <item x="6"/>
        <item x="1"/>
        <item x="8"/>
        <item x="5"/>
        <item x="7"/>
        <item x="2"/>
        <item x="9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syncs" compact="0" outline="0" multipleItemSelectionAllowed="1" showAll="0">
      <items>
        <item x="0"/>
        <item x="1"/>
        <item x="2"/>
        <item t="default"/>
      </items>
    </pivotField>
    <pivotField name="false_positive_syn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_positi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1"/>
  </rowFields>
  <colFields>
    <field x="0"/>
    <field x="-2"/>
  </colFields>
  <dataFields>
    <dataField name="SUM of count_positive" fld="11" baseField="0"/>
    <dataField name="SUM of count_negative" fld="12" baseField="0"/>
    <dataField name="SUM of false_positive_sync" fld="10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Tabla dinámica 7" cacheId="0" dataCaption="" compact="0" compactData="0">
  <location ref="A1:C12" firstHeaderRow="0" firstDataRow="2" firstDataCol="0"/>
  <pivotFields>
    <pivotField name="Tipo" compact="0" outline="0" multipleItemSelectionAllowed="1" showAll="0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4"/>
        <item x="3"/>
        <item x="6"/>
        <item x="1"/>
        <item x="8"/>
        <item x="5"/>
        <item x="7"/>
        <item x="2"/>
        <item x="9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syncs" compact="0" outline="0" multipleItemSelectionAllowed="1" showAll="0">
      <items>
        <item x="0"/>
        <item x="1"/>
        <item x="2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xtraction_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_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1"/>
  </rowFields>
  <colFields>
    <field x="-2"/>
  </colFields>
  <dataFields>
    <dataField name="SUM of sync_time" fld="14" baseField="0"/>
    <dataField name="SUM of extraction_time" fld="13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Recall" cacheId="0" dataCaption="" compact="0" compactData="0">
  <location ref="B1:G13" firstHeaderRow="0" firstDataRow="1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4"/>
        <item x="3"/>
        <item x="6"/>
        <item x="1"/>
        <item x="8"/>
        <item x="5"/>
        <item x="7"/>
        <item x="2"/>
        <item x="9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syncs" compact="0" outline="0" multipleItemSelectionAllowed="1" showAll="0">
      <items>
        <item x="0"/>
        <item x="1"/>
        <item x="2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Reca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1"/>
  </rowFields>
  <colFields>
    <field x="0"/>
  </colFields>
  <dataFields>
    <dataField name="AVERAGE of Recall" fld="16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recisión" cacheId="0" dataCaption="" compact="0" compactData="0">
  <location ref="B1:G13" firstHeaderRow="0" firstDataRow="1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4"/>
        <item x="3"/>
        <item x="6"/>
        <item x="1"/>
        <item x="8"/>
        <item x="5"/>
        <item x="7"/>
        <item x="2"/>
        <item x="9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syncs" compact="0" outline="0" multipleItemSelectionAllowed="1" showAll="0">
      <items>
        <item x="0"/>
        <item x="1"/>
        <item x="2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1"/>
  </rowFields>
  <colFields>
    <field x="0"/>
  </colFields>
  <dataFields>
    <dataField name="AVERAGE of Precisión" fld="15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F1" cacheId="0" dataCaption="" compact="0" compactData="0">
  <location ref="B1:G13" firstHeaderRow="0" firstDataRow="1" firstDataCol="1"/>
  <pivotFields>
    <pivotField name="Tipo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onfig" axis="axisRow" compact="0" outline="0" multipleItemSelectionAllowed="1" showAll="0" sortType="ascending">
      <items>
        <item x="0"/>
        <item x="4"/>
        <item x="3"/>
        <item x="6"/>
        <item x="1"/>
        <item x="8"/>
        <item x="5"/>
        <item x="7"/>
        <item x="2"/>
        <item x="9"/>
        <item t="default"/>
      </items>
    </pivotField>
    <pivotField name="diff_main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main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start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diff_sec_end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ffset_diff_li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ok_covered_sync_percentage_pr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tal_syncs" compact="0" outline="0" multipleItemSelectionAllowed="1" showAll="0">
      <items>
        <item x="0"/>
        <item x="1"/>
        <item x="2"/>
        <item t="default"/>
      </items>
    </pivotField>
    <pivotField name="false_positive_syn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ount_posi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ount_negativ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xtraction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ync_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recis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Reca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1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1"/>
  </rowFields>
  <colFields>
    <field x="0"/>
  </colFields>
  <dataFields>
    <dataField name="AVERAGE of F1score" fld="17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14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1" t="s">
        <v>15</v>
      </c>
      <c r="Q2" s="1" t="s">
        <v>16</v>
      </c>
      <c r="R2" s="1" t="s">
        <v>17</v>
      </c>
    </row>
    <row r="3">
      <c r="A3" s="1" t="s">
        <v>18</v>
      </c>
      <c r="B3" s="2" t="s">
        <v>19</v>
      </c>
      <c r="C3" s="3">
        <v>0.287107812822099</v>
      </c>
      <c r="D3" s="3">
        <v>4.34920634920635</v>
      </c>
      <c r="E3" s="3">
        <v>0.309955777138482</v>
      </c>
      <c r="F3" s="3">
        <v>3.53401306453471</v>
      </c>
      <c r="G3" s="3">
        <v>0.374156423076315</v>
      </c>
      <c r="H3" s="3">
        <v>44.6962415325407</v>
      </c>
      <c r="I3" s="3">
        <v>71.5139864520651</v>
      </c>
      <c r="J3" s="3">
        <v>20.0</v>
      </c>
      <c r="K3" s="3">
        <v>6.0</v>
      </c>
      <c r="L3" s="3">
        <v>11.0</v>
      </c>
      <c r="M3" s="3">
        <v>9.0</v>
      </c>
      <c r="N3" s="3">
        <v>312.795996189117</v>
      </c>
      <c r="O3" s="3">
        <v>14.0245225429535</v>
      </c>
      <c r="P3">
        <f t="shared" ref="P3:P42" si="1">L3/(L3+K3)</f>
        <v>0.6470588235</v>
      </c>
      <c r="Q3">
        <f t="shared" ref="Q3:Q42" si="2">L3/(L3+M3)</f>
        <v>0.55</v>
      </c>
      <c r="R3" s="4">
        <f t="shared" ref="R3:R42" si="3">2*(P3*Q3)/(P3+Q3)</f>
        <v>0.5945945946</v>
      </c>
    </row>
    <row r="4">
      <c r="A4" s="1" t="s">
        <v>18</v>
      </c>
      <c r="B4" s="2" t="s">
        <v>20</v>
      </c>
      <c r="C4" s="3">
        <v>0.344195011337868</v>
      </c>
      <c r="D4" s="3">
        <v>1.03887377173091</v>
      </c>
      <c r="E4" s="3">
        <v>0.333450003743924</v>
      </c>
      <c r="F4" s="3">
        <v>3.8113404071944</v>
      </c>
      <c r="G4" s="3">
        <v>0.425122271738338</v>
      </c>
      <c r="H4" s="3">
        <v>56.7391827611364</v>
      </c>
      <c r="I4" s="3">
        <v>91.6556029218357</v>
      </c>
      <c r="J4" s="3">
        <v>20.0</v>
      </c>
      <c r="K4" s="3">
        <v>1.0</v>
      </c>
      <c r="L4" s="3">
        <v>12.0</v>
      </c>
      <c r="M4" s="3">
        <v>8.0</v>
      </c>
      <c r="N4" s="3">
        <v>289.07342338562</v>
      </c>
      <c r="O4" s="3">
        <v>5.07033371925354</v>
      </c>
      <c r="P4">
        <f t="shared" si="1"/>
        <v>0.9230769231</v>
      </c>
      <c r="Q4">
        <f t="shared" si="2"/>
        <v>0.6</v>
      </c>
      <c r="R4" s="4">
        <f t="shared" si="3"/>
        <v>0.7272727273</v>
      </c>
    </row>
    <row r="5">
      <c r="A5" s="1" t="s">
        <v>18</v>
      </c>
      <c r="B5" s="2" t="s">
        <v>21</v>
      </c>
      <c r="C5" s="3">
        <v>0.650068027210884</v>
      </c>
      <c r="D5" s="3">
        <v>2.98413303099017</v>
      </c>
      <c r="E5" s="3">
        <v>0.610360756693873</v>
      </c>
      <c r="F5" s="3">
        <v>5.50467186684596</v>
      </c>
      <c r="G5" s="3">
        <v>0.49103787175477</v>
      </c>
      <c r="H5" s="3">
        <v>64.0411243131114</v>
      </c>
      <c r="I5" s="3">
        <v>81.8303255111979</v>
      </c>
      <c r="J5" s="3">
        <v>20.0</v>
      </c>
      <c r="K5" s="3">
        <v>7.0</v>
      </c>
      <c r="L5" s="3">
        <v>15.0</v>
      </c>
      <c r="M5" s="3">
        <v>5.0</v>
      </c>
      <c r="N5" s="3">
        <v>440.91682434082</v>
      </c>
      <c r="O5" s="3">
        <v>57.6563515663147</v>
      </c>
      <c r="P5">
        <f t="shared" si="1"/>
        <v>0.6818181818</v>
      </c>
      <c r="Q5">
        <f t="shared" si="2"/>
        <v>0.75</v>
      </c>
      <c r="R5" s="4">
        <f t="shared" si="3"/>
        <v>0.7142857143</v>
      </c>
    </row>
    <row r="6">
      <c r="A6" s="1" t="s">
        <v>18</v>
      </c>
      <c r="B6" s="2" t="s">
        <v>22</v>
      </c>
      <c r="C6" s="3">
        <v>0.517212945784374</v>
      </c>
      <c r="D6" s="3">
        <v>1.93525458668316</v>
      </c>
      <c r="E6" s="3">
        <v>0.343044054818578</v>
      </c>
      <c r="F6" s="3">
        <v>1.21440292165006</v>
      </c>
      <c r="G6" s="3">
        <v>0.385936554153758</v>
      </c>
      <c r="H6" s="3">
        <v>45.2302880869719</v>
      </c>
      <c r="I6" s="3">
        <v>72.368460939155</v>
      </c>
      <c r="J6" s="3">
        <v>20.0</v>
      </c>
      <c r="K6" s="3">
        <v>6.0</v>
      </c>
      <c r="L6" s="3">
        <v>11.0</v>
      </c>
      <c r="M6" s="3">
        <v>9.0</v>
      </c>
      <c r="N6" s="3">
        <v>307.839139938354</v>
      </c>
      <c r="O6" s="3">
        <v>16.1570956707001</v>
      </c>
      <c r="P6">
        <f t="shared" si="1"/>
        <v>0.6470588235</v>
      </c>
      <c r="Q6">
        <f t="shared" si="2"/>
        <v>0.55</v>
      </c>
      <c r="R6" s="4">
        <f t="shared" si="3"/>
        <v>0.5945945946</v>
      </c>
    </row>
    <row r="7">
      <c r="A7" s="1" t="s">
        <v>18</v>
      </c>
      <c r="B7" s="2" t="s">
        <v>23</v>
      </c>
      <c r="C7" s="3">
        <v>0.218662131519274</v>
      </c>
      <c r="D7" s="3">
        <v>2.90755857898715</v>
      </c>
      <c r="E7" s="3">
        <v>0.231349008302202</v>
      </c>
      <c r="F7" s="3">
        <v>2.13148241882134</v>
      </c>
      <c r="G7" s="3">
        <v>0.521161329939452</v>
      </c>
      <c r="H7" s="3">
        <v>51.3194131711839</v>
      </c>
      <c r="I7" s="3">
        <v>78.689766862482</v>
      </c>
      <c r="J7" s="3">
        <v>20.0</v>
      </c>
      <c r="K7" s="3">
        <v>4.0</v>
      </c>
      <c r="L7" s="3">
        <v>12.0</v>
      </c>
      <c r="M7" s="3">
        <v>8.0</v>
      </c>
      <c r="N7" s="3">
        <v>300.373472452164</v>
      </c>
      <c r="O7" s="3">
        <v>16.2794318199158</v>
      </c>
      <c r="P7">
        <f t="shared" si="1"/>
        <v>0.75</v>
      </c>
      <c r="Q7">
        <f t="shared" si="2"/>
        <v>0.6</v>
      </c>
      <c r="R7" s="4">
        <f t="shared" si="3"/>
        <v>0.6666666667</v>
      </c>
    </row>
    <row r="8">
      <c r="A8" s="1" t="s">
        <v>18</v>
      </c>
      <c r="B8" s="2" t="s">
        <v>24</v>
      </c>
      <c r="C8" s="3">
        <v>0.425207860922147</v>
      </c>
      <c r="D8" s="3">
        <v>0.884074074074074</v>
      </c>
      <c r="E8" s="3">
        <v>0.492194538866362</v>
      </c>
      <c r="F8" s="3">
        <v>3.52769599776498</v>
      </c>
      <c r="G8" s="3">
        <v>0.380335293466702</v>
      </c>
      <c r="H8" s="3">
        <v>56.7618860220259</v>
      </c>
      <c r="I8" s="3">
        <v>91.6922774201957</v>
      </c>
      <c r="J8" s="3">
        <v>20.0</v>
      </c>
      <c r="K8" s="3">
        <v>1.0</v>
      </c>
      <c r="L8" s="3">
        <v>12.0</v>
      </c>
      <c r="M8" s="3">
        <v>8.0</v>
      </c>
      <c r="N8" s="3">
        <v>301.008904695511</v>
      </c>
      <c r="O8" s="3">
        <v>7.76437878608704</v>
      </c>
      <c r="P8">
        <f t="shared" si="1"/>
        <v>0.9230769231</v>
      </c>
      <c r="Q8">
        <f t="shared" si="2"/>
        <v>0.6</v>
      </c>
      <c r="R8" s="4">
        <f t="shared" si="3"/>
        <v>0.7272727273</v>
      </c>
    </row>
    <row r="9">
      <c r="A9" s="1" t="s">
        <v>18</v>
      </c>
      <c r="B9" s="2" t="s">
        <v>25</v>
      </c>
      <c r="C9" s="3">
        <v>0.307863945578231</v>
      </c>
      <c r="D9" s="3">
        <v>2.97994860166289</v>
      </c>
      <c r="E9" s="3">
        <v>0.343377430320529</v>
      </c>
      <c r="F9" s="3">
        <v>5.22365354085848</v>
      </c>
      <c r="G9" s="3">
        <v>0.496401417008365</v>
      </c>
      <c r="H9" s="3">
        <v>61.4586460519327</v>
      </c>
      <c r="I9" s="3">
        <v>77.6319739603361</v>
      </c>
      <c r="J9" s="3">
        <v>20.0</v>
      </c>
      <c r="K9" s="3">
        <v>10.0</v>
      </c>
      <c r="L9" s="3">
        <v>15.0</v>
      </c>
      <c r="M9" s="3">
        <v>5.0</v>
      </c>
      <c r="N9" s="3">
        <v>425.083012342453</v>
      </c>
      <c r="O9" s="3">
        <v>26.1611535549164</v>
      </c>
      <c r="P9">
        <f t="shared" si="1"/>
        <v>0.6</v>
      </c>
      <c r="Q9">
        <f t="shared" si="2"/>
        <v>0.75</v>
      </c>
      <c r="R9" s="4">
        <f t="shared" si="3"/>
        <v>0.6666666667</v>
      </c>
    </row>
    <row r="10">
      <c r="A10" s="1" t="s">
        <v>18</v>
      </c>
      <c r="B10" s="2" t="s">
        <v>26</v>
      </c>
      <c r="C10" s="3">
        <v>0.222150955620343</v>
      </c>
      <c r="D10" s="3">
        <v>7.55803692905734</v>
      </c>
      <c r="E10" s="3">
        <v>0.320316092360179</v>
      </c>
      <c r="F10" s="3">
        <v>9.82221790903285</v>
      </c>
      <c r="G10" s="3">
        <v>0.500798555352197</v>
      </c>
      <c r="H10" s="3">
        <v>61.1664165544451</v>
      </c>
      <c r="I10" s="3">
        <v>84.103822762362</v>
      </c>
      <c r="J10" s="3">
        <v>20.0</v>
      </c>
      <c r="K10" s="3">
        <v>2.0</v>
      </c>
      <c r="L10" s="3">
        <v>14.0</v>
      </c>
      <c r="M10" s="3">
        <v>6.0</v>
      </c>
      <c r="N10" s="3">
        <v>331.160226821899</v>
      </c>
      <c r="O10" s="3">
        <v>13.1057302951813</v>
      </c>
      <c r="P10">
        <f t="shared" si="1"/>
        <v>0.875</v>
      </c>
      <c r="Q10">
        <f t="shared" si="2"/>
        <v>0.7</v>
      </c>
      <c r="R10" s="4">
        <f t="shared" si="3"/>
        <v>0.7777777778</v>
      </c>
    </row>
    <row r="11">
      <c r="A11" s="1" t="s">
        <v>18</v>
      </c>
      <c r="B11" s="2" t="s">
        <v>27</v>
      </c>
      <c r="C11" s="3">
        <v>0.242950869236583</v>
      </c>
      <c r="D11" s="3">
        <v>1.43858503401361</v>
      </c>
      <c r="E11" s="3">
        <v>0.216988665935891</v>
      </c>
      <c r="F11" s="3">
        <v>3.81724001484377</v>
      </c>
      <c r="G11" s="3">
        <v>0.434018052508689</v>
      </c>
      <c r="H11" s="3">
        <v>64.6584795002979</v>
      </c>
      <c r="I11" s="3">
        <v>82.6191682503806</v>
      </c>
      <c r="J11" s="3">
        <v>20.0</v>
      </c>
      <c r="K11" s="3">
        <v>7.0</v>
      </c>
      <c r="L11" s="3">
        <v>15.0</v>
      </c>
      <c r="M11" s="3">
        <v>5.0</v>
      </c>
      <c r="N11" s="3">
        <v>423.094921350479</v>
      </c>
      <c r="O11" s="3">
        <v>32.9056804180145</v>
      </c>
      <c r="P11">
        <f t="shared" si="1"/>
        <v>0.6818181818</v>
      </c>
      <c r="Q11">
        <f t="shared" si="2"/>
        <v>0.75</v>
      </c>
      <c r="R11" s="4">
        <f t="shared" si="3"/>
        <v>0.7142857143</v>
      </c>
    </row>
    <row r="12">
      <c r="A12" s="1" t="s">
        <v>18</v>
      </c>
      <c r="B12" s="2" t="s">
        <v>28</v>
      </c>
      <c r="C12" s="3">
        <v>0.382645502645503</v>
      </c>
      <c r="D12" s="3">
        <v>1.00485260770975</v>
      </c>
      <c r="E12" s="3">
        <v>0.40294570815052</v>
      </c>
      <c r="F12" s="3">
        <v>3.6461594485394</v>
      </c>
      <c r="G12" s="3">
        <v>0.438932498065567</v>
      </c>
      <c r="H12" s="3">
        <v>56.7425502004774</v>
      </c>
      <c r="I12" s="3">
        <v>91.6610426315404</v>
      </c>
      <c r="J12" s="3">
        <v>20.0</v>
      </c>
      <c r="K12" s="3">
        <v>1.0</v>
      </c>
      <c r="L12" s="3">
        <v>12.0</v>
      </c>
      <c r="M12" s="3">
        <v>8.0</v>
      </c>
      <c r="N12" s="3">
        <v>303.546225070953</v>
      </c>
      <c r="O12" s="3">
        <v>10.825635433197</v>
      </c>
      <c r="P12">
        <f t="shared" si="1"/>
        <v>0.9230769231</v>
      </c>
      <c r="Q12">
        <f t="shared" si="2"/>
        <v>0.6</v>
      </c>
      <c r="R12" s="4">
        <f t="shared" si="3"/>
        <v>0.7272727273</v>
      </c>
    </row>
    <row r="13">
      <c r="A13" s="1" t="s">
        <v>29</v>
      </c>
      <c r="B13" s="2" t="s">
        <v>23</v>
      </c>
      <c r="C13" s="3">
        <v>0.619995877138735</v>
      </c>
      <c r="D13" s="3">
        <v>0.813972376829519</v>
      </c>
      <c r="E13" s="3">
        <v>0.514748827187452</v>
      </c>
      <c r="F13" s="3">
        <v>0.803723342169861</v>
      </c>
      <c r="G13" s="3">
        <v>0.691665649627736</v>
      </c>
      <c r="H13" s="3">
        <v>69.8289875819457</v>
      </c>
      <c r="I13" s="3">
        <v>91.8802468183496</v>
      </c>
      <c r="J13" s="3">
        <v>28.0</v>
      </c>
      <c r="K13" s="3">
        <v>19.0</v>
      </c>
      <c r="L13" s="3">
        <v>22.0</v>
      </c>
      <c r="M13" s="3">
        <v>6.0</v>
      </c>
      <c r="N13" s="3">
        <v>600.127732038498</v>
      </c>
      <c r="O13" s="3">
        <v>41.7709472179413</v>
      </c>
      <c r="P13">
        <f t="shared" si="1"/>
        <v>0.5365853659</v>
      </c>
      <c r="Q13">
        <f t="shared" si="2"/>
        <v>0.7857142857</v>
      </c>
      <c r="R13" s="4">
        <f t="shared" si="3"/>
        <v>0.6376811594</v>
      </c>
    </row>
    <row r="14">
      <c r="A14" s="1" t="s">
        <v>29</v>
      </c>
      <c r="B14" s="2" t="s">
        <v>19</v>
      </c>
      <c r="C14" s="3">
        <v>0.302585034013605</v>
      </c>
      <c r="D14" s="3">
        <v>0.283420256991684</v>
      </c>
      <c r="E14" s="3">
        <v>0.303219307646876</v>
      </c>
      <c r="F14" s="3">
        <v>0.265348709892859</v>
      </c>
      <c r="G14" s="3">
        <v>0.65480775349222</v>
      </c>
      <c r="H14" s="3">
        <v>74.2217878825182</v>
      </c>
      <c r="I14" s="3">
        <v>92.7772348531478</v>
      </c>
      <c r="J14" s="3">
        <v>28.0</v>
      </c>
      <c r="K14" s="3">
        <v>24.0</v>
      </c>
      <c r="L14" s="3">
        <v>23.0</v>
      </c>
      <c r="M14" s="3">
        <v>5.0</v>
      </c>
      <c r="N14" s="3">
        <v>639.889903068543</v>
      </c>
      <c r="O14" s="3">
        <v>34.7479832172394</v>
      </c>
      <c r="P14">
        <f t="shared" si="1"/>
        <v>0.4893617021</v>
      </c>
      <c r="Q14">
        <f t="shared" si="2"/>
        <v>0.8214285714</v>
      </c>
      <c r="R14" s="4">
        <f t="shared" si="3"/>
        <v>0.6133333333</v>
      </c>
    </row>
    <row r="15">
      <c r="A15" s="1" t="s">
        <v>29</v>
      </c>
      <c r="B15" s="2" t="s">
        <v>25</v>
      </c>
      <c r="C15" s="3">
        <v>0.19570905285191</v>
      </c>
      <c r="D15" s="3">
        <v>0.147493458922032</v>
      </c>
      <c r="E15" s="3">
        <v>0.126474189738383</v>
      </c>
      <c r="F15" s="3">
        <v>0.290452824917727</v>
      </c>
      <c r="G15" s="3">
        <v>0.68310760776453</v>
      </c>
      <c r="H15" s="3">
        <v>82.5067739323985</v>
      </c>
      <c r="I15" s="3">
        <v>99.0081287188782</v>
      </c>
      <c r="J15" s="3">
        <v>28.0</v>
      </c>
      <c r="K15" s="3">
        <v>25.0</v>
      </c>
      <c r="L15" s="3">
        <v>24.0</v>
      </c>
      <c r="M15" s="3">
        <v>4.0</v>
      </c>
      <c r="N15" s="3">
        <v>659.833468437195</v>
      </c>
      <c r="O15" s="3">
        <v>40.8561778068543</v>
      </c>
      <c r="P15">
        <f t="shared" si="1"/>
        <v>0.4897959184</v>
      </c>
      <c r="Q15">
        <f t="shared" si="2"/>
        <v>0.8571428571</v>
      </c>
      <c r="R15" s="4">
        <f t="shared" si="3"/>
        <v>0.6233766234</v>
      </c>
    </row>
    <row r="16">
      <c r="A16" s="1" t="s">
        <v>29</v>
      </c>
      <c r="B16" s="2" t="s">
        <v>27</v>
      </c>
      <c r="C16" s="3">
        <v>0.202201290772719</v>
      </c>
      <c r="D16" s="3">
        <v>0.075000872143731</v>
      </c>
      <c r="E16" s="3">
        <v>0.148792552897981</v>
      </c>
      <c r="F16" s="3">
        <v>0.139759506618916</v>
      </c>
      <c r="G16" s="3">
        <v>0.653429844210283</v>
      </c>
      <c r="H16" s="3">
        <v>83.8664702191361</v>
      </c>
      <c r="I16" s="3">
        <v>100.639764262963</v>
      </c>
      <c r="J16" s="3">
        <v>28.0</v>
      </c>
      <c r="K16" s="3">
        <v>30.0</v>
      </c>
      <c r="L16" s="3">
        <v>24.0</v>
      </c>
      <c r="M16" s="3">
        <v>4.0</v>
      </c>
      <c r="N16" s="3">
        <v>682.637230157852</v>
      </c>
      <c r="O16" s="3">
        <v>71.1151692867279</v>
      </c>
      <c r="P16">
        <f t="shared" si="1"/>
        <v>0.4444444444</v>
      </c>
      <c r="Q16">
        <f t="shared" si="2"/>
        <v>0.8571428571</v>
      </c>
      <c r="R16" s="4">
        <f t="shared" si="3"/>
        <v>0.5853658537</v>
      </c>
    </row>
    <row r="17">
      <c r="A17" s="1" t="s">
        <v>29</v>
      </c>
      <c r="B17" s="2" t="s">
        <v>26</v>
      </c>
      <c r="C17" s="3">
        <v>0.358887902987282</v>
      </c>
      <c r="D17" s="3">
        <v>1.55445923296855</v>
      </c>
      <c r="E17" s="3">
        <v>0.237857301881853</v>
      </c>
      <c r="F17" s="3">
        <v>1.63962683429622</v>
      </c>
      <c r="G17" s="3">
        <v>0.68086889914628</v>
      </c>
      <c r="H17" s="3">
        <v>72.3429509381847</v>
      </c>
      <c r="I17" s="3">
        <v>94.04583621964</v>
      </c>
      <c r="J17" s="3">
        <v>28.0</v>
      </c>
      <c r="K17" s="3">
        <v>17.0</v>
      </c>
      <c r="L17" s="3">
        <v>22.0</v>
      </c>
      <c r="M17" s="3">
        <v>6.0</v>
      </c>
      <c r="N17" s="3">
        <v>628.95804643631</v>
      </c>
      <c r="O17" s="3">
        <v>28.0458388328552</v>
      </c>
      <c r="P17">
        <f t="shared" si="1"/>
        <v>0.5641025641</v>
      </c>
      <c r="Q17">
        <f t="shared" si="2"/>
        <v>0.7857142857</v>
      </c>
      <c r="R17" s="4">
        <f t="shared" si="3"/>
        <v>0.6567164179</v>
      </c>
    </row>
    <row r="18">
      <c r="A18" s="1" t="s">
        <v>29</v>
      </c>
      <c r="B18" s="2" t="s">
        <v>22</v>
      </c>
      <c r="C18" s="3">
        <v>0.235437247362713</v>
      </c>
      <c r="D18" s="3">
        <v>1.77582963620231</v>
      </c>
      <c r="E18" s="3">
        <v>0.135069802398444</v>
      </c>
      <c r="F18" s="3">
        <v>1.89844677121687</v>
      </c>
      <c r="G18" s="3">
        <v>0.534092743047518</v>
      </c>
      <c r="H18" s="3">
        <v>71.7165327871482</v>
      </c>
      <c r="I18" s="3">
        <v>89.6456659839353</v>
      </c>
      <c r="J18" s="3">
        <v>28.0</v>
      </c>
      <c r="K18" s="3">
        <v>20.0</v>
      </c>
      <c r="L18" s="3">
        <v>23.0</v>
      </c>
      <c r="M18" s="3">
        <v>5.0</v>
      </c>
      <c r="N18" s="3">
        <v>637.02229309082</v>
      </c>
      <c r="O18" s="3">
        <v>40.8548233509064</v>
      </c>
      <c r="P18">
        <f t="shared" si="1"/>
        <v>0.5348837209</v>
      </c>
      <c r="Q18">
        <f t="shared" si="2"/>
        <v>0.8214285714</v>
      </c>
      <c r="R18" s="4">
        <f t="shared" si="3"/>
        <v>0.6478873239</v>
      </c>
    </row>
    <row r="19">
      <c r="A19" s="1" t="s">
        <v>29</v>
      </c>
      <c r="B19" s="2" t="s">
        <v>24</v>
      </c>
      <c r="C19" s="3">
        <v>0.255665694849368</v>
      </c>
      <c r="D19" s="3">
        <v>0.154873123852717</v>
      </c>
      <c r="E19" s="3">
        <v>0.20048948673459</v>
      </c>
      <c r="F19" s="3">
        <v>0.152172369402973</v>
      </c>
      <c r="G19" s="3">
        <v>0.523560941189479</v>
      </c>
      <c r="H19" s="3">
        <v>65.7224230903004</v>
      </c>
      <c r="I19" s="3">
        <v>88.7252711719055</v>
      </c>
      <c r="J19" s="3">
        <v>28.0</v>
      </c>
      <c r="K19" s="3">
        <v>10.0</v>
      </c>
      <c r="L19" s="3">
        <v>21.0</v>
      </c>
      <c r="M19" s="3">
        <v>7.0</v>
      </c>
      <c r="N19" s="3">
        <v>649.68402338028</v>
      </c>
      <c r="O19" s="3">
        <v>18.2036650180817</v>
      </c>
      <c r="P19">
        <f t="shared" si="1"/>
        <v>0.6774193548</v>
      </c>
      <c r="Q19">
        <f t="shared" si="2"/>
        <v>0.75</v>
      </c>
      <c r="R19" s="4">
        <f t="shared" si="3"/>
        <v>0.7118644068</v>
      </c>
    </row>
    <row r="20">
      <c r="A20" s="1" t="s">
        <v>29</v>
      </c>
      <c r="B20" s="2" t="s">
        <v>21</v>
      </c>
      <c r="C20" s="3">
        <v>0.217630385487528</v>
      </c>
      <c r="D20" s="3">
        <v>0.099754346182917</v>
      </c>
      <c r="E20" s="3">
        <v>0.133736943483879</v>
      </c>
      <c r="F20" s="3">
        <v>0.137321983047685</v>
      </c>
      <c r="G20" s="3">
        <v>0.623018229431212</v>
      </c>
      <c r="H20" s="3">
        <v>77.4764013560222</v>
      </c>
      <c r="I20" s="3">
        <v>92.9716816272267</v>
      </c>
      <c r="J20" s="3">
        <v>28.0</v>
      </c>
      <c r="K20" s="3">
        <v>27.0</v>
      </c>
      <c r="L20" s="3">
        <v>24.0</v>
      </c>
      <c r="M20" s="3">
        <v>4.0</v>
      </c>
      <c r="N20" s="3">
        <v>705.850579738617</v>
      </c>
      <c r="O20" s="3">
        <v>118.744952917099</v>
      </c>
      <c r="P20">
        <f t="shared" si="1"/>
        <v>0.4705882353</v>
      </c>
      <c r="Q20">
        <f t="shared" si="2"/>
        <v>0.8571428571</v>
      </c>
      <c r="R20" s="4">
        <f t="shared" si="3"/>
        <v>0.6075949367</v>
      </c>
    </row>
    <row r="21">
      <c r="A21" s="1" t="s">
        <v>29</v>
      </c>
      <c r="B21" s="2" t="s">
        <v>28</v>
      </c>
      <c r="C21" s="3">
        <v>1.04809847748623</v>
      </c>
      <c r="D21" s="3">
        <v>0.13544109707375</v>
      </c>
      <c r="E21" s="3">
        <v>0.983380534170771</v>
      </c>
      <c r="F21" s="3">
        <v>0.168049601927528</v>
      </c>
      <c r="G21" s="3">
        <v>0.575921193815131</v>
      </c>
      <c r="H21" s="3">
        <v>65.3831230598305</v>
      </c>
      <c r="I21" s="3">
        <v>88.2672161307712</v>
      </c>
      <c r="J21" s="3">
        <v>28.0</v>
      </c>
      <c r="K21" s="3">
        <v>8.0</v>
      </c>
      <c r="L21" s="3">
        <v>21.0</v>
      </c>
      <c r="M21" s="3">
        <v>7.0</v>
      </c>
      <c r="N21" s="3">
        <v>682.785751581192</v>
      </c>
      <c r="O21" s="3">
        <v>29.0983562469482</v>
      </c>
      <c r="P21">
        <f t="shared" si="1"/>
        <v>0.724137931</v>
      </c>
      <c r="Q21">
        <f t="shared" si="2"/>
        <v>0.75</v>
      </c>
      <c r="R21" s="4">
        <f t="shared" si="3"/>
        <v>0.7368421053</v>
      </c>
    </row>
    <row r="22">
      <c r="A22" s="1" t="s">
        <v>29</v>
      </c>
      <c r="B22" s="2" t="s">
        <v>20</v>
      </c>
      <c r="C22" s="3">
        <v>0.206876932591218</v>
      </c>
      <c r="D22" s="3">
        <v>0.087004741290456</v>
      </c>
      <c r="E22" s="3">
        <v>0.150270817194771</v>
      </c>
      <c r="F22" s="3">
        <v>0.123895015191053</v>
      </c>
      <c r="G22" s="3">
        <v>0.592273260894293</v>
      </c>
      <c r="H22" s="3">
        <v>69.4813372279727</v>
      </c>
      <c r="I22" s="3">
        <v>93.7998052577632</v>
      </c>
      <c r="J22" s="3">
        <v>28.0</v>
      </c>
      <c r="K22" s="3">
        <v>9.0</v>
      </c>
      <c r="L22" s="3">
        <v>21.0</v>
      </c>
      <c r="M22" s="3">
        <v>7.0</v>
      </c>
      <c r="N22" s="3">
        <v>636.009794950485</v>
      </c>
      <c r="O22" s="3">
        <v>12.2499768733978</v>
      </c>
      <c r="P22">
        <f t="shared" si="1"/>
        <v>0.7</v>
      </c>
      <c r="Q22">
        <f t="shared" si="2"/>
        <v>0.75</v>
      </c>
      <c r="R22" s="4">
        <f t="shared" si="3"/>
        <v>0.724137931</v>
      </c>
    </row>
    <row r="23">
      <c r="A23" s="1" t="s">
        <v>30</v>
      </c>
      <c r="B23" s="2" t="s">
        <v>28</v>
      </c>
      <c r="C23" s="3">
        <v>0.577575440432583</v>
      </c>
      <c r="D23" s="3">
        <v>1.37883132740276</v>
      </c>
      <c r="E23" s="3">
        <v>0.52246564240913</v>
      </c>
      <c r="F23" s="3">
        <v>1.26468271527842</v>
      </c>
      <c r="G23" s="3">
        <v>0.346169565335259</v>
      </c>
      <c r="H23" s="3">
        <v>31.5256528931269</v>
      </c>
      <c r="I23" s="3">
        <v>76.1869944917235</v>
      </c>
      <c r="J23" s="3">
        <v>30.0</v>
      </c>
      <c r="K23" s="3">
        <v>1.0</v>
      </c>
      <c r="L23" s="3">
        <v>13.0</v>
      </c>
      <c r="M23" s="3">
        <v>17.0</v>
      </c>
      <c r="N23" s="3">
        <v>447.463094472885</v>
      </c>
      <c r="O23" s="3">
        <v>16.3916819095612</v>
      </c>
      <c r="P23">
        <f t="shared" si="1"/>
        <v>0.9285714286</v>
      </c>
      <c r="Q23">
        <f t="shared" si="2"/>
        <v>0.4333333333</v>
      </c>
      <c r="R23" s="4">
        <f t="shared" si="3"/>
        <v>0.5909090909</v>
      </c>
    </row>
    <row r="24">
      <c r="A24" s="1" t="s">
        <v>30</v>
      </c>
      <c r="B24" s="2" t="s">
        <v>24</v>
      </c>
      <c r="C24" s="3">
        <v>0.772402116402116</v>
      </c>
      <c r="D24" s="3">
        <v>1.64903401360544</v>
      </c>
      <c r="E24" s="3">
        <v>0.682043725127128</v>
      </c>
      <c r="F24" s="3">
        <v>1.6114152229091</v>
      </c>
      <c r="G24" s="3">
        <v>0.565516352319891</v>
      </c>
      <c r="H24" s="3">
        <v>36.6669089471386</v>
      </c>
      <c r="I24" s="3">
        <v>78.9748808092216</v>
      </c>
      <c r="J24" s="3">
        <v>30.0</v>
      </c>
      <c r="K24" s="3">
        <v>1.0</v>
      </c>
      <c r="L24" s="3">
        <v>15.0</v>
      </c>
      <c r="M24" s="3">
        <v>15.0</v>
      </c>
      <c r="N24" s="3">
        <v>466.63444852829</v>
      </c>
      <c r="O24" s="3">
        <v>12.3824334144592</v>
      </c>
      <c r="P24">
        <f t="shared" si="1"/>
        <v>0.9375</v>
      </c>
      <c r="Q24">
        <f t="shared" si="2"/>
        <v>0.5</v>
      </c>
      <c r="R24" s="4">
        <f t="shared" si="3"/>
        <v>0.652173913</v>
      </c>
    </row>
    <row r="25">
      <c r="A25" s="1" t="s">
        <v>30</v>
      </c>
      <c r="B25" s="2" t="s">
        <v>20</v>
      </c>
      <c r="C25" s="3">
        <v>0.260300453514739</v>
      </c>
      <c r="D25" s="3">
        <v>0.310924036281181</v>
      </c>
      <c r="E25" s="3">
        <v>0.153512964049284</v>
      </c>
      <c r="F25" s="3">
        <v>0.314565158036567</v>
      </c>
      <c r="G25" s="3">
        <v>0.473976813815057</v>
      </c>
      <c r="H25" s="3">
        <v>39.0177090434461</v>
      </c>
      <c r="I25" s="3">
        <v>78.0354180868922</v>
      </c>
      <c r="J25" s="3">
        <v>30.0</v>
      </c>
      <c r="K25" s="3">
        <v>1.0</v>
      </c>
      <c r="L25" s="3">
        <v>16.0</v>
      </c>
      <c r="M25" s="3">
        <v>14.0</v>
      </c>
      <c r="N25" s="3">
        <v>496.637164592743</v>
      </c>
      <c r="O25" s="3">
        <v>9.59747266769409</v>
      </c>
      <c r="P25">
        <f t="shared" si="1"/>
        <v>0.9411764706</v>
      </c>
      <c r="Q25">
        <f t="shared" si="2"/>
        <v>0.5333333333</v>
      </c>
      <c r="R25" s="4">
        <f t="shared" si="3"/>
        <v>0.6808510638</v>
      </c>
    </row>
    <row r="26">
      <c r="A26" s="1" t="s">
        <v>30</v>
      </c>
      <c r="B26" s="2" t="s">
        <v>25</v>
      </c>
      <c r="C26" s="3">
        <v>0.269875283446712</v>
      </c>
      <c r="D26" s="3">
        <v>0.234584278155708</v>
      </c>
      <c r="E26" s="3">
        <v>0.17467603965871</v>
      </c>
      <c r="F26" s="3">
        <v>0.293926190726876</v>
      </c>
      <c r="G26" s="3">
        <v>0.62789716022466</v>
      </c>
      <c r="H26" s="3">
        <v>60.7258571234442</v>
      </c>
      <c r="I26" s="3">
        <v>79.9024435834791</v>
      </c>
      <c r="J26" s="3">
        <v>30.0</v>
      </c>
      <c r="K26" s="3">
        <v>13.0</v>
      </c>
      <c r="L26" s="3">
        <v>24.0</v>
      </c>
      <c r="M26" s="3">
        <v>6.0</v>
      </c>
      <c r="N26" s="3">
        <v>680.409417867661</v>
      </c>
      <c r="O26" s="3">
        <v>42.111314535141</v>
      </c>
      <c r="P26">
        <f t="shared" si="1"/>
        <v>0.6486486486</v>
      </c>
      <c r="Q26">
        <f t="shared" si="2"/>
        <v>0.8</v>
      </c>
      <c r="R26" s="4">
        <f t="shared" si="3"/>
        <v>0.7164179104</v>
      </c>
    </row>
    <row r="27">
      <c r="A27" s="1" t="s">
        <v>30</v>
      </c>
      <c r="B27" s="2" t="s">
        <v>19</v>
      </c>
      <c r="C27" s="3">
        <v>0.719231411862991</v>
      </c>
      <c r="D27" s="3">
        <v>0.348647810001194</v>
      </c>
      <c r="E27" s="3">
        <v>0.719979096257326</v>
      </c>
      <c r="F27" s="3">
        <v>0.376353387209483</v>
      </c>
      <c r="G27" s="3">
        <v>0.675825841744089</v>
      </c>
      <c r="H27" s="3">
        <v>42.0022960180186</v>
      </c>
      <c r="I27" s="3">
        <v>74.121698855327</v>
      </c>
      <c r="J27" s="3">
        <v>30.0</v>
      </c>
      <c r="K27" s="3">
        <v>13.0</v>
      </c>
      <c r="L27" s="3">
        <v>17.0</v>
      </c>
      <c r="M27" s="3">
        <v>13.0</v>
      </c>
      <c r="N27" s="3">
        <v>382.744362831116</v>
      </c>
      <c r="O27" s="3">
        <v>18.8110914230347</v>
      </c>
      <c r="P27">
        <f t="shared" si="1"/>
        <v>0.5666666667</v>
      </c>
      <c r="Q27">
        <f t="shared" si="2"/>
        <v>0.5666666667</v>
      </c>
      <c r="R27" s="4">
        <f t="shared" si="3"/>
        <v>0.5666666667</v>
      </c>
    </row>
    <row r="28">
      <c r="A28" s="1" t="s">
        <v>30</v>
      </c>
      <c r="B28" s="2" t="s">
        <v>26</v>
      </c>
      <c r="C28" s="3">
        <v>0.168465608465608</v>
      </c>
      <c r="D28" s="3">
        <v>1.18822071050642</v>
      </c>
      <c r="E28" s="3">
        <v>0.173892748570462</v>
      </c>
      <c r="F28" s="3">
        <v>1.12530679709405</v>
      </c>
      <c r="G28" s="3">
        <v>0.433907067589149</v>
      </c>
      <c r="H28" s="3">
        <v>33.6848966438811</v>
      </c>
      <c r="I28" s="3">
        <v>63.406864270835</v>
      </c>
      <c r="J28" s="3">
        <v>30.0</v>
      </c>
      <c r="K28" s="3">
        <v>10.0</v>
      </c>
      <c r="L28" s="3">
        <v>15.0</v>
      </c>
      <c r="M28" s="3">
        <v>15.0</v>
      </c>
      <c r="N28" s="3">
        <v>460.789815425873</v>
      </c>
      <c r="O28" s="3">
        <v>21.0129609107971</v>
      </c>
      <c r="P28">
        <f t="shared" si="1"/>
        <v>0.6</v>
      </c>
      <c r="Q28">
        <f t="shared" si="2"/>
        <v>0.5</v>
      </c>
      <c r="R28" s="4">
        <f t="shared" si="3"/>
        <v>0.5454545455</v>
      </c>
    </row>
    <row r="29">
      <c r="A29" s="1" t="s">
        <v>30</v>
      </c>
      <c r="B29" s="2" t="s">
        <v>22</v>
      </c>
      <c r="C29" s="3">
        <v>0.927537892349922</v>
      </c>
      <c r="D29" s="3">
        <v>0.385382503878745</v>
      </c>
      <c r="E29" s="3">
        <v>0.870213975961799</v>
      </c>
      <c r="F29" s="3">
        <v>0.487310074775396</v>
      </c>
      <c r="G29" s="3">
        <v>0.514843181528256</v>
      </c>
      <c r="H29" s="3">
        <v>45.3401765536373</v>
      </c>
      <c r="I29" s="3">
        <v>77.3450070620871</v>
      </c>
      <c r="J29" s="3">
        <v>30.0</v>
      </c>
      <c r="K29" s="3">
        <v>12.0</v>
      </c>
      <c r="L29" s="3">
        <v>18.0</v>
      </c>
      <c r="M29" s="3">
        <v>12.0</v>
      </c>
      <c r="N29" s="3">
        <v>572.099678277969</v>
      </c>
      <c r="O29" s="3">
        <v>30.5561711788177</v>
      </c>
      <c r="P29">
        <f t="shared" si="1"/>
        <v>0.6</v>
      </c>
      <c r="Q29">
        <f t="shared" si="2"/>
        <v>0.6</v>
      </c>
      <c r="R29" s="4">
        <f t="shared" si="3"/>
        <v>0.6</v>
      </c>
    </row>
    <row r="30">
      <c r="A30" s="1" t="s">
        <v>30</v>
      </c>
      <c r="B30" s="2" t="s">
        <v>21</v>
      </c>
      <c r="C30" s="3">
        <v>0.326439909297052</v>
      </c>
      <c r="D30" s="3">
        <v>0.357231173171025</v>
      </c>
      <c r="E30" s="3">
        <v>0.277124876200886</v>
      </c>
      <c r="F30" s="3">
        <v>0.434498235530879</v>
      </c>
      <c r="G30" s="3">
        <v>0.527042120746331</v>
      </c>
      <c r="H30" s="3">
        <v>45.0283089435864</v>
      </c>
      <c r="I30" s="3">
        <v>74.1642735541423</v>
      </c>
      <c r="J30" s="3">
        <v>30.0</v>
      </c>
      <c r="K30" s="3">
        <v>12.0</v>
      </c>
      <c r="L30" s="3">
        <v>19.0</v>
      </c>
      <c r="M30" s="3">
        <v>11.0</v>
      </c>
      <c r="N30" s="3">
        <v>658.778742790222</v>
      </c>
      <c r="O30" s="3">
        <v>92.6550033092499</v>
      </c>
      <c r="P30">
        <f t="shared" si="1"/>
        <v>0.6129032258</v>
      </c>
      <c r="Q30">
        <f t="shared" si="2"/>
        <v>0.6333333333</v>
      </c>
      <c r="R30" s="4">
        <f t="shared" si="3"/>
        <v>0.6229508197</v>
      </c>
    </row>
    <row r="31">
      <c r="A31" s="1" t="s">
        <v>30</v>
      </c>
      <c r="B31" s="2" t="s">
        <v>27</v>
      </c>
      <c r="C31" s="3">
        <v>0.330825199645075</v>
      </c>
      <c r="D31" s="3">
        <v>0.878359459725919</v>
      </c>
      <c r="E31" s="3">
        <v>0.195234947693221</v>
      </c>
      <c r="F31" s="3">
        <v>0.977037975518632</v>
      </c>
      <c r="G31" s="3">
        <v>0.626809082786876</v>
      </c>
      <c r="H31" s="3">
        <v>56.4073087267519</v>
      </c>
      <c r="I31" s="3">
        <v>77.1889487839763</v>
      </c>
      <c r="J31" s="3">
        <v>30.0</v>
      </c>
      <c r="K31" s="3">
        <v>10.0</v>
      </c>
      <c r="L31" s="3">
        <v>23.0</v>
      </c>
      <c r="M31" s="3">
        <v>7.0</v>
      </c>
      <c r="N31" s="3">
        <v>700.864378452301</v>
      </c>
      <c r="O31" s="3">
        <v>62.5815036296845</v>
      </c>
      <c r="P31">
        <f t="shared" si="1"/>
        <v>0.696969697</v>
      </c>
      <c r="Q31">
        <f t="shared" si="2"/>
        <v>0.7666666667</v>
      </c>
      <c r="R31" s="4">
        <f t="shared" si="3"/>
        <v>0.7301587302</v>
      </c>
    </row>
    <row r="32">
      <c r="A32" s="1" t="s">
        <v>30</v>
      </c>
      <c r="B32" s="2" t="s">
        <v>23</v>
      </c>
      <c r="C32" s="3">
        <v>1.53663205633131</v>
      </c>
      <c r="D32" s="3">
        <v>1.50124835899272</v>
      </c>
      <c r="E32" s="3">
        <v>1.33710622712915</v>
      </c>
      <c r="F32" s="3">
        <v>1.3295197307564</v>
      </c>
      <c r="G32" s="3">
        <v>0.746542297354772</v>
      </c>
      <c r="H32" s="3">
        <v>45.8835045071992</v>
      </c>
      <c r="I32" s="3">
        <v>78.271860629928</v>
      </c>
      <c r="J32" s="3">
        <v>30.0</v>
      </c>
      <c r="K32" s="3">
        <v>10.0</v>
      </c>
      <c r="L32" s="3">
        <v>18.0</v>
      </c>
      <c r="M32" s="3">
        <v>12.0</v>
      </c>
      <c r="N32" s="3">
        <v>377.304431200027</v>
      </c>
      <c r="O32" s="3">
        <v>20.2298531532288</v>
      </c>
      <c r="P32">
        <f t="shared" si="1"/>
        <v>0.6428571429</v>
      </c>
      <c r="Q32">
        <f t="shared" si="2"/>
        <v>0.6</v>
      </c>
      <c r="R32" s="4">
        <f t="shared" si="3"/>
        <v>0.6206896552</v>
      </c>
    </row>
    <row r="33">
      <c r="A33" s="1" t="s">
        <v>31</v>
      </c>
      <c r="B33" s="2" t="s">
        <v>22</v>
      </c>
      <c r="C33" s="3">
        <v>0.105904761904762</v>
      </c>
      <c r="D33" s="3">
        <v>2.32651247165533</v>
      </c>
      <c r="E33" s="3">
        <v>0.039415318119543</v>
      </c>
      <c r="F33" s="3">
        <v>3.14187583828958</v>
      </c>
      <c r="G33" s="3">
        <v>0.651850646656242</v>
      </c>
      <c r="H33" s="3">
        <v>70.8308535672463</v>
      </c>
      <c r="I33" s="3">
        <v>92.9654953070107</v>
      </c>
      <c r="J33" s="3">
        <v>20.0</v>
      </c>
      <c r="K33" s="3">
        <v>8.0</v>
      </c>
      <c r="L33" s="3">
        <v>15.0</v>
      </c>
      <c r="M33" s="3">
        <v>5.0</v>
      </c>
      <c r="N33" s="3">
        <v>1021.1749997139</v>
      </c>
      <c r="O33" s="3">
        <v>120.708587408066</v>
      </c>
      <c r="P33">
        <f t="shared" si="1"/>
        <v>0.652173913</v>
      </c>
      <c r="Q33">
        <f t="shared" si="2"/>
        <v>0.75</v>
      </c>
      <c r="R33" s="4">
        <f t="shared" si="3"/>
        <v>0.6976744186</v>
      </c>
    </row>
    <row r="34">
      <c r="A34" s="1" t="s">
        <v>31</v>
      </c>
      <c r="B34" s="2" t="s">
        <v>27</v>
      </c>
      <c r="C34" s="3">
        <v>0.318252774794128</v>
      </c>
      <c r="D34" s="3">
        <v>1.26356844492183</v>
      </c>
      <c r="E34" s="3">
        <v>0.228475790109071</v>
      </c>
      <c r="F34" s="3">
        <v>1.97696976862387</v>
      </c>
      <c r="G34" s="3">
        <v>0.760063739475735</v>
      </c>
      <c r="H34" s="3">
        <v>94.4888522046267</v>
      </c>
      <c r="I34" s="3">
        <v>111.163355534855</v>
      </c>
      <c r="J34" s="3">
        <v>20.0</v>
      </c>
      <c r="K34" s="3">
        <v>34.0</v>
      </c>
      <c r="L34" s="3">
        <v>17.0</v>
      </c>
      <c r="M34" s="3">
        <v>3.0</v>
      </c>
      <c r="N34" s="3">
        <v>1077.1180665493</v>
      </c>
      <c r="O34" s="3">
        <v>212.180814981461</v>
      </c>
      <c r="P34">
        <f t="shared" si="1"/>
        <v>0.3333333333</v>
      </c>
      <c r="Q34">
        <f t="shared" si="2"/>
        <v>0.85</v>
      </c>
      <c r="R34" s="4">
        <f t="shared" si="3"/>
        <v>0.4788732394</v>
      </c>
    </row>
    <row r="35">
      <c r="A35" s="1" t="s">
        <v>31</v>
      </c>
      <c r="B35" s="2" t="s">
        <v>19</v>
      </c>
      <c r="C35" s="3">
        <v>0.405402494331066</v>
      </c>
      <c r="D35" s="3">
        <v>4.79147959183674</v>
      </c>
      <c r="E35" s="3">
        <v>0.238666771650903</v>
      </c>
      <c r="F35" s="3">
        <v>5.62133337169042</v>
      </c>
      <c r="G35" s="3">
        <v>0.820847056829657</v>
      </c>
      <c r="H35" s="3">
        <v>78.0422169025481</v>
      </c>
      <c r="I35" s="3">
        <v>97.5527711281851</v>
      </c>
      <c r="J35" s="3">
        <v>20.0</v>
      </c>
      <c r="K35" s="3">
        <v>11.0</v>
      </c>
      <c r="L35" s="3">
        <v>16.0</v>
      </c>
      <c r="M35" s="3">
        <v>4.0</v>
      </c>
      <c r="N35" s="3">
        <v>989.439717292786</v>
      </c>
      <c r="O35" s="3">
        <v>93.3604760169983</v>
      </c>
      <c r="P35">
        <f t="shared" si="1"/>
        <v>0.5925925926</v>
      </c>
      <c r="Q35">
        <f t="shared" si="2"/>
        <v>0.8</v>
      </c>
      <c r="R35" s="4">
        <f t="shared" si="3"/>
        <v>0.6808510638</v>
      </c>
    </row>
    <row r="36">
      <c r="A36" s="1" t="s">
        <v>31</v>
      </c>
      <c r="B36" s="2" t="s">
        <v>24</v>
      </c>
      <c r="C36" s="3">
        <v>0.206349206349206</v>
      </c>
      <c r="D36" s="3">
        <v>2.06402332361516</v>
      </c>
      <c r="E36" s="3">
        <v>0.177683237776952</v>
      </c>
      <c r="F36" s="3">
        <v>3.38049129682691</v>
      </c>
      <c r="G36" s="3">
        <v>0.530294498554419</v>
      </c>
      <c r="H36" s="3">
        <v>68.9137235743737</v>
      </c>
      <c r="I36" s="3">
        <v>98.4481765348195</v>
      </c>
      <c r="J36" s="3">
        <v>20.0</v>
      </c>
      <c r="K36" s="3">
        <v>0.0</v>
      </c>
      <c r="L36" s="3">
        <v>14.0</v>
      </c>
      <c r="M36" s="3">
        <v>6.0</v>
      </c>
      <c r="N36" s="3">
        <v>853.94762969017</v>
      </c>
      <c r="O36" s="3">
        <v>46.3559718132019</v>
      </c>
      <c r="P36">
        <f t="shared" si="1"/>
        <v>1</v>
      </c>
      <c r="Q36">
        <f t="shared" si="2"/>
        <v>0.7</v>
      </c>
      <c r="R36" s="4">
        <f t="shared" si="3"/>
        <v>0.8235294118</v>
      </c>
    </row>
    <row r="37">
      <c r="A37" s="1" t="s">
        <v>31</v>
      </c>
      <c r="B37" s="2" t="s">
        <v>23</v>
      </c>
      <c r="C37" s="3">
        <v>0.1394708994709</v>
      </c>
      <c r="D37" s="3">
        <v>1.05769463340892</v>
      </c>
      <c r="E37" s="3">
        <v>0.164695221868123</v>
      </c>
      <c r="F37" s="3">
        <v>1.95042626376795</v>
      </c>
      <c r="G37" s="3">
        <v>0.73675548488781</v>
      </c>
      <c r="H37" s="3">
        <v>51.9358428987087</v>
      </c>
      <c r="I37" s="3">
        <v>79.6349591113533</v>
      </c>
      <c r="J37" s="3">
        <v>20.0</v>
      </c>
      <c r="K37" s="3">
        <v>16.0</v>
      </c>
      <c r="L37" s="3">
        <v>12.0</v>
      </c>
      <c r="M37" s="3">
        <v>8.0</v>
      </c>
      <c r="N37" s="3">
        <v>978.432662010193</v>
      </c>
      <c r="O37" s="3">
        <v>121.106824874878</v>
      </c>
      <c r="P37">
        <f t="shared" si="1"/>
        <v>0.4285714286</v>
      </c>
      <c r="Q37">
        <f t="shared" si="2"/>
        <v>0.6</v>
      </c>
      <c r="R37" s="4">
        <f t="shared" si="3"/>
        <v>0.5</v>
      </c>
    </row>
    <row r="38">
      <c r="A38" s="1" t="s">
        <v>31</v>
      </c>
      <c r="B38" s="2" t="s">
        <v>25</v>
      </c>
      <c r="C38" s="3">
        <v>0.11897052154195</v>
      </c>
      <c r="D38" s="3">
        <v>0.898648526077099</v>
      </c>
      <c r="E38" s="3">
        <v>0.083813473585871</v>
      </c>
      <c r="F38" s="3">
        <v>1.54101050325404</v>
      </c>
      <c r="G38" s="3">
        <v>0.776091928880033</v>
      </c>
      <c r="H38" s="3">
        <v>99.4694310089501</v>
      </c>
      <c r="I38" s="3">
        <v>104.704664219948</v>
      </c>
      <c r="J38" s="3">
        <v>20.0</v>
      </c>
      <c r="K38" s="3">
        <v>62.0</v>
      </c>
      <c r="L38" s="3">
        <v>19.0</v>
      </c>
      <c r="M38" s="3">
        <v>1.0</v>
      </c>
      <c r="N38" s="3">
        <v>1191.15743470192</v>
      </c>
      <c r="O38" s="3">
        <v>147.500525712967</v>
      </c>
      <c r="P38">
        <f t="shared" si="1"/>
        <v>0.2345679012</v>
      </c>
      <c r="Q38">
        <f t="shared" si="2"/>
        <v>0.95</v>
      </c>
      <c r="R38" s="4">
        <f t="shared" si="3"/>
        <v>0.3762376238</v>
      </c>
    </row>
    <row r="39">
      <c r="A39" s="1" t="s">
        <v>31</v>
      </c>
      <c r="B39" s="2" t="s">
        <v>20</v>
      </c>
      <c r="C39" s="3">
        <v>0.38218253968254</v>
      </c>
      <c r="D39" s="3">
        <v>6.84407029478458</v>
      </c>
      <c r="E39" s="3">
        <v>0.308845620029418</v>
      </c>
      <c r="F39" s="3">
        <v>7.68700371552693</v>
      </c>
      <c r="G39" s="3">
        <v>0.463714493923662</v>
      </c>
      <c r="H39" s="3">
        <v>78.9592906002344</v>
      </c>
      <c r="I39" s="3">
        <v>98.699113250293</v>
      </c>
      <c r="J39" s="3">
        <v>20.0</v>
      </c>
      <c r="K39" s="3">
        <v>1.0</v>
      </c>
      <c r="L39" s="3">
        <v>16.0</v>
      </c>
      <c r="M39" s="3">
        <v>4.0</v>
      </c>
      <c r="N39" s="3">
        <v>1038.84959816933</v>
      </c>
      <c r="O39" s="3">
        <v>35.1366846561432</v>
      </c>
      <c r="P39">
        <f t="shared" si="1"/>
        <v>0.9411764706</v>
      </c>
      <c r="Q39">
        <f t="shared" si="2"/>
        <v>0.8</v>
      </c>
      <c r="R39" s="4">
        <f t="shared" si="3"/>
        <v>0.8648648649</v>
      </c>
    </row>
    <row r="40">
      <c r="A40" s="1" t="s">
        <v>31</v>
      </c>
      <c r="B40" s="2" t="s">
        <v>21</v>
      </c>
      <c r="C40" s="3">
        <v>0.933461384553821</v>
      </c>
      <c r="D40" s="3">
        <v>2.52995598239296</v>
      </c>
      <c r="E40" s="3">
        <v>0.738702893329731</v>
      </c>
      <c r="F40" s="3">
        <v>3.53413072606984</v>
      </c>
      <c r="G40" s="3">
        <v>0.66507081302201</v>
      </c>
      <c r="H40" s="3">
        <v>83.6605107581317</v>
      </c>
      <c r="I40" s="3">
        <v>98.4241303036844</v>
      </c>
      <c r="J40" s="3">
        <v>20.0</v>
      </c>
      <c r="K40" s="3">
        <v>17.0</v>
      </c>
      <c r="L40" s="3">
        <v>17.0</v>
      </c>
      <c r="M40" s="3">
        <v>3.0</v>
      </c>
      <c r="N40" s="3">
        <v>1128.75800943375</v>
      </c>
      <c r="O40" s="3">
        <v>388.122292757034</v>
      </c>
      <c r="P40">
        <f t="shared" si="1"/>
        <v>0.5</v>
      </c>
      <c r="Q40">
        <f t="shared" si="2"/>
        <v>0.85</v>
      </c>
      <c r="R40" s="4">
        <f t="shared" si="3"/>
        <v>0.6296296296</v>
      </c>
    </row>
    <row r="41">
      <c r="A41" s="1" t="s">
        <v>31</v>
      </c>
      <c r="B41" s="2" t="s">
        <v>26</v>
      </c>
      <c r="C41" s="3">
        <v>0.187437641723356</v>
      </c>
      <c r="D41" s="3">
        <v>3.7302299967606</v>
      </c>
      <c r="E41" s="3">
        <v>0.146977229272327</v>
      </c>
      <c r="F41" s="3">
        <v>4.63343546802685</v>
      </c>
      <c r="G41" s="3">
        <v>0.659444433841714</v>
      </c>
      <c r="H41" s="3">
        <v>68.9351081832518</v>
      </c>
      <c r="I41" s="3">
        <v>98.478725976074</v>
      </c>
      <c r="J41" s="3">
        <v>20.0</v>
      </c>
      <c r="K41" s="3">
        <v>6.0</v>
      </c>
      <c r="L41" s="3">
        <v>14.0</v>
      </c>
      <c r="M41" s="3">
        <v>6.0</v>
      </c>
      <c r="N41" s="3">
        <v>902.619940280914</v>
      </c>
      <c r="O41" s="3">
        <v>77.5906372070313</v>
      </c>
      <c r="P41">
        <f t="shared" si="1"/>
        <v>0.7</v>
      </c>
      <c r="Q41">
        <f t="shared" si="2"/>
        <v>0.7</v>
      </c>
      <c r="R41" s="4">
        <f t="shared" si="3"/>
        <v>0.7</v>
      </c>
    </row>
    <row r="42">
      <c r="A42" s="1" t="s">
        <v>31</v>
      </c>
      <c r="B42" s="2" t="s">
        <v>28</v>
      </c>
      <c r="C42" s="3">
        <v>3.00263038548753</v>
      </c>
      <c r="D42" s="3">
        <v>3.91491156462585</v>
      </c>
      <c r="E42" s="3">
        <v>3.09865847140484</v>
      </c>
      <c r="F42" s="3">
        <v>4.52413733948521</v>
      </c>
      <c r="G42" s="3">
        <v>0.439095245270395</v>
      </c>
      <c r="H42" s="3">
        <v>48.7956317046583</v>
      </c>
      <c r="I42" s="3">
        <v>97.5912634093167</v>
      </c>
      <c r="J42" s="3">
        <v>20.0</v>
      </c>
      <c r="K42" s="3">
        <v>0.0</v>
      </c>
      <c r="L42" s="3">
        <v>10.0</v>
      </c>
      <c r="M42" s="3">
        <v>10.0</v>
      </c>
      <c r="N42" s="3">
        <v>614.905935525894</v>
      </c>
      <c r="O42" s="3">
        <v>54.0155005455017</v>
      </c>
      <c r="P42">
        <f t="shared" si="1"/>
        <v>1</v>
      </c>
      <c r="Q42">
        <f t="shared" si="2"/>
        <v>0.5</v>
      </c>
      <c r="R42" s="4">
        <f t="shared" si="3"/>
        <v>0.6666666667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8.86"/>
    <col customWidth="1" hidden="1" min="2" max="2" width="50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7">
      <c r="C17" s="8" t="s">
        <v>18</v>
      </c>
      <c r="D17" s="8"/>
      <c r="E17" s="8"/>
      <c r="F17" s="8" t="s">
        <v>29</v>
      </c>
      <c r="G17" s="8"/>
      <c r="H17" s="8"/>
      <c r="I17" s="8" t="s">
        <v>30</v>
      </c>
      <c r="J17" s="8"/>
      <c r="K17" s="8"/>
      <c r="L17" s="8" t="s">
        <v>31</v>
      </c>
      <c r="M17" s="8"/>
      <c r="N17" s="8"/>
      <c r="O17" s="8" t="s">
        <v>34</v>
      </c>
      <c r="P17" s="8"/>
      <c r="Q17" s="8"/>
    </row>
    <row r="18">
      <c r="C18" s="9" t="s">
        <v>48</v>
      </c>
      <c r="D18" s="9" t="s">
        <v>49</v>
      </c>
      <c r="E18" s="9" t="s">
        <v>50</v>
      </c>
      <c r="F18" s="9" t="s">
        <v>48</v>
      </c>
      <c r="G18" s="9" t="s">
        <v>49</v>
      </c>
      <c r="H18" s="9" t="s">
        <v>50</v>
      </c>
      <c r="I18" s="9" t="s">
        <v>48</v>
      </c>
      <c r="J18" s="9" t="s">
        <v>49</v>
      </c>
      <c r="K18" s="9" t="s">
        <v>50</v>
      </c>
      <c r="L18" s="9" t="s">
        <v>48</v>
      </c>
      <c r="M18" s="9" t="s">
        <v>49</v>
      </c>
      <c r="N18" s="9" t="s">
        <v>50</v>
      </c>
      <c r="O18" s="9" t="s">
        <v>48</v>
      </c>
      <c r="P18" s="9" t="s">
        <v>49</v>
      </c>
      <c r="Q18" s="9" t="s">
        <v>50</v>
      </c>
    </row>
    <row r="19">
      <c r="A19" s="1">
        <v>1.0</v>
      </c>
      <c r="B19" s="10" t="s">
        <v>28</v>
      </c>
      <c r="C19" s="11">
        <v>12.0</v>
      </c>
      <c r="D19" s="11">
        <v>8.0</v>
      </c>
      <c r="E19" s="11">
        <v>1.0</v>
      </c>
      <c r="F19" s="11">
        <v>21.0</v>
      </c>
      <c r="G19" s="11">
        <v>7.0</v>
      </c>
      <c r="H19" s="11">
        <v>8.0</v>
      </c>
      <c r="I19" s="11">
        <v>13.0</v>
      </c>
      <c r="J19" s="11">
        <v>17.0</v>
      </c>
      <c r="K19" s="11">
        <v>1.0</v>
      </c>
      <c r="L19" s="11">
        <v>10.0</v>
      </c>
      <c r="M19" s="11">
        <v>10.0</v>
      </c>
      <c r="N19" s="11">
        <v>0.0</v>
      </c>
      <c r="O19" s="11">
        <v>56.0</v>
      </c>
      <c r="P19" s="11">
        <v>42.0</v>
      </c>
      <c r="Q19" s="11">
        <v>10.0</v>
      </c>
    </row>
    <row r="20">
      <c r="A20" s="1">
        <v>2.0</v>
      </c>
      <c r="B20" s="10" t="s">
        <v>21</v>
      </c>
      <c r="C20" s="11">
        <v>15.0</v>
      </c>
      <c r="D20" s="11">
        <v>5.0</v>
      </c>
      <c r="E20" s="11">
        <v>7.0</v>
      </c>
      <c r="F20" s="11">
        <v>24.0</v>
      </c>
      <c r="G20" s="11">
        <v>4.0</v>
      </c>
      <c r="H20" s="11">
        <v>27.0</v>
      </c>
      <c r="I20" s="11">
        <v>19.0</v>
      </c>
      <c r="J20" s="11">
        <v>11.0</v>
      </c>
      <c r="K20" s="11">
        <v>12.0</v>
      </c>
      <c r="L20" s="11">
        <v>17.0</v>
      </c>
      <c r="M20" s="11">
        <v>3.0</v>
      </c>
      <c r="N20" s="11">
        <v>17.0</v>
      </c>
      <c r="O20" s="11">
        <v>75.0</v>
      </c>
      <c r="P20" s="11">
        <v>23.0</v>
      </c>
      <c r="Q20" s="11">
        <v>63.0</v>
      </c>
    </row>
    <row r="21">
      <c r="A21" s="1">
        <v>3.0</v>
      </c>
      <c r="B21" s="10" t="s">
        <v>24</v>
      </c>
      <c r="C21" s="11">
        <v>12.0</v>
      </c>
      <c r="D21" s="11">
        <v>8.0</v>
      </c>
      <c r="E21" s="11">
        <v>1.0</v>
      </c>
      <c r="F21" s="11">
        <v>21.0</v>
      </c>
      <c r="G21" s="11">
        <v>7.0</v>
      </c>
      <c r="H21" s="11">
        <v>10.0</v>
      </c>
      <c r="I21" s="11">
        <v>15.0</v>
      </c>
      <c r="J21" s="11">
        <v>15.0</v>
      </c>
      <c r="K21" s="11">
        <v>1.0</v>
      </c>
      <c r="L21" s="11">
        <v>14.0</v>
      </c>
      <c r="M21" s="11">
        <v>6.0</v>
      </c>
      <c r="N21" s="11">
        <v>0.0</v>
      </c>
      <c r="O21" s="11">
        <v>62.0</v>
      </c>
      <c r="P21" s="11">
        <v>36.0</v>
      </c>
      <c r="Q21" s="11">
        <v>12.0</v>
      </c>
    </row>
    <row r="22">
      <c r="A22" s="1">
        <v>4.0</v>
      </c>
      <c r="B22" s="10" t="s">
        <v>27</v>
      </c>
      <c r="C22" s="11">
        <v>15.0</v>
      </c>
      <c r="D22" s="11">
        <v>5.0</v>
      </c>
      <c r="E22" s="11">
        <v>7.0</v>
      </c>
      <c r="F22" s="11">
        <v>24.0</v>
      </c>
      <c r="G22" s="11">
        <v>4.0</v>
      </c>
      <c r="H22" s="11">
        <v>30.0</v>
      </c>
      <c r="I22" s="11">
        <v>23.0</v>
      </c>
      <c r="J22" s="11">
        <v>7.0</v>
      </c>
      <c r="K22" s="11">
        <v>10.0</v>
      </c>
      <c r="L22" s="11">
        <v>17.0</v>
      </c>
      <c r="M22" s="11">
        <v>3.0</v>
      </c>
      <c r="N22" s="11">
        <v>34.0</v>
      </c>
      <c r="O22" s="11">
        <v>79.0</v>
      </c>
      <c r="P22" s="11">
        <v>19.0</v>
      </c>
      <c r="Q22" s="11">
        <v>81.0</v>
      </c>
    </row>
    <row r="23">
      <c r="A23" s="1">
        <v>5.0</v>
      </c>
      <c r="B23" s="10" t="s">
        <v>20</v>
      </c>
      <c r="C23" s="11">
        <v>12.0</v>
      </c>
      <c r="D23" s="11">
        <v>8.0</v>
      </c>
      <c r="E23" s="11">
        <v>1.0</v>
      </c>
      <c r="F23" s="11">
        <v>21.0</v>
      </c>
      <c r="G23" s="11">
        <v>7.0</v>
      </c>
      <c r="H23" s="11">
        <v>9.0</v>
      </c>
      <c r="I23" s="11">
        <v>16.0</v>
      </c>
      <c r="J23" s="11">
        <v>14.0</v>
      </c>
      <c r="K23" s="11">
        <v>1.0</v>
      </c>
      <c r="L23" s="11">
        <v>16.0</v>
      </c>
      <c r="M23" s="11">
        <v>4.0</v>
      </c>
      <c r="N23" s="11">
        <v>1.0</v>
      </c>
      <c r="O23" s="11">
        <v>65.0</v>
      </c>
      <c r="P23" s="11">
        <v>33.0</v>
      </c>
      <c r="Q23" s="11">
        <v>12.0</v>
      </c>
    </row>
    <row r="24">
      <c r="A24" s="1">
        <v>6.0</v>
      </c>
      <c r="B24" s="10" t="s">
        <v>25</v>
      </c>
      <c r="C24" s="11">
        <v>15.0</v>
      </c>
      <c r="D24" s="11">
        <v>5.0</v>
      </c>
      <c r="E24" s="11">
        <v>10.0</v>
      </c>
      <c r="F24" s="11">
        <v>24.0</v>
      </c>
      <c r="G24" s="11">
        <v>4.0</v>
      </c>
      <c r="H24" s="11">
        <v>25.0</v>
      </c>
      <c r="I24" s="11">
        <v>24.0</v>
      </c>
      <c r="J24" s="11">
        <v>6.0</v>
      </c>
      <c r="K24" s="11">
        <v>13.0</v>
      </c>
      <c r="L24" s="11">
        <v>19.0</v>
      </c>
      <c r="M24" s="11">
        <v>1.0</v>
      </c>
      <c r="N24" s="11">
        <v>62.0</v>
      </c>
      <c r="O24" s="11">
        <v>82.0</v>
      </c>
      <c r="P24" s="11">
        <v>16.0</v>
      </c>
      <c r="Q24" s="11">
        <v>110.0</v>
      </c>
    </row>
    <row r="25">
      <c r="A25" s="1">
        <v>7.0</v>
      </c>
      <c r="B25" s="10" t="s">
        <v>22</v>
      </c>
      <c r="C25" s="11">
        <v>11.0</v>
      </c>
      <c r="D25" s="11">
        <v>9.0</v>
      </c>
      <c r="E25" s="11">
        <v>6.0</v>
      </c>
      <c r="F25" s="11">
        <v>23.0</v>
      </c>
      <c r="G25" s="11">
        <v>5.0</v>
      </c>
      <c r="H25" s="11">
        <v>20.0</v>
      </c>
      <c r="I25" s="11">
        <v>18.0</v>
      </c>
      <c r="J25" s="11">
        <v>12.0</v>
      </c>
      <c r="K25" s="11">
        <v>12.0</v>
      </c>
      <c r="L25" s="11">
        <v>15.0</v>
      </c>
      <c r="M25" s="11">
        <v>5.0</v>
      </c>
      <c r="N25" s="11">
        <v>8.0</v>
      </c>
      <c r="O25" s="11">
        <v>67.0</v>
      </c>
      <c r="P25" s="11">
        <v>31.0</v>
      </c>
      <c r="Q25" s="11">
        <v>46.0</v>
      </c>
    </row>
    <row r="26">
      <c r="A26" s="1">
        <v>8.0</v>
      </c>
      <c r="B26" s="10" t="s">
        <v>23</v>
      </c>
      <c r="C26" s="11">
        <v>12.0</v>
      </c>
      <c r="D26" s="11">
        <v>8.0</v>
      </c>
      <c r="E26" s="11">
        <v>4.0</v>
      </c>
      <c r="F26" s="11">
        <v>22.0</v>
      </c>
      <c r="G26" s="11">
        <v>6.0</v>
      </c>
      <c r="H26" s="11">
        <v>19.0</v>
      </c>
      <c r="I26" s="11">
        <v>18.0</v>
      </c>
      <c r="J26" s="11">
        <v>12.0</v>
      </c>
      <c r="K26" s="11">
        <v>10.0</v>
      </c>
      <c r="L26" s="11">
        <v>12.0</v>
      </c>
      <c r="M26" s="11">
        <v>8.0</v>
      </c>
      <c r="N26" s="11">
        <v>16.0</v>
      </c>
      <c r="O26" s="11">
        <v>64.0</v>
      </c>
      <c r="P26" s="11">
        <v>34.0</v>
      </c>
      <c r="Q26" s="11">
        <v>49.0</v>
      </c>
    </row>
    <row r="27">
      <c r="A27" s="1">
        <v>9.0</v>
      </c>
      <c r="B27" s="10" t="s">
        <v>19</v>
      </c>
      <c r="C27" s="11">
        <v>11.0</v>
      </c>
      <c r="D27" s="11">
        <v>9.0</v>
      </c>
      <c r="E27" s="11">
        <v>6.0</v>
      </c>
      <c r="F27" s="11">
        <v>23.0</v>
      </c>
      <c r="G27" s="11">
        <v>5.0</v>
      </c>
      <c r="H27" s="11">
        <v>24.0</v>
      </c>
      <c r="I27" s="11">
        <v>17.0</v>
      </c>
      <c r="J27" s="11">
        <v>13.0</v>
      </c>
      <c r="K27" s="11">
        <v>13.0</v>
      </c>
      <c r="L27" s="11">
        <v>16.0</v>
      </c>
      <c r="M27" s="11">
        <v>4.0</v>
      </c>
      <c r="N27" s="11">
        <v>11.0</v>
      </c>
      <c r="O27" s="11">
        <v>67.0</v>
      </c>
      <c r="P27" s="11">
        <v>31.0</v>
      </c>
      <c r="Q27" s="11">
        <v>54.0</v>
      </c>
    </row>
    <row r="28">
      <c r="A28" s="1">
        <v>10.0</v>
      </c>
      <c r="B28" s="10" t="s">
        <v>26</v>
      </c>
      <c r="C28" s="11">
        <v>14.0</v>
      </c>
      <c r="D28" s="11">
        <v>6.0</v>
      </c>
      <c r="E28" s="11">
        <v>2.0</v>
      </c>
      <c r="F28" s="11">
        <v>22.0</v>
      </c>
      <c r="G28" s="11">
        <v>6.0</v>
      </c>
      <c r="H28" s="11">
        <v>17.0</v>
      </c>
      <c r="I28" s="11">
        <v>15.0</v>
      </c>
      <c r="J28" s="11">
        <v>15.0</v>
      </c>
      <c r="K28" s="11">
        <v>10.0</v>
      </c>
      <c r="L28" s="11">
        <v>14.0</v>
      </c>
      <c r="M28" s="11">
        <v>6.0</v>
      </c>
      <c r="N28" s="11">
        <v>6.0</v>
      </c>
      <c r="O28" s="11">
        <v>65.0</v>
      </c>
      <c r="P28" s="11">
        <v>33.0</v>
      </c>
      <c r="Q28" s="11">
        <v>35.0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1.14"/>
    <col customWidth="1" hidden="1" min="3" max="3" width="38.57"/>
  </cols>
  <sheetData>
    <row r="1"/>
    <row r="2">
      <c r="D2">
        <f t="shared" ref="D2:D11" si="1">B2+C2</f>
        <v>2485.814053</v>
      </c>
    </row>
    <row r="3">
      <c r="D3">
        <f t="shared" si="1"/>
        <v>2455.625355</v>
      </c>
    </row>
    <row r="4">
      <c r="D4">
        <f t="shared" si="1"/>
        <v>2746.412789</v>
      </c>
    </row>
    <row r="5">
      <c r="D5">
        <f t="shared" si="1"/>
        <v>3213.112505</v>
      </c>
    </row>
    <row r="6">
      <c r="D6">
        <f t="shared" si="1"/>
        <v>2522.624449</v>
      </c>
    </row>
    <row r="7">
      <c r="D7">
        <f t="shared" si="1"/>
        <v>3262.497765</v>
      </c>
    </row>
    <row r="8">
      <c r="D8">
        <f t="shared" si="1"/>
        <v>2355.981455</v>
      </c>
    </row>
    <row r="9">
      <c r="D9">
        <f t="shared" si="1"/>
        <v>2463.283196</v>
      </c>
    </row>
    <row r="10">
      <c r="D10">
        <f t="shared" si="1"/>
        <v>3591.482757</v>
      </c>
    </row>
    <row r="11">
      <c r="D11">
        <f t="shared" si="1"/>
        <v>2159.032181</v>
      </c>
    </row>
    <row r="12"/>
    <row r="14">
      <c r="D14" s="1" t="s">
        <v>35</v>
      </c>
      <c r="E14" s="1" t="s">
        <v>36</v>
      </c>
    </row>
    <row r="15">
      <c r="B15" s="1">
        <v>1.0</v>
      </c>
      <c r="C15" s="5" t="s">
        <v>37</v>
      </c>
      <c r="D15" s="6">
        <v>2048.7010066509242</v>
      </c>
      <c r="E15" s="6">
        <v>110.3311741352081</v>
      </c>
      <c r="F15" s="7">
        <f t="shared" ref="F15:F24" si="2">E15+D15</f>
        <v>2159.032181</v>
      </c>
    </row>
    <row r="16">
      <c r="B16" s="1">
        <v>2.0</v>
      </c>
      <c r="C16" s="5" t="s">
        <v>38</v>
      </c>
      <c r="D16" s="6">
        <v>2934.304156303409</v>
      </c>
      <c r="E16" s="6">
        <v>657.1786005496976</v>
      </c>
      <c r="F16" s="7">
        <f t="shared" si="2"/>
        <v>3591.482757</v>
      </c>
    </row>
    <row r="17">
      <c r="B17" s="1">
        <v>3.0</v>
      </c>
      <c r="C17" s="5" t="s">
        <v>39</v>
      </c>
      <c r="D17" s="6">
        <v>2271.275006294251</v>
      </c>
      <c r="E17" s="6">
        <v>84.70644903182983</v>
      </c>
      <c r="F17" s="7">
        <f t="shared" si="2"/>
        <v>2355.981455</v>
      </c>
    </row>
    <row r="18">
      <c r="B18" s="1">
        <v>4.0</v>
      </c>
      <c r="C18" s="5" t="s">
        <v>40</v>
      </c>
      <c r="D18" s="6">
        <v>2883.7145965099317</v>
      </c>
      <c r="E18" s="6">
        <v>378.7831683158879</v>
      </c>
      <c r="F18" s="7">
        <f t="shared" si="2"/>
        <v>3262.497765</v>
      </c>
    </row>
    <row r="19">
      <c r="B19" s="1">
        <v>5.0</v>
      </c>
      <c r="C19" s="5" t="s">
        <v>41</v>
      </c>
      <c r="D19" s="6">
        <v>2460.569981098178</v>
      </c>
      <c r="E19" s="6">
        <v>62.05446791648863</v>
      </c>
      <c r="F19" s="7">
        <f t="shared" si="2"/>
        <v>2522.624449</v>
      </c>
    </row>
    <row r="20">
      <c r="B20" s="1">
        <v>6.0</v>
      </c>
      <c r="C20" s="5" t="s">
        <v>42</v>
      </c>
      <c r="D20" s="6">
        <v>2956.483333349229</v>
      </c>
      <c r="E20" s="6">
        <v>256.6291716098787</v>
      </c>
      <c r="F20" s="7">
        <f t="shared" si="2"/>
        <v>3213.112505</v>
      </c>
    </row>
    <row r="21">
      <c r="B21" s="1">
        <v>7.0</v>
      </c>
      <c r="C21" s="5" t="s">
        <v>43</v>
      </c>
      <c r="D21" s="6">
        <v>2538.136111021043</v>
      </c>
      <c r="E21" s="6">
        <v>208.2766776084902</v>
      </c>
      <c r="F21" s="7">
        <f t="shared" si="2"/>
        <v>2746.412789</v>
      </c>
    </row>
    <row r="22">
      <c r="B22" s="1">
        <v>8.0</v>
      </c>
      <c r="C22" s="5" t="s">
        <v>44</v>
      </c>
      <c r="D22" s="6">
        <v>2256.238297700882</v>
      </c>
      <c r="E22" s="6">
        <v>199.38705706596392</v>
      </c>
      <c r="F22" s="7">
        <f t="shared" si="2"/>
        <v>2455.625355</v>
      </c>
    </row>
    <row r="23">
      <c r="B23" s="1">
        <v>9.0</v>
      </c>
      <c r="C23" s="5" t="s">
        <v>45</v>
      </c>
      <c r="D23" s="6">
        <v>2324.869979381562</v>
      </c>
      <c r="E23" s="6">
        <v>160.9440732002259</v>
      </c>
      <c r="F23" s="7">
        <f t="shared" si="2"/>
        <v>2485.814053</v>
      </c>
    </row>
    <row r="24">
      <c r="B24" s="1">
        <v>10.0</v>
      </c>
      <c r="C24" s="5" t="s">
        <v>46</v>
      </c>
      <c r="D24" s="6">
        <v>2323.528028964996</v>
      </c>
      <c r="E24" s="6">
        <v>139.75516724586493</v>
      </c>
      <c r="F24" s="7">
        <f t="shared" si="2"/>
        <v>2463.283196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86"/>
    <col customWidth="1" min="2" max="2" width="41.14"/>
    <col customWidth="1" min="3" max="3" width="13.29"/>
    <col customWidth="1" min="4" max="4" width="17.57"/>
    <col customWidth="1" min="5" max="5" width="13.0"/>
    <col customWidth="1" min="6" max="6" width="14.14"/>
    <col customWidth="1" min="7" max="7" width="13.57"/>
  </cols>
  <sheetData>
    <row r="1"/>
    <row r="2">
      <c r="A2" s="12" t="s">
        <v>52</v>
      </c>
    </row>
    <row r="3">
      <c r="A3" s="13">
        <v>1.0</v>
      </c>
    </row>
    <row r="4">
      <c r="A4" s="13">
        <v>2.0</v>
      </c>
    </row>
    <row r="5">
      <c r="A5" s="13">
        <v>3.0</v>
      </c>
    </row>
    <row r="6">
      <c r="A6" s="13">
        <v>4.0</v>
      </c>
    </row>
    <row r="7">
      <c r="A7" s="13">
        <v>5.0</v>
      </c>
    </row>
    <row r="8">
      <c r="A8" s="13">
        <v>6.0</v>
      </c>
    </row>
    <row r="9">
      <c r="A9" s="13">
        <v>7.0</v>
      </c>
    </row>
    <row r="10">
      <c r="A10" s="13">
        <v>8.0</v>
      </c>
    </row>
    <row r="11">
      <c r="A11" s="13">
        <v>9.0</v>
      </c>
    </row>
    <row r="12">
      <c r="A12" s="13">
        <v>10.0</v>
      </c>
    </row>
    <row r="13"/>
    <row r="18">
      <c r="C18" s="14" t="s">
        <v>53</v>
      </c>
      <c r="D18" s="15"/>
      <c r="E18" s="15"/>
      <c r="F18" s="15"/>
      <c r="G18" s="15"/>
    </row>
    <row r="19">
      <c r="A19" s="16" t="s">
        <v>52</v>
      </c>
      <c r="B19" s="16" t="s">
        <v>1</v>
      </c>
      <c r="C19" s="17" t="s">
        <v>18</v>
      </c>
      <c r="D19" s="17" t="s">
        <v>29</v>
      </c>
      <c r="E19" s="17" t="s">
        <v>30</v>
      </c>
      <c r="F19" s="17" t="s">
        <v>31</v>
      </c>
      <c r="G19" s="18" t="s">
        <v>54</v>
      </c>
    </row>
    <row r="20">
      <c r="A20" s="19">
        <v>1.0</v>
      </c>
      <c r="B20" s="5" t="s">
        <v>37</v>
      </c>
      <c r="C20" s="20">
        <v>0.6</v>
      </c>
      <c r="D20" s="20">
        <v>0.75</v>
      </c>
      <c r="E20" s="20">
        <v>0.43333333333333335</v>
      </c>
      <c r="F20" s="20">
        <v>0.5</v>
      </c>
      <c r="G20" s="20">
        <v>0.5708333333333333</v>
      </c>
    </row>
    <row r="21">
      <c r="A21" s="19">
        <v>2.0</v>
      </c>
      <c r="B21" s="5" t="s">
        <v>38</v>
      </c>
      <c r="C21" s="20">
        <v>0.75</v>
      </c>
      <c r="D21" s="20">
        <v>0.8571428571428571</v>
      </c>
      <c r="E21" s="20">
        <v>0.6333333333333333</v>
      </c>
      <c r="F21" s="20">
        <v>0.85</v>
      </c>
      <c r="G21" s="20">
        <v>0.7726190476190476</v>
      </c>
    </row>
    <row r="22">
      <c r="A22" s="19">
        <v>3.0</v>
      </c>
      <c r="B22" s="5" t="s">
        <v>39</v>
      </c>
      <c r="C22" s="20">
        <v>0.6</v>
      </c>
      <c r="D22" s="20">
        <v>0.75</v>
      </c>
      <c r="E22" s="20">
        <v>0.5</v>
      </c>
      <c r="F22" s="20">
        <v>0.7</v>
      </c>
      <c r="G22" s="20">
        <v>0.6375</v>
      </c>
    </row>
    <row r="23">
      <c r="A23" s="19">
        <v>4.0</v>
      </c>
      <c r="B23" s="5" t="s">
        <v>40</v>
      </c>
      <c r="C23" s="20">
        <v>0.75</v>
      </c>
      <c r="D23" s="20">
        <v>0.8571428571428571</v>
      </c>
      <c r="E23" s="20">
        <v>0.7666666666666667</v>
      </c>
      <c r="F23" s="20">
        <v>0.85</v>
      </c>
      <c r="G23" s="20">
        <v>0.805952380952381</v>
      </c>
    </row>
    <row r="24">
      <c r="A24" s="19">
        <v>5.0</v>
      </c>
      <c r="B24" s="5" t="s">
        <v>41</v>
      </c>
      <c r="C24" s="20">
        <v>0.6</v>
      </c>
      <c r="D24" s="20">
        <v>0.75</v>
      </c>
      <c r="E24" s="20">
        <v>0.5333333333333333</v>
      </c>
      <c r="F24" s="20">
        <v>0.8</v>
      </c>
      <c r="G24" s="20">
        <v>0.6708333333333334</v>
      </c>
    </row>
    <row r="25">
      <c r="A25" s="19">
        <v>6.0</v>
      </c>
      <c r="B25" s="5" t="s">
        <v>42</v>
      </c>
      <c r="C25" s="20">
        <v>0.75</v>
      </c>
      <c r="D25" s="20">
        <v>0.8571428571428571</v>
      </c>
      <c r="E25" s="20">
        <v>0.8</v>
      </c>
      <c r="F25" s="20">
        <v>0.95</v>
      </c>
      <c r="G25" s="20">
        <v>0.8392857142857144</v>
      </c>
    </row>
    <row r="26">
      <c r="A26" s="19">
        <v>7.0</v>
      </c>
      <c r="B26" s="5" t="s">
        <v>43</v>
      </c>
      <c r="C26" s="20">
        <v>0.55</v>
      </c>
      <c r="D26" s="20">
        <v>0.8214285714285714</v>
      </c>
      <c r="E26" s="20">
        <v>0.6</v>
      </c>
      <c r="F26" s="20">
        <v>0.75</v>
      </c>
      <c r="G26" s="20">
        <v>0.6803571428571429</v>
      </c>
    </row>
    <row r="27">
      <c r="A27" s="19">
        <v>8.0</v>
      </c>
      <c r="B27" s="5" t="s">
        <v>44</v>
      </c>
      <c r="C27" s="20">
        <v>0.6</v>
      </c>
      <c r="D27" s="20">
        <v>0.7857142857142857</v>
      </c>
      <c r="E27" s="20">
        <v>0.6</v>
      </c>
      <c r="F27" s="20">
        <v>0.6</v>
      </c>
      <c r="G27" s="20">
        <v>0.6464285714285715</v>
      </c>
    </row>
    <row r="28">
      <c r="A28" s="19">
        <v>9.0</v>
      </c>
      <c r="B28" s="5" t="s">
        <v>45</v>
      </c>
      <c r="C28" s="20">
        <v>0.55</v>
      </c>
      <c r="D28" s="20">
        <v>0.8214285714285714</v>
      </c>
      <c r="E28" s="20">
        <v>0.5666666666666667</v>
      </c>
      <c r="F28" s="20">
        <v>0.8</v>
      </c>
      <c r="G28" s="20">
        <v>0.6845238095238095</v>
      </c>
    </row>
    <row r="29">
      <c r="A29" s="19">
        <v>10.0</v>
      </c>
      <c r="B29" s="5" t="s">
        <v>46</v>
      </c>
      <c r="C29" s="20">
        <v>0.7</v>
      </c>
      <c r="D29" s="20">
        <v>0.7857142857142857</v>
      </c>
      <c r="E29" s="20">
        <v>0.5</v>
      </c>
      <c r="F29" s="20">
        <v>0.7</v>
      </c>
      <c r="G29" s="20">
        <v>0.6714285714285715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41.14"/>
  </cols>
  <sheetData>
    <row r="1"/>
    <row r="2">
      <c r="A2" s="12" t="s">
        <v>52</v>
      </c>
    </row>
    <row r="3">
      <c r="A3" s="13">
        <v>1.0</v>
      </c>
    </row>
    <row r="4">
      <c r="A4" s="13">
        <v>2.0</v>
      </c>
    </row>
    <row r="5">
      <c r="A5" s="13">
        <v>3.0</v>
      </c>
    </row>
    <row r="6">
      <c r="A6" s="13">
        <v>4.0</v>
      </c>
    </row>
    <row r="7">
      <c r="A7" s="13">
        <v>5.0</v>
      </c>
    </row>
    <row r="8">
      <c r="A8" s="13">
        <v>6.0</v>
      </c>
    </row>
    <row r="9">
      <c r="A9" s="13">
        <v>7.0</v>
      </c>
    </row>
    <row r="10">
      <c r="A10" s="13">
        <v>8.0</v>
      </c>
    </row>
    <row r="11">
      <c r="A11" s="13">
        <v>9.0</v>
      </c>
    </row>
    <row r="12">
      <c r="A12" s="13">
        <v>10.0</v>
      </c>
    </row>
    <row r="13"/>
    <row r="17">
      <c r="C17" s="14" t="s">
        <v>56</v>
      </c>
      <c r="D17" s="15"/>
      <c r="E17" s="15"/>
      <c r="F17" s="15"/>
      <c r="G17" s="15"/>
    </row>
    <row r="18">
      <c r="A18" s="21" t="s">
        <v>52</v>
      </c>
      <c r="C18" s="22" t="s">
        <v>18</v>
      </c>
      <c r="D18" s="22" t="s">
        <v>29</v>
      </c>
      <c r="E18" s="22" t="s">
        <v>30</v>
      </c>
      <c r="F18" s="22" t="s">
        <v>31</v>
      </c>
      <c r="G18" s="22" t="s">
        <v>34</v>
      </c>
    </row>
    <row r="19">
      <c r="A19" s="23">
        <v>1.0</v>
      </c>
      <c r="B19" s="10" t="s">
        <v>28</v>
      </c>
      <c r="C19" s="20">
        <v>0.9230769230769231</v>
      </c>
      <c r="D19" s="20">
        <v>0.7241379310344828</v>
      </c>
      <c r="E19" s="20">
        <v>0.9285714285714286</v>
      </c>
      <c r="F19" s="20">
        <v>1.0</v>
      </c>
      <c r="G19" s="20">
        <v>0.8939465706707086</v>
      </c>
    </row>
    <row r="20">
      <c r="A20" s="23">
        <v>2.0</v>
      </c>
      <c r="B20" s="10" t="s">
        <v>21</v>
      </c>
      <c r="C20" s="20">
        <v>0.6818181818181818</v>
      </c>
      <c r="D20" s="20">
        <v>0.47058823529411764</v>
      </c>
      <c r="E20" s="20">
        <v>0.6129032258064516</v>
      </c>
      <c r="F20" s="20">
        <v>0.5</v>
      </c>
      <c r="G20" s="20">
        <v>0.5663274107296877</v>
      </c>
    </row>
    <row r="21">
      <c r="A21" s="23">
        <v>3.0</v>
      </c>
      <c r="B21" s="10" t="s">
        <v>24</v>
      </c>
      <c r="C21" s="20">
        <v>0.9230769230769231</v>
      </c>
      <c r="D21" s="20">
        <v>0.6774193548387096</v>
      </c>
      <c r="E21" s="20">
        <v>0.9375</v>
      </c>
      <c r="F21" s="20">
        <v>1.0</v>
      </c>
      <c r="G21" s="20">
        <v>0.8844990694789082</v>
      </c>
    </row>
    <row r="22">
      <c r="A22" s="23">
        <v>4.0</v>
      </c>
      <c r="B22" s="10" t="s">
        <v>27</v>
      </c>
      <c r="C22" s="20">
        <v>0.6818181818181818</v>
      </c>
      <c r="D22" s="20">
        <v>0.4444444444444444</v>
      </c>
      <c r="E22" s="20">
        <v>0.696969696969697</v>
      </c>
      <c r="F22" s="20">
        <v>0.3333333333333333</v>
      </c>
      <c r="G22" s="20">
        <v>0.5391414141414141</v>
      </c>
    </row>
    <row r="23">
      <c r="A23" s="23">
        <v>5.0</v>
      </c>
      <c r="B23" s="10" t="s">
        <v>20</v>
      </c>
      <c r="C23" s="20">
        <v>0.9230769230769231</v>
      </c>
      <c r="D23" s="20">
        <v>0.7</v>
      </c>
      <c r="E23" s="20">
        <v>0.9411764705882353</v>
      </c>
      <c r="F23" s="20">
        <v>0.9411764705882353</v>
      </c>
      <c r="G23" s="20">
        <v>0.8763574660633484</v>
      </c>
    </row>
    <row r="24">
      <c r="A24" s="23">
        <v>6.0</v>
      </c>
      <c r="B24" s="10" t="s">
        <v>25</v>
      </c>
      <c r="C24" s="20">
        <v>0.6</v>
      </c>
      <c r="D24" s="20">
        <v>0.4897959183673469</v>
      </c>
      <c r="E24" s="20">
        <v>0.6486486486486487</v>
      </c>
      <c r="F24" s="20">
        <v>0.2345679012345679</v>
      </c>
      <c r="G24" s="20">
        <v>0.49325311706264086</v>
      </c>
    </row>
    <row r="25">
      <c r="A25" s="23">
        <v>7.0</v>
      </c>
      <c r="B25" s="10" t="s">
        <v>22</v>
      </c>
      <c r="C25" s="20">
        <v>0.6470588235294118</v>
      </c>
      <c r="D25" s="20">
        <v>0.5348837209302325</v>
      </c>
      <c r="E25" s="20">
        <v>0.6</v>
      </c>
      <c r="F25" s="20">
        <v>0.6521739130434783</v>
      </c>
      <c r="G25" s="20">
        <v>0.6085291143757807</v>
      </c>
    </row>
    <row r="26">
      <c r="A26" s="23">
        <v>8.0</v>
      </c>
      <c r="B26" s="10" t="s">
        <v>23</v>
      </c>
      <c r="C26" s="20">
        <v>0.75</v>
      </c>
      <c r="D26" s="20">
        <v>0.5365853658536586</v>
      </c>
      <c r="E26" s="20">
        <v>0.6428571428571429</v>
      </c>
      <c r="F26" s="20">
        <v>0.42857142857142855</v>
      </c>
      <c r="G26" s="20">
        <v>0.5895034843205574</v>
      </c>
    </row>
    <row r="27">
      <c r="A27" s="23">
        <v>9.0</v>
      </c>
      <c r="B27" s="10" t="s">
        <v>19</v>
      </c>
      <c r="C27" s="20">
        <v>0.6470588235294118</v>
      </c>
      <c r="D27" s="20">
        <v>0.48936170212765956</v>
      </c>
      <c r="E27" s="20">
        <v>0.5666666666666667</v>
      </c>
      <c r="F27" s="20">
        <v>0.5925925925925926</v>
      </c>
      <c r="G27" s="20">
        <v>0.5739199462290827</v>
      </c>
    </row>
    <row r="28">
      <c r="A28" s="23">
        <v>10.0</v>
      </c>
      <c r="B28" s="10" t="s">
        <v>26</v>
      </c>
      <c r="C28" s="20">
        <v>0.875</v>
      </c>
      <c r="D28" s="20">
        <v>0.5641025641025641</v>
      </c>
      <c r="E28" s="20">
        <v>0.6</v>
      </c>
      <c r="F28" s="20">
        <v>0.7</v>
      </c>
      <c r="G28" s="20">
        <v>0.6847756410256409</v>
      </c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41.14"/>
  </cols>
  <sheetData>
    <row r="1"/>
    <row r="2">
      <c r="A2" s="12" t="s">
        <v>52</v>
      </c>
    </row>
    <row r="3">
      <c r="A3" s="13">
        <v>1.0</v>
      </c>
    </row>
    <row r="4">
      <c r="A4" s="13">
        <v>2.0</v>
      </c>
    </row>
    <row r="5">
      <c r="A5" s="13">
        <v>3.0</v>
      </c>
    </row>
    <row r="6">
      <c r="A6" s="13">
        <v>4.0</v>
      </c>
    </row>
    <row r="7">
      <c r="A7" s="13">
        <v>5.0</v>
      </c>
    </row>
    <row r="8">
      <c r="A8" s="13">
        <v>6.0</v>
      </c>
    </row>
    <row r="9">
      <c r="A9" s="13">
        <v>7.0</v>
      </c>
    </row>
    <row r="10">
      <c r="A10" s="13">
        <v>8.0</v>
      </c>
    </row>
    <row r="11">
      <c r="A11" s="13">
        <v>9.0</v>
      </c>
    </row>
    <row r="12">
      <c r="A12" s="13">
        <v>10.0</v>
      </c>
    </row>
    <row r="13"/>
    <row r="18">
      <c r="C18" s="14" t="s">
        <v>58</v>
      </c>
      <c r="D18" s="15"/>
      <c r="E18" s="15"/>
      <c r="F18" s="15"/>
      <c r="G18" s="15"/>
    </row>
    <row r="19">
      <c r="A19" s="21" t="s">
        <v>52</v>
      </c>
      <c r="B19" s="21" t="s">
        <v>1</v>
      </c>
      <c r="C19" s="22" t="s">
        <v>18</v>
      </c>
      <c r="D19" s="22" t="s">
        <v>29</v>
      </c>
      <c r="E19" s="22" t="s">
        <v>30</v>
      </c>
      <c r="F19" s="22" t="s">
        <v>31</v>
      </c>
      <c r="G19" s="22" t="s">
        <v>34</v>
      </c>
    </row>
    <row r="20">
      <c r="A20" s="23">
        <v>1.0</v>
      </c>
      <c r="B20" s="23" t="s">
        <v>28</v>
      </c>
      <c r="C20" s="20">
        <v>0.7272727272727274</v>
      </c>
      <c r="D20" s="20">
        <v>0.736842105263158</v>
      </c>
      <c r="E20" s="20">
        <v>0.5909090909090909</v>
      </c>
      <c r="F20" s="20">
        <v>0.6666666666666666</v>
      </c>
      <c r="G20" s="20">
        <v>0.6804226475279107</v>
      </c>
    </row>
    <row r="21">
      <c r="A21" s="23">
        <v>2.0</v>
      </c>
      <c r="B21" s="23" t="s">
        <v>21</v>
      </c>
      <c r="C21" s="20">
        <v>0.7142857142857143</v>
      </c>
      <c r="D21" s="20">
        <v>0.6075949367088607</v>
      </c>
      <c r="E21" s="20">
        <v>0.6229508196721313</v>
      </c>
      <c r="F21" s="20">
        <v>0.6296296296296295</v>
      </c>
      <c r="G21" s="20">
        <v>0.643615275074084</v>
      </c>
    </row>
    <row r="22">
      <c r="A22" s="23">
        <v>3.0</v>
      </c>
      <c r="B22" s="23" t="s">
        <v>24</v>
      </c>
      <c r="C22" s="20">
        <v>0.7272727272727274</v>
      </c>
      <c r="D22" s="20">
        <v>0.7118644067796611</v>
      </c>
      <c r="E22" s="20">
        <v>0.6521739130434783</v>
      </c>
      <c r="F22" s="20">
        <v>0.8235294117647058</v>
      </c>
      <c r="G22" s="20">
        <v>0.7287101147151431</v>
      </c>
    </row>
    <row r="23">
      <c r="A23" s="23">
        <v>4.0</v>
      </c>
      <c r="B23" s="23" t="s">
        <v>27</v>
      </c>
      <c r="C23" s="20">
        <v>0.7142857142857143</v>
      </c>
      <c r="D23" s="20">
        <v>0.5853658536585367</v>
      </c>
      <c r="E23" s="20">
        <v>0.7301587301587302</v>
      </c>
      <c r="F23" s="20">
        <v>0.4788732394366197</v>
      </c>
      <c r="G23" s="20">
        <v>0.6271708843849002</v>
      </c>
    </row>
    <row r="24">
      <c r="A24" s="24">
        <v>5.0</v>
      </c>
      <c r="B24" s="24" t="s">
        <v>20</v>
      </c>
      <c r="C24" s="25">
        <v>0.7272727272727274</v>
      </c>
      <c r="D24" s="25">
        <v>0.7241379310344827</v>
      </c>
      <c r="E24" s="25">
        <v>0.6808510638297872</v>
      </c>
      <c r="F24" s="25">
        <v>0.8648648648648648</v>
      </c>
      <c r="G24" s="25">
        <v>0.7492816467504656</v>
      </c>
    </row>
    <row r="25">
      <c r="A25" s="23">
        <v>6.0</v>
      </c>
      <c r="B25" s="23" t="s">
        <v>25</v>
      </c>
      <c r="C25" s="20">
        <v>0.6666666666666665</v>
      </c>
      <c r="D25" s="20">
        <v>0.6233766233766234</v>
      </c>
      <c r="E25" s="20">
        <v>0.7164179104477612</v>
      </c>
      <c r="F25" s="20">
        <v>0.37623762376237624</v>
      </c>
      <c r="G25" s="20">
        <v>0.5956747060633568</v>
      </c>
    </row>
    <row r="26">
      <c r="A26" s="23">
        <v>7.0</v>
      </c>
      <c r="B26" s="23" t="s">
        <v>22</v>
      </c>
      <c r="C26" s="20">
        <v>0.5945945945945946</v>
      </c>
      <c r="D26" s="20">
        <v>0.647887323943662</v>
      </c>
      <c r="E26" s="20">
        <v>0.6</v>
      </c>
      <c r="F26" s="20">
        <v>0.6976744186046512</v>
      </c>
      <c r="G26" s="20">
        <v>0.635039084285727</v>
      </c>
    </row>
    <row r="27">
      <c r="A27" s="23">
        <v>8.0</v>
      </c>
      <c r="B27" s="23" t="s">
        <v>23</v>
      </c>
      <c r="C27" s="20">
        <v>0.6666666666666665</v>
      </c>
      <c r="D27" s="20">
        <v>0.6376811594202899</v>
      </c>
      <c r="E27" s="20">
        <v>0.6206896551724138</v>
      </c>
      <c r="F27" s="20">
        <v>0.5</v>
      </c>
      <c r="G27" s="20">
        <v>0.6062593703148426</v>
      </c>
    </row>
    <row r="28">
      <c r="A28" s="23">
        <v>9.0</v>
      </c>
      <c r="B28" s="23" t="s">
        <v>19</v>
      </c>
      <c r="C28" s="20">
        <v>0.5945945945945946</v>
      </c>
      <c r="D28" s="20">
        <v>0.6133333333333333</v>
      </c>
      <c r="E28" s="20">
        <v>0.5666666666666667</v>
      </c>
      <c r="F28" s="20">
        <v>0.6808510638297872</v>
      </c>
      <c r="G28" s="20">
        <v>0.6138614146060954</v>
      </c>
    </row>
    <row r="29">
      <c r="A29" s="23">
        <v>10.0</v>
      </c>
      <c r="B29" s="23" t="s">
        <v>26</v>
      </c>
      <c r="C29" s="20">
        <v>0.7777777777777777</v>
      </c>
      <c r="D29" s="20">
        <v>0.6567164179104477</v>
      </c>
      <c r="E29" s="20">
        <v>0.5454545454545454</v>
      </c>
      <c r="F29" s="20">
        <v>0.7</v>
      </c>
      <c r="G29" s="20">
        <v>0.6699871852856927</v>
      </c>
    </row>
  </sheetData>
  <drawing r:id="rId2"/>
</worksheet>
</file>