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  <sheet state="visible" name="Tabla dinámica 6" sheetId="2" r:id="rId4"/>
    <sheet state="visible" name="Tabla dinámica 5" sheetId="3" r:id="rId5"/>
    <sheet state="visible" name="Tabla dinámica 4" sheetId="4" r:id="rId6"/>
    <sheet state="visible" name="F1" sheetId="5" r:id="rId7"/>
    <sheet state="visible" name="Recall" sheetId="6" r:id="rId8"/>
    <sheet state="visible" name="Precisión" sheetId="7" r:id="rId9"/>
  </sheets>
  <definedNames/>
  <calcPr/>
  <pivotCaches>
    <pivotCache cacheId="0" r:id="rId10"/>
    <pivotCache cacheId="1" r:id="rId11"/>
  </pivotCaches>
</workbook>
</file>

<file path=xl/sharedStrings.xml><?xml version="1.0" encoding="utf-8"?>
<sst xmlns="http://schemas.openxmlformats.org/spreadsheetml/2006/main" count="261" uniqueCount="50">
  <si>
    <t xml:space="preserve"> </t>
  </si>
  <si>
    <t>Tipo</t>
  </si>
  <si>
    <t>Config</t>
  </si>
  <si>
    <t>diff_main_start_prom</t>
  </si>
  <si>
    <t>diff_main_end_prom</t>
  </si>
  <si>
    <t>diff_sec_start_prom</t>
  </si>
  <si>
    <t>diff_sec_end_prom</t>
  </si>
  <si>
    <t>offset_diff_list</t>
  </si>
  <si>
    <t>total_covered_sync_percentage_prom</t>
  </si>
  <si>
    <t>ok_covered_sync_percentage_prom</t>
  </si>
  <si>
    <t>total_syncs</t>
  </si>
  <si>
    <t>false_positive_sync</t>
  </si>
  <si>
    <t>count_positive</t>
  </si>
  <si>
    <t>count_negative</t>
  </si>
  <si>
    <t>extraction_time</t>
  </si>
  <si>
    <t>sync_time</t>
  </si>
  <si>
    <t>Precisión</t>
  </si>
  <si>
    <t>Recall</t>
  </si>
  <si>
    <t>F1 Score</t>
  </si>
  <si>
    <t>Covers</t>
  </si>
  <si>
    <t>autoencoder_model16_layer3_noisy</t>
  </si>
  <si>
    <t>autoencoder_model32_layer3_noisy</t>
  </si>
  <si>
    <t>autoencoder_model16_layer5_clean</t>
  </si>
  <si>
    <t>autoencoder_model32_layer5_clean</t>
  </si>
  <si>
    <t>autoencoder_model32_layer4_noisy</t>
  </si>
  <si>
    <t>autoencoder_model32_layer5_noisy</t>
  </si>
  <si>
    <t>autoencoder_model16_layer5_noisy</t>
  </si>
  <si>
    <t>autoencoder_model16_layer4_clean</t>
  </si>
  <si>
    <t>autoencoder_model16_layer3_clean</t>
  </si>
  <si>
    <t>autoencoder_model32_layer3_clean</t>
  </si>
  <si>
    <t>autoencoder_model32_layer4_clean</t>
  </si>
  <si>
    <t>autoencoder_model16_layer4_noisy</t>
  </si>
  <si>
    <t>Directo</t>
  </si>
  <si>
    <t>Ruido</t>
  </si>
  <si>
    <t>Vivo</t>
  </si>
  <si>
    <t>Columnas</t>
  </si>
  <si>
    <t>Filas</t>
  </si>
  <si>
    <t>Valores</t>
  </si>
  <si>
    <t>Suma total</t>
  </si>
  <si>
    <t>SUM de count_positive</t>
  </si>
  <si>
    <t>SUM de count_negative</t>
  </si>
  <si>
    <t>SUM de false_positive_sync</t>
  </si>
  <si>
    <t>SUM de extraction_time</t>
  </si>
  <si>
    <t>SUM de sync_time</t>
  </si>
  <si>
    <t>AVERAGE de F1 Score</t>
  </si>
  <si>
    <t>N</t>
  </si>
  <si>
    <t>AVERAGE de Recall</t>
  </si>
  <si>
    <t>N°</t>
  </si>
  <si>
    <t>AVERAGE de Precisión</t>
  </si>
  <si>
    <t>N° Configuración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</si>
</sst>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0.0"/>
      <color rgb="FF000000"/>
      <name val="Arial"/>
    </font>
    <font/>
    <font>
      <color rgb="FF00000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2" numFmtId="164" xfId="0" applyAlignment="1" applyFont="1" applyNumberFormat="1">
      <alignment horizontal="left" readingOrder="0" vertical="bottom"/>
    </xf>
    <xf borderId="0" fillId="0" fontId="2" numFmtId="164" xfId="0" applyAlignment="1" applyFont="1" applyNumberFormat="1">
      <alignment horizontal="right" readingOrder="0" vertical="bottom"/>
    </xf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1" numFmtId="1" xfId="0" applyFont="1" applyNumberFormat="1"/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F1 score en autoencoder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'F1'!$C$2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'F1'!$A$3:$A$14</c:f>
            </c:strRef>
          </c:cat>
          <c:val>
            <c:numRef>
              <c:f>'F1'!$C$3:$C$14</c:f>
            </c:numRef>
          </c:val>
          <c:smooth val="0"/>
        </c:ser>
        <c:ser>
          <c:idx val="1"/>
          <c:order val="1"/>
          <c:tx>
            <c:strRef>
              <c:f>'F1'!$D$2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'F1'!$A$3:$A$14</c:f>
            </c:strRef>
          </c:cat>
          <c:val>
            <c:numRef>
              <c:f>'F1'!$D$3:$D$14</c:f>
            </c:numRef>
          </c:val>
          <c:smooth val="0"/>
        </c:ser>
        <c:ser>
          <c:idx val="2"/>
          <c:order val="2"/>
          <c:tx>
            <c:strRef>
              <c:f>'F1'!$E$2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'F1'!$A$3:$A$14</c:f>
            </c:strRef>
          </c:cat>
          <c:val>
            <c:numRef>
              <c:f>'F1'!$E$3:$E$14</c:f>
            </c:numRef>
          </c:val>
          <c:smooth val="0"/>
        </c:ser>
        <c:ser>
          <c:idx val="3"/>
          <c:order val="3"/>
          <c:tx>
            <c:strRef>
              <c:f>'F1'!$F$2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'F1'!$A$3:$A$14</c:f>
            </c:strRef>
          </c:cat>
          <c:val>
            <c:numRef>
              <c:f>'F1'!$F$3:$F$14</c:f>
            </c:numRef>
          </c:val>
          <c:smooth val="0"/>
        </c:ser>
        <c:axId val="1165639457"/>
        <c:axId val="1294619882"/>
      </c:lineChart>
      <c:catAx>
        <c:axId val="11656394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/>
                </a:pPr>
                <a:r>
                  <a:t>Configuración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1800"/>
            </a:pPr>
          </a:p>
        </c:txPr>
        <c:crossAx val="1294619882"/>
      </c:catAx>
      <c:valAx>
        <c:axId val="12946198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800"/>
            </a:pPr>
          </a:p>
        </c:txPr>
        <c:crossAx val="1165639457"/>
      </c:valAx>
    </c:plotArea>
    <c:legend>
      <c:legendPos val="r"/>
      <c:overlay val="0"/>
      <c:txPr>
        <a:bodyPr/>
        <a:lstStyle/>
        <a:p>
          <a:pPr lvl="0">
            <a:defRPr sz="1800"/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Promedio final F1 score autoencoder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'F1'!$G$2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'F1'!$A$3:$A$14</c:f>
            </c:strRef>
          </c:cat>
          <c:val>
            <c:numRef>
              <c:f>'F1'!$G$3:$G$14</c:f>
            </c:numRef>
          </c:val>
          <c:smooth val="0"/>
        </c:ser>
        <c:axId val="1367906911"/>
        <c:axId val="152290466"/>
      </c:lineChart>
      <c:catAx>
        <c:axId val="13679069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/>
                </a:pPr>
                <a:r>
                  <a:t>Configuración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1800"/>
            </a:pPr>
          </a:p>
        </c:txPr>
        <c:crossAx val="152290466"/>
      </c:catAx>
      <c:valAx>
        <c:axId val="1522904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800"/>
            </a:pPr>
          </a:p>
        </c:txPr>
        <c:crossAx val="1367906911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Promedio Recall autoencoder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Recall!$C$2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Recall!$A$4:$A$14</c:f>
            </c:strRef>
          </c:cat>
          <c:val>
            <c:numRef>
              <c:f>Recall!$C$3:$C$14</c:f>
            </c:numRef>
          </c:val>
          <c:smooth val="0"/>
        </c:ser>
        <c:ser>
          <c:idx val="1"/>
          <c:order val="1"/>
          <c:tx>
            <c:strRef>
              <c:f>Recall!$D$2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Recall!$A$4:$A$14</c:f>
            </c:strRef>
          </c:cat>
          <c:val>
            <c:numRef>
              <c:f>Recall!$D$3:$D$14</c:f>
            </c:numRef>
          </c:val>
          <c:smooth val="0"/>
        </c:ser>
        <c:ser>
          <c:idx val="2"/>
          <c:order val="2"/>
          <c:tx>
            <c:strRef>
              <c:f>Recall!$E$2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Recall!$A$4:$A$14</c:f>
            </c:strRef>
          </c:cat>
          <c:val>
            <c:numRef>
              <c:f>Recall!$E$3:$E$14</c:f>
            </c:numRef>
          </c:val>
          <c:smooth val="0"/>
        </c:ser>
        <c:ser>
          <c:idx val="3"/>
          <c:order val="3"/>
          <c:tx>
            <c:strRef>
              <c:f>Recall!$F$2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Recall!$A$4:$A$14</c:f>
            </c:strRef>
          </c:cat>
          <c:val>
            <c:numRef>
              <c:f>Recall!$F$3:$F$14</c:f>
            </c:numRef>
          </c:val>
          <c:smooth val="0"/>
        </c:ser>
        <c:axId val="780218259"/>
        <c:axId val="1290324923"/>
      </c:lineChart>
      <c:catAx>
        <c:axId val="7802182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/>
                </a:pPr>
                <a:r>
                  <a:t>Configuración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1800"/>
            </a:pPr>
          </a:p>
        </c:txPr>
        <c:crossAx val="1290324923"/>
      </c:catAx>
      <c:valAx>
        <c:axId val="12903249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800"/>
            </a:pPr>
          </a:p>
        </c:txPr>
        <c:crossAx val="780218259"/>
      </c:valAx>
    </c:plotArea>
    <c:legend>
      <c:legendPos val="r"/>
      <c:overlay val="0"/>
      <c:txPr>
        <a:bodyPr/>
        <a:lstStyle/>
        <a:p>
          <a:pPr lvl="0">
            <a:defRPr sz="1800"/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Promedio final recall autoencoder</a:t>
            </a:r>
          </a:p>
        </c:rich>
      </c:tx>
      <c:overlay val="0"/>
    </c:title>
    <c:plotArea>
      <c:layout>
        <c:manualLayout>
          <c:xMode val="edge"/>
          <c:yMode val="edge"/>
          <c:x val="0.11918815104166663"/>
          <c:y val="0.16037735849056603"/>
          <c:w val="0.8498951822916667"/>
          <c:h val="0.5955525606469003"/>
        </c:manualLayout>
      </c:layout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Recall!$A$2:$A$14</c:f>
            </c:strRef>
          </c:cat>
          <c:val>
            <c:numRef>
              <c:f>Recall!$G$2:$G$14</c:f>
            </c:numRef>
          </c:val>
          <c:smooth val="0"/>
        </c:ser>
        <c:axId val="386412077"/>
        <c:axId val="934583408"/>
      </c:lineChart>
      <c:catAx>
        <c:axId val="3864120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/>
                </a:pPr>
                <a:r>
                  <a:t>Configuración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1800"/>
            </a:pPr>
          </a:p>
        </c:txPr>
        <c:crossAx val="934583408"/>
      </c:catAx>
      <c:valAx>
        <c:axId val="9345834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800"/>
            </a:pPr>
          </a:p>
        </c:txPr>
        <c:crossAx val="386412077"/>
      </c:valAx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Promedio precisión autoencoder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'Precisión'!$A$3:$A$14</c:f>
            </c:strRef>
          </c:cat>
          <c:val>
            <c:numRef>
              <c:f>'Precisión'!$G$3:$G$14</c:f>
            </c:numRef>
          </c:val>
          <c:smooth val="0"/>
        </c:ser>
        <c:axId val="1196458752"/>
        <c:axId val="1793695985"/>
      </c:lineChart>
      <c:catAx>
        <c:axId val="1196458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/>
                </a:pPr>
                <a:r>
                  <a:t>Configuración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1800"/>
            </a:pPr>
          </a:p>
        </c:txPr>
        <c:crossAx val="1793695985"/>
      </c:catAx>
      <c:valAx>
        <c:axId val="17936959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800"/>
            </a:pPr>
          </a:p>
        </c:txPr>
        <c:crossAx val="1196458752"/>
      </c:valAx>
    </c:plotArea>
    <c:legend>
      <c:legendPos val="r"/>
      <c:overlay val="0"/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7</xdr:col>
      <xdr:colOff>676275</xdr:colOff>
      <xdr:row>1</xdr:row>
      <xdr:rowOff>28575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28575</xdr:colOff>
      <xdr:row>20</xdr:row>
      <xdr:rowOff>114300</xdr:rowOff>
    </xdr:from>
    <xdr:ext cx="6629400" cy="40957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381000</xdr:colOff>
      <xdr:row>17</xdr:row>
      <xdr:rowOff>161925</xdr:rowOff>
    </xdr:from>
    <xdr:ext cx="7762875" cy="48006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323850</xdr:colOff>
      <xdr:row>3</xdr:row>
      <xdr:rowOff>161925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866775</xdr:colOff>
      <xdr:row>15</xdr:row>
      <xdr:rowOff>28575</xdr:rowOff>
    </xdr:from>
    <xdr:ext cx="7181850" cy="443865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Z997" sheet="Hoja 1"/>
  </cacheSource>
  <cacheFields>
    <cacheField name=" " numFmtId="0">
      <sharedItems containsString="0" containsBlank="1">
        <m/>
      </sharedItems>
    </cacheField>
    <cacheField name=" 2" numFmtId="0">
      <sharedItems containsBlank="1">
        <m/>
        <s v="Tipo"/>
        <s v="Covers"/>
        <s v="Directo"/>
        <s v="Ruido"/>
        <s v="Vivo"/>
      </sharedItems>
    </cacheField>
    <cacheField name=" 3" numFmtId="0">
      <sharedItems containsBlank="1">
        <m/>
        <s v="Config"/>
        <s v="autoencoder_model16_layer3_noisy"/>
        <s v="autoencoder_model32_layer3_noisy"/>
        <s v="autoencoder_model16_layer5_clean"/>
        <s v="autoencoder_model32_layer5_clean"/>
        <s v="autoencoder_model32_layer4_noisy"/>
        <s v="autoencoder_model32_layer5_noisy"/>
        <s v="autoencoder_model16_layer5_noisy"/>
        <s v="autoencoder_model16_layer4_clean"/>
        <s v="autoencoder_model16_layer3_clean"/>
        <s v="autoencoder_model32_layer3_clean"/>
        <s v="autoencoder_model32_layer4_clean"/>
        <s v="autoencoder_model16_layer4_noisy"/>
      </sharedItems>
    </cacheField>
    <cacheField name=" 4">
      <sharedItems containsBlank="1" containsMixedTypes="1" containsNumber="1">
        <m/>
        <s v="diff_main_start_prom"/>
        <n v="0.964724799010514"/>
        <n v="1.23703153988868"/>
        <n v="0.35730612244898"/>
        <n v="0.793841269841269"/>
        <n v="0.804036281179138"/>
        <n v="0.215972789115646"/>
        <n v="0.211589821113631"/>
        <n v="0.348339632149156"/>
        <n v="0.647873015873016"/>
        <n v="1.07048526077098"/>
        <n v="0.365748299319728"/>
        <n v="0.283839758125473"/>
        <n v="0.646518243661101"/>
        <n v="0.438604182413706"/>
        <n v="0.505319080012958"/>
        <n v="1.00687398769031"/>
        <n v="0.497936507936508"/>
        <n v="0.50768253968254"/>
        <n v="0.382101284958428"/>
        <n v="0.94816830435878"/>
        <n v="0.738342609771181"/>
        <n v="0.477304106827916"/>
        <n v="0.791193175682971"/>
        <n v="0.383301587301587"/>
        <n v="2.17573696145125"/>
        <n v="0.534548752834467"/>
        <n v="2.28858049886621"/>
        <n v="0.237641723356009"/>
        <n v="0.995404383975812"/>
        <n v="0.661012849584278"/>
        <n v="0.253514739229025"/>
        <n v="0.931609977324263"/>
        <n v="0.486485260770975"/>
        <n v="1.08517006802721"/>
        <n v="0.445850340136055"/>
        <n v="0.792592592592593"/>
        <n v="0.521865079365079"/>
        <n v="0.150834683079581"/>
        <n v="0.143982926503935"/>
        <n v="0.009561157796452"/>
        <n v="0.099773242630386"/>
        <n v="0.046162131519275"/>
        <n v="0.13708843537415"/>
        <n v="0.493146258503401"/>
        <n v="0.0"/>
        <n v="0.32342537014806"/>
        <n v="0.156935195130684"/>
        <n v="0.269262166405023"/>
      </sharedItems>
    </cacheField>
    <cacheField name=" 5">
      <sharedItems containsBlank="1" containsMixedTypes="1" containsNumber="1">
        <m/>
        <s v="diff_main_end_prom"/>
        <n v="1.95408781694496"/>
        <n v="2.05118944547516"/>
        <n v="0.857133786848075"/>
        <n v="0.933759637188206"/>
        <n v="1.1946485260771"/>
        <n v="0.636544217687074"/>
        <n v="0.728727639203833"/>
        <n v="0.74272612748803"/>
        <n v="1.24697505668934"/>
        <n v="2.18830839002267"/>
        <n v="0.551213151927438"/>
        <n v="0.967266313932981"/>
        <n v="0.165211296639868"/>
        <n v="0.076628873771731"/>
        <n v="0.166444228485043"/>
        <n v="0.956682863621641"/>
        <n v="0.114244897959183"/>
        <n v="0.495301587301587"/>
        <n v="0.354144620811288"/>
        <n v="0.42803728898967"/>
        <n v="0.188991960420531"/>
        <n v="0.137026958931721"/>
        <n v="0.326629953568729"/>
        <n v="0.07128798185941"/>
        <n v="0.069002267573694"/>
        <n v="0.545632653061226"/>
        <n v="0.337088435374147"/>
        <n v="0.635183673469388"/>
        <n v="0.364595616024185"/>
        <n v="0.585185185185184"/>
        <n v="0.733356009070295"/>
        <n v="1.00831746031746"/>
        <n v="0.092222222222219"/>
        <n v="2.11863945578231"/>
        <n v="0.621466364323505"/>
        <n v="0.13265306122449"/>
        <n v="2.2002332361516"/>
        <n v="2.72248632786448"/>
        <n v="2.73887688408697"/>
        <n v="3.59359410430839"/>
        <n v="0.206768707482993"/>
        <n v="2.32688435374149"/>
        <n v="3.56397959183673"/>
        <n v="4.7616477702192"/>
        <n v="2.71646792050153"/>
        <n v="2.44079723117317"/>
        <n v="4.39000872143729"/>
      </sharedItems>
    </cacheField>
    <cacheField name=" 6">
      <sharedItems containsBlank="1" containsMixedTypes="1" containsNumber="1">
        <m/>
        <s v="diff_sec_start_prom"/>
        <n v="1.07516918798415"/>
        <n v="1.33773329666087"/>
        <n v="0.327935376826956"/>
        <n v="0.926727234070733"/>
        <n v="0.809318754508974"/>
        <n v="0.158222679885682"/>
        <n v="0.089690949621255"/>
        <n v="0.230948825963314"/>
        <n v="0.70544822733271"/>
        <n v="1.17656208346954"/>
        <n v="0.310083120114799"/>
        <n v="0.227420983413773"/>
        <n v="0.655436449280514"/>
        <n v="0.568916032933525"/>
        <n v="0.459114839358648"/>
        <n v="1.16521678217258"/>
        <n v="0.393841922028139"/>
        <n v="0.672206404888962"/>
        <n v="0.499132200958078"/>
        <n v="0.891655623165493"/>
        <n v="0.596079360731066"/>
        <n v="0.573178814192074"/>
        <n v="0.734568391567573"/>
        <n v="0.322462161017306"/>
        <n v="2.2774221732244"/>
        <n v="0.896018641879858"/>
        <n v="1.91749791699626"/>
        <n v="0.258650058830976"/>
        <n v="1.28651991266673"/>
        <n v="0.701383290672787"/>
        <n v="0.308651779386811"/>
        <n v="0.975549777197897"/>
        <n v="0.562599479724208"/>
        <n v="1.36498658585822"/>
        <n v="0.574780269793175"/>
        <n v="0.78957744696729"/>
        <n v="0.545493020886914"/>
        <n v="0.108780531111721"/>
        <n v="0.117323816644435"/>
        <n v="0.0"/>
        <n v="0.10778737222967"/>
        <n v="0.019583230161628"/>
        <n v="0.093937207942046"/>
        <n v="0.391881481432014"/>
        <n v="0.369827597791272"/>
        <n v="0.091189588007637"/>
        <n v="0.248811774919298"/>
      </sharedItems>
    </cacheField>
    <cacheField name=" 7">
      <sharedItems containsBlank="1" containsMixedTypes="1" containsNumber="1">
        <m/>
        <s v="diff_sec_end_prom"/>
        <n v="4.31359553393795"/>
        <n v="4.4481288452527"/>
        <n v="0.218751312343943"/>
        <n v="0.124415666911148"/>
        <n v="0.630805093721648"/>
        <n v="0.138635785201362"/>
        <n v="0.196172806304585"/>
        <n v="0.126392639379339"/>
        <n v="4.19133005783"/>
        <n v="4.94526541480684"/>
        <n v="0.04868431998332"/>
        <n v="0.407743761350376"/>
        <n v="0.182586076278811"/>
        <n v="0.078912745908107"/>
        <n v="0.19196178078188"/>
        <n v="0.963223134240782"/>
        <n v="0.135453266483796"/>
        <n v="0.666931436776248"/>
        <n v="0.387887264485526"/>
        <n v="0.456881250149027"/>
        <n v="0.287698729540255"/>
        <n v="0.1081683884764"/>
        <n v="0.346606935217683"/>
        <n v="0.078372118445641"/>
        <n v="0.003762267573691"/>
        <n v="0.451173331630533"/>
        <n v="0.419286588661572"/>
        <n v="0.602887418188908"/>
        <n v="0.200074962401914"/>
        <n v="0.606548162129909"/>
        <n v="0.77519075549824"/>
        <n v="1.03583221563407"/>
        <n v="6.89375506865986E-5"/>
        <n v="1.68875899352412"/>
        <n v="0.008479244694129"/>
        <n v="0.733079814308643"/>
        <n v="0.926196375109564"/>
        <n v="2.61812154834456"/>
        <n v="3.16252920214591"/>
        <n v="3.19843419065462"/>
        <n v="4.11778522860553"/>
        <n v="0.670875597239528"/>
        <n v="2.74638244927095"/>
        <n v="4.04615306287703"/>
        <n v="5.37743066471356"/>
        <n v="3.21949758978015"/>
        <n v="2.84160575025007"/>
        <n v="4.92763973428721"/>
      </sharedItems>
    </cacheField>
    <cacheField name=" 8">
      <sharedItems containsBlank="1" containsMixedTypes="1" containsNumber="1">
        <m/>
        <s v="offset_diff_list"/>
        <n v="0.590745343510374"/>
        <n v="0.646099257659107"/>
        <n v="0.439668568274852"/>
        <n v="0.425491102912508"/>
        <n v="0.322719641533018"/>
        <n v="0.458998069562661"/>
        <n v="0.400594153739989"/>
        <n v="0.47033274671036"/>
        <n v="0.53646236625589"/>
        <n v="0.339726524284191"/>
        <n v="0.288897053561936"/>
        <n v="0.683883331995607"/>
        <n v="0.824395017149119"/>
        <n v="0.596285794347038"/>
        <n v="0.743355124628387"/>
        <n v="0.667682876397677"/>
        <n v="0.926927398516506"/>
        <n v="0.703691407563978"/>
        <n v="0.675949584488413"/>
        <n v="0.626525809686277"/>
        <n v="0.76630595891767"/>
        <n v="0.573641424931089"/>
        <n v="0.647472996321273"/>
        <n v="0.55090354268774"/>
        <n v="0.810036244119496"/>
        <n v="0.57957933922891"/>
        <n v="0.548692862310195"/>
        <n v="0.610036489300955"/>
        <n v="0.728469019553798"/>
        <n v="0.584878347712731"/>
        <n v="0.830369714648525"/>
        <n v="0.454358709792445"/>
        <n v="0.577263402204542"/>
        <n v="0.505142738091484"/>
        <n v="0.858661264183211"/>
        <n v="0.747862706435804"/>
        <n v="0.856355450222203"/>
        <n v="0.525098597978355"/>
        <n v="0.528428669880397"/>
        <n v="0.583389800142619"/>
        <n v="0.783619577671067"/>
        <n v="0.612984612969498"/>
        <n v="0.498143249547829"/>
        <n v="0.428981546372773"/>
        <n v="0.638496445494998"/>
        <n v="0.737225194423498"/>
        <n v="0.647508588466495"/>
      </sharedItems>
    </cacheField>
    <cacheField name=" 9">
      <sharedItems containsBlank="1" containsMixedTypes="1" containsNumber="1">
        <m/>
        <s v="total_covered_sync_percentage_prom"/>
        <n v="51.5537934806796"/>
        <n v="51.4504652667032"/>
        <n v="47.3068722114135"/>
        <n v="47.1584195665226"/>
        <n v="37.6886686799057"/>
        <n v="47.4031529957086"/>
        <n v="42.6430575437159"/>
        <n v="42.5970265227218"/>
        <n v="49.517479796329"/>
        <n v="46.7841249422692"/>
        <n v="37.9025778547691"/>
        <n v="44.7061683672461"/>
        <n v="69.9925721044442"/>
        <n v="54.1238206100568"/>
        <n v="66.7346258436488"/>
        <n v="41.8219978597195"/>
        <n v="61.8363183415967"/>
        <n v="62.4659703596201"/>
        <n v="55.9893559010802"/>
        <n v="55.792028041025"/>
        <n v="69.9346811106146"/>
        <n v="56.0068312281823"/>
        <n v="66.398865137111"/>
        <n v="64.1949176736428"/>
        <n v="10.108778932692"/>
        <n v="24.8446695558817"/>
        <n v="13.3092970192789"/>
        <n v="22.4598000350074"/>
        <n v="14.8238129943406"/>
        <n v="13.6968279145558"/>
        <n v="20.4706199379976"/>
        <n v="24.7207739099485"/>
        <n v="10.1235058091229"/>
        <n v="12.9602856744162"/>
        <n v="10.1266454591623"/>
        <n v="13.7898427365358"/>
        <n v="79.8069756993484"/>
        <n v="99.6521043022833"/>
        <n v="80.6177545997226"/>
        <n v="84.6796639844342"/>
        <n v="79.5889469900709"/>
        <n v="79.8038440463985"/>
        <n v="99.6389024077603"/>
        <n v="79.4845370351584"/>
        <n v="59.6185595911707"/>
        <n v="84.5918505921857"/>
        <n v="90.1308512834517"/>
        <n v="64.5657824842526"/>
      </sharedItems>
    </cacheField>
    <cacheField name=" 10">
      <sharedItems containsBlank="1" containsMixedTypes="1" containsNumber="1">
        <m/>
        <s v="ok_covered_sync_percentage_prom"/>
        <n v="98.4208784631156"/>
        <n v="98.2236155091607"/>
        <n v="90.3131196763348"/>
        <n v="90.0297100815432"/>
        <n v="87.94022691978"/>
        <n v="90.4969284463528"/>
        <n v="89.5504208418033"/>
        <n v="89.4537556977158"/>
        <n v="99.0349595926579"/>
        <n v="98.2466623787652"/>
        <n v="88.4393483277946"/>
        <n v="99.3470408161024"/>
        <n v="95.7793091955552"/>
        <n v="90.206367683428"/>
        <n v="91.3210669439405"/>
        <n v="78.723760677119"/>
        <n v="91.1272059770898"/>
        <n v="100.639618912721"/>
        <n v="90.2050733961847"/>
        <n v="89.887156288318"/>
        <n v="95.700089940841"/>
        <n v="90.2332280898493"/>
        <n v="90.8616049244677"/>
        <n v="96.2923765104643"/>
        <n v="62.6744293826906"/>
        <n v="77.0184756232334"/>
        <n v="68.7647012662741"/>
        <n v="63.2958000986572"/>
        <n v="65.6483146892226"/>
        <n v="70.7669442252052"/>
        <n v="65.5059838015924"/>
        <n v="76.6343991208402"/>
        <n v="62.7657360165617"/>
        <n v="66.9614759844837"/>
        <n v="62.785201846806"/>
        <n v="71.2475208054349"/>
        <n v="106.409300932465"/>
        <n v="123.099658255762"/>
        <n v="99.5866380349514"/>
        <n v="105.849579980543"/>
        <n v="99.4861837375887"/>
        <n v="106.405125395198"/>
        <n v="110.709891564178"/>
        <n v="99.355671293948"/>
        <n v="99.3642659852845"/>
        <n v="112.789134122914"/>
        <n v="111.33811040897"/>
        <n v="99.3319730526963"/>
      </sharedItems>
    </cacheField>
    <cacheField name=" 11">
      <sharedItems containsBlank="1" containsMixedTypes="1" containsNumber="1" containsInteger="1">
        <m/>
        <s v="total_syncs"/>
        <n v="20.0"/>
        <n v="28.0"/>
        <n v="30.0"/>
      </sharedItems>
    </cacheField>
    <cacheField name=" 12">
      <sharedItems containsBlank="1" containsMixedTypes="1" containsNumber="1" containsInteger="1">
        <m/>
        <s v="false_positive_sync"/>
        <n v="1.0"/>
        <n v="0.0"/>
        <n v="8.0"/>
        <n v="2.0"/>
        <n v="11.0"/>
        <n v="7.0"/>
        <n v="6.0"/>
        <n v="10.0"/>
        <n v="9.0"/>
        <n v="3.0"/>
        <n v="5.0"/>
      </sharedItems>
    </cacheField>
    <cacheField name=" 13">
      <sharedItems containsBlank="1" containsMixedTypes="1" containsNumber="1" containsInteger="1">
        <m/>
        <s v="count_positive"/>
        <n v="10.0"/>
        <n v="8.0"/>
        <n v="9.0"/>
        <n v="21.0"/>
        <n v="16.0"/>
        <n v="13.0"/>
        <n v="19.0"/>
        <n v="17.0"/>
        <n v="4.0"/>
        <n v="5.0"/>
        <n v="6.0"/>
        <n v="15.0"/>
        <n v="18.0"/>
        <n v="12.0"/>
      </sharedItems>
    </cacheField>
    <cacheField name=" 14">
      <sharedItems containsBlank="1" containsMixedTypes="1" containsNumber="1" containsInteger="1">
        <m/>
        <s v="count_negative"/>
        <n v="10.0"/>
        <n v="12.0"/>
        <n v="11.0"/>
        <n v="7.0"/>
        <n v="15.0"/>
        <n v="9.0"/>
        <n v="26.0"/>
        <n v="21.0"/>
        <n v="25.0"/>
        <n v="20.0"/>
        <n v="24.0"/>
        <n v="22.0"/>
        <n v="5.0"/>
        <n v="4.0"/>
        <n v="2.0"/>
        <n v="8.0"/>
      </sharedItems>
    </cacheField>
    <cacheField name=" 15">
      <sharedItems containsBlank="1" containsMixedTypes="1" containsNumber="1">
        <m/>
        <s v="extraction_time"/>
        <n v="27.2100431919098"/>
        <n v="30.0317227840424"/>
        <n v="43.5903141498566"/>
        <n v="71.1981155872345"/>
        <n v="35.9831340312958"/>
        <n v="71.147430896759"/>
        <n v="36.9191083908081"/>
        <n v="32.6146457195282"/>
        <n v="24.5528054237366"/>
        <n v="26.1713130474091"/>
        <n v="33.5368869304657"/>
        <n v="27.2757968902588"/>
        <n v="45.1148307323456"/>
        <n v="167.453265428543"/>
        <n v="72.7813787460327"/>
        <n v="105.69744181633"/>
        <n v="61.070746421814"/>
        <n v="279.985487222672"/>
        <n v="94.2740118503571"/>
        <n v="97.3484547138214"/>
        <n v="70.3708415031433"/>
        <n v="289.070510149002"/>
        <n v="41.2335820198059"/>
        <n v="57.9045197963715"/>
        <n v="40.075014591217"/>
        <n v="27.8439633846283"/>
        <n v="30.1822872161865"/>
        <n v="58.9942405223846"/>
        <n v="28.619823217392"/>
        <n v="51.7586495876312"/>
        <n v="27.1993238925934"/>
        <n v="47.5797371864319"/>
        <n v="64.0379469394684"/>
        <n v="26.3100297451019"/>
        <n v="22.7125749588013"/>
        <n v="80.3221125602722"/>
        <n v="226.217179536819"/>
        <n v="162.109501123428"/>
        <n v="86.812970161438"/>
        <n v="139.463022232056"/>
        <n v="186.407301187515"/>
        <n v="179.926715373993"/>
        <n v="170.183389425278"/>
        <n v="311.272996425629"/>
        <n v="187.085958719254"/>
        <n v="136.174583911896"/>
        <n v="86.3235764503479"/>
        <n v="259.892874479294"/>
      </sharedItems>
    </cacheField>
    <cacheField name=" 16">
      <sharedItems containsBlank="1" containsMixedTypes="1" containsNumber="1">
        <m/>
        <s v="sync_time"/>
        <n v="153.632906913757"/>
        <n v="104.998549938202"/>
        <n v="457.786361694336"/>
        <n v="342.398571014404"/>
        <n v="151.737602949143"/>
        <n v="350.478858947754"/>
        <n v="441.573714494705"/>
        <n v="241.894969940185"/>
        <n v="160.006786346435"/>
        <n v="101.304475784302"/>
        <n v="157.775958538055"/>
        <n v="225.710158109665"/>
        <n v="290.322484254837"/>
        <n v="624.902686595917"/>
        <n v="297.711034297943"/>
        <n v="432.645736217499"/>
        <n v="500.684111118317"/>
        <n v="1180.69851732254"/>
        <n v="951.645527839661"/>
        <n v="959.024297475815"/>
        <n v="300.002849817276"/>
        <n v="1234.24722480774"/>
        <n v="279.796623945236"/>
        <n v="451.907057523727"/>
        <n v="108.832589387894"/>
        <n v="143.463967084885"/>
        <n v="241.910739421844"/>
        <n v="177.874919652939"/>
        <n v="201.096305608749"/>
        <n v="180.106904506683"/>
        <n v="131.842403888702"/>
        <n v="138.855708599091"/>
        <n v="247.134799718857"/>
        <n v="134.458785057068"/>
        <n v="191.341065406799"/>
        <n v="323.762241363525"/>
        <n v="1608.88789868355"/>
        <n v="1096.22424554825"/>
        <n v="1193.43228960037"/>
        <n v="1915.51996278763"/>
        <n v="3380.24858999252"/>
        <n v="3336.43313193321"/>
        <n v="1193.68239283562"/>
        <n v="2868.16525650024"/>
        <n v="1389.26812243462"/>
        <n v="1847.59258198738"/>
        <n v="1176.60453176498"/>
        <n v="2533.60320210457"/>
      </sharedItems>
    </cacheField>
    <cacheField name=" 17">
      <sharedItems containsBlank="1" containsMixedTypes="1" containsNumber="1">
        <m/>
        <s v="Precisión"/>
        <n v="0.9090909090909091"/>
        <n v="0.8888888888888888"/>
        <n v="0.9"/>
        <n v="1.0"/>
        <n v="0.7241379310344828"/>
        <n v="0.6666666666666666"/>
        <n v="0.9130434782608695"/>
        <n v="0.5416666666666666"/>
        <n v="0.7307692307692307"/>
        <n v="0.7083333333333334"/>
        <n v="0.7391304347826086"/>
        <n v="0.6296296296296297"/>
        <n v="0.7"/>
        <n v="0.76"/>
        <n v="0.8181818181818182"/>
        <n v="0.625"/>
        <n v="0.7142857142857143"/>
        <n v="0.7272727272727273"/>
        <n v="0.8333333333333334"/>
        <n v="0.6956521739130435"/>
        <n v="0.7619047619047619"/>
        <n v="0.9411764705882353"/>
        <n v="0.75"/>
        <n v="0.9230769230769231"/>
        <n v="0.9285714285714286"/>
      </sharedItems>
    </cacheField>
    <cacheField name=" 18">
      <sharedItems containsBlank="1" containsMixedTypes="1" containsNumber="1">
        <m/>
        <s v="Recall"/>
        <n v="0.5"/>
        <n v="0.4"/>
        <n v="0.45"/>
        <n v="0.75"/>
        <n v="0.5714285714285714"/>
        <n v="0.4642857142857143"/>
        <n v="0.6785714285714286"/>
        <n v="0.6071428571428571"/>
        <n v="0.13333333333333333"/>
        <n v="0.3"/>
        <n v="0.16666666666666666"/>
        <n v="0.3333333333333333"/>
        <n v="0.2"/>
        <n v="0.26666666666666666"/>
        <n v="0.8"/>
        <n v="0.9"/>
        <n v="0.6"/>
        <n v="0.65"/>
      </sharedItems>
    </cacheField>
    <cacheField name=" 19">
      <sharedItems containsBlank="1" containsMixedTypes="1" containsNumber="1">
        <m/>
        <s v="F1 Score"/>
        <n v="0.6451612903225806"/>
        <n v="0.5517241379310346"/>
        <n v="0.6"/>
        <n v="0.6666666666666666"/>
        <n v="0.6206896551724138"/>
        <n v="0.736842105263158"/>
        <n v="0.6153846153846153"/>
        <n v="0.8235294117647057"/>
        <n v="0.5"/>
        <n v="0.7037037037037038"/>
        <n v="0.6538461538461539"/>
        <n v="0.6181818181818182"/>
        <n v="0.7241379310344827"/>
        <n v="0.7169811320754718"/>
        <n v="0.2222222222222222"/>
        <n v="0.43902439024390244"/>
        <n v="0.2631578947368421"/>
        <n v="0.4878048780487804"/>
        <n v="0.30769230769230765"/>
        <n v="0.2702702702702703"/>
        <n v="0.3902439024390244"/>
        <n v="0.7894736842105262"/>
        <n v="0.7441860465116279"/>
        <n v="0.7804878048780488"/>
        <n v="0.8421052631578948"/>
        <n v="0.8648648648648648"/>
        <n v="0.8571428571428571"/>
        <n v="0.8181818181818182"/>
        <n v="0.888888888888889"/>
        <n v="0.7272727272727274"/>
        <n v="0.7647058823529412"/>
      </sharedItems>
    </cacheField>
    <cacheField name=" 20" numFmtId="0">
      <sharedItems containsString="0" containsBlank="1">
        <m/>
      </sharedItems>
    </cacheField>
    <cacheField name=" 21" numFmtId="0">
      <sharedItems containsString="0" containsBlank="1">
        <m/>
      </sharedItems>
    </cacheField>
    <cacheField name=" 22" numFmtId="0">
      <sharedItems containsString="0" containsBlank="1">
        <m/>
      </sharedItems>
    </cacheField>
    <cacheField name=" 23" numFmtId="0">
      <sharedItems containsString="0" containsBlank="1">
        <m/>
      </sharedItems>
    </cacheField>
    <cacheField name=" 24" numFmtId="0">
      <sharedItems containsString="0" containsBlank="1">
        <m/>
      </sharedItems>
    </cacheField>
    <cacheField name=" 25" numFmtId="0">
      <sharedItems containsString="0" containsBlank="1">
        <m/>
      </sharedItems>
    </cacheField>
    <cacheField name=" 26" numFmtId="0">
      <sharedItems containsString="0" containsBlank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B5:S53" sheet="Hoja 1"/>
  </cacheSource>
  <cacheFields>
    <cacheField name="Tipo" numFmtId="164">
      <sharedItems>
        <s v="Covers"/>
        <s v="Directo"/>
        <s v="Ruido"/>
        <s v="Vivo"/>
      </sharedItems>
    </cacheField>
    <cacheField name="Config" numFmtId="164">
      <sharedItems>
        <s v="autoencoder_model16_layer3_noisy"/>
        <s v="autoencoder_model32_layer3_noisy"/>
        <s v="autoencoder_model16_layer5_clean"/>
        <s v="autoencoder_model32_layer5_clean"/>
        <s v="autoencoder_model32_layer4_noisy"/>
        <s v="autoencoder_model32_layer5_noisy"/>
        <s v="autoencoder_model16_layer5_noisy"/>
        <s v="autoencoder_model16_layer4_clean"/>
        <s v="autoencoder_model16_layer3_clean"/>
        <s v="autoencoder_model32_layer3_clean"/>
        <s v="autoencoder_model32_layer4_clean"/>
        <s v="autoencoder_model16_layer4_noisy"/>
      </sharedItems>
    </cacheField>
    <cacheField name="diff_main_start_prom" numFmtId="164">
      <sharedItems containsSemiMixedTypes="0" containsString="0" containsNumber="1">
        <n v="0.964724799010514"/>
        <n v="1.23703153988868"/>
        <n v="0.35730612244898"/>
        <n v="0.793841269841269"/>
        <n v="0.804036281179138"/>
        <n v="0.215972789115646"/>
        <n v="0.211589821113631"/>
        <n v="0.348339632149156"/>
        <n v="0.647873015873016"/>
        <n v="1.07048526077098"/>
        <n v="0.365748299319728"/>
        <n v="0.283839758125473"/>
        <n v="0.646518243661101"/>
        <n v="0.438604182413706"/>
        <n v="0.505319080012958"/>
        <n v="1.00687398769031"/>
        <n v="0.497936507936508"/>
        <n v="0.50768253968254"/>
        <n v="0.382101284958428"/>
        <n v="0.94816830435878"/>
        <n v="0.738342609771181"/>
        <n v="0.477304106827916"/>
        <n v="0.791193175682971"/>
        <n v="0.383301587301587"/>
        <n v="2.17573696145125"/>
        <n v="0.534548752834467"/>
        <n v="2.28858049886621"/>
        <n v="0.237641723356009"/>
        <n v="0.995404383975812"/>
        <n v="0.661012849584278"/>
        <n v="0.253514739229025"/>
        <n v="0.931609977324263"/>
        <n v="0.486485260770975"/>
        <n v="1.08517006802721"/>
        <n v="0.445850340136055"/>
        <n v="0.792592592592593"/>
        <n v="0.521865079365079"/>
        <n v="0.150834683079581"/>
        <n v="0.143982926503935"/>
        <n v="0.009561157796452"/>
        <n v="0.099773242630386"/>
        <n v="0.046162131519275"/>
        <n v="0.13708843537415"/>
        <n v="0.493146258503401"/>
        <n v="0.0"/>
        <n v="0.32342537014806"/>
        <n v="0.156935195130684"/>
        <n v="0.269262166405023"/>
      </sharedItems>
    </cacheField>
    <cacheField name="diff_main_end_prom" numFmtId="164">
      <sharedItems containsSemiMixedTypes="0" containsString="0" containsNumber="1">
        <n v="1.95408781694496"/>
        <n v="2.05118944547516"/>
        <n v="0.857133786848075"/>
        <n v="0.933759637188206"/>
        <n v="1.1946485260771"/>
        <n v="0.636544217687074"/>
        <n v="0.728727639203833"/>
        <n v="0.74272612748803"/>
        <n v="1.24697505668934"/>
        <n v="2.18830839002267"/>
        <n v="0.551213151927438"/>
        <n v="0.967266313932981"/>
        <n v="0.165211296639868"/>
        <n v="0.076628873771731"/>
        <n v="0.166444228485043"/>
        <n v="0.956682863621641"/>
        <n v="0.114244897959183"/>
        <n v="0.495301587301587"/>
        <n v="0.354144620811288"/>
        <n v="0.42803728898967"/>
        <n v="0.188991960420531"/>
        <n v="0.137026958931721"/>
        <n v="0.326629953568729"/>
        <n v="0.07128798185941"/>
        <n v="0.069002267573694"/>
        <n v="0.545632653061226"/>
        <n v="0.337088435374147"/>
        <n v="0.635183673469388"/>
        <n v="0.364595616024185"/>
        <n v="0.585185185185184"/>
        <n v="0.733356009070295"/>
        <n v="1.00831746031746"/>
        <n v="0.092222222222219"/>
        <n v="2.11863945578231"/>
        <n v="0.621466364323505"/>
        <n v="0.13265306122449"/>
        <n v="2.2002332361516"/>
        <n v="2.72248632786448"/>
        <n v="2.73887688408697"/>
        <n v="3.59359410430839"/>
        <n v="0.206768707482993"/>
        <n v="2.32688435374149"/>
        <n v="3.56397959183673"/>
        <n v="4.7616477702192"/>
        <n v="2.71646792050153"/>
        <n v="2.44079723117317"/>
        <n v="4.39000872143729"/>
      </sharedItems>
    </cacheField>
    <cacheField name="diff_sec_start_prom" numFmtId="164">
      <sharedItems containsSemiMixedTypes="0" containsString="0" containsNumber="1">
        <n v="1.07516918798415"/>
        <n v="1.33773329666087"/>
        <n v="0.327935376826956"/>
        <n v="0.926727234070733"/>
        <n v="0.809318754508974"/>
        <n v="0.158222679885682"/>
        <n v="0.089690949621255"/>
        <n v="0.230948825963314"/>
        <n v="0.70544822733271"/>
        <n v="1.17656208346954"/>
        <n v="0.310083120114799"/>
        <n v="0.227420983413773"/>
        <n v="0.655436449280514"/>
        <n v="0.568916032933525"/>
        <n v="0.459114839358648"/>
        <n v="1.16521678217258"/>
        <n v="0.393841922028139"/>
        <n v="0.672206404888962"/>
        <n v="0.499132200958078"/>
        <n v="0.891655623165493"/>
        <n v="0.596079360731066"/>
        <n v="0.573178814192074"/>
        <n v="0.734568391567573"/>
        <n v="0.322462161017306"/>
        <n v="2.2774221732244"/>
        <n v="0.896018641879858"/>
        <n v="1.91749791699626"/>
        <n v="0.258650058830976"/>
        <n v="1.28651991266673"/>
        <n v="0.701383290672787"/>
        <n v="0.308651779386811"/>
        <n v="0.975549777197897"/>
        <n v="0.562599479724208"/>
        <n v="1.36498658585822"/>
        <n v="0.574780269793175"/>
        <n v="0.78957744696729"/>
        <n v="0.545493020886914"/>
        <n v="0.108780531111721"/>
        <n v="0.117323816644435"/>
        <n v="0.0"/>
        <n v="0.10778737222967"/>
        <n v="0.019583230161628"/>
        <n v="0.093937207942046"/>
        <n v="0.391881481432014"/>
        <n v="0.369827597791272"/>
        <n v="0.091189588007637"/>
        <n v="0.248811774919298"/>
      </sharedItems>
    </cacheField>
    <cacheField name="diff_sec_end_prom" numFmtId="164">
      <sharedItems containsSemiMixedTypes="0" containsString="0" containsNumber="1">
        <n v="4.31359553393795"/>
        <n v="4.4481288452527"/>
        <n v="0.218751312343943"/>
        <n v="0.124415666911148"/>
        <n v="0.630805093721648"/>
        <n v="0.138635785201362"/>
        <n v="0.196172806304585"/>
        <n v="0.126392639379339"/>
        <n v="4.19133005783"/>
        <n v="4.94526541480684"/>
        <n v="0.04868431998332"/>
        <n v="0.407743761350376"/>
        <n v="0.182586076278811"/>
        <n v="0.078912745908107"/>
        <n v="0.19196178078188"/>
        <n v="0.963223134240782"/>
        <n v="0.135453266483796"/>
        <n v="0.666931436776248"/>
        <n v="0.387887264485526"/>
        <n v="0.456881250149027"/>
        <n v="0.287698729540255"/>
        <n v="0.1081683884764"/>
        <n v="0.346606935217683"/>
        <n v="0.078372118445641"/>
        <n v="0.003762267573691"/>
        <n v="0.451173331630533"/>
        <n v="0.419286588661572"/>
        <n v="0.602887418188908"/>
        <n v="0.200074962401914"/>
        <n v="0.606548162129909"/>
        <n v="0.77519075549824"/>
        <n v="1.03583221563407"/>
        <n v="6.89375506865986E-5"/>
        <n v="1.68875899352412"/>
        <n v="0.008479244694129"/>
        <n v="0.733079814308643"/>
        <n v="0.926196375109564"/>
        <n v="2.61812154834456"/>
        <n v="3.16252920214591"/>
        <n v="3.19843419065462"/>
        <n v="4.11778522860553"/>
        <n v="0.670875597239528"/>
        <n v="2.74638244927095"/>
        <n v="4.04615306287703"/>
        <n v="5.37743066471356"/>
        <n v="3.21949758978015"/>
        <n v="2.84160575025007"/>
        <n v="4.92763973428721"/>
      </sharedItems>
    </cacheField>
    <cacheField name="offset_diff_list" numFmtId="164">
      <sharedItems containsSemiMixedTypes="0" containsString="0" containsNumber="1">
        <n v="0.590745343510374"/>
        <n v="0.646099257659107"/>
        <n v="0.439668568274852"/>
        <n v="0.425491102912508"/>
        <n v="0.322719641533018"/>
        <n v="0.458998069562661"/>
        <n v="0.400594153739989"/>
        <n v="0.47033274671036"/>
        <n v="0.53646236625589"/>
        <n v="0.339726524284191"/>
        <n v="0.288897053561936"/>
        <n v="0.683883331995607"/>
        <n v="0.824395017149119"/>
        <n v="0.596285794347038"/>
        <n v="0.743355124628387"/>
        <n v="0.667682876397677"/>
        <n v="0.926927398516506"/>
        <n v="0.703691407563978"/>
        <n v="0.675949584488413"/>
        <n v="0.626525809686277"/>
        <n v="0.76630595891767"/>
        <n v="0.573641424931089"/>
        <n v="0.647472996321273"/>
        <n v="0.55090354268774"/>
        <n v="0.810036244119496"/>
        <n v="0.57957933922891"/>
        <n v="0.548692862310195"/>
        <n v="0.610036489300955"/>
        <n v="0.728469019553798"/>
        <n v="0.584878347712731"/>
        <n v="0.830369714648525"/>
        <n v="0.454358709792445"/>
        <n v="0.577263402204542"/>
        <n v="0.505142738091484"/>
        <n v="0.858661264183211"/>
        <n v="0.747862706435804"/>
        <n v="0.856355450222203"/>
        <n v="0.525098597978355"/>
        <n v="0.528428669880397"/>
        <n v="0.583389800142619"/>
        <n v="0.783619577671067"/>
        <n v="0.612984612969498"/>
        <n v="0.498143249547829"/>
        <n v="0.428981546372773"/>
        <n v="0.638496445494998"/>
        <n v="0.737225194423498"/>
        <n v="0.647508588466495"/>
      </sharedItems>
    </cacheField>
    <cacheField name="total_covered_sync_percentage_prom" numFmtId="164">
      <sharedItems containsSemiMixedTypes="0" containsString="0" containsNumber="1">
        <n v="51.5537934806796"/>
        <n v="51.4504652667032"/>
        <n v="47.3068722114135"/>
        <n v="47.1584195665226"/>
        <n v="37.6886686799057"/>
        <n v="47.4031529957086"/>
        <n v="42.6430575437159"/>
        <n v="42.5970265227218"/>
        <n v="49.517479796329"/>
        <n v="46.7841249422692"/>
        <n v="37.9025778547691"/>
        <n v="44.7061683672461"/>
        <n v="69.9925721044442"/>
        <n v="54.1238206100568"/>
        <n v="66.7346258436488"/>
        <n v="41.8219978597195"/>
        <n v="61.8363183415967"/>
        <n v="62.4659703596201"/>
        <n v="55.9893559010802"/>
        <n v="55.792028041025"/>
        <n v="69.9346811106146"/>
        <n v="56.0068312281823"/>
        <n v="66.398865137111"/>
        <n v="64.1949176736428"/>
        <n v="10.108778932692"/>
        <n v="24.8446695558817"/>
        <n v="13.3092970192789"/>
        <n v="22.4598000350074"/>
        <n v="14.8238129943406"/>
        <n v="13.6968279145558"/>
        <n v="20.4706199379976"/>
        <n v="24.7207739099485"/>
        <n v="10.1235058091229"/>
        <n v="12.9602856744162"/>
        <n v="10.1266454591623"/>
        <n v="13.7898427365358"/>
        <n v="79.8069756993484"/>
        <n v="99.6521043022833"/>
        <n v="80.6177545997226"/>
        <n v="84.6796639844342"/>
        <n v="79.5889469900709"/>
        <n v="79.8038440463985"/>
        <n v="99.6389024077603"/>
        <n v="79.4845370351584"/>
        <n v="59.6185595911707"/>
        <n v="84.5918505921857"/>
        <n v="90.1308512834517"/>
        <n v="64.5657824842526"/>
      </sharedItems>
    </cacheField>
    <cacheField name="ok_covered_sync_percentage_prom" numFmtId="164">
      <sharedItems containsSemiMixedTypes="0" containsString="0" containsNumber="1">
        <n v="98.4208784631156"/>
        <n v="98.2236155091607"/>
        <n v="90.3131196763348"/>
        <n v="90.0297100815432"/>
        <n v="87.94022691978"/>
        <n v="90.4969284463528"/>
        <n v="89.5504208418033"/>
        <n v="89.4537556977158"/>
        <n v="99.0349595926579"/>
        <n v="98.2466623787652"/>
        <n v="88.4393483277946"/>
        <n v="99.3470408161024"/>
        <n v="95.7793091955552"/>
        <n v="90.206367683428"/>
        <n v="91.3210669439405"/>
        <n v="78.723760677119"/>
        <n v="91.1272059770898"/>
        <n v="100.639618912721"/>
        <n v="90.2050733961847"/>
        <n v="89.887156288318"/>
        <n v="95.700089940841"/>
        <n v="90.2332280898493"/>
        <n v="90.8616049244677"/>
        <n v="96.2923765104643"/>
        <n v="62.6744293826906"/>
        <n v="77.0184756232334"/>
        <n v="68.7647012662741"/>
        <n v="63.2958000986572"/>
        <n v="65.6483146892226"/>
        <n v="70.7669442252052"/>
        <n v="65.5059838015924"/>
        <n v="76.6343991208402"/>
        <n v="62.7657360165617"/>
        <n v="66.9614759844837"/>
        <n v="62.785201846806"/>
        <n v="71.2475208054349"/>
        <n v="106.409300932465"/>
        <n v="123.099658255762"/>
        <n v="99.5866380349514"/>
        <n v="105.849579980543"/>
        <n v="99.4861837375887"/>
        <n v="106.405125395198"/>
        <n v="110.709891564178"/>
        <n v="99.355671293948"/>
        <n v="99.3642659852845"/>
        <n v="112.789134122914"/>
        <n v="111.33811040897"/>
        <n v="99.3319730526963"/>
      </sharedItems>
    </cacheField>
    <cacheField name="total_syncs" numFmtId="164">
      <sharedItems containsSemiMixedTypes="0" containsString="0" containsNumber="1" containsInteger="1">
        <n v="20.0"/>
        <n v="28.0"/>
        <n v="30.0"/>
      </sharedItems>
    </cacheField>
    <cacheField name="false_positive_sync" numFmtId="164">
      <sharedItems containsSemiMixedTypes="0" containsString="0" containsNumber="1" containsInteger="1">
        <n v="1.0"/>
        <n v="0.0"/>
        <n v="8.0"/>
        <n v="2.0"/>
        <n v="11.0"/>
        <n v="7.0"/>
        <n v="6.0"/>
        <n v="10.0"/>
        <n v="9.0"/>
        <n v="3.0"/>
        <n v="5.0"/>
      </sharedItems>
    </cacheField>
    <cacheField name="count_positive" numFmtId="164">
      <sharedItems containsSemiMixedTypes="0" containsString="0" containsNumber="1" containsInteger="1">
        <n v="10.0"/>
        <n v="8.0"/>
        <n v="9.0"/>
        <n v="21.0"/>
        <n v="16.0"/>
        <n v="13.0"/>
        <n v="19.0"/>
        <n v="17.0"/>
        <n v="4.0"/>
        <n v="5.0"/>
        <n v="6.0"/>
        <n v="15.0"/>
        <n v="18.0"/>
        <n v="12.0"/>
      </sharedItems>
    </cacheField>
    <cacheField name="count_negative" numFmtId="164">
      <sharedItems containsSemiMixedTypes="0" containsString="0" containsNumber="1" containsInteger="1">
        <n v="10.0"/>
        <n v="12.0"/>
        <n v="11.0"/>
        <n v="7.0"/>
        <n v="15.0"/>
        <n v="9.0"/>
        <n v="26.0"/>
        <n v="21.0"/>
        <n v="25.0"/>
        <n v="20.0"/>
        <n v="24.0"/>
        <n v="22.0"/>
        <n v="5.0"/>
        <n v="4.0"/>
        <n v="2.0"/>
        <n v="8.0"/>
      </sharedItems>
    </cacheField>
    <cacheField name="extraction_time" numFmtId="164">
      <sharedItems containsSemiMixedTypes="0" containsString="0" containsNumber="1">
        <n v="27.2100431919098"/>
        <n v="30.0317227840424"/>
        <n v="43.5903141498566"/>
        <n v="71.1981155872345"/>
        <n v="35.9831340312958"/>
        <n v="71.147430896759"/>
        <n v="36.9191083908081"/>
        <n v="32.6146457195282"/>
        <n v="24.5528054237366"/>
        <n v="26.1713130474091"/>
        <n v="33.5368869304657"/>
        <n v="27.2757968902588"/>
        <n v="45.1148307323456"/>
        <n v="167.453265428543"/>
        <n v="72.7813787460327"/>
        <n v="105.69744181633"/>
        <n v="61.070746421814"/>
        <n v="279.985487222672"/>
        <n v="94.2740118503571"/>
        <n v="97.3484547138214"/>
        <n v="70.3708415031433"/>
        <n v="289.070510149002"/>
        <n v="41.2335820198059"/>
        <n v="57.9045197963715"/>
        <n v="40.075014591217"/>
        <n v="27.8439633846283"/>
        <n v="30.1822872161865"/>
        <n v="58.9942405223846"/>
        <n v="28.619823217392"/>
        <n v="51.7586495876312"/>
        <n v="27.1993238925934"/>
        <n v="47.5797371864319"/>
        <n v="64.0379469394684"/>
        <n v="26.3100297451019"/>
        <n v="22.7125749588013"/>
        <n v="80.3221125602722"/>
        <n v="226.217179536819"/>
        <n v="162.109501123428"/>
        <n v="86.812970161438"/>
        <n v="139.463022232056"/>
        <n v="186.407301187515"/>
        <n v="179.926715373993"/>
        <n v="170.183389425278"/>
        <n v="311.272996425629"/>
        <n v="187.085958719254"/>
        <n v="136.174583911896"/>
        <n v="86.3235764503479"/>
        <n v="259.892874479294"/>
      </sharedItems>
    </cacheField>
    <cacheField name="sync_time" numFmtId="164">
      <sharedItems containsSemiMixedTypes="0" containsString="0" containsNumber="1">
        <n v="153.632906913757"/>
        <n v="104.998549938202"/>
        <n v="457.786361694336"/>
        <n v="342.398571014404"/>
        <n v="151.737602949143"/>
        <n v="350.478858947754"/>
        <n v="441.573714494705"/>
        <n v="241.894969940185"/>
        <n v="160.006786346435"/>
        <n v="101.304475784302"/>
        <n v="157.775958538055"/>
        <n v="225.710158109665"/>
        <n v="290.322484254837"/>
        <n v="624.902686595917"/>
        <n v="297.711034297943"/>
        <n v="432.645736217499"/>
        <n v="500.684111118317"/>
        <n v="1180.69851732254"/>
        <n v="951.645527839661"/>
        <n v="959.024297475815"/>
        <n v="300.002849817276"/>
        <n v="1234.24722480774"/>
        <n v="279.796623945236"/>
        <n v="451.907057523727"/>
        <n v="108.832589387894"/>
        <n v="143.463967084885"/>
        <n v="241.910739421844"/>
        <n v="177.874919652939"/>
        <n v="201.096305608749"/>
        <n v="180.106904506683"/>
        <n v="131.842403888702"/>
        <n v="138.855708599091"/>
        <n v="247.134799718857"/>
        <n v="134.458785057068"/>
        <n v="191.341065406799"/>
        <n v="323.762241363525"/>
        <n v="1608.88789868355"/>
        <n v="1096.22424554825"/>
        <n v="1193.43228960037"/>
        <n v="1915.51996278763"/>
        <n v="3380.24858999252"/>
        <n v="3336.43313193321"/>
        <n v="1193.68239283562"/>
        <n v="2868.16525650024"/>
        <n v="1389.26812243462"/>
        <n v="1847.59258198738"/>
        <n v="1176.60453176498"/>
        <n v="2533.60320210457"/>
      </sharedItems>
    </cacheField>
    <cacheField name="Precisión" numFmtId="164">
      <sharedItems containsSemiMixedTypes="0" containsString="0" containsNumber="1">
        <n v="0.9090909090909091"/>
        <n v="0.8888888888888888"/>
        <n v="0.9"/>
        <n v="1.0"/>
        <n v="0.7241379310344828"/>
        <n v="0.6666666666666666"/>
        <n v="0.9130434782608695"/>
        <n v="0.5416666666666666"/>
        <n v="0.7307692307692307"/>
        <n v="0.7083333333333334"/>
        <n v="0.7391304347826086"/>
        <n v="0.6296296296296297"/>
        <n v="0.7"/>
        <n v="0.76"/>
        <n v="0.8181818181818182"/>
        <n v="0.625"/>
        <n v="0.7142857142857143"/>
        <n v="0.7272727272727273"/>
        <n v="0.8333333333333334"/>
        <n v="0.6956521739130435"/>
        <n v="0.7619047619047619"/>
        <n v="0.9411764705882353"/>
        <n v="0.75"/>
        <n v="0.9230769230769231"/>
        <n v="0.9285714285714286"/>
      </sharedItems>
    </cacheField>
    <cacheField name="Recall" numFmtId="164">
      <sharedItems containsSemiMixedTypes="0" containsString="0" containsNumber="1">
        <n v="0.5"/>
        <n v="0.4"/>
        <n v="0.45"/>
        <n v="0.75"/>
        <n v="0.5714285714285714"/>
        <n v="0.4642857142857143"/>
        <n v="0.6785714285714286"/>
        <n v="0.6071428571428571"/>
        <n v="0.13333333333333333"/>
        <n v="0.3"/>
        <n v="0.16666666666666666"/>
        <n v="0.3333333333333333"/>
        <n v="0.2"/>
        <n v="0.26666666666666666"/>
        <n v="0.8"/>
        <n v="0.9"/>
        <n v="0.6"/>
        <n v="0.65"/>
      </sharedItems>
    </cacheField>
    <cacheField name="F1 Score" numFmtId="164">
      <sharedItems containsSemiMixedTypes="0" containsString="0" containsNumber="1">
        <n v="0.6451612903225806"/>
        <n v="0.5517241379310346"/>
        <n v="0.6"/>
        <n v="0.6666666666666666"/>
        <n v="0.6206896551724138"/>
        <n v="0.736842105263158"/>
        <n v="0.6153846153846153"/>
        <n v="0.8235294117647057"/>
        <n v="0.5"/>
        <n v="0.7037037037037038"/>
        <n v="0.6538461538461539"/>
        <n v="0.6181818181818182"/>
        <n v="0.7241379310344827"/>
        <n v="0.7169811320754718"/>
        <n v="0.2222222222222222"/>
        <n v="0.43902439024390244"/>
        <n v="0.2631578947368421"/>
        <n v="0.4878048780487804"/>
        <n v="0.30769230769230765"/>
        <n v="0.2702702702702703"/>
        <n v="0.3902439024390244"/>
        <n v="0.7894736842105262"/>
        <n v="0.7441860465116279"/>
        <n v="0.7804878048780488"/>
        <n v="0.8421052631578948"/>
        <n v="0.8648648648648648"/>
        <n v="0.8571428571428571"/>
        <n v="0.8181818181818182"/>
        <n v="0.888888888888889"/>
        <n v="0.7272727272727274"/>
        <n v="0.7647058823529412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 6" cacheId="1" dataCaption="" compact="0" compactData="0">
  <location ref="B1:D14" firstHeaderRow="0" firstDataRow="2" firstDataCol="0"/>
  <pivotFields>
    <pivotField name="Tipo" compact="0" numFmtId="164" outline="0" multipleItemSelectionAllowed="1" showAll="0">
      <items>
        <item x="0"/>
        <item x="1"/>
        <item x="2"/>
        <item x="3"/>
        <item t="default"/>
      </items>
    </pivotField>
    <pivotField name="Config" axis="axisRow" compact="0" numFmtId="164" outline="0" multipleItemSelectionAllowed="1" showAll="0" sortType="ascending">
      <items>
        <item x="8"/>
        <item x="0"/>
        <item x="7"/>
        <item x="11"/>
        <item x="2"/>
        <item x="6"/>
        <item x="9"/>
        <item x="1"/>
        <item x="10"/>
        <item x="4"/>
        <item x="3"/>
        <item x="5"/>
        <item t="default"/>
      </items>
    </pivotField>
    <pivotField name="diff_main_start_prom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diff_main_end_prom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diff_sec_start_prom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diff_sec_end_prom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offset_diff_lis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total_covered_sync_percentage_prom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ok_covered_sync_percentage_prom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total_syncs" compact="0" numFmtId="164" outline="0" multipleItemSelectionAllowed="1" showAll="0">
      <items>
        <item x="0"/>
        <item x="1"/>
        <item x="2"/>
        <item t="default"/>
      </items>
    </pivotField>
    <pivotField name="false_positive_sync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count_positiv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count_negativ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extraction_tim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sync_tim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Precisión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Recall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F1 Scor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</pivotFields>
  <rowFields>
    <field x="1"/>
  </rowFields>
  <colFields>
    <field x="-2"/>
  </colFields>
  <dataFields>
    <dataField name="SUM of extraction_time" fld="13" baseField="0"/>
    <dataField name="SUM of sync_time" fld="14" baseField="0"/>
  </dataFields>
  <pivotTableStyleInfo name="Google Sheets Pivot Table Style" showRowHeaders="1" showColHeaders="1" showLastColumn="1"/>
</pivotTableDefinition>
</file>

<file path=xl/pivotTables/pivotTable2.xml><?xml version="1.0" encoding="utf-8"?>
<pivotTableDefinition xmlns="http://schemas.openxmlformats.org/spreadsheetml/2006/main" name="Tabla dinámica 5" cacheId="0" dataCaption="" compact="0" compactData="0">
  <location ref="A1:E10" firstHeaderRow="0" firstDataRow="0" firstDataCol="0"/>
  <pivotFields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 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 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 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 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 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 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 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 1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 1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 1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 1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 1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 1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 1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 1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 1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 1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 20" compact="0" outline="0" multipleItemSelectionAllowed="1" showAll="0">
      <items>
        <item x="0"/>
        <item t="default"/>
      </items>
    </pivotField>
    <pivotField name=" 21" compact="0" outline="0" multipleItemSelectionAllowed="1" showAll="0">
      <items>
        <item x="0"/>
        <item t="default"/>
      </items>
    </pivotField>
    <pivotField name=" 22" compact="0" outline="0" multipleItemSelectionAllowed="1" showAll="0">
      <items>
        <item x="0"/>
        <item t="default"/>
      </items>
    </pivotField>
    <pivotField name=" 23" compact="0" outline="0" multipleItemSelectionAllowed="1" showAll="0">
      <items>
        <item x="0"/>
        <item t="default"/>
      </items>
    </pivotField>
    <pivotField name=" 24" compact="0" outline="0" multipleItemSelectionAllowed="1" showAll="0">
      <items>
        <item x="0"/>
        <item t="default"/>
      </items>
    </pivotField>
    <pivotField name=" 25" compact="0" outline="0" multipleItemSelectionAllowed="1" showAll="0">
      <items>
        <item x="0"/>
        <item t="default"/>
      </items>
    </pivotField>
    <pivotField name=" 26" compact="0" outline="0" multipleItemSelectionAllowed="1" showAll="0">
      <items>
        <item x="0"/>
        <item t="default"/>
      </items>
    </pivotField>
  </pivotFields>
  <pivotTableStyleInfo name="Google Sheets Pivot Table Style" showRowHeaders="1" showColHeaders="1" showLastColumn="1"/>
</pivotTableDefinition>
</file>

<file path=xl/pivotTables/pivotTable3.xml><?xml version="1.0" encoding="utf-8"?>
<pivotTableDefinition xmlns="http://schemas.openxmlformats.org/spreadsheetml/2006/main" name="Tabla dinámica 4" cacheId="1" dataCaption="" compact="0" compactData="0">
  <location ref="B1:Q16" firstHeaderRow="0" firstDataRow="2" firstDataCol="1"/>
  <pivotFields>
    <pivotField name="Tipo" axis="axisCol" compact="0" numFmtId="164" outline="0" multipleItemSelectionAllowed="1" showAll="0" sortType="ascending">
      <items>
        <item x="0"/>
        <item x="1"/>
        <item x="2"/>
        <item x="3"/>
        <item t="default"/>
      </items>
    </pivotField>
    <pivotField name="Config" axis="axisRow" compact="0" numFmtId="164" outline="0" multipleItemSelectionAllowed="1" showAll="0" sortType="ascending">
      <items>
        <item x="8"/>
        <item x="0"/>
        <item x="7"/>
        <item x="11"/>
        <item x="2"/>
        <item x="6"/>
        <item x="9"/>
        <item x="1"/>
        <item x="10"/>
        <item x="4"/>
        <item x="3"/>
        <item x="5"/>
        <item t="default"/>
      </items>
    </pivotField>
    <pivotField name="diff_main_start_prom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diff_main_end_prom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diff_sec_start_prom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diff_sec_end_prom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offset_diff_lis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total_covered_sync_percentage_prom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ok_covered_sync_percentage_prom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total_syncs" compact="0" numFmtId="164" outline="0" multipleItemSelectionAllowed="1" showAll="0">
      <items>
        <item x="0"/>
        <item x="1"/>
        <item x="2"/>
        <item t="default"/>
      </items>
    </pivotField>
    <pivotField name="false_positive_sync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count_positiv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count_negativ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extraction_ti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sync_ti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Precisión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Recall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F1 Scor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</pivotFields>
  <rowFields>
    <field x="1"/>
  </rowFields>
  <colFields>
    <field x="0"/>
    <field x="-2"/>
  </colFields>
  <dataFields>
    <dataField name="SUM of count_positive" fld="11" baseField="0"/>
    <dataField name="SUM of count_negative" fld="12" baseField="0"/>
    <dataField name="SUM of false_positive_sync" fld="10" baseField="0"/>
  </dataFields>
  <pivotTableStyleInfo name="Google Sheets Pivot Table Style" showRowHeaders="1" showColHeaders="1" showLastColumn="1"/>
</pivotTableDefinition>
</file>

<file path=xl/pivotTables/pivotTable4.xml><?xml version="1.0" encoding="utf-8"?>
<pivotTableDefinition xmlns="http://schemas.openxmlformats.org/spreadsheetml/2006/main" name="F1" cacheId="1" dataCaption="" compact="0" compactData="0">
  <location ref="B1:G15" firstHeaderRow="0" firstDataRow="1" firstDataCol="1"/>
  <pivotFields>
    <pivotField name="Tipo" axis="axisCol" compact="0" numFmtId="164" outline="0" multipleItemSelectionAllowed="1" showAll="0" sortType="ascending">
      <items>
        <item x="0"/>
        <item x="1"/>
        <item x="2"/>
        <item x="3"/>
        <item t="default"/>
      </items>
    </pivotField>
    <pivotField name="Config" axis="axisRow" compact="0" numFmtId="164" outline="0" multipleItemSelectionAllowed="1" showAll="0" sortType="ascending">
      <items>
        <item x="8"/>
        <item x="0"/>
        <item x="7"/>
        <item x="11"/>
        <item x="2"/>
        <item x="6"/>
        <item x="9"/>
        <item x="1"/>
        <item x="10"/>
        <item x="4"/>
        <item x="3"/>
        <item x="5"/>
        <item t="default"/>
      </items>
    </pivotField>
    <pivotField name="diff_main_start_prom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diff_main_end_prom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diff_sec_start_prom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diff_sec_end_prom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offset_diff_lis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total_covered_sync_percentage_prom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ok_covered_sync_percentage_prom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total_syncs" compact="0" numFmtId="164" outline="0" multipleItemSelectionAllowed="1" showAll="0">
      <items>
        <item x="0"/>
        <item x="1"/>
        <item x="2"/>
        <item t="default"/>
      </items>
    </pivotField>
    <pivotField name="false_positive_sync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count_positiv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count_negativ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extraction_ti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sync_ti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Precisión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Recall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F1 Scor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</pivotFields>
  <rowFields>
    <field x="1"/>
  </rowFields>
  <colFields>
    <field x="0"/>
  </colFields>
  <dataFields>
    <dataField name="AVERAGE of F1 Score" fld="17" subtotal="average" baseField="0"/>
  </dataFields>
  <pivotTableStyleInfo name="Google Sheets Pivot Table Style" showRowHeaders="1" showColHeaders="1" showLastColumn="1"/>
</pivotTableDefinition>
</file>

<file path=xl/pivotTables/pivotTable5.xml><?xml version="1.0" encoding="utf-8"?>
<pivotTableDefinition xmlns="http://schemas.openxmlformats.org/spreadsheetml/2006/main" name="Recall" cacheId="1" dataCaption="" compact="0" compactData="0">
  <location ref="B1:G15" firstHeaderRow="0" firstDataRow="1" firstDataCol="1"/>
  <pivotFields>
    <pivotField name="Tipo" axis="axisCol" compact="0" numFmtId="164" outline="0" multipleItemSelectionAllowed="1" showAll="0" sortType="ascending">
      <items>
        <item x="0"/>
        <item x="1"/>
        <item x="2"/>
        <item x="3"/>
        <item t="default"/>
      </items>
    </pivotField>
    <pivotField name="Config" axis="axisRow" compact="0" numFmtId="164" outline="0" multipleItemSelectionAllowed="1" showAll="0" sortType="ascending">
      <items>
        <item x="8"/>
        <item x="0"/>
        <item x="7"/>
        <item x="11"/>
        <item x="2"/>
        <item x="6"/>
        <item x="9"/>
        <item x="1"/>
        <item x="10"/>
        <item x="4"/>
        <item x="3"/>
        <item x="5"/>
        <item t="default"/>
      </items>
    </pivotField>
    <pivotField name="diff_main_start_prom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diff_main_end_prom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diff_sec_start_prom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diff_sec_end_prom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offset_diff_lis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total_covered_sync_percentage_prom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ok_covered_sync_percentage_prom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total_syncs" compact="0" numFmtId="164" outline="0" multipleItemSelectionAllowed="1" showAll="0">
      <items>
        <item x="0"/>
        <item x="1"/>
        <item x="2"/>
        <item t="default"/>
      </items>
    </pivotField>
    <pivotField name="false_positive_sync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count_positiv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count_negativ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extraction_ti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sync_ti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Precisión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Recall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F1 Scor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</pivotFields>
  <rowFields>
    <field x="1"/>
  </rowFields>
  <colFields>
    <field x="0"/>
  </colFields>
  <dataFields>
    <dataField name="AVERAGE of Recall" fld="16" subtotal="average" baseField="0"/>
  </dataFields>
  <pivotTableStyleInfo name="Google Sheets Pivot Table Style" showRowHeaders="1" showColHeaders="1" showLastColumn="1"/>
</pivotTableDefinition>
</file>

<file path=xl/pivotTables/pivotTable6.xml><?xml version="1.0" encoding="utf-8"?>
<pivotTableDefinition xmlns="http://schemas.openxmlformats.org/spreadsheetml/2006/main" name="Precisión" cacheId="1" dataCaption="" compact="0" compactData="0">
  <location ref="B1:G15" firstHeaderRow="0" firstDataRow="1" firstDataCol="1"/>
  <pivotFields>
    <pivotField name="Tipo" axis="axisCol" compact="0" numFmtId="164" outline="0" multipleItemSelectionAllowed="1" showAll="0" sortType="ascending">
      <items>
        <item x="0"/>
        <item x="1"/>
        <item x="2"/>
        <item x="3"/>
        <item t="default"/>
      </items>
    </pivotField>
    <pivotField name="Config" axis="axisRow" compact="0" numFmtId="164" outline="0" multipleItemSelectionAllowed="1" showAll="0" sortType="ascending">
      <items>
        <item x="8"/>
        <item x="0"/>
        <item x="7"/>
        <item x="11"/>
        <item x="2"/>
        <item x="6"/>
        <item x="9"/>
        <item x="1"/>
        <item x="10"/>
        <item x="4"/>
        <item x="3"/>
        <item x="5"/>
        <item t="default"/>
      </items>
    </pivotField>
    <pivotField name="diff_main_start_prom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diff_main_end_prom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diff_sec_start_prom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diff_sec_end_prom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offset_diff_lis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total_covered_sync_percentage_prom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ok_covered_sync_percentage_prom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total_syncs" compact="0" numFmtId="164" outline="0" multipleItemSelectionAllowed="1" showAll="0">
      <items>
        <item x="0"/>
        <item x="1"/>
        <item x="2"/>
        <item t="default"/>
      </items>
    </pivotField>
    <pivotField name="false_positive_sync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count_positiv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count_negativ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extraction_ti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sync_ti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Precisión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Recall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F1 Scor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</pivotFields>
  <rowFields>
    <field x="1"/>
  </rowFields>
  <colFields>
    <field x="0"/>
  </colFields>
  <dataFields>
    <dataField name="AVERAGE of Precisión" fld="15" subtotal="average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1.14"/>
  </cols>
  <sheetData>
    <row r="1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</row>
    <row r="5">
      <c r="B5" s="1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  <c r="O5" s="2" t="s">
        <v>14</v>
      </c>
      <c r="P5" s="2" t="s">
        <v>15</v>
      </c>
      <c r="Q5" s="1" t="s">
        <v>16</v>
      </c>
      <c r="R5" s="1" t="s">
        <v>17</v>
      </c>
      <c r="S5" s="1" t="s">
        <v>18</v>
      </c>
    </row>
    <row r="6">
      <c r="B6" s="1" t="s">
        <v>19</v>
      </c>
      <c r="C6" s="2" t="s">
        <v>20</v>
      </c>
      <c r="D6" s="3">
        <v>0.964724799010514</v>
      </c>
      <c r="E6" s="3">
        <v>1.95408781694496</v>
      </c>
      <c r="F6" s="3">
        <v>1.07516918798415</v>
      </c>
      <c r="G6" s="3">
        <v>4.31359553393795</v>
      </c>
      <c r="H6" s="3">
        <v>0.590745343510374</v>
      </c>
      <c r="I6" s="3">
        <v>51.5537934806796</v>
      </c>
      <c r="J6" s="3">
        <v>98.4208784631156</v>
      </c>
      <c r="K6" s="3">
        <v>20.0</v>
      </c>
      <c r="L6" s="3">
        <v>1.0</v>
      </c>
      <c r="M6" s="3">
        <v>10.0</v>
      </c>
      <c r="N6" s="3">
        <v>10.0</v>
      </c>
      <c r="O6" s="3">
        <v>27.2100431919098</v>
      </c>
      <c r="P6" s="3">
        <v>153.632906913757</v>
      </c>
      <c r="Q6" s="4">
        <f t="shared" ref="Q6:Q53" si="1">M6/(M6+L6)</f>
        <v>0.9090909091</v>
      </c>
      <c r="R6" s="4">
        <f t="shared" ref="R6:R53" si="2">M6/(M6+N6)</f>
        <v>0.5</v>
      </c>
      <c r="S6" s="1">
        <f t="shared" ref="S6:S53" si="3">2*Q6*R6/(Q6+R6)</f>
        <v>0.6451612903</v>
      </c>
    </row>
    <row r="7">
      <c r="B7" s="1" t="s">
        <v>19</v>
      </c>
      <c r="C7" s="2" t="s">
        <v>21</v>
      </c>
      <c r="D7" s="3">
        <v>1.23703153988868</v>
      </c>
      <c r="E7" s="3">
        <v>2.05118944547516</v>
      </c>
      <c r="F7" s="3">
        <v>1.33773329666087</v>
      </c>
      <c r="G7" s="3">
        <v>4.4481288452527</v>
      </c>
      <c r="H7" s="3">
        <v>0.646099257659107</v>
      </c>
      <c r="I7" s="3">
        <v>51.4504652667032</v>
      </c>
      <c r="J7" s="3">
        <v>98.2236155091607</v>
      </c>
      <c r="K7" s="3">
        <v>20.0</v>
      </c>
      <c r="L7" s="3">
        <v>1.0</v>
      </c>
      <c r="M7" s="3">
        <v>10.0</v>
      </c>
      <c r="N7" s="3">
        <v>10.0</v>
      </c>
      <c r="O7" s="3">
        <v>30.0317227840424</v>
      </c>
      <c r="P7" s="3">
        <v>104.998549938202</v>
      </c>
      <c r="Q7" s="4">
        <f t="shared" si="1"/>
        <v>0.9090909091</v>
      </c>
      <c r="R7" s="4">
        <f t="shared" si="2"/>
        <v>0.5</v>
      </c>
      <c r="S7" s="1">
        <f t="shared" si="3"/>
        <v>0.6451612903</v>
      </c>
    </row>
    <row r="8">
      <c r="B8" s="1" t="s">
        <v>19</v>
      </c>
      <c r="C8" s="2" t="s">
        <v>22</v>
      </c>
      <c r="D8" s="3">
        <v>0.35730612244898</v>
      </c>
      <c r="E8" s="3">
        <v>0.857133786848075</v>
      </c>
      <c r="F8" s="3">
        <v>0.327935376826956</v>
      </c>
      <c r="G8" s="3">
        <v>0.218751312343943</v>
      </c>
      <c r="H8" s="3">
        <v>0.439668568274852</v>
      </c>
      <c r="I8" s="3">
        <v>47.3068722114135</v>
      </c>
      <c r="J8" s="3">
        <v>90.3131196763348</v>
      </c>
      <c r="K8" s="3">
        <v>20.0</v>
      </c>
      <c r="L8" s="3">
        <v>1.0</v>
      </c>
      <c r="M8" s="3">
        <v>10.0</v>
      </c>
      <c r="N8" s="3">
        <v>10.0</v>
      </c>
      <c r="O8" s="3">
        <v>43.5903141498566</v>
      </c>
      <c r="P8" s="3">
        <v>457.786361694336</v>
      </c>
      <c r="Q8" s="4">
        <f t="shared" si="1"/>
        <v>0.9090909091</v>
      </c>
      <c r="R8" s="4">
        <f t="shared" si="2"/>
        <v>0.5</v>
      </c>
      <c r="S8" s="1">
        <f t="shared" si="3"/>
        <v>0.6451612903</v>
      </c>
    </row>
    <row r="9">
      <c r="B9" s="1" t="s">
        <v>19</v>
      </c>
      <c r="C9" s="2" t="s">
        <v>23</v>
      </c>
      <c r="D9" s="3">
        <v>0.793841269841269</v>
      </c>
      <c r="E9" s="3">
        <v>0.933759637188206</v>
      </c>
      <c r="F9" s="3">
        <v>0.926727234070733</v>
      </c>
      <c r="G9" s="3">
        <v>0.124415666911148</v>
      </c>
      <c r="H9" s="3">
        <v>0.425491102912508</v>
      </c>
      <c r="I9" s="3">
        <v>47.1584195665226</v>
      </c>
      <c r="J9" s="3">
        <v>90.0297100815432</v>
      </c>
      <c r="K9" s="3">
        <v>20.0</v>
      </c>
      <c r="L9" s="3">
        <v>1.0</v>
      </c>
      <c r="M9" s="3">
        <v>10.0</v>
      </c>
      <c r="N9" s="3">
        <v>10.0</v>
      </c>
      <c r="O9" s="3">
        <v>71.1981155872345</v>
      </c>
      <c r="P9" s="3">
        <v>342.398571014404</v>
      </c>
      <c r="Q9" s="4">
        <f t="shared" si="1"/>
        <v>0.9090909091</v>
      </c>
      <c r="R9" s="4">
        <f t="shared" si="2"/>
        <v>0.5</v>
      </c>
      <c r="S9" s="1">
        <f t="shared" si="3"/>
        <v>0.6451612903</v>
      </c>
    </row>
    <row r="10">
      <c r="B10" s="1" t="s">
        <v>19</v>
      </c>
      <c r="C10" s="2" t="s">
        <v>24</v>
      </c>
      <c r="D10" s="3">
        <v>0.804036281179138</v>
      </c>
      <c r="E10" s="3">
        <v>1.1946485260771</v>
      </c>
      <c r="F10" s="3">
        <v>0.809318754508974</v>
      </c>
      <c r="G10" s="3">
        <v>0.630805093721648</v>
      </c>
      <c r="H10" s="3">
        <v>0.590629920211124</v>
      </c>
      <c r="I10" s="3">
        <v>37.6886686799057</v>
      </c>
      <c r="J10" s="3">
        <v>87.94022691978</v>
      </c>
      <c r="K10" s="3">
        <v>20.0</v>
      </c>
      <c r="L10" s="3">
        <v>1.0</v>
      </c>
      <c r="M10" s="3">
        <v>8.0</v>
      </c>
      <c r="N10" s="3">
        <v>12.0</v>
      </c>
      <c r="O10" s="3">
        <v>35.9831340312958</v>
      </c>
      <c r="P10" s="3">
        <v>151.737602949143</v>
      </c>
      <c r="Q10" s="4">
        <f t="shared" si="1"/>
        <v>0.8888888889</v>
      </c>
      <c r="R10" s="4">
        <f t="shared" si="2"/>
        <v>0.4</v>
      </c>
      <c r="S10" s="1">
        <f t="shared" si="3"/>
        <v>0.5517241379</v>
      </c>
    </row>
    <row r="11">
      <c r="B11" s="1" t="s">
        <v>19</v>
      </c>
      <c r="C11" s="2" t="s">
        <v>25</v>
      </c>
      <c r="D11" s="3">
        <v>0.215972789115646</v>
      </c>
      <c r="E11" s="3">
        <v>0.636544217687074</v>
      </c>
      <c r="F11" s="3">
        <v>0.158222679885682</v>
      </c>
      <c r="G11" s="3">
        <v>0.138635785201362</v>
      </c>
      <c r="H11" s="3">
        <v>0.322719641533018</v>
      </c>
      <c r="I11" s="3">
        <v>47.4031529957086</v>
      </c>
      <c r="J11" s="3">
        <v>90.4969284463528</v>
      </c>
      <c r="K11" s="3">
        <v>20.0</v>
      </c>
      <c r="L11" s="3">
        <v>1.0</v>
      </c>
      <c r="M11" s="3">
        <v>10.0</v>
      </c>
      <c r="N11" s="3">
        <v>10.0</v>
      </c>
      <c r="O11" s="3">
        <v>71.147430896759</v>
      </c>
      <c r="P11" s="3">
        <v>350.478858947754</v>
      </c>
      <c r="Q11" s="4">
        <f t="shared" si="1"/>
        <v>0.9090909091</v>
      </c>
      <c r="R11" s="4">
        <f t="shared" si="2"/>
        <v>0.5</v>
      </c>
      <c r="S11" s="1">
        <f t="shared" si="3"/>
        <v>0.6451612903</v>
      </c>
    </row>
    <row r="12">
      <c r="B12" s="1" t="s">
        <v>19</v>
      </c>
      <c r="C12" s="2" t="s">
        <v>26</v>
      </c>
      <c r="D12" s="3">
        <v>0.211589821113631</v>
      </c>
      <c r="E12" s="3">
        <v>0.728727639203833</v>
      </c>
      <c r="F12" s="3">
        <v>0.089690949621255</v>
      </c>
      <c r="G12" s="3">
        <v>0.196172806304585</v>
      </c>
      <c r="H12" s="3">
        <v>0.458998069562661</v>
      </c>
      <c r="I12" s="3">
        <v>42.6430575437159</v>
      </c>
      <c r="J12" s="3">
        <v>89.5504208418033</v>
      </c>
      <c r="K12" s="3">
        <v>20.0</v>
      </c>
      <c r="L12" s="3">
        <v>1.0</v>
      </c>
      <c r="M12" s="3">
        <v>9.0</v>
      </c>
      <c r="N12" s="3">
        <v>11.0</v>
      </c>
      <c r="O12" s="3">
        <v>36.9191083908081</v>
      </c>
      <c r="P12" s="3">
        <v>441.573714494705</v>
      </c>
      <c r="Q12" s="4">
        <f t="shared" si="1"/>
        <v>0.9</v>
      </c>
      <c r="R12" s="4">
        <f t="shared" si="2"/>
        <v>0.45</v>
      </c>
      <c r="S12" s="1">
        <f t="shared" si="3"/>
        <v>0.6</v>
      </c>
    </row>
    <row r="13">
      <c r="B13" s="1" t="s">
        <v>19</v>
      </c>
      <c r="C13" s="2" t="s">
        <v>27</v>
      </c>
      <c r="D13" s="3">
        <v>0.348339632149156</v>
      </c>
      <c r="E13" s="3">
        <v>0.74272612748803</v>
      </c>
      <c r="F13" s="3">
        <v>0.230948825963314</v>
      </c>
      <c r="G13" s="3">
        <v>0.126392639379339</v>
      </c>
      <c r="H13" s="3">
        <v>0.400594153739989</v>
      </c>
      <c r="I13" s="3">
        <v>42.5970265227218</v>
      </c>
      <c r="J13" s="3">
        <v>89.4537556977158</v>
      </c>
      <c r="K13" s="3">
        <v>20.0</v>
      </c>
      <c r="L13" s="3">
        <v>1.0</v>
      </c>
      <c r="M13" s="3">
        <v>9.0</v>
      </c>
      <c r="N13" s="3">
        <v>11.0</v>
      </c>
      <c r="O13" s="3">
        <v>32.6146457195282</v>
      </c>
      <c r="P13" s="3">
        <v>241.894969940185</v>
      </c>
      <c r="Q13" s="4">
        <f t="shared" si="1"/>
        <v>0.9</v>
      </c>
      <c r="R13" s="4">
        <f t="shared" si="2"/>
        <v>0.45</v>
      </c>
      <c r="S13" s="1">
        <f t="shared" si="3"/>
        <v>0.6</v>
      </c>
    </row>
    <row r="14">
      <c r="B14" s="1" t="s">
        <v>19</v>
      </c>
      <c r="C14" s="2" t="s">
        <v>28</v>
      </c>
      <c r="D14" s="3">
        <v>0.647873015873016</v>
      </c>
      <c r="E14" s="3">
        <v>1.24697505668934</v>
      </c>
      <c r="F14" s="3">
        <v>0.70544822733271</v>
      </c>
      <c r="G14" s="3">
        <v>4.19133005783</v>
      </c>
      <c r="H14" s="3">
        <v>0.47033274671036</v>
      </c>
      <c r="I14" s="3">
        <v>49.517479796329</v>
      </c>
      <c r="J14" s="3">
        <v>99.0349595926579</v>
      </c>
      <c r="K14" s="3">
        <v>20.0</v>
      </c>
      <c r="L14" s="3">
        <v>0.0</v>
      </c>
      <c r="M14" s="3">
        <v>10.0</v>
      </c>
      <c r="N14" s="3">
        <v>10.0</v>
      </c>
      <c r="O14" s="3">
        <v>24.5528054237366</v>
      </c>
      <c r="P14" s="3">
        <v>160.006786346435</v>
      </c>
      <c r="Q14" s="4">
        <f t="shared" si="1"/>
        <v>1</v>
      </c>
      <c r="R14" s="4">
        <f t="shared" si="2"/>
        <v>0.5</v>
      </c>
      <c r="S14" s="1">
        <f t="shared" si="3"/>
        <v>0.6666666667</v>
      </c>
    </row>
    <row r="15">
      <c r="B15" s="1" t="s">
        <v>19</v>
      </c>
      <c r="C15" s="2" t="s">
        <v>29</v>
      </c>
      <c r="D15" s="3">
        <v>1.07048526077098</v>
      </c>
      <c r="E15" s="3">
        <v>2.18830839002267</v>
      </c>
      <c r="F15" s="3">
        <v>1.17656208346954</v>
      </c>
      <c r="G15" s="3">
        <v>4.94526541480684</v>
      </c>
      <c r="H15" s="3">
        <v>0.53646236625589</v>
      </c>
      <c r="I15" s="3">
        <v>46.7841249422692</v>
      </c>
      <c r="J15" s="3">
        <v>98.2466623787652</v>
      </c>
      <c r="K15" s="3">
        <v>20.0</v>
      </c>
      <c r="L15" s="3">
        <v>1.0</v>
      </c>
      <c r="M15" s="3">
        <v>9.0</v>
      </c>
      <c r="N15" s="3">
        <v>11.0</v>
      </c>
      <c r="O15" s="3">
        <v>26.1713130474091</v>
      </c>
      <c r="P15" s="3">
        <v>101.304475784302</v>
      </c>
      <c r="Q15" s="4">
        <f t="shared" si="1"/>
        <v>0.9</v>
      </c>
      <c r="R15" s="4">
        <f t="shared" si="2"/>
        <v>0.45</v>
      </c>
      <c r="S15" s="1">
        <f t="shared" si="3"/>
        <v>0.6</v>
      </c>
    </row>
    <row r="16">
      <c r="B16" s="1" t="s">
        <v>19</v>
      </c>
      <c r="C16" s="2" t="s">
        <v>30</v>
      </c>
      <c r="D16" s="3">
        <v>0.365748299319728</v>
      </c>
      <c r="E16" s="3">
        <v>0.551213151927438</v>
      </c>
      <c r="F16" s="3">
        <v>0.310083120114799</v>
      </c>
      <c r="G16" s="3">
        <v>0.04868431998332</v>
      </c>
      <c r="H16" s="3">
        <v>0.339726524284191</v>
      </c>
      <c r="I16" s="3">
        <v>37.9025778547691</v>
      </c>
      <c r="J16" s="3">
        <v>88.4393483277946</v>
      </c>
      <c r="K16" s="3">
        <v>20.0</v>
      </c>
      <c r="L16" s="3">
        <v>1.0</v>
      </c>
      <c r="M16" s="3">
        <v>8.0</v>
      </c>
      <c r="N16" s="3">
        <v>12.0</v>
      </c>
      <c r="O16" s="3">
        <v>33.5368869304657</v>
      </c>
      <c r="P16" s="3">
        <v>157.775958538055</v>
      </c>
      <c r="Q16" s="4">
        <f t="shared" si="1"/>
        <v>0.8888888889</v>
      </c>
      <c r="R16" s="4">
        <f t="shared" si="2"/>
        <v>0.4</v>
      </c>
      <c r="S16" s="1">
        <f t="shared" si="3"/>
        <v>0.5517241379</v>
      </c>
    </row>
    <row r="17">
      <c r="B17" s="1" t="s">
        <v>19</v>
      </c>
      <c r="C17" s="2" t="s">
        <v>31</v>
      </c>
      <c r="D17" s="3">
        <v>0.283839758125473</v>
      </c>
      <c r="E17" s="3">
        <v>0.967266313932981</v>
      </c>
      <c r="F17" s="3">
        <v>0.227420983413773</v>
      </c>
      <c r="G17" s="3">
        <v>0.407743761350376</v>
      </c>
      <c r="H17" s="3">
        <v>0.288897053561936</v>
      </c>
      <c r="I17" s="3">
        <v>44.7061683672461</v>
      </c>
      <c r="J17" s="3">
        <v>99.3470408161024</v>
      </c>
      <c r="K17" s="3">
        <v>20.0</v>
      </c>
      <c r="L17" s="3">
        <v>0.0</v>
      </c>
      <c r="M17" s="3">
        <v>9.0</v>
      </c>
      <c r="N17" s="3">
        <v>11.0</v>
      </c>
      <c r="O17" s="3">
        <v>27.2757968902588</v>
      </c>
      <c r="P17" s="3">
        <v>225.710158109665</v>
      </c>
      <c r="Q17" s="4">
        <f t="shared" si="1"/>
        <v>1</v>
      </c>
      <c r="R17" s="4">
        <f t="shared" si="2"/>
        <v>0.45</v>
      </c>
      <c r="S17" s="1">
        <f t="shared" si="3"/>
        <v>0.6206896552</v>
      </c>
    </row>
    <row r="18">
      <c r="B18" s="1" t="s">
        <v>32</v>
      </c>
      <c r="C18" s="2" t="s">
        <v>28</v>
      </c>
      <c r="D18" s="3">
        <v>0.646518243661101</v>
      </c>
      <c r="E18" s="3">
        <v>0.165211296639868</v>
      </c>
      <c r="F18" s="3">
        <v>0.655436449280514</v>
      </c>
      <c r="G18" s="3">
        <v>0.182586076278811</v>
      </c>
      <c r="H18" s="3">
        <v>0.683883331995607</v>
      </c>
      <c r="I18" s="3">
        <v>69.9925721044442</v>
      </c>
      <c r="J18" s="3">
        <v>95.7793091955552</v>
      </c>
      <c r="K18" s="3">
        <v>28.0</v>
      </c>
      <c r="L18" s="3">
        <v>8.0</v>
      </c>
      <c r="M18" s="3">
        <v>21.0</v>
      </c>
      <c r="N18" s="3">
        <v>7.0</v>
      </c>
      <c r="O18" s="3">
        <v>45.1148307323456</v>
      </c>
      <c r="P18" s="3">
        <v>290.322484254837</v>
      </c>
      <c r="Q18" s="4">
        <f t="shared" si="1"/>
        <v>0.724137931</v>
      </c>
      <c r="R18" s="4">
        <f t="shared" si="2"/>
        <v>0.75</v>
      </c>
      <c r="S18" s="1">
        <f t="shared" si="3"/>
        <v>0.7368421053</v>
      </c>
    </row>
    <row r="19">
      <c r="B19" s="1" t="s">
        <v>32</v>
      </c>
      <c r="C19" s="2" t="s">
        <v>24</v>
      </c>
      <c r="D19" s="3">
        <v>0.438604182413706</v>
      </c>
      <c r="E19" s="3">
        <v>0.076628873771731</v>
      </c>
      <c r="F19" s="3">
        <v>0.568916032933525</v>
      </c>
      <c r="G19" s="3">
        <v>0.078912745908107</v>
      </c>
      <c r="H19" s="3">
        <v>0.824395017149119</v>
      </c>
      <c r="I19" s="3">
        <v>54.1238206100568</v>
      </c>
      <c r="J19" s="3">
        <v>90.206367683428</v>
      </c>
      <c r="K19" s="3">
        <v>28.0</v>
      </c>
      <c r="L19" s="3">
        <v>8.0</v>
      </c>
      <c r="M19" s="3">
        <v>16.0</v>
      </c>
      <c r="N19" s="3">
        <v>12.0</v>
      </c>
      <c r="O19" s="3">
        <v>167.453265428543</v>
      </c>
      <c r="P19" s="3">
        <v>624.902686595917</v>
      </c>
      <c r="Q19" s="4">
        <f t="shared" si="1"/>
        <v>0.6666666667</v>
      </c>
      <c r="R19" s="4">
        <f t="shared" si="2"/>
        <v>0.5714285714</v>
      </c>
      <c r="S19" s="1">
        <f t="shared" si="3"/>
        <v>0.6153846154</v>
      </c>
    </row>
    <row r="20">
      <c r="B20" s="1" t="s">
        <v>32</v>
      </c>
      <c r="C20" s="2" t="s">
        <v>21</v>
      </c>
      <c r="D20" s="3">
        <v>0.505319080012958</v>
      </c>
      <c r="E20" s="3">
        <v>0.166444228485043</v>
      </c>
      <c r="F20" s="3">
        <v>0.459114839358648</v>
      </c>
      <c r="G20" s="3">
        <v>0.19196178078188</v>
      </c>
      <c r="H20" s="3">
        <v>0.596285794347038</v>
      </c>
      <c r="I20" s="3">
        <v>66.7346258436488</v>
      </c>
      <c r="J20" s="3">
        <v>91.3210669439405</v>
      </c>
      <c r="K20" s="3">
        <v>28.0</v>
      </c>
      <c r="L20" s="3">
        <v>2.0</v>
      </c>
      <c r="M20" s="3">
        <v>21.0</v>
      </c>
      <c r="N20" s="3">
        <v>7.0</v>
      </c>
      <c r="O20" s="3">
        <v>72.7813787460327</v>
      </c>
      <c r="P20" s="3">
        <v>297.711034297943</v>
      </c>
      <c r="Q20" s="4">
        <f t="shared" si="1"/>
        <v>0.9130434783</v>
      </c>
      <c r="R20" s="4">
        <f t="shared" si="2"/>
        <v>0.75</v>
      </c>
      <c r="S20" s="1">
        <f t="shared" si="3"/>
        <v>0.8235294118</v>
      </c>
    </row>
    <row r="21">
      <c r="B21" s="1" t="s">
        <v>32</v>
      </c>
      <c r="C21" s="2" t="s">
        <v>30</v>
      </c>
      <c r="D21" s="3">
        <v>1.00687398769031</v>
      </c>
      <c r="E21" s="3">
        <v>0.956682863621641</v>
      </c>
      <c r="F21" s="3">
        <v>1.16521678217258</v>
      </c>
      <c r="G21" s="3">
        <v>0.963223134240782</v>
      </c>
      <c r="H21" s="3">
        <v>0.743355124628387</v>
      </c>
      <c r="I21" s="3">
        <v>41.8219978597195</v>
      </c>
      <c r="J21" s="3">
        <v>78.723760677119</v>
      </c>
      <c r="K21" s="3">
        <v>28.0</v>
      </c>
      <c r="L21" s="3">
        <v>11.0</v>
      </c>
      <c r="M21" s="3">
        <v>13.0</v>
      </c>
      <c r="N21" s="3">
        <v>15.0</v>
      </c>
      <c r="O21" s="3">
        <v>105.69744181633</v>
      </c>
      <c r="P21" s="3">
        <v>432.645736217499</v>
      </c>
      <c r="Q21" s="4">
        <f t="shared" si="1"/>
        <v>0.5416666667</v>
      </c>
      <c r="R21" s="4">
        <f t="shared" si="2"/>
        <v>0.4642857143</v>
      </c>
      <c r="S21" s="1">
        <f t="shared" si="3"/>
        <v>0.5</v>
      </c>
    </row>
    <row r="22">
      <c r="B22" s="1" t="s">
        <v>32</v>
      </c>
      <c r="C22" s="2" t="s">
        <v>27</v>
      </c>
      <c r="D22" s="3">
        <v>0.497936507936508</v>
      </c>
      <c r="E22" s="3">
        <v>0.114244897959183</v>
      </c>
      <c r="F22" s="3">
        <v>0.393841922028139</v>
      </c>
      <c r="G22" s="3">
        <v>0.135453266483796</v>
      </c>
      <c r="H22" s="3">
        <v>0.667682876397677</v>
      </c>
      <c r="I22" s="3">
        <v>61.8363183415967</v>
      </c>
      <c r="J22" s="3">
        <v>91.1272059770898</v>
      </c>
      <c r="K22" s="3">
        <v>28.0</v>
      </c>
      <c r="L22" s="3">
        <v>7.0</v>
      </c>
      <c r="M22" s="3">
        <v>19.0</v>
      </c>
      <c r="N22" s="3">
        <v>9.0</v>
      </c>
      <c r="O22" s="3">
        <v>61.070746421814</v>
      </c>
      <c r="P22" s="3">
        <v>500.684111118317</v>
      </c>
      <c r="Q22" s="4">
        <f t="shared" si="1"/>
        <v>0.7307692308</v>
      </c>
      <c r="R22" s="4">
        <f t="shared" si="2"/>
        <v>0.6785714286</v>
      </c>
      <c r="S22" s="1">
        <f t="shared" si="3"/>
        <v>0.7037037037</v>
      </c>
    </row>
    <row r="23">
      <c r="B23" s="1" t="s">
        <v>32</v>
      </c>
      <c r="C23" s="2" t="s">
        <v>23</v>
      </c>
      <c r="D23" s="3">
        <v>0.50768253968254</v>
      </c>
      <c r="E23" s="3">
        <v>0.495301587301587</v>
      </c>
      <c r="F23" s="3">
        <v>0.672206404888962</v>
      </c>
      <c r="G23" s="3">
        <v>0.666931436776248</v>
      </c>
      <c r="H23" s="3">
        <v>0.926927398516506</v>
      </c>
      <c r="I23" s="3">
        <v>62.4659703596201</v>
      </c>
      <c r="J23" s="3">
        <v>100.639618912721</v>
      </c>
      <c r="K23" s="3">
        <v>28.0</v>
      </c>
      <c r="L23" s="3">
        <v>7.0</v>
      </c>
      <c r="M23" s="3">
        <v>17.0</v>
      </c>
      <c r="N23" s="3">
        <v>11.0</v>
      </c>
      <c r="O23" s="3">
        <v>279.985487222672</v>
      </c>
      <c r="P23" s="3">
        <v>1180.69851732254</v>
      </c>
      <c r="Q23" s="4">
        <f t="shared" si="1"/>
        <v>0.7083333333</v>
      </c>
      <c r="R23" s="4">
        <f t="shared" si="2"/>
        <v>0.6071428571</v>
      </c>
      <c r="S23" s="1">
        <f t="shared" si="3"/>
        <v>0.6538461538</v>
      </c>
    </row>
    <row r="24">
      <c r="B24" s="1" t="s">
        <v>32</v>
      </c>
      <c r="C24" s="2" t="s">
        <v>26</v>
      </c>
      <c r="D24" s="3">
        <v>0.382101284958428</v>
      </c>
      <c r="E24" s="3">
        <v>0.354144620811288</v>
      </c>
      <c r="F24" s="3">
        <v>0.499132200958078</v>
      </c>
      <c r="G24" s="3">
        <v>0.387887264485526</v>
      </c>
      <c r="H24" s="3">
        <v>0.703691407563978</v>
      </c>
      <c r="I24" s="3">
        <v>55.9893559010802</v>
      </c>
      <c r="J24" s="3">
        <v>90.2050733961847</v>
      </c>
      <c r="K24" s="3">
        <v>28.0</v>
      </c>
      <c r="L24" s="3">
        <v>6.0</v>
      </c>
      <c r="M24" s="3">
        <v>17.0</v>
      </c>
      <c r="N24" s="3">
        <v>11.0</v>
      </c>
      <c r="O24" s="3">
        <v>94.2740118503571</v>
      </c>
      <c r="P24" s="3">
        <v>951.645527839661</v>
      </c>
      <c r="Q24" s="4">
        <f t="shared" si="1"/>
        <v>0.7391304348</v>
      </c>
      <c r="R24" s="4">
        <f t="shared" si="2"/>
        <v>0.6071428571</v>
      </c>
      <c r="S24" s="1">
        <f t="shared" si="3"/>
        <v>0.6666666667</v>
      </c>
    </row>
    <row r="25">
      <c r="B25" s="1" t="s">
        <v>32</v>
      </c>
      <c r="C25" s="2" t="s">
        <v>22</v>
      </c>
      <c r="D25" s="3">
        <v>0.94816830435878</v>
      </c>
      <c r="E25" s="3">
        <v>0.42803728898967</v>
      </c>
      <c r="F25" s="3">
        <v>0.891655623165493</v>
      </c>
      <c r="G25" s="3">
        <v>0.456881250149027</v>
      </c>
      <c r="H25" s="3">
        <v>0.675949584488413</v>
      </c>
      <c r="I25" s="3">
        <v>55.792028041025</v>
      </c>
      <c r="J25" s="3">
        <v>89.887156288318</v>
      </c>
      <c r="K25" s="3">
        <v>28.0</v>
      </c>
      <c r="L25" s="3">
        <v>10.0</v>
      </c>
      <c r="M25" s="3">
        <v>17.0</v>
      </c>
      <c r="N25" s="3">
        <v>11.0</v>
      </c>
      <c r="O25" s="3">
        <v>97.3484547138214</v>
      </c>
      <c r="P25" s="3">
        <v>959.024297475815</v>
      </c>
      <c r="Q25" s="4">
        <f t="shared" si="1"/>
        <v>0.6296296296</v>
      </c>
      <c r="R25" s="4">
        <f t="shared" si="2"/>
        <v>0.6071428571</v>
      </c>
      <c r="S25" s="1">
        <f t="shared" si="3"/>
        <v>0.6181818182</v>
      </c>
    </row>
    <row r="26">
      <c r="B26" s="1" t="s">
        <v>32</v>
      </c>
      <c r="C26" s="2" t="s">
        <v>29</v>
      </c>
      <c r="D26" s="3">
        <v>0.738342609771181</v>
      </c>
      <c r="E26" s="3">
        <v>0.188991960420531</v>
      </c>
      <c r="F26" s="3">
        <v>0.596079360731066</v>
      </c>
      <c r="G26" s="3">
        <v>0.287698729540255</v>
      </c>
      <c r="H26" s="3">
        <v>0.626525809686277</v>
      </c>
      <c r="I26" s="3">
        <v>69.9346811106146</v>
      </c>
      <c r="J26" s="3">
        <v>95.700089940841</v>
      </c>
      <c r="K26" s="3">
        <v>28.0</v>
      </c>
      <c r="L26" s="3">
        <v>9.0</v>
      </c>
      <c r="M26" s="3">
        <v>21.0</v>
      </c>
      <c r="N26" s="3">
        <v>7.0</v>
      </c>
      <c r="O26" s="3">
        <v>70.3708415031433</v>
      </c>
      <c r="P26" s="3">
        <v>300.002849817276</v>
      </c>
      <c r="Q26" s="4">
        <f t="shared" si="1"/>
        <v>0.7</v>
      </c>
      <c r="R26" s="4">
        <f t="shared" si="2"/>
        <v>0.75</v>
      </c>
      <c r="S26" s="1">
        <f t="shared" si="3"/>
        <v>0.724137931</v>
      </c>
    </row>
    <row r="27">
      <c r="B27" s="1" t="s">
        <v>32</v>
      </c>
      <c r="C27" s="2" t="s">
        <v>25</v>
      </c>
      <c r="D27" s="3">
        <v>0.477304106827916</v>
      </c>
      <c r="E27" s="3">
        <v>0.137026958931721</v>
      </c>
      <c r="F27" s="3">
        <v>0.573178814192074</v>
      </c>
      <c r="G27" s="3">
        <v>0.1081683884764</v>
      </c>
      <c r="H27" s="3">
        <v>0.76630595891767</v>
      </c>
      <c r="I27" s="3">
        <v>56.0068312281823</v>
      </c>
      <c r="J27" s="3">
        <v>90.2332280898493</v>
      </c>
      <c r="K27" s="3">
        <v>28.0</v>
      </c>
      <c r="L27" s="3">
        <v>10.0</v>
      </c>
      <c r="M27" s="3">
        <v>17.0</v>
      </c>
      <c r="N27" s="3">
        <v>11.0</v>
      </c>
      <c r="O27" s="3">
        <v>289.070510149002</v>
      </c>
      <c r="P27" s="3">
        <v>1234.24722480774</v>
      </c>
      <c r="Q27" s="4">
        <f t="shared" si="1"/>
        <v>0.6296296296</v>
      </c>
      <c r="R27" s="4">
        <f t="shared" si="2"/>
        <v>0.6071428571</v>
      </c>
      <c r="S27" s="1">
        <f t="shared" si="3"/>
        <v>0.6181818182</v>
      </c>
    </row>
    <row r="28">
      <c r="B28" s="1" t="s">
        <v>32</v>
      </c>
      <c r="C28" s="2" t="s">
        <v>20</v>
      </c>
      <c r="D28" s="3">
        <v>0.791193175682971</v>
      </c>
      <c r="E28" s="3">
        <v>0.326629953568729</v>
      </c>
      <c r="F28" s="3">
        <v>0.734568391567573</v>
      </c>
      <c r="G28" s="3">
        <v>0.346606935217683</v>
      </c>
      <c r="H28" s="3">
        <v>0.573641424931089</v>
      </c>
      <c r="I28" s="3">
        <v>66.398865137111</v>
      </c>
      <c r="J28" s="3">
        <v>90.8616049244677</v>
      </c>
      <c r="K28" s="3">
        <v>28.0</v>
      </c>
      <c r="L28" s="3">
        <v>8.0</v>
      </c>
      <c r="M28" s="3">
        <v>21.0</v>
      </c>
      <c r="N28" s="3">
        <v>7.0</v>
      </c>
      <c r="O28" s="3">
        <v>41.2335820198059</v>
      </c>
      <c r="P28" s="3">
        <v>279.796623945236</v>
      </c>
      <c r="Q28" s="4">
        <f t="shared" si="1"/>
        <v>0.724137931</v>
      </c>
      <c r="R28" s="4">
        <f t="shared" si="2"/>
        <v>0.75</v>
      </c>
      <c r="S28" s="1">
        <f t="shared" si="3"/>
        <v>0.7368421053</v>
      </c>
    </row>
    <row r="29">
      <c r="B29" s="1" t="s">
        <v>32</v>
      </c>
      <c r="C29" s="2" t="s">
        <v>31</v>
      </c>
      <c r="D29" s="3">
        <v>0.383301587301587</v>
      </c>
      <c r="E29" s="3">
        <v>0.07128798185941</v>
      </c>
      <c r="F29" s="3">
        <v>0.322462161017306</v>
      </c>
      <c r="G29" s="3">
        <v>0.078372118445641</v>
      </c>
      <c r="H29" s="3">
        <v>0.647472996321273</v>
      </c>
      <c r="I29" s="3">
        <v>64.1949176736428</v>
      </c>
      <c r="J29" s="3">
        <v>96.2923765104643</v>
      </c>
      <c r="K29" s="3">
        <v>28.0</v>
      </c>
      <c r="L29" s="3">
        <v>6.0</v>
      </c>
      <c r="M29" s="3">
        <v>19.0</v>
      </c>
      <c r="N29" s="3">
        <v>9.0</v>
      </c>
      <c r="O29" s="3">
        <v>57.9045197963715</v>
      </c>
      <c r="P29" s="3">
        <v>451.907057523727</v>
      </c>
      <c r="Q29" s="4">
        <f t="shared" si="1"/>
        <v>0.76</v>
      </c>
      <c r="R29" s="4">
        <f t="shared" si="2"/>
        <v>0.6785714286</v>
      </c>
      <c r="S29" s="1">
        <f t="shared" si="3"/>
        <v>0.7169811321</v>
      </c>
    </row>
    <row r="30">
      <c r="B30" s="1" t="s">
        <v>33</v>
      </c>
      <c r="C30" s="2" t="s">
        <v>30</v>
      </c>
      <c r="D30" s="3">
        <v>2.17573696145125</v>
      </c>
      <c r="E30" s="3">
        <v>0.069002267573694</v>
      </c>
      <c r="F30" s="3">
        <v>2.2774221732244</v>
      </c>
      <c r="G30" s="3">
        <v>0.003762267573691</v>
      </c>
      <c r="H30" s="3">
        <v>0.55090354268774</v>
      </c>
      <c r="I30" s="3">
        <v>10.108778932692</v>
      </c>
      <c r="J30" s="3">
        <v>62.6744293826906</v>
      </c>
      <c r="K30" s="3">
        <v>30.0</v>
      </c>
      <c r="L30" s="3">
        <v>2.0</v>
      </c>
      <c r="M30" s="3">
        <v>4.0</v>
      </c>
      <c r="N30" s="3">
        <v>26.0</v>
      </c>
      <c r="O30" s="3">
        <v>40.075014591217</v>
      </c>
      <c r="P30" s="3">
        <v>108.832589387894</v>
      </c>
      <c r="Q30" s="4">
        <f t="shared" si="1"/>
        <v>0.6666666667</v>
      </c>
      <c r="R30" s="4">
        <f t="shared" si="2"/>
        <v>0.1333333333</v>
      </c>
      <c r="S30" s="1">
        <f t="shared" si="3"/>
        <v>0.2222222222</v>
      </c>
    </row>
    <row r="31">
      <c r="B31" s="1" t="s">
        <v>33</v>
      </c>
      <c r="C31" s="2" t="s">
        <v>28</v>
      </c>
      <c r="D31" s="3">
        <v>0.534548752834467</v>
      </c>
      <c r="E31" s="3">
        <v>0.545632653061226</v>
      </c>
      <c r="F31" s="3">
        <v>0.896018641879858</v>
      </c>
      <c r="G31" s="3">
        <v>0.451173331630533</v>
      </c>
      <c r="H31" s="3">
        <v>0.810036244119496</v>
      </c>
      <c r="I31" s="3">
        <v>24.8446695558817</v>
      </c>
      <c r="J31" s="3">
        <v>77.0184756232334</v>
      </c>
      <c r="K31" s="3">
        <v>30.0</v>
      </c>
      <c r="L31" s="3">
        <v>2.0</v>
      </c>
      <c r="M31" s="3">
        <v>9.0</v>
      </c>
      <c r="N31" s="3">
        <v>21.0</v>
      </c>
      <c r="O31" s="3">
        <v>27.8439633846283</v>
      </c>
      <c r="P31" s="3">
        <v>143.463967084885</v>
      </c>
      <c r="Q31" s="4">
        <f t="shared" si="1"/>
        <v>0.8181818182</v>
      </c>
      <c r="R31" s="4">
        <f t="shared" si="2"/>
        <v>0.3</v>
      </c>
      <c r="S31" s="1">
        <f t="shared" si="3"/>
        <v>0.4390243902</v>
      </c>
    </row>
    <row r="32">
      <c r="B32" s="1" t="s">
        <v>33</v>
      </c>
      <c r="C32" s="2" t="s">
        <v>22</v>
      </c>
      <c r="D32" s="3">
        <v>2.28858049886621</v>
      </c>
      <c r="E32" s="3">
        <v>0.337088435374147</v>
      </c>
      <c r="F32" s="3">
        <v>1.91749791699626</v>
      </c>
      <c r="G32" s="3">
        <v>0.419286588661572</v>
      </c>
      <c r="H32" s="3">
        <v>0.57957933922891</v>
      </c>
      <c r="I32" s="3">
        <v>13.3092970192789</v>
      </c>
      <c r="J32" s="3">
        <v>68.7647012662741</v>
      </c>
      <c r="K32" s="3">
        <v>30.0</v>
      </c>
      <c r="L32" s="3">
        <v>3.0</v>
      </c>
      <c r="M32" s="3">
        <v>5.0</v>
      </c>
      <c r="N32" s="3">
        <v>25.0</v>
      </c>
      <c r="O32" s="3">
        <v>30.1822872161865</v>
      </c>
      <c r="P32" s="3">
        <v>241.910739421844</v>
      </c>
      <c r="Q32" s="4">
        <f t="shared" si="1"/>
        <v>0.625</v>
      </c>
      <c r="R32" s="4">
        <f t="shared" si="2"/>
        <v>0.1666666667</v>
      </c>
      <c r="S32" s="1">
        <f t="shared" si="3"/>
        <v>0.2631578947</v>
      </c>
    </row>
    <row r="33">
      <c r="B33" s="1" t="s">
        <v>33</v>
      </c>
      <c r="C33" s="2" t="s">
        <v>21</v>
      </c>
      <c r="D33" s="3">
        <v>0.237641723356009</v>
      </c>
      <c r="E33" s="3">
        <v>0.635183673469388</v>
      </c>
      <c r="F33" s="3">
        <v>0.258650058830976</v>
      </c>
      <c r="G33" s="3">
        <v>0.602887418188908</v>
      </c>
      <c r="H33" s="3">
        <v>0.548692862310195</v>
      </c>
      <c r="I33" s="3">
        <v>22.4598000350074</v>
      </c>
      <c r="J33" s="3">
        <v>63.2958000986572</v>
      </c>
      <c r="K33" s="3">
        <v>30.0</v>
      </c>
      <c r="L33" s="3">
        <v>1.0</v>
      </c>
      <c r="M33" s="3">
        <v>10.0</v>
      </c>
      <c r="N33" s="3">
        <v>20.0</v>
      </c>
      <c r="O33" s="3">
        <v>58.9942405223846</v>
      </c>
      <c r="P33" s="3">
        <v>177.874919652939</v>
      </c>
      <c r="Q33" s="4">
        <f t="shared" si="1"/>
        <v>0.9090909091</v>
      </c>
      <c r="R33" s="4">
        <f t="shared" si="2"/>
        <v>0.3333333333</v>
      </c>
      <c r="S33" s="1">
        <f t="shared" si="3"/>
        <v>0.487804878</v>
      </c>
    </row>
    <row r="34">
      <c r="B34" s="1" t="s">
        <v>33</v>
      </c>
      <c r="C34" s="2" t="s">
        <v>27</v>
      </c>
      <c r="D34" s="3">
        <v>0.995404383975812</v>
      </c>
      <c r="E34" s="3">
        <v>0.364595616024185</v>
      </c>
      <c r="F34" s="3">
        <v>1.28651991266673</v>
      </c>
      <c r="G34" s="3">
        <v>0.200074962401914</v>
      </c>
      <c r="H34" s="3">
        <v>0.610036489300955</v>
      </c>
      <c r="I34" s="3">
        <v>14.8238129943406</v>
      </c>
      <c r="J34" s="3">
        <v>65.6483146892226</v>
      </c>
      <c r="K34" s="3">
        <v>30.0</v>
      </c>
      <c r="L34" s="3">
        <v>3.0</v>
      </c>
      <c r="M34" s="3">
        <v>6.0</v>
      </c>
      <c r="N34" s="3">
        <v>24.0</v>
      </c>
      <c r="O34" s="3">
        <v>28.619823217392</v>
      </c>
      <c r="P34" s="3">
        <v>201.096305608749</v>
      </c>
      <c r="Q34" s="4">
        <f t="shared" si="1"/>
        <v>0.6666666667</v>
      </c>
      <c r="R34" s="4">
        <f t="shared" si="2"/>
        <v>0.2</v>
      </c>
      <c r="S34" s="1">
        <f t="shared" si="3"/>
        <v>0.3076923077</v>
      </c>
    </row>
    <row r="35">
      <c r="B35" s="1" t="s">
        <v>33</v>
      </c>
      <c r="C35" s="2" t="s">
        <v>24</v>
      </c>
      <c r="D35" s="3">
        <v>0.661012849584278</v>
      </c>
      <c r="E35" s="3">
        <v>0.585185185185184</v>
      </c>
      <c r="F35" s="3">
        <v>0.701383290672787</v>
      </c>
      <c r="G35" s="3">
        <v>0.606548162129909</v>
      </c>
      <c r="H35" s="3">
        <v>0.728469019553798</v>
      </c>
      <c r="I35" s="3">
        <v>13.6968279145558</v>
      </c>
      <c r="J35" s="3">
        <v>70.7669442252052</v>
      </c>
      <c r="K35" s="3">
        <v>30.0</v>
      </c>
      <c r="L35" s="3">
        <v>2.0</v>
      </c>
      <c r="M35" s="3">
        <v>5.0</v>
      </c>
      <c r="N35" s="3">
        <v>25.0</v>
      </c>
      <c r="O35" s="3">
        <v>51.7586495876312</v>
      </c>
      <c r="P35" s="3">
        <v>180.106904506683</v>
      </c>
      <c r="Q35" s="4">
        <f t="shared" si="1"/>
        <v>0.7142857143</v>
      </c>
      <c r="R35" s="4">
        <f t="shared" si="2"/>
        <v>0.1666666667</v>
      </c>
      <c r="S35" s="1">
        <f t="shared" si="3"/>
        <v>0.2702702703</v>
      </c>
    </row>
    <row r="36">
      <c r="B36" s="1" t="s">
        <v>33</v>
      </c>
      <c r="C36" s="2" t="s">
        <v>20</v>
      </c>
      <c r="D36" s="3">
        <v>0.253514739229025</v>
      </c>
      <c r="E36" s="3">
        <v>0.733356009070295</v>
      </c>
      <c r="F36" s="3">
        <v>0.308651779386811</v>
      </c>
      <c r="G36" s="3">
        <v>0.77519075549824</v>
      </c>
      <c r="H36" s="3">
        <v>0.584878347712731</v>
      </c>
      <c r="I36" s="3">
        <v>20.4706199379976</v>
      </c>
      <c r="J36" s="3">
        <v>65.5059838015924</v>
      </c>
      <c r="K36" s="3">
        <v>30.0</v>
      </c>
      <c r="L36" s="3">
        <v>3.0</v>
      </c>
      <c r="M36" s="3">
        <v>8.0</v>
      </c>
      <c r="N36" s="3">
        <v>22.0</v>
      </c>
      <c r="O36" s="3">
        <v>27.1993238925934</v>
      </c>
      <c r="P36" s="3">
        <v>131.842403888702</v>
      </c>
      <c r="Q36" s="4">
        <f t="shared" si="1"/>
        <v>0.7272727273</v>
      </c>
      <c r="R36" s="4">
        <f t="shared" si="2"/>
        <v>0.2666666667</v>
      </c>
      <c r="S36" s="1">
        <f t="shared" si="3"/>
        <v>0.3902439024</v>
      </c>
    </row>
    <row r="37">
      <c r="B37" s="1" t="s">
        <v>33</v>
      </c>
      <c r="C37" s="2" t="s">
        <v>29</v>
      </c>
      <c r="D37" s="3">
        <v>0.931609977324263</v>
      </c>
      <c r="E37" s="3">
        <v>1.00831746031746</v>
      </c>
      <c r="F37" s="3">
        <v>0.975549777197897</v>
      </c>
      <c r="G37" s="3">
        <v>1.03583221563407</v>
      </c>
      <c r="H37" s="3">
        <v>0.830369714648525</v>
      </c>
      <c r="I37" s="3">
        <v>24.7207739099485</v>
      </c>
      <c r="J37" s="3">
        <v>76.6343991208402</v>
      </c>
      <c r="K37" s="3">
        <v>30.0</v>
      </c>
      <c r="L37" s="3">
        <v>2.0</v>
      </c>
      <c r="M37" s="3">
        <v>9.0</v>
      </c>
      <c r="N37" s="3">
        <v>21.0</v>
      </c>
      <c r="O37" s="3">
        <v>47.5797371864319</v>
      </c>
      <c r="P37" s="3">
        <v>138.855708599091</v>
      </c>
      <c r="Q37" s="4">
        <f t="shared" si="1"/>
        <v>0.8181818182</v>
      </c>
      <c r="R37" s="4">
        <f t="shared" si="2"/>
        <v>0.3</v>
      </c>
      <c r="S37" s="1">
        <f t="shared" si="3"/>
        <v>0.4390243902</v>
      </c>
    </row>
    <row r="38">
      <c r="B38" s="1" t="s">
        <v>33</v>
      </c>
      <c r="C38" s="2" t="s">
        <v>25</v>
      </c>
      <c r="D38" s="3">
        <v>0.486485260770975</v>
      </c>
      <c r="E38" s="3">
        <v>0.092222222222219</v>
      </c>
      <c r="F38" s="3">
        <v>0.562599479724208</v>
      </c>
      <c r="G38" s="3">
        <v>6.89375506865986E-5</v>
      </c>
      <c r="H38" s="3">
        <v>0.454358709792445</v>
      </c>
      <c r="I38" s="3">
        <v>10.1235058091229</v>
      </c>
      <c r="J38" s="3">
        <v>62.7657360165617</v>
      </c>
      <c r="K38" s="3">
        <v>30.0</v>
      </c>
      <c r="L38" s="3">
        <v>2.0</v>
      </c>
      <c r="M38" s="3">
        <v>4.0</v>
      </c>
      <c r="N38" s="3">
        <v>26.0</v>
      </c>
      <c r="O38" s="3">
        <v>64.0379469394684</v>
      </c>
      <c r="P38" s="3">
        <v>247.134799718857</v>
      </c>
      <c r="Q38" s="4">
        <f t="shared" si="1"/>
        <v>0.6666666667</v>
      </c>
      <c r="R38" s="4">
        <f t="shared" si="2"/>
        <v>0.1333333333</v>
      </c>
      <c r="S38" s="1">
        <f t="shared" si="3"/>
        <v>0.2222222222</v>
      </c>
    </row>
    <row r="39">
      <c r="B39" s="1" t="s">
        <v>33</v>
      </c>
      <c r="C39" s="2" t="s">
        <v>31</v>
      </c>
      <c r="D39" s="3">
        <v>1.08517006802721</v>
      </c>
      <c r="E39" s="3">
        <v>2.11863945578231</v>
      </c>
      <c r="F39" s="3">
        <v>1.36498658585822</v>
      </c>
      <c r="G39" s="3">
        <v>1.68875899352412</v>
      </c>
      <c r="H39" s="3">
        <v>0.577263402204542</v>
      </c>
      <c r="I39" s="3">
        <v>12.9602856744162</v>
      </c>
      <c r="J39" s="3">
        <v>66.9614759844837</v>
      </c>
      <c r="K39" s="3">
        <v>30.0</v>
      </c>
      <c r="L39" s="3">
        <v>3.0</v>
      </c>
      <c r="M39" s="3">
        <v>5.0</v>
      </c>
      <c r="N39" s="3">
        <v>25.0</v>
      </c>
      <c r="O39" s="3">
        <v>26.3100297451019</v>
      </c>
      <c r="P39" s="3">
        <v>134.458785057068</v>
      </c>
      <c r="Q39" s="4">
        <f t="shared" si="1"/>
        <v>0.625</v>
      </c>
      <c r="R39" s="4">
        <f t="shared" si="2"/>
        <v>0.1666666667</v>
      </c>
      <c r="S39" s="1">
        <f t="shared" si="3"/>
        <v>0.2631578947</v>
      </c>
    </row>
    <row r="40">
      <c r="B40" s="1" t="s">
        <v>33</v>
      </c>
      <c r="C40" s="2" t="s">
        <v>26</v>
      </c>
      <c r="D40" s="3">
        <v>0.445850340136055</v>
      </c>
      <c r="E40" s="3">
        <v>0.092222222222219</v>
      </c>
      <c r="F40" s="3">
        <v>0.574780269793175</v>
      </c>
      <c r="G40" s="3">
        <v>0.008479244694129</v>
      </c>
      <c r="H40" s="3">
        <v>0.505142738091484</v>
      </c>
      <c r="I40" s="3">
        <v>10.1266454591623</v>
      </c>
      <c r="J40" s="3">
        <v>62.785201846806</v>
      </c>
      <c r="K40" s="3">
        <v>30.0</v>
      </c>
      <c r="L40" s="3">
        <v>2.0</v>
      </c>
      <c r="M40" s="3">
        <v>4.0</v>
      </c>
      <c r="N40" s="3">
        <v>26.0</v>
      </c>
      <c r="O40" s="3">
        <v>22.7125749588013</v>
      </c>
      <c r="P40" s="3">
        <v>191.341065406799</v>
      </c>
      <c r="Q40" s="4">
        <f t="shared" si="1"/>
        <v>0.6666666667</v>
      </c>
      <c r="R40" s="4">
        <f t="shared" si="2"/>
        <v>0.1333333333</v>
      </c>
      <c r="S40" s="1">
        <f t="shared" si="3"/>
        <v>0.2222222222</v>
      </c>
    </row>
    <row r="41">
      <c r="B41" s="1" t="s">
        <v>33</v>
      </c>
      <c r="C41" s="2" t="s">
        <v>23</v>
      </c>
      <c r="D41" s="3">
        <v>0.792592592592593</v>
      </c>
      <c r="E41" s="3">
        <v>0.621466364323505</v>
      </c>
      <c r="F41" s="3">
        <v>0.78957744696729</v>
      </c>
      <c r="G41" s="3">
        <v>0.733079814308643</v>
      </c>
      <c r="H41" s="3">
        <v>0.858661264183211</v>
      </c>
      <c r="I41" s="3">
        <v>13.7898427365358</v>
      </c>
      <c r="J41" s="3">
        <v>71.2475208054349</v>
      </c>
      <c r="K41" s="3">
        <v>30.0</v>
      </c>
      <c r="L41" s="3">
        <v>2.0</v>
      </c>
      <c r="M41" s="3">
        <v>5.0</v>
      </c>
      <c r="N41" s="3">
        <v>25.0</v>
      </c>
      <c r="O41" s="3">
        <v>80.3221125602722</v>
      </c>
      <c r="P41" s="3">
        <v>323.762241363525</v>
      </c>
      <c r="Q41" s="4">
        <f t="shared" si="1"/>
        <v>0.7142857143</v>
      </c>
      <c r="R41" s="4">
        <f t="shared" si="2"/>
        <v>0.1666666667</v>
      </c>
      <c r="S41" s="1">
        <f t="shared" si="3"/>
        <v>0.2702702703</v>
      </c>
    </row>
    <row r="42">
      <c r="B42" s="1" t="s">
        <v>34</v>
      </c>
      <c r="C42" s="2" t="s">
        <v>24</v>
      </c>
      <c r="D42" s="3">
        <v>0.521865079365079</v>
      </c>
      <c r="E42" s="3">
        <v>0.13265306122449</v>
      </c>
      <c r="F42" s="3">
        <v>0.545493020886914</v>
      </c>
      <c r="G42" s="3">
        <v>0.926196375109564</v>
      </c>
      <c r="H42" s="3">
        <v>0.747862706435804</v>
      </c>
      <c r="I42" s="3">
        <v>79.8069756993484</v>
      </c>
      <c r="J42" s="3">
        <v>106.409300932465</v>
      </c>
      <c r="K42" s="3">
        <v>20.0</v>
      </c>
      <c r="L42" s="3">
        <v>3.0</v>
      </c>
      <c r="M42" s="3">
        <v>15.0</v>
      </c>
      <c r="N42" s="3">
        <v>5.0</v>
      </c>
      <c r="O42" s="3">
        <v>226.217179536819</v>
      </c>
      <c r="P42" s="3">
        <v>1608.88789868355</v>
      </c>
      <c r="Q42" s="4">
        <f t="shared" si="1"/>
        <v>0.8333333333</v>
      </c>
      <c r="R42" s="4">
        <f t="shared" si="2"/>
        <v>0.75</v>
      </c>
      <c r="S42" s="1">
        <f t="shared" si="3"/>
        <v>0.7894736842</v>
      </c>
    </row>
    <row r="43">
      <c r="B43" s="1" t="s">
        <v>34</v>
      </c>
      <c r="C43" s="2" t="s">
        <v>21</v>
      </c>
      <c r="D43" s="3">
        <v>0.150834683079581</v>
      </c>
      <c r="E43" s="3">
        <v>2.2002332361516</v>
      </c>
      <c r="F43" s="3">
        <v>0.108780531111721</v>
      </c>
      <c r="G43" s="3">
        <v>2.61812154834456</v>
      </c>
      <c r="H43" s="3">
        <v>0.856355450222203</v>
      </c>
      <c r="I43" s="3">
        <v>99.6521043022833</v>
      </c>
      <c r="J43" s="3">
        <v>123.099658255762</v>
      </c>
      <c r="K43" s="3">
        <v>20.0</v>
      </c>
      <c r="L43" s="3">
        <v>7.0</v>
      </c>
      <c r="M43" s="3">
        <v>16.0</v>
      </c>
      <c r="N43" s="3">
        <v>4.0</v>
      </c>
      <c r="O43" s="3">
        <v>162.109501123428</v>
      </c>
      <c r="P43" s="3">
        <v>1096.22424554825</v>
      </c>
      <c r="Q43" s="4">
        <f t="shared" si="1"/>
        <v>0.6956521739</v>
      </c>
      <c r="R43" s="4">
        <f t="shared" si="2"/>
        <v>0.8</v>
      </c>
      <c r="S43" s="1">
        <f t="shared" si="3"/>
        <v>0.7441860465</v>
      </c>
    </row>
    <row r="44">
      <c r="B44" s="1" t="s">
        <v>34</v>
      </c>
      <c r="C44" s="2" t="s">
        <v>28</v>
      </c>
      <c r="D44" s="3">
        <v>0.143982926503935</v>
      </c>
      <c r="E44" s="3">
        <v>2.72248632786448</v>
      </c>
      <c r="F44" s="3">
        <v>0.117323816644435</v>
      </c>
      <c r="G44" s="3">
        <v>3.16252920214591</v>
      </c>
      <c r="H44" s="3">
        <v>0.525098597978355</v>
      </c>
      <c r="I44" s="3">
        <v>80.6177545997226</v>
      </c>
      <c r="J44" s="3">
        <v>99.5866380349514</v>
      </c>
      <c r="K44" s="3">
        <v>20.0</v>
      </c>
      <c r="L44" s="3">
        <v>5.0</v>
      </c>
      <c r="M44" s="3">
        <v>16.0</v>
      </c>
      <c r="N44" s="3">
        <v>4.0</v>
      </c>
      <c r="O44" s="3">
        <v>86.812970161438</v>
      </c>
      <c r="P44" s="3">
        <v>1193.43228960037</v>
      </c>
      <c r="Q44" s="4">
        <f t="shared" si="1"/>
        <v>0.7619047619</v>
      </c>
      <c r="R44" s="4">
        <f t="shared" si="2"/>
        <v>0.8</v>
      </c>
      <c r="S44" s="1">
        <f t="shared" si="3"/>
        <v>0.7804878049</v>
      </c>
    </row>
    <row r="45">
      <c r="B45" s="1" t="s">
        <v>34</v>
      </c>
      <c r="C45" s="2" t="s">
        <v>31</v>
      </c>
      <c r="D45" s="3">
        <v>0.009561157796452</v>
      </c>
      <c r="E45" s="3">
        <v>2.73887688408697</v>
      </c>
      <c r="F45" s="3">
        <v>0.0</v>
      </c>
      <c r="G45" s="3">
        <v>3.19843419065462</v>
      </c>
      <c r="H45" s="3">
        <v>0.528428669880397</v>
      </c>
      <c r="I45" s="3">
        <v>84.6796639844342</v>
      </c>
      <c r="J45" s="3">
        <v>105.849579980543</v>
      </c>
      <c r="K45" s="3">
        <v>20.0</v>
      </c>
      <c r="L45" s="3">
        <v>2.0</v>
      </c>
      <c r="M45" s="3">
        <v>16.0</v>
      </c>
      <c r="N45" s="3">
        <v>4.0</v>
      </c>
      <c r="O45" s="3">
        <v>139.463022232056</v>
      </c>
      <c r="P45" s="3">
        <v>1915.51996278763</v>
      </c>
      <c r="Q45" s="4">
        <f t="shared" si="1"/>
        <v>0.8888888889</v>
      </c>
      <c r="R45" s="4">
        <f t="shared" si="2"/>
        <v>0.8</v>
      </c>
      <c r="S45" s="1">
        <f t="shared" si="3"/>
        <v>0.8421052632</v>
      </c>
    </row>
    <row r="46">
      <c r="B46" s="1" t="s">
        <v>34</v>
      </c>
      <c r="C46" s="2" t="s">
        <v>22</v>
      </c>
      <c r="D46" s="3">
        <v>0.099773242630386</v>
      </c>
      <c r="E46" s="3">
        <v>3.59359410430839</v>
      </c>
      <c r="F46" s="3">
        <v>0.10778737222967</v>
      </c>
      <c r="G46" s="3">
        <v>4.11778522860553</v>
      </c>
      <c r="H46" s="3">
        <v>0.583389800142619</v>
      </c>
      <c r="I46" s="3">
        <v>79.5889469900709</v>
      </c>
      <c r="J46" s="3">
        <v>99.4861837375887</v>
      </c>
      <c r="K46" s="3">
        <v>20.0</v>
      </c>
      <c r="L46" s="3">
        <v>1.0</v>
      </c>
      <c r="M46" s="3">
        <v>16.0</v>
      </c>
      <c r="N46" s="3">
        <v>4.0</v>
      </c>
      <c r="O46" s="3">
        <v>186.407301187515</v>
      </c>
      <c r="P46" s="3">
        <v>3380.24858999252</v>
      </c>
      <c r="Q46" s="4">
        <f t="shared" si="1"/>
        <v>0.9411764706</v>
      </c>
      <c r="R46" s="4">
        <f t="shared" si="2"/>
        <v>0.8</v>
      </c>
      <c r="S46" s="1">
        <f t="shared" si="3"/>
        <v>0.8648648649</v>
      </c>
    </row>
    <row r="47">
      <c r="B47" s="1" t="s">
        <v>34</v>
      </c>
      <c r="C47" s="2" t="s">
        <v>26</v>
      </c>
      <c r="D47" s="3">
        <v>0.046162131519275</v>
      </c>
      <c r="E47" s="3">
        <v>0.206768707482993</v>
      </c>
      <c r="F47" s="3">
        <v>0.019583230161628</v>
      </c>
      <c r="G47" s="3">
        <v>0.670875597239528</v>
      </c>
      <c r="H47" s="3">
        <v>0.783619577671067</v>
      </c>
      <c r="I47" s="3">
        <v>79.8038440463985</v>
      </c>
      <c r="J47" s="3">
        <v>106.405125395198</v>
      </c>
      <c r="K47" s="3">
        <v>20.0</v>
      </c>
      <c r="L47" s="3">
        <v>0.0</v>
      </c>
      <c r="M47" s="3">
        <v>15.0</v>
      </c>
      <c r="N47" s="3">
        <v>5.0</v>
      </c>
      <c r="O47" s="3">
        <v>179.926715373993</v>
      </c>
      <c r="P47" s="3">
        <v>3336.43313193321</v>
      </c>
      <c r="Q47" s="4">
        <f t="shared" si="1"/>
        <v>1</v>
      </c>
      <c r="R47" s="4">
        <f t="shared" si="2"/>
        <v>0.75</v>
      </c>
      <c r="S47" s="1">
        <f t="shared" si="3"/>
        <v>0.8571428571</v>
      </c>
    </row>
    <row r="48">
      <c r="B48" s="1" t="s">
        <v>34</v>
      </c>
      <c r="C48" s="2" t="s">
        <v>29</v>
      </c>
      <c r="D48" s="3">
        <v>0.13708843537415</v>
      </c>
      <c r="E48" s="3">
        <v>2.32688435374149</v>
      </c>
      <c r="F48" s="3">
        <v>0.093937207942046</v>
      </c>
      <c r="G48" s="3">
        <v>2.74638244927095</v>
      </c>
      <c r="H48" s="3">
        <v>0.612984612969498</v>
      </c>
      <c r="I48" s="3">
        <v>99.6389024077603</v>
      </c>
      <c r="J48" s="3">
        <v>110.709891564178</v>
      </c>
      <c r="K48" s="3">
        <v>20.0</v>
      </c>
      <c r="L48" s="3">
        <v>6.0</v>
      </c>
      <c r="M48" s="3">
        <v>18.0</v>
      </c>
      <c r="N48" s="3">
        <v>2.0</v>
      </c>
      <c r="O48" s="3">
        <v>170.183389425278</v>
      </c>
      <c r="P48" s="3">
        <v>1193.68239283562</v>
      </c>
      <c r="Q48" s="4">
        <f t="shared" si="1"/>
        <v>0.75</v>
      </c>
      <c r="R48" s="4">
        <f t="shared" si="2"/>
        <v>0.9</v>
      </c>
      <c r="S48" s="1">
        <f t="shared" si="3"/>
        <v>0.8181818182</v>
      </c>
    </row>
    <row r="49">
      <c r="B49" s="1" t="s">
        <v>34</v>
      </c>
      <c r="C49" s="2" t="s">
        <v>25</v>
      </c>
      <c r="D49" s="3">
        <v>0.493146258503401</v>
      </c>
      <c r="E49" s="3">
        <v>3.56397959183673</v>
      </c>
      <c r="F49" s="3">
        <v>0.391881481432014</v>
      </c>
      <c r="G49" s="3">
        <v>4.04615306287703</v>
      </c>
      <c r="H49" s="3">
        <v>0.498143249547829</v>
      </c>
      <c r="I49" s="3">
        <v>79.4845370351584</v>
      </c>
      <c r="J49" s="3">
        <v>99.355671293948</v>
      </c>
      <c r="K49" s="3">
        <v>20.0</v>
      </c>
      <c r="L49" s="3">
        <v>0.0</v>
      </c>
      <c r="M49" s="3">
        <v>16.0</v>
      </c>
      <c r="N49" s="3">
        <v>4.0</v>
      </c>
      <c r="O49" s="3">
        <v>311.272996425629</v>
      </c>
      <c r="P49" s="3">
        <v>2868.16525650024</v>
      </c>
      <c r="Q49" s="4">
        <f t="shared" si="1"/>
        <v>1</v>
      </c>
      <c r="R49" s="4">
        <f t="shared" si="2"/>
        <v>0.8</v>
      </c>
      <c r="S49" s="1">
        <f t="shared" si="3"/>
        <v>0.8888888889</v>
      </c>
    </row>
    <row r="50">
      <c r="B50" s="1" t="s">
        <v>34</v>
      </c>
      <c r="C50" s="2" t="s">
        <v>30</v>
      </c>
      <c r="D50" s="3">
        <v>0.0</v>
      </c>
      <c r="E50" s="3">
        <v>4.7616477702192</v>
      </c>
      <c r="F50" s="3">
        <v>0.0</v>
      </c>
      <c r="G50" s="3">
        <v>5.37743066471356</v>
      </c>
      <c r="H50" s="3">
        <v>0.428981546372773</v>
      </c>
      <c r="I50" s="3">
        <v>59.6185595911707</v>
      </c>
      <c r="J50" s="3">
        <v>99.3642659852845</v>
      </c>
      <c r="K50" s="3">
        <v>20.0</v>
      </c>
      <c r="L50" s="3">
        <v>1.0</v>
      </c>
      <c r="M50" s="3">
        <v>12.0</v>
      </c>
      <c r="N50" s="3">
        <v>8.0</v>
      </c>
      <c r="O50" s="3">
        <v>187.085958719254</v>
      </c>
      <c r="P50" s="3">
        <v>1389.26812243462</v>
      </c>
      <c r="Q50" s="4">
        <f t="shared" si="1"/>
        <v>0.9230769231</v>
      </c>
      <c r="R50" s="4">
        <f t="shared" si="2"/>
        <v>0.6</v>
      </c>
      <c r="S50" s="1">
        <f t="shared" si="3"/>
        <v>0.7272727273</v>
      </c>
    </row>
    <row r="51">
      <c r="B51" s="1" t="s">
        <v>34</v>
      </c>
      <c r="C51" s="2" t="s">
        <v>27</v>
      </c>
      <c r="D51" s="3">
        <v>0.32342537014806</v>
      </c>
      <c r="E51" s="3">
        <v>2.71646792050153</v>
      </c>
      <c r="F51" s="3">
        <v>0.369827597791272</v>
      </c>
      <c r="G51" s="3">
        <v>3.21949758978015</v>
      </c>
      <c r="H51" s="3">
        <v>0.638496445494998</v>
      </c>
      <c r="I51" s="3">
        <v>84.5918505921857</v>
      </c>
      <c r="J51" s="3">
        <v>112.789134122914</v>
      </c>
      <c r="K51" s="3">
        <v>20.0</v>
      </c>
      <c r="L51" s="3">
        <v>3.0</v>
      </c>
      <c r="M51" s="3">
        <v>15.0</v>
      </c>
      <c r="N51" s="3">
        <v>5.0</v>
      </c>
      <c r="O51" s="3">
        <v>136.174583911896</v>
      </c>
      <c r="P51" s="3">
        <v>1847.59258198738</v>
      </c>
      <c r="Q51" s="4">
        <f t="shared" si="1"/>
        <v>0.8333333333</v>
      </c>
      <c r="R51" s="4">
        <f t="shared" si="2"/>
        <v>0.75</v>
      </c>
      <c r="S51" s="1">
        <f t="shared" si="3"/>
        <v>0.7894736842</v>
      </c>
    </row>
    <row r="52">
      <c r="B52" s="1" t="s">
        <v>34</v>
      </c>
      <c r="C52" s="2" t="s">
        <v>20</v>
      </c>
      <c r="D52" s="3">
        <v>0.156935195130684</v>
      </c>
      <c r="E52" s="3">
        <v>2.44079723117317</v>
      </c>
      <c r="F52" s="3">
        <v>0.091189588007637</v>
      </c>
      <c r="G52" s="3">
        <v>2.84160575025007</v>
      </c>
      <c r="H52" s="3">
        <v>0.737225194423498</v>
      </c>
      <c r="I52" s="3">
        <v>90.1308512834517</v>
      </c>
      <c r="J52" s="3">
        <v>111.33811040897</v>
      </c>
      <c r="K52" s="3">
        <v>20.0</v>
      </c>
      <c r="L52" s="3">
        <v>8.0</v>
      </c>
      <c r="M52" s="3">
        <v>16.0</v>
      </c>
      <c r="N52" s="3">
        <v>4.0</v>
      </c>
      <c r="O52" s="3">
        <v>86.3235764503479</v>
      </c>
      <c r="P52" s="3">
        <v>1176.60453176498</v>
      </c>
      <c r="Q52" s="4">
        <f t="shared" si="1"/>
        <v>0.6666666667</v>
      </c>
      <c r="R52" s="4">
        <f t="shared" si="2"/>
        <v>0.8</v>
      </c>
      <c r="S52" s="1">
        <f t="shared" si="3"/>
        <v>0.7272727273</v>
      </c>
    </row>
    <row r="53">
      <c r="B53" s="1" t="s">
        <v>34</v>
      </c>
      <c r="C53" s="2" t="s">
        <v>23</v>
      </c>
      <c r="D53" s="3">
        <v>0.269262166405023</v>
      </c>
      <c r="E53" s="3">
        <v>4.39000872143729</v>
      </c>
      <c r="F53" s="3">
        <v>0.248811774919298</v>
      </c>
      <c r="G53" s="3">
        <v>4.92763973428721</v>
      </c>
      <c r="H53" s="3">
        <v>0.647508588466495</v>
      </c>
      <c r="I53" s="3">
        <v>64.5657824842526</v>
      </c>
      <c r="J53" s="3">
        <v>99.3319730526963</v>
      </c>
      <c r="K53" s="3">
        <v>20.0</v>
      </c>
      <c r="L53" s="3">
        <v>1.0</v>
      </c>
      <c r="M53" s="3">
        <v>13.0</v>
      </c>
      <c r="N53" s="3">
        <v>7.0</v>
      </c>
      <c r="O53" s="3">
        <v>259.892874479294</v>
      </c>
      <c r="P53" s="3">
        <v>2533.60320210457</v>
      </c>
      <c r="Q53" s="4">
        <f t="shared" si="1"/>
        <v>0.9285714286</v>
      </c>
      <c r="R53" s="4">
        <f t="shared" si="2"/>
        <v>0.65</v>
      </c>
      <c r="S53" s="1">
        <f t="shared" si="3"/>
        <v>0.7647058824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31.14"/>
  </cols>
  <sheetData>
    <row r="1"/>
    <row r="2">
      <c r="A2" s="5">
        <v>1.0</v>
      </c>
      <c r="E2" s="4">
        <f t="shared" ref="E2:E13" si="1">D2+C2</f>
        <v>1971.550097</v>
      </c>
    </row>
    <row r="3">
      <c r="A3" s="5">
        <v>2.0</v>
      </c>
      <c r="E3" s="4">
        <f t="shared" si="1"/>
        <v>1923.842992</v>
      </c>
    </row>
    <row r="4">
      <c r="A4" s="5">
        <v>3.0</v>
      </c>
      <c r="E4" s="4">
        <f t="shared" si="1"/>
        <v>3049.747768</v>
      </c>
    </row>
    <row r="5">
      <c r="A5" s="5">
        <v>4.0</v>
      </c>
      <c r="E5" s="4">
        <f t="shared" si="1"/>
        <v>2978.549332</v>
      </c>
    </row>
    <row r="6">
      <c r="A6" s="5">
        <v>5.0</v>
      </c>
      <c r="E6" s="4">
        <f t="shared" si="1"/>
        <v>5396.498346</v>
      </c>
    </row>
    <row r="7">
      <c r="A7" s="5">
        <v>6.0</v>
      </c>
      <c r="E7" s="4">
        <f t="shared" si="1"/>
        <v>5254.82585</v>
      </c>
    </row>
    <row r="8">
      <c r="A8" s="5">
        <v>7.0</v>
      </c>
      <c r="E8" s="4">
        <f t="shared" si="1"/>
        <v>2048.150708</v>
      </c>
    </row>
    <row r="9">
      <c r="A9" s="5">
        <v>8.0</v>
      </c>
      <c r="E9" s="4">
        <f t="shared" si="1"/>
        <v>2000.725593</v>
      </c>
    </row>
    <row r="10">
      <c r="A10" s="5">
        <v>9.0</v>
      </c>
      <c r="E10" s="4">
        <f t="shared" si="1"/>
        <v>2454.917709</v>
      </c>
    </row>
    <row r="11">
      <c r="A11" s="5">
        <v>10.0</v>
      </c>
      <c r="E11" s="4">
        <f t="shared" si="1"/>
        <v>3047.047321</v>
      </c>
    </row>
    <row r="12">
      <c r="A12" s="5">
        <v>11.0</v>
      </c>
      <c r="E12" s="4">
        <f t="shared" si="1"/>
        <v>5071.861122</v>
      </c>
    </row>
    <row r="13">
      <c r="A13" s="5">
        <v>12.0</v>
      </c>
      <c r="E13" s="4">
        <f t="shared" si="1"/>
        <v>5435.555024</v>
      </c>
    </row>
    <row r="14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2" width="31.14"/>
  </cols>
  <sheetData>
    <row r="1"/>
    <row r="2"/>
    <row r="3"/>
    <row r="4">
      <c r="A4" s="5">
        <v>1.0</v>
      </c>
    </row>
    <row r="5">
      <c r="A5" s="5">
        <v>2.0</v>
      </c>
    </row>
    <row r="6">
      <c r="A6" s="5">
        <v>3.0</v>
      </c>
    </row>
    <row r="7">
      <c r="A7" s="5">
        <v>4.0</v>
      </c>
    </row>
    <row r="8">
      <c r="A8" s="5">
        <v>5.0</v>
      </c>
    </row>
    <row r="9">
      <c r="A9" s="5">
        <v>6.0</v>
      </c>
    </row>
    <row r="10">
      <c r="A10" s="5">
        <v>7.0</v>
      </c>
    </row>
    <row r="11">
      <c r="A11" s="5">
        <v>8.0</v>
      </c>
    </row>
    <row r="12">
      <c r="A12" s="5">
        <v>9.0</v>
      </c>
    </row>
    <row r="13">
      <c r="A13" s="5">
        <v>10.0</v>
      </c>
    </row>
    <row r="14">
      <c r="A14" s="5">
        <v>11.0</v>
      </c>
    </row>
    <row r="15">
      <c r="A15" s="5">
        <v>12.0</v>
      </c>
    </row>
    <row r="16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2" width="31.14"/>
  </cols>
  <sheetData>
    <row r="1"/>
    <row r="2">
      <c r="A2" s="5" t="s">
        <v>45</v>
      </c>
    </row>
    <row r="3">
      <c r="A3" s="5">
        <v>1.0</v>
      </c>
    </row>
    <row r="4">
      <c r="A4" s="5">
        <v>2.0</v>
      </c>
    </row>
    <row r="5">
      <c r="A5" s="5">
        <v>3.0</v>
      </c>
    </row>
    <row r="6">
      <c r="A6" s="5">
        <v>4.0</v>
      </c>
    </row>
    <row r="7">
      <c r="A7" s="5">
        <v>5.0</v>
      </c>
    </row>
    <row r="8">
      <c r="A8" s="5">
        <v>6.0</v>
      </c>
    </row>
    <row r="9">
      <c r="A9" s="5">
        <v>7.0</v>
      </c>
    </row>
    <row r="10">
      <c r="A10" s="5">
        <v>8.0</v>
      </c>
    </row>
    <row r="11">
      <c r="A11" s="5">
        <v>9.0</v>
      </c>
    </row>
    <row r="12">
      <c r="A12" s="5">
        <v>10.0</v>
      </c>
    </row>
    <row r="13">
      <c r="A13" s="5">
        <v>11.0</v>
      </c>
    </row>
    <row r="14">
      <c r="A14" s="5">
        <v>12.0</v>
      </c>
    </row>
    <row r="15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2" width="31.14"/>
  </cols>
  <sheetData>
    <row r="1"/>
    <row r="2">
      <c r="A2" s="5" t="s">
        <v>47</v>
      </c>
    </row>
    <row r="3">
      <c r="A3" s="5">
        <v>1.0</v>
      </c>
    </row>
    <row r="4">
      <c r="A4" s="5">
        <v>2.0</v>
      </c>
    </row>
    <row r="5">
      <c r="A5" s="5">
        <v>3.0</v>
      </c>
    </row>
    <row r="6">
      <c r="A6" s="5">
        <v>4.0</v>
      </c>
    </row>
    <row r="7">
      <c r="A7" s="5">
        <v>5.0</v>
      </c>
    </row>
    <row r="8">
      <c r="A8" s="5">
        <v>6.0</v>
      </c>
    </row>
    <row r="9">
      <c r="A9" s="5">
        <v>7.0</v>
      </c>
    </row>
    <row r="10">
      <c r="A10" s="5">
        <v>8.0</v>
      </c>
    </row>
    <row r="11">
      <c r="A11" s="5">
        <v>9.0</v>
      </c>
    </row>
    <row r="12">
      <c r="A12" s="5">
        <v>10.0</v>
      </c>
    </row>
    <row r="13">
      <c r="A13" s="5">
        <v>11.0</v>
      </c>
    </row>
    <row r="14">
      <c r="A14" s="5">
        <v>12.0</v>
      </c>
    </row>
    <row r="15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2" width="31.14"/>
  </cols>
  <sheetData>
    <row r="1"/>
    <row r="2">
      <c r="A2" s="5" t="s">
        <v>49</v>
      </c>
    </row>
    <row r="3">
      <c r="A3" s="5">
        <v>1.0</v>
      </c>
    </row>
    <row r="4">
      <c r="A4" s="5">
        <v>2.0</v>
      </c>
    </row>
    <row r="5">
      <c r="A5" s="5">
        <v>3.0</v>
      </c>
    </row>
    <row r="6">
      <c r="A6" s="5">
        <v>4.0</v>
      </c>
    </row>
    <row r="7">
      <c r="A7" s="5">
        <v>5.0</v>
      </c>
    </row>
    <row r="8">
      <c r="A8" s="5">
        <v>6.0</v>
      </c>
    </row>
    <row r="9">
      <c r="A9" s="5">
        <v>7.0</v>
      </c>
    </row>
    <row r="10">
      <c r="A10" s="5">
        <v>8.0</v>
      </c>
    </row>
    <row r="11">
      <c r="A11" s="5">
        <v>9.0</v>
      </c>
    </row>
    <row r="12">
      <c r="A12" s="5">
        <v>10.0</v>
      </c>
    </row>
    <row r="13">
      <c r="A13" s="5">
        <v>11.0</v>
      </c>
    </row>
    <row r="14">
      <c r="A14" s="5">
        <v>12.0</v>
      </c>
    </row>
    <row r="15"/>
  </sheetData>
  <drawing r:id="rId2"/>
</worksheet>
</file>