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  <sheet state="visible" name="Tabla dinámica 13" sheetId="2" r:id="rId4"/>
    <sheet state="visible" name="Tabla dinámica 12" sheetId="3" r:id="rId5"/>
    <sheet state="visible" name="F1" sheetId="4" r:id="rId6"/>
    <sheet state="visible" name="Recall" sheetId="5" r:id="rId7"/>
    <sheet state="visible" name="Precisión" sheetId="6" r:id="rId8"/>
  </sheets>
  <definedNames/>
  <calcPr/>
  <pivotCaches>
    <pivotCache cacheId="0" r:id="rId9"/>
    <pivotCache cacheId="1" r:id="rId10"/>
  </pivotCaches>
</workbook>
</file>

<file path=xl/sharedStrings.xml><?xml version="1.0" encoding="utf-8"?>
<sst xmlns="http://schemas.openxmlformats.org/spreadsheetml/2006/main" count="315" uniqueCount="48">
  <si>
    <t>N°</t>
  </si>
  <si>
    <t>Tipo</t>
  </si>
  <si>
    <t>Config</t>
  </si>
  <si>
    <t>diff main start prom</t>
  </si>
  <si>
    <t>diff main end prom</t>
  </si>
  <si>
    <t>diff sec start prom</t>
  </si>
  <si>
    <t>diff sec end prom</t>
  </si>
  <si>
    <t>offset diff list</t>
  </si>
  <si>
    <t>total covered sync percentage prom</t>
  </si>
  <si>
    <t>ok covered sync percentage prom</t>
  </si>
  <si>
    <t>total syncs</t>
  </si>
  <si>
    <t>false positive sync</t>
  </si>
  <si>
    <t>count positive</t>
  </si>
  <si>
    <t>count negative</t>
  </si>
  <si>
    <t>extraction time</t>
  </si>
  <si>
    <t>sync time</t>
  </si>
  <si>
    <t>Precisión</t>
  </si>
  <si>
    <t>Recall</t>
  </si>
  <si>
    <t>F1score</t>
  </si>
  <si>
    <t>Covers</t>
  </si>
  <si>
    <t>320bins 80lowcut 2048 512</t>
  </si>
  <si>
    <t>80bins 20lowcut 4096 1024</t>
  </si>
  <si>
    <t>20bins 5lowcut 2048 512</t>
  </si>
  <si>
    <t>320bins 80lowcut 4096 1024</t>
  </si>
  <si>
    <t>40bins 10lowcut 4096 1024</t>
  </si>
  <si>
    <t>160bins 40lowcut 4096 1024</t>
  </si>
  <si>
    <t>40bins 10lowcut 2048 512</t>
  </si>
  <si>
    <t>80bins 20lowcut 2048 512</t>
  </si>
  <si>
    <t>160bins 40lowcut 2048 512</t>
  </si>
  <si>
    <t>20bins 5lowcut 4096 1024</t>
  </si>
  <si>
    <t>Directo</t>
  </si>
  <si>
    <t>Ruido</t>
  </si>
  <si>
    <t>Vivo</t>
  </si>
  <si>
    <t>Extracción</t>
  </si>
  <si>
    <t>Sincronización</t>
  </si>
  <si>
    <t>Total</t>
  </si>
  <si>
    <t>Suma total</t>
  </si>
  <si>
    <t>Valores</t>
  </si>
  <si>
    <t>Positivos</t>
  </si>
  <si>
    <t>Negativos</t>
  </si>
  <si>
    <t>Falsos positivos</t>
  </si>
  <si>
    <t>AVERAGE de F1score</t>
  </si>
  <si>
    <t>Configuración</t>
  </si>
  <si>
    <t>F1 Score MFCC</t>
  </si>
  <si>
    <t>AVERAGE de Recall</t>
  </si>
  <si>
    <t>Recall MFCC</t>
  </si>
  <si>
    <t>AVERAGE de Precisión</t>
  </si>
  <si>
    <t>Precisión MFCC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</si>
</sst>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8">
    <font>
      <sz val="10.0"/>
      <color rgb="FF000000"/>
      <name val="Arial"/>
    </font>
    <font/>
    <font>
      <color rgb="FF000000"/>
    </font>
    <font>
      <name val="Arial"/>
    </font>
    <font>
      <i/>
      <color rgb="FF000000"/>
    </font>
    <font>
      <color rgb="FFFFFFFF"/>
    </font>
    <font>
      <b/>
    </font>
    <font>
      <b/>
      <color rgb="FF000000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D0E0E3"/>
        <bgColor rgb="FFD0E0E3"/>
      </patternFill>
    </fill>
  </fills>
  <borders count="4">
    <border/>
    <border>
      <bottom style="thick">
        <color rgb="FF666666"/>
      </bottom>
    </border>
    <border>
      <right style="thin">
        <color rgb="FFFFFFFF"/>
      </right>
    </border>
    <border>
      <top style="thin">
        <color rgb="FFFFFFFF"/>
      </top>
      <bottom style="thick">
        <color rgb="FF666666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vertical="bottom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horizontal="center" readingOrder="0" vertical="bottom"/>
    </xf>
    <xf borderId="1" fillId="2" fontId="4" numFmtId="0" xfId="0" applyBorder="1" applyFill="1" applyFont="1"/>
    <xf borderId="2" fillId="3" fontId="2" numFmtId="0" xfId="0" applyAlignment="1" applyBorder="1" applyFill="1" applyFont="1">
      <alignment horizontal="center"/>
    </xf>
    <xf borderId="2" fillId="3" fontId="2" numFmtId="0" xfId="0" applyBorder="1" applyFont="1"/>
    <xf borderId="0" fillId="4" fontId="2" numFmtId="164" xfId="0" applyFill="1" applyFont="1" applyNumberFormat="1"/>
    <xf borderId="0" fillId="0" fontId="1" numFmtId="164" xfId="0" applyFont="1" applyNumberFormat="1"/>
    <xf borderId="0" fillId="5" fontId="5" numFmtId="0" xfId="0" applyFill="1" applyFont="1"/>
    <xf borderId="3" fillId="5" fontId="5" numFmtId="0" xfId="0" applyBorder="1" applyFont="1"/>
    <xf borderId="0" fillId="4" fontId="2" numFmtId="0" xfId="0" applyFont="1"/>
    <xf borderId="0" fillId="0" fontId="1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1" numFmtId="1" xfId="0" applyAlignment="1" applyFont="1" applyNumberFormat="1">
      <alignment horizontal="center" readingOrder="0"/>
    </xf>
    <xf borderId="0" fillId="6" fontId="1" numFmtId="164" xfId="0" applyAlignment="1" applyFill="1" applyFont="1" applyNumberFormat="1">
      <alignment horizontal="center"/>
    </xf>
    <xf borderId="0" fillId="6" fontId="6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2" fontId="4" numFmtId="0" xfId="0" applyAlignment="1" applyFont="1">
      <alignment readingOrder="0"/>
    </xf>
    <xf borderId="0" fillId="2" fontId="4" numFmtId="0" xfId="0" applyFont="1"/>
    <xf borderId="1" fillId="2" fontId="4" numFmtId="164" xfId="0" applyAlignment="1" applyBorder="1" applyFont="1" applyNumberFormat="1">
      <alignment horizontal="center" readingOrder="0"/>
    </xf>
    <xf borderId="1" fillId="5" fontId="5" numFmtId="164" xfId="0" applyAlignment="1" applyBorder="1" applyFont="1" applyNumberFormat="1">
      <alignment horizontal="center"/>
    </xf>
    <xf borderId="2" fillId="3" fontId="2" numFmtId="1" xfId="0" applyAlignment="1" applyBorder="1" applyFont="1" applyNumberFormat="1">
      <alignment horizontal="center"/>
    </xf>
    <xf borderId="2" fillId="3" fontId="2" numFmtId="164" xfId="0" applyAlignment="1" applyBorder="1" applyFont="1" applyNumberFormat="1">
      <alignment horizontal="center"/>
    </xf>
    <xf borderId="0" fillId="4" fontId="2" numFmtId="164" xfId="0" applyAlignment="1" applyFont="1" applyNumberFormat="1">
      <alignment horizontal="center"/>
    </xf>
    <xf borderId="2" fillId="6" fontId="2" numFmtId="1" xfId="0" applyAlignment="1" applyBorder="1" applyFont="1" applyNumberFormat="1">
      <alignment horizontal="center"/>
    </xf>
    <xf borderId="2" fillId="6" fontId="2" numFmtId="164" xfId="0" applyAlignment="1" applyBorder="1" applyFont="1" applyNumberFormat="1">
      <alignment horizontal="center"/>
    </xf>
    <xf borderId="0" fillId="6" fontId="2" numFmtId="164" xfId="0" applyAlignment="1" applyFont="1" applyNumberFormat="1">
      <alignment horizontal="center"/>
    </xf>
    <xf borderId="0" fillId="6" fontId="7" numFmtId="164" xfId="0" applyAlignment="1" applyFont="1" applyNumberFormat="1">
      <alignment horizontal="center"/>
    </xf>
    <xf borderId="1" fillId="2" fontId="4" numFmtId="0" xfId="0" applyAlignment="1" applyBorder="1" applyFont="1">
      <alignment horizontal="center" readingOrder="0"/>
    </xf>
    <xf borderId="1" fillId="5" fontId="5" numFmtId="0" xfId="0" applyAlignment="1" applyBorder="1" applyFont="1">
      <alignment horizont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F1 Score MFCC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'F1'!$C$15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'F1'!$A$16:$A$25</c:f>
            </c:strRef>
          </c:cat>
          <c:val>
            <c:numRef>
              <c:f>'F1'!$C$16:$C$25</c:f>
            </c:numRef>
          </c:val>
          <c:smooth val="0"/>
        </c:ser>
        <c:ser>
          <c:idx val="1"/>
          <c:order val="1"/>
          <c:tx>
            <c:strRef>
              <c:f>'F1'!$D$15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'F1'!$A$16:$A$25</c:f>
            </c:strRef>
          </c:cat>
          <c:val>
            <c:numRef>
              <c:f>'F1'!$D$16:$D$25</c:f>
            </c:numRef>
          </c:val>
          <c:smooth val="0"/>
        </c:ser>
        <c:ser>
          <c:idx val="2"/>
          <c:order val="2"/>
          <c:tx>
            <c:strRef>
              <c:f>'F1'!$E$15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'F1'!$A$16:$A$25</c:f>
            </c:strRef>
          </c:cat>
          <c:val>
            <c:numRef>
              <c:f>'F1'!$E$16:$E$25</c:f>
            </c:numRef>
          </c:val>
          <c:smooth val="0"/>
        </c:ser>
        <c:ser>
          <c:idx val="3"/>
          <c:order val="3"/>
          <c:tx>
            <c:strRef>
              <c:f>'F1'!$F$15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'F1'!$A$16:$A$25</c:f>
            </c:strRef>
          </c:cat>
          <c:val>
            <c:numRef>
              <c:f>'F1'!$F$16:$F$25</c:f>
            </c:numRef>
          </c:val>
          <c:smooth val="0"/>
        </c:ser>
        <c:axId val="1940303342"/>
        <c:axId val="2020572586"/>
      </c:lineChart>
      <c:catAx>
        <c:axId val="1940303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/>
                </a:pPr>
                <a:r>
                  <a:t>Configuración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800"/>
            </a:pPr>
          </a:p>
        </c:txPr>
        <c:crossAx val="2020572586"/>
      </c:catAx>
      <c:valAx>
        <c:axId val="20205725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800"/>
            </a:pPr>
          </a:p>
        </c:txPr>
        <c:crossAx val="1940303342"/>
      </c:valAx>
    </c:plotArea>
    <c:legend>
      <c:legendPos val="r"/>
      <c:overlay val="0"/>
      <c:txPr>
        <a:bodyPr/>
        <a:lstStyle/>
        <a:p>
          <a:pPr lvl="0">
            <a:defRPr sz="1800"/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t>Promedio Final F1 Score MFCC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'F1'!$G$15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'F1'!$A$16:$A$25</c:f>
            </c:strRef>
          </c:cat>
          <c:val>
            <c:numRef>
              <c:f>'F1'!$G$16:$G$25</c:f>
            </c:numRef>
          </c:val>
          <c:smooth val="0"/>
        </c:ser>
        <c:axId val="2023928172"/>
        <c:axId val="757613134"/>
      </c:lineChart>
      <c:catAx>
        <c:axId val="20239281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/>
                </a:pPr>
                <a:r>
                  <a:t>Configuración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800"/>
            </a:pPr>
          </a:p>
        </c:txPr>
        <c:crossAx val="757613134"/>
      </c:catAx>
      <c:valAx>
        <c:axId val="7576131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800"/>
            </a:pPr>
          </a:p>
        </c:txPr>
        <c:crossAx val="2023928172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Recall MFCC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Recall!$C$18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Recall!$A$19:$A$28</c:f>
            </c:strRef>
          </c:cat>
          <c:val>
            <c:numRef>
              <c:f>Recall!$C$19:$C$28</c:f>
            </c:numRef>
          </c:val>
          <c:smooth val="0"/>
        </c:ser>
        <c:ser>
          <c:idx val="1"/>
          <c:order val="1"/>
          <c:tx>
            <c:strRef>
              <c:f>Recall!$D$18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Recall!$A$19:$A$28</c:f>
            </c:strRef>
          </c:cat>
          <c:val>
            <c:numRef>
              <c:f>Recall!$D$19:$D$28</c:f>
            </c:numRef>
          </c:val>
          <c:smooth val="0"/>
        </c:ser>
        <c:ser>
          <c:idx val="2"/>
          <c:order val="2"/>
          <c:tx>
            <c:strRef>
              <c:f>Recall!$E$18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Recall!$A$19:$A$28</c:f>
            </c:strRef>
          </c:cat>
          <c:val>
            <c:numRef>
              <c:f>Recall!$E$19:$E$28</c:f>
            </c:numRef>
          </c:val>
          <c:smooth val="0"/>
        </c:ser>
        <c:ser>
          <c:idx val="3"/>
          <c:order val="3"/>
          <c:tx>
            <c:strRef>
              <c:f>Recall!$F$18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Recall!$A$19:$A$28</c:f>
            </c:strRef>
          </c:cat>
          <c:val>
            <c:numRef>
              <c:f>Recall!$F$19:$F$28</c:f>
            </c:numRef>
          </c:val>
          <c:smooth val="0"/>
        </c:ser>
        <c:axId val="1166493893"/>
        <c:axId val="61334233"/>
      </c:lineChart>
      <c:catAx>
        <c:axId val="11664938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/>
                </a:pPr>
                <a:r>
                  <a:t>Configuración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800"/>
            </a:pPr>
          </a:p>
        </c:txPr>
        <c:crossAx val="61334233"/>
      </c:catAx>
      <c:valAx>
        <c:axId val="613342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800"/>
            </a:pPr>
          </a:p>
        </c:txPr>
        <c:crossAx val="1166493893"/>
      </c:valAx>
    </c:plotArea>
    <c:legend>
      <c:legendPos val="r"/>
      <c:overlay val="0"/>
      <c:txPr>
        <a:bodyPr/>
        <a:lstStyle/>
        <a:p>
          <a:pPr lvl="0">
            <a:defRPr sz="1800"/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Promedio Recall MFCC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Recall!$G$18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Recall!$A$19:$A$28</c:f>
            </c:strRef>
          </c:cat>
          <c:val>
            <c:numRef>
              <c:f>Recall!$G$19:$G$28</c:f>
            </c:numRef>
          </c:val>
          <c:smooth val="0"/>
        </c:ser>
        <c:axId val="343746490"/>
        <c:axId val="1477324362"/>
      </c:lineChart>
      <c:catAx>
        <c:axId val="3437464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/>
                </a:pPr>
                <a:r>
                  <a:t>Configuración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800"/>
            </a:pPr>
          </a:p>
        </c:txPr>
        <c:crossAx val="1477324362"/>
      </c:catAx>
      <c:valAx>
        <c:axId val="1477324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800"/>
            </a:pPr>
          </a:p>
        </c:txPr>
        <c:crossAx val="343746490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Precisión MFCC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'Precisión'!$C$16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'Precisión'!$A$17:$A$26</c:f>
            </c:strRef>
          </c:cat>
          <c:val>
            <c:numRef>
              <c:f>'Precisión'!$C$17:$C$26</c:f>
            </c:numRef>
          </c:val>
          <c:smooth val="0"/>
        </c:ser>
        <c:ser>
          <c:idx val="1"/>
          <c:order val="1"/>
          <c:tx>
            <c:strRef>
              <c:f>'Precisión'!$D$16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'Precisión'!$A$17:$A$26</c:f>
            </c:strRef>
          </c:cat>
          <c:val>
            <c:numRef>
              <c:f>'Precisión'!$D$17:$D$26</c:f>
            </c:numRef>
          </c:val>
          <c:smooth val="0"/>
        </c:ser>
        <c:ser>
          <c:idx val="2"/>
          <c:order val="2"/>
          <c:tx>
            <c:strRef>
              <c:f>'Precisión'!$E$16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'Precisión'!$A$17:$A$26</c:f>
            </c:strRef>
          </c:cat>
          <c:val>
            <c:numRef>
              <c:f>'Precisión'!$E$17:$E$26</c:f>
            </c:numRef>
          </c:val>
          <c:smooth val="0"/>
        </c:ser>
        <c:ser>
          <c:idx val="3"/>
          <c:order val="3"/>
          <c:tx>
            <c:strRef>
              <c:f>'Precisión'!$F$16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'Precisión'!$A$17:$A$26</c:f>
            </c:strRef>
          </c:cat>
          <c:val>
            <c:numRef>
              <c:f>'Precisión'!$F$17:$F$26</c:f>
            </c:numRef>
          </c:val>
          <c:smooth val="0"/>
        </c:ser>
        <c:axId val="955031268"/>
        <c:axId val="1420561859"/>
      </c:lineChart>
      <c:catAx>
        <c:axId val="955031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/>
                </a:pPr>
                <a:r>
                  <a:t>Configuración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800"/>
            </a:pPr>
          </a:p>
        </c:txPr>
        <c:crossAx val="1420561859"/>
      </c:catAx>
      <c:valAx>
        <c:axId val="14205618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800"/>
            </a:pPr>
          </a:p>
        </c:txPr>
        <c:crossAx val="955031268"/>
      </c:valAx>
    </c:plotArea>
    <c:legend>
      <c:legendPos val="r"/>
      <c:overlay val="0"/>
      <c:txPr>
        <a:bodyPr/>
        <a:lstStyle/>
        <a:p>
          <a:pPr lvl="0">
            <a:defRPr sz="1800"/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Promedio Precisión MFCC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'Precisión'!$G$16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'Precisión'!$A$17:$A$26</c:f>
            </c:strRef>
          </c:cat>
          <c:val>
            <c:numRef>
              <c:f>'Precisión'!$G$17:$G$26</c:f>
            </c:numRef>
          </c:val>
          <c:smooth val="0"/>
        </c:ser>
        <c:axId val="704711222"/>
        <c:axId val="2087427616"/>
      </c:lineChart>
      <c:catAx>
        <c:axId val="7047112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/>
                </a:pPr>
                <a:r>
                  <a:t>Configuración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800"/>
            </a:pPr>
          </a:p>
        </c:txPr>
        <c:crossAx val="2087427616"/>
      </c:catAx>
      <c:valAx>
        <c:axId val="2087427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800"/>
            </a:pPr>
          </a:p>
        </c:txPr>
        <c:crossAx val="704711222"/>
      </c:valAx>
    </c:plotArea>
    <c:legend>
      <c:legendPos val="r"/>
      <c:overlay val="0"/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838200</xdr:colOff>
      <xdr:row>2</xdr:row>
      <xdr:rowOff>200025</xdr:rowOff>
    </xdr:from>
    <xdr:ext cx="9315450" cy="57531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28575</xdr:colOff>
      <xdr:row>35</xdr:row>
      <xdr:rowOff>85725</xdr:rowOff>
    </xdr:from>
    <xdr:ext cx="9925050" cy="54483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381000</xdr:colOff>
      <xdr:row>0</xdr:row>
      <xdr:rowOff>123825</xdr:rowOff>
    </xdr:from>
    <xdr:ext cx="7734300" cy="47815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390525</xdr:colOff>
      <xdr:row>29</xdr:row>
      <xdr:rowOff>19050</xdr:rowOff>
    </xdr:from>
    <xdr:ext cx="7629525" cy="47148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457200</xdr:colOff>
      <xdr:row>2</xdr:row>
      <xdr:rowOff>152400</xdr:rowOff>
    </xdr:from>
    <xdr:ext cx="8934450" cy="5524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504825</xdr:colOff>
      <xdr:row>32</xdr:row>
      <xdr:rowOff>0</xdr:rowOff>
    </xdr:from>
    <xdr:ext cx="8991600" cy="514350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F2:X42" sheet="Hoja 1"/>
  </cacheSource>
  <cacheFields>
    <cacheField name="N°" numFmtId="0">
      <sharedItems containsString="0" containsBlank="1" containsNumber="1" containsInteger="1">
        <n v="1.0"/>
        <m/>
      </sharedItems>
    </cacheField>
    <cacheField name="Tipo" numFmtId="0">
      <sharedItems>
        <s v="Covers"/>
        <s v="Directo"/>
        <s v="Ruido"/>
        <s v="Vivo"/>
      </sharedItems>
    </cacheField>
    <cacheField name="Config" numFmtId="0">
      <sharedItems>
        <s v="320bins 80lowcut 2048 512"/>
        <s v="80bins 20lowcut 4096 1024"/>
        <s v="20bins 5lowcut 2048 512"/>
        <s v="320bins 80lowcut 4096 1024"/>
        <s v="40bins 10lowcut 4096 1024"/>
        <s v="160bins 40lowcut 4096 1024"/>
        <s v="40bins 10lowcut 2048 512"/>
        <s v="80bins 20lowcut 2048 512"/>
        <s v="160bins 40lowcut 2048 512"/>
        <s v="20bins 5lowcut 4096 1024"/>
      </sharedItems>
    </cacheField>
    <cacheField name="diff main start prom" numFmtId="0">
      <sharedItems containsSemiMixedTypes="0" containsString="0" containsNumber="1">
        <n v="0.041995464852608"/>
        <n v="0.037151927437642"/>
        <n v="0.214897959183673"/>
        <n v="0.735207860922147"/>
        <n v="0.409556203433754"/>
        <n v="0.094325018896448"/>
        <n v="0.018866213151928"/>
        <n v="0.029958650126717"/>
        <n v="1.11815803244375"/>
        <n v="0.422679516250945"/>
        <n v="0.299022222222222"/>
        <n v="0.57871635610766"/>
        <n v="0.48322693179836"/>
        <n v="0.507112622826909"/>
        <n v="0.746642246642247"/>
        <n v="0.57830622103914"/>
        <n v="0.64671201814059"/>
        <n v="0.497176870748299"/>
        <n v="1.08600216898354"/>
        <n v="0.346226109491415"/>
        <n v="1.11543125892332"/>
        <n v="0.334141414141414"/>
        <n v="0.761101392938128"/>
        <n v="0.306535651297556"/>
        <n v="0.419598813884528"/>
        <n v="0.740145772594752"/>
        <n v="0.287965367965368"/>
        <n v="0.446686103012633"/>
        <n v="0.195528344671202"/>
        <n v="0.734920634920635"/>
        <n v="5.45775258251449"/>
        <n v="0.090085303962855"/>
        <n v="0.053984028393966"/>
        <n v="0.089095031952175"/>
        <n v="0.073691609977324"/>
        <n v="1.65817878028404"/>
        <n v="0.106389518770471"/>
        <n v="0.209460317460317"/>
      </sharedItems>
    </cacheField>
    <cacheField name="diff main end prom" numFmtId="0">
      <sharedItems containsSemiMixedTypes="0" containsString="0" containsNumber="1">
        <n v="1.49425736961451"/>
        <n v="3.42112773998488"/>
        <n v="2.60748299319728"/>
        <n v="1.68007256235828"/>
        <n v="3.77775186264982"/>
        <n v="2.39325774754346"/>
        <n v="2.97506235827665"/>
        <n v="2.04382086167801"/>
        <n v="2.15798319327731"/>
        <n v="2.8082818768533"/>
        <n v="0.067543461829176"/>
        <n v="0.062722902494333"/>
        <n v="0.157263137138914"/>
        <n v="6.8307622536194"/>
        <n v="0.150298563869991"/>
        <n v="0.177680097680098"/>
        <n v="0.119625850340136"/>
        <n v="0.089338460021689"/>
        <n v="0.564240362811791"/>
        <n v="0.060377928949357"/>
        <n v="0.17982450951395"/>
        <n v="0.063025591188857"/>
        <n v="0.966876627194088"/>
        <n v="0.039628942486086"/>
        <n v="0.413842997516467"/>
        <n v="0.290676072898295"/>
        <n v="0.31168672597244"/>
        <n v="0.443142209264658"/>
        <n v="0.041739847454134"/>
        <n v="0.352261094914158"/>
        <n v="3.06391383219955"/>
        <n v="1.27624716553288"/>
        <n v="0.659672461577229"/>
        <n v="0.208016412914376"/>
        <n v="0.031509415360347"/>
        <n v="4.25457843743558"/>
        <n v="0.897129251700682"/>
        <n v="2.80268767155985"/>
        <n v="0.001038044847569"/>
        <n v="1.07368253968254"/>
      </sharedItems>
    </cacheField>
    <cacheField name="diff sec start prom" numFmtId="0">
      <sharedItems containsSemiMixedTypes="0" containsString="0" containsNumber="1">
        <n v="0.079457569834077"/>
        <n v="0.107531298422364"/>
        <n v="0.325085656886399"/>
        <n v="0.779952074543735"/>
        <n v="0.533924114562109"/>
        <n v="0.10651010104405"/>
        <n v="0.065786476168187"/>
        <n v="0.089026084301398"/>
        <n v="0.098057625106448"/>
        <n v="1.21372347295648"/>
        <n v="0.31970540489866"/>
        <n v="0.205268144665338"/>
        <n v="0.419364905662795"/>
        <n v="0.365906314532905"/>
        <n v="0.401654571831239"/>
        <n v="0.678667670116365"/>
        <n v="0.314190803514686"/>
        <n v="0.481290384745268"/>
        <n v="0.490114711539096"/>
        <n v="0.433429399021528"/>
        <n v="1.00144831217552"/>
        <n v="0.281065261696912"/>
        <n v="1.03613178075793"/>
        <n v="0.253847143866439"/>
        <n v="0.61170063898274"/>
        <n v="0.254408370525898"/>
        <n v="0.377197683706111"/>
        <n v="0.673666880188831"/>
        <n v="0.212979143005717"/>
        <n v="0.371183111292664"/>
        <n v="0.131167117060332"/>
        <n v="0.695875263032849"/>
        <n v="5.25718425539745"/>
        <n v="0.034842697196905"/>
        <n v="0.008984026453853"/>
        <n v="0.038346446390839"/>
        <n v="0.02089442056862"/>
        <n v="1.63099855888169"/>
        <n v="0.046092536992904"/>
        <n v="0.155084721125571"/>
      </sharedItems>
    </cacheField>
    <cacheField name="diff sec end prom" numFmtId="0">
      <sharedItems containsSemiMixedTypes="0" containsString="0" containsNumber="1">
        <n v="3.71952547342353"/>
        <n v="5.72176840349662"/>
        <n v="4.48694852062877"/>
        <n v="3.96691024318854"/>
        <n v="6.22706016507449"/>
        <n v="4.61047100331021"/>
        <n v="5.33459013548296"/>
        <n v="4.36572079602772"/>
        <n v="4.1376972537388"/>
        <n v="5.03860149066708"/>
        <n v="0.101621456725308"/>
        <n v="0.095495366737245"/>
        <n v="0.10744781500112"/>
        <n v="6.75442100492798"/>
        <n v="0.09203087355926"/>
        <n v="0.226992072884821"/>
        <n v="0.078593516651751"/>
        <n v="0.117337826188638"/>
        <n v="0.577735511886538"/>
        <n v="0.084847949968709"/>
        <n v="0.150411666576046"/>
        <n v="0.072999272430945"/>
        <n v="0.790998541953088"/>
        <n v="0.06653281273388"/>
        <n v="0.460493559628567"/>
        <n v="0.317192459626645"/>
        <n v="0.746897270085241"/>
        <n v="0.210018960977565"/>
        <n v="0.011290937302756"/>
        <n v="0.398008006167835"/>
        <n v="3.38860454390855"/>
        <n v="1.35297740323109"/>
        <n v="1.00862229857659"/>
        <n v="1.06482782727892"/>
        <n v="0.911306274828891"/>
        <n v="5.01722175512155"/>
        <n v="1.27885956814335"/>
        <n v="3.51371400588685"/>
        <n v="0.306202460665069"/>
        <n v="1.49395511204647"/>
      </sharedItems>
    </cacheField>
    <cacheField name="offset diff list" numFmtId="0">
      <sharedItems containsSemiMixedTypes="0" containsString="0" containsNumber="1">
        <n v="0.471358725831855"/>
        <n v="0.461768761642094"/>
        <n v="0.664857628846002"/>
        <n v="0.366284994418165"/>
        <n v="0.464423125675256"/>
        <n v="0.384780004945682"/>
        <n v="0.477173314395417"/>
        <n v="0.546418757793812"/>
        <n v="0.476872225402464"/>
        <n v="0.422150278322269"/>
        <n v="0.548208598745027"/>
        <n v="0.524424878650162"/>
        <n v="0.575778074295425"/>
        <n v="0.601659292706972"/>
        <n v="0.586519817875461"/>
        <n v="0.549235320842567"/>
        <n v="0.560361845062157"/>
        <n v="0.614346345350082"/>
        <n v="0.591394191426671"/>
        <n v="0.588159655229601"/>
        <n v="0.455530229427116"/>
        <n v="0.486838799878395"/>
        <n v="0.503013043183029"/>
        <n v="0.432276764142647"/>
        <n v="0.547591934682384"/>
        <n v="0.453623096246411"/>
        <n v="0.436348268109901"/>
        <n v="0.533753191147608"/>
        <n v="0.457713548976924"/>
        <n v="0.478520777965631"/>
        <n v="0.423105503147228"/>
        <n v="0.595061970301154"/>
        <n v="0.656900958139494"/>
        <n v="0.516304154189302"/>
        <n v="0.576276171622329"/>
        <n v="0.57408382670288"/>
        <n v="0.488938441526731"/>
        <n v="0.66438458302794"/>
        <n v="0.368255213151202"/>
        <n v="0.542881791124092"/>
      </sharedItems>
    </cacheField>
    <cacheField name="total covered sync percentage prom" numFmtId="0">
      <sharedItems containsSemiMixedTypes="0" containsString="0" containsNumber="1">
        <n v="72.1575582830021"/>
        <n v="66.9900971998592"/>
        <n v="71.6400063281111"/>
        <n v="69.999010011998"/>
        <n v="62.0215392311008"/>
        <n v="67.2820895984603"/>
        <n v="71.6102231061901"/>
        <n v="71.9563113903783"/>
        <n v="76.3958870777032"/>
        <n v="60.5932929606612"/>
        <n v="77.3780946543177"/>
        <n v="81.0591370222364"/>
        <n v="73.3143886526376"/>
        <n v="79.5400557636861"/>
        <n v="75.4546319456093"/>
        <n v="83.323147261255"/>
        <n v="77.3312910722608"/>
        <n v="72.2066899306027"/>
        <n v="75.2321789900499"/>
        <n v="80.1388074545066"/>
        <n v="55.4953531379354"/>
        <n v="74.0367043785073"/>
        <n v="75.3192938483239"/>
        <n v="53.092929626574"/>
        <n v="50.4902235812428"/>
        <n v="72.8297632112344"/>
        <n v="65.611073371116"/>
        <n v="80.5947600683976"/>
        <n v="54.2863259674578"/>
        <n v="73.6853642446252"/>
        <n v="94.0377849661013"/>
        <n v="112.661820347218"/>
        <n v="87.9044211544602"/>
        <n v="99.9100579269362"/>
        <n v="114.956936559496"/>
        <n v="103.101561451267"/>
        <n v="94.8927568086262"/>
        <n v="88.9288360419752"/>
        <n v="85.6724338271687"/>
        <n v="99.366908032391"/>
      </sharedItems>
    </cacheField>
    <cacheField name="ok covered sync percentage prom" numFmtId="0">
      <sharedItems containsSemiMixedTypes="0" containsString="0" containsNumber="1">
        <n v="88.1925712347803"/>
        <n v="86.6930669645237"/>
        <n v="92.7105964246143"/>
        <n v="91.8737006407474"/>
        <n v="85.2796164427637"/>
        <n v="87.0709394803604"/>
        <n v="87.5236060186768"/>
        <n v="87.9466028104624"/>
        <n v="88.4583955636563"/>
        <n v="97.881473244145"/>
        <n v="92.8537135851813"/>
        <n v="97.2709644266836"/>
        <n v="91.642985815797"/>
        <n v="95.4480669164233"/>
        <n v="94.3182899320116"/>
        <n v="104.153934076569"/>
        <n v="92.7975492867129"/>
        <n v="93.8686969097835"/>
        <n v="94.0402237375623"/>
        <n v="97.0101353396659"/>
        <n v="77.0768793582436"/>
        <n v="85.7267103330085"/>
        <n v="87.8725094897112"/>
        <n v="75.4478473640788"/>
        <n v="78.8909743456919"/>
        <n v="84.3291995077451"/>
        <n v="82.8771453108834"/>
        <n v="89.0784190229658"/>
        <n v="78.4135819529945"/>
        <n v="85.319895441145"/>
        <n v="98.7396742144063"/>
        <n v="118.294911364579"/>
        <n v="109.880526443075"/>
        <n v="104.905560823283"/>
        <n v="114.956936559496"/>
        <n v="108.25663952383"/>
        <n v="104.881468051639"/>
        <n v="93.375277844074"/>
        <n v="94.6905847563444"/>
        <n v="104.596745297254"/>
      </sharedItems>
    </cacheField>
    <cacheField name="total syncs" numFmtId="0">
      <sharedItems containsSemiMixedTypes="0" containsString="0" containsNumber="1" containsInteger="1">
        <n v="20.0"/>
        <n v="28.0"/>
        <n v="27.0"/>
        <n v="30.0"/>
      </sharedItems>
    </cacheField>
    <cacheField name="false positive sync" numFmtId="0">
      <sharedItems containsSemiMixedTypes="0" containsString="0" containsNumber="1" containsInteger="1">
        <n v="9.0"/>
        <n v="3.0"/>
        <n v="18.0"/>
        <n v="2.0"/>
        <n v="12.0"/>
        <n v="11.0"/>
        <n v="20.0"/>
        <n v="23.0"/>
        <n v="13.0"/>
        <n v="22.0"/>
        <n v="21.0"/>
        <n v="14.0"/>
        <n v="7.0"/>
        <n v="25.0"/>
        <n v="32.0"/>
        <n v="6.0"/>
        <n v="5.0"/>
        <n v="45.0"/>
        <n v="8.0"/>
        <n v="37.0"/>
        <n v="40.0"/>
        <n v="83.0"/>
        <n v="54.0"/>
        <n v="71.0"/>
        <n v="130.0"/>
        <n v="55.0"/>
        <n v="4.0"/>
      </sharedItems>
    </cacheField>
    <cacheField name="count positive" numFmtId="0">
      <sharedItems containsSemiMixedTypes="0" containsString="0" containsNumber="1" containsInteger="1">
        <n v="16.0"/>
        <n v="15.0"/>
        <n v="14.0"/>
        <n v="17.0"/>
        <n v="12.0"/>
        <n v="24.0"/>
        <n v="23.0"/>
        <n v="22.0"/>
        <n v="27.0"/>
        <n v="21.0"/>
        <n v="25.0"/>
        <n v="28.0"/>
        <n v="19.0"/>
        <n v="20.0"/>
        <n v="18.0"/>
      </sharedItems>
    </cacheField>
    <cacheField name="count negative" numFmtId="0">
      <sharedItems containsSemiMixedTypes="0" containsString="0" containsNumber="1" containsInteger="1">
        <n v="4.0"/>
        <n v="5.0"/>
        <n v="6.0"/>
        <n v="3.0"/>
        <n v="8.0"/>
        <n v="7.0"/>
        <n v="9.0"/>
        <n v="2.0"/>
        <n v="1.0"/>
        <n v="0.0"/>
      </sharedItems>
    </cacheField>
    <cacheField name="extraction time" numFmtId="0">
      <sharedItems containsSemiMixedTypes="0" containsString="0" containsNumber="1">
        <n v="23.7562265396118"/>
        <n v="23.4079887866974"/>
        <n v="15.0464158058167"/>
        <n v="21.9193294048309"/>
        <n v="19.6139278411865"/>
        <n v="14.5785739421845"/>
        <n v="23.2994589805603"/>
        <n v="22.689738035202"/>
        <n v="16.6626460552216"/>
        <n v="11.1120753288269"/>
        <n v="26.5747683048248"/>
        <n v="25.2845060825348"/>
        <n v="18.6053853034973"/>
        <n v="25.0567066669464"/>
        <n v="27.0463354587555"/>
        <n v="26.9603176116943"/>
        <n v="19.5785176753998"/>
        <n v="25.475583076477"/>
        <n v="27.4635856151581"/>
        <n v="23.9339187145233"/>
        <n v="20.2154953479767"/>
        <n v="22.2944717407227"/>
        <n v="20.1686534881592"/>
        <n v="22.5122373104095"/>
        <n v="18.3653538227081"/>
        <n v="15.5148339271545"/>
        <n v="20.9228219985962"/>
        <n v="20.796783208847"/>
        <n v="14.2001104354858"/>
        <n v="21.9669237136841"/>
        <n v="40.9877648353577"/>
        <n v="31.0840132236481"/>
        <n v="25.8707978725433"/>
        <n v="39.7569205760956"/>
        <n v="29.8934400081634"/>
        <n v="40.2433745861053"/>
        <n v="33.6333734989166"/>
        <n v="35.9033341407776"/>
        <n v="35.6223006248474"/>
        <n v="35.6930985450745"/>
      </sharedItems>
    </cacheField>
    <cacheField name="sync time" numFmtId="0">
      <sharedItems containsSemiMixedTypes="0" containsString="0" containsNumber="1">
        <n v="71.9044332504272"/>
        <n v="20.6795520782471"/>
        <n v="23.8085675239563"/>
        <n v="18.0726311206818"/>
        <n v="12.5816683769226"/>
        <n v="20.274171590805"/>
        <n v="54.785352230072"/>
        <n v="79.5050311088562"/>
        <n v="88.4304285049439"/>
        <n v="5.12288689613342"/>
        <n v="99.7727348804474"/>
        <n v="67.988605260849"/>
        <n v="29.2505550384521"/>
        <n v="104.199838399887"/>
        <n v="26.8924295902252"/>
        <n v="13.7783713340759"/>
        <n v="122.483018636704"/>
        <n v="27.0507202148437"/>
        <n v="19.8919320106506"/>
        <n v="50.5860531330109"/>
        <n v="12.2336103916168"/>
        <n v="67.3769407272339"/>
        <n v="34.4953696727753"/>
        <n v="19.959588766098"/>
        <n v="9.11217498779297"/>
        <n v="81.0785925388336"/>
        <n v="19.3496351242065"/>
        <n v="48.9123854637146"/>
        <n v="19.2546398639679"/>
        <n v="69.3498435020447"/>
        <n v="185.233431816101"/>
        <n v="346.008110046387"/>
        <n v="24.851948261261"/>
        <n v="71.1455283164978"/>
        <n v="83.3454825878143"/>
        <n v="290.321132421493"/>
        <n v="63.4343230724335"/>
        <n v="117.945277452469"/>
        <n v="246.903623580933"/>
        <n v="42.7236371040344"/>
      </sharedItems>
    </cacheField>
    <cacheField name="Precisión" numFmtId="0">
      <sharedItems containsSemiMixedTypes="0" containsString="0" containsNumber="1">
        <n v="0.64"/>
        <n v="0.8333333333333334"/>
        <n v="0.45454545454545453"/>
        <n v="0.8823529411764706"/>
        <n v="0.8235294117647058"/>
        <n v="0.5714285714285714"/>
        <n v="0.5925925925925926"/>
        <n v="0.5862068965517241"/>
        <n v="0.8571428571428571"/>
        <n v="0.5454545454545454"/>
        <n v="0.5106382978723404"/>
        <n v="0.6388888888888888"/>
        <n v="0.5217391304347826"/>
        <n v="0.5333333333333333"/>
        <n v="0.6285714285714286"/>
        <n v="0.6216216216216216"/>
        <n v="0.5348837209302325"/>
        <n v="0.7666666666666667"/>
        <n v="0.5192307692307693"/>
        <n v="0.4576271186440678"/>
        <n v="0.7857142857142857"/>
        <n v="0.8076923076923077"/>
        <n v="0.375"/>
        <n v="0.7575757575757576"/>
        <n v="0.4307692307692308"/>
        <n v="0.7333333333333333"/>
        <n v="0.40298507462686567"/>
        <n v="0.18627450980392157"/>
        <n v="0.2602739726027397"/>
        <n v="0.7272727272727273"/>
        <n v="0.7916666666666666"/>
        <n v="0.8695652173913043"/>
        <n v="0.2111111111111111"/>
        <n v="0.782608695652174"/>
        <n v="0.12751677852348994"/>
        <n v="0.2465753424657534"/>
        <n v="0.8260869565217391"/>
      </sharedItems>
    </cacheField>
    <cacheField name="Recall" numFmtId="0">
      <sharedItems containsSemiMixedTypes="0" containsString="0" containsNumber="1">
        <n v="0.8"/>
        <n v="0.75"/>
        <n v="0.7"/>
        <n v="0.85"/>
        <n v="0.6"/>
        <n v="0.8571428571428571"/>
        <n v="0.8214285714285714"/>
        <n v="0.7857142857142857"/>
        <n v="0.8518518518518519"/>
        <n v="0.7666666666666667"/>
        <n v="0.9"/>
        <n v="0.7333333333333333"/>
        <n v="0.8333333333333334"/>
        <n v="0.9333333333333333"/>
        <n v="0.95"/>
        <n v="1.0"/>
      </sharedItems>
    </cacheField>
    <cacheField name="F1score" numFmtId="0">
      <sharedItems containsSemiMixedTypes="0" containsString="0" containsNumber="1">
        <n v="0.7111111111111111"/>
        <n v="0.7894736842105262"/>
        <n v="0.5660377358490566"/>
        <n v="0.8108108108108107"/>
        <n v="0.7567567567567567"/>
        <n v="0.6666666666666666"/>
        <n v="0.6808510638297872"/>
        <n v="0.6938775510204082"/>
        <n v="0.7058823529411764"/>
        <n v="0.64"/>
        <n v="0.7187499999999999"/>
        <n v="0.6486486486486486"/>
        <n v="0.6575342465753424"/>
        <n v="0.6984126984126985"/>
        <n v="0.7076923076923075"/>
        <n v="0.6571428571428571"/>
        <n v="0.7666666666666667"/>
        <n v="0.6585365853658537"/>
        <n v="0.6067415730337079"/>
        <n v="0.7586206896551724"/>
        <n v="0.75"/>
        <n v="0.5294117647058825"/>
        <n v="0.7936507936507938"/>
        <n v="0.5894736842105264"/>
        <n v="0.7333333333333333"/>
        <n v="0.5567010309278351"/>
        <n v="0.3114754098360656"/>
        <n v="0.40860215053763443"/>
        <n v="0.761904761904762"/>
        <n v="0.8636363636363635"/>
        <n v="0.9302325581395349"/>
        <n v="0.34545454545454546"/>
        <n v="0.8372093023255814"/>
        <n v="0.2248520710059172"/>
        <n v="0.3870967741935484"/>
        <n v="0.8837209302325583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G2:X42" sheet="Hoja 1"/>
  </cacheSource>
  <cacheFields>
    <cacheField name="Tipo" numFmtId="0">
      <sharedItems>
        <s v="Covers"/>
        <s v="Directo"/>
        <s v="Ruido"/>
        <s v="Vivo"/>
      </sharedItems>
    </cacheField>
    <cacheField name="Config" numFmtId="0">
      <sharedItems>
        <s v="320bins 80lowcut 2048 512"/>
        <s v="80bins 20lowcut 4096 1024"/>
        <s v="20bins 5lowcut 2048 512"/>
        <s v="320bins 80lowcut 4096 1024"/>
        <s v="40bins 10lowcut 4096 1024"/>
        <s v="160bins 40lowcut 4096 1024"/>
        <s v="40bins 10lowcut 2048 512"/>
        <s v="80bins 20lowcut 2048 512"/>
        <s v="160bins 40lowcut 2048 512"/>
        <s v="20bins 5lowcut 4096 1024"/>
      </sharedItems>
    </cacheField>
    <cacheField name="diff main start prom" numFmtId="0">
      <sharedItems containsSemiMixedTypes="0" containsString="0" containsNumber="1">
        <n v="0.041995464852608"/>
        <n v="0.037151927437642"/>
        <n v="0.214897959183673"/>
        <n v="0.735207860922147"/>
        <n v="0.409556203433754"/>
        <n v="0.094325018896448"/>
        <n v="0.018866213151928"/>
        <n v="0.029958650126717"/>
        <n v="1.11815803244375"/>
        <n v="0.422679516250945"/>
        <n v="0.299022222222222"/>
        <n v="0.57871635610766"/>
        <n v="0.48322693179836"/>
        <n v="0.507112622826909"/>
        <n v="0.746642246642247"/>
        <n v="0.57830622103914"/>
        <n v="0.64671201814059"/>
        <n v="0.497176870748299"/>
        <n v="1.08600216898354"/>
        <n v="0.346226109491415"/>
        <n v="1.11543125892332"/>
        <n v="0.334141414141414"/>
        <n v="0.761101392938128"/>
        <n v="0.306535651297556"/>
        <n v="0.419598813884528"/>
        <n v="0.740145772594752"/>
        <n v="0.287965367965368"/>
        <n v="0.446686103012633"/>
        <n v="0.195528344671202"/>
        <n v="0.734920634920635"/>
        <n v="5.45775258251449"/>
        <n v="0.090085303962855"/>
        <n v="0.053984028393966"/>
        <n v="0.089095031952175"/>
        <n v="0.073691609977324"/>
        <n v="1.65817878028404"/>
        <n v="0.106389518770471"/>
        <n v="0.209460317460317"/>
      </sharedItems>
    </cacheField>
    <cacheField name="diff main end prom" numFmtId="0">
      <sharedItems containsSemiMixedTypes="0" containsString="0" containsNumber="1">
        <n v="1.49425736961451"/>
        <n v="3.42112773998488"/>
        <n v="2.60748299319728"/>
        <n v="1.68007256235828"/>
        <n v="3.77775186264982"/>
        <n v="2.39325774754346"/>
        <n v="2.97506235827665"/>
        <n v="2.04382086167801"/>
        <n v="2.15798319327731"/>
        <n v="2.8082818768533"/>
        <n v="0.067543461829176"/>
        <n v="0.062722902494333"/>
        <n v="0.157263137138914"/>
        <n v="6.8307622536194"/>
        <n v="0.150298563869991"/>
        <n v="0.177680097680098"/>
        <n v="0.119625850340136"/>
        <n v="0.089338460021689"/>
        <n v="0.564240362811791"/>
        <n v="0.060377928949357"/>
        <n v="0.17982450951395"/>
        <n v="0.063025591188857"/>
        <n v="0.966876627194088"/>
        <n v="0.039628942486086"/>
        <n v="0.413842997516467"/>
        <n v="0.290676072898295"/>
        <n v="0.31168672597244"/>
        <n v="0.443142209264658"/>
        <n v="0.041739847454134"/>
        <n v="0.352261094914158"/>
        <n v="3.06391383219955"/>
        <n v="1.27624716553288"/>
        <n v="0.659672461577229"/>
        <n v="0.208016412914376"/>
        <n v="0.031509415360347"/>
        <n v="4.25457843743558"/>
        <n v="0.897129251700682"/>
        <n v="2.80268767155985"/>
        <n v="0.001038044847569"/>
        <n v="1.07368253968254"/>
      </sharedItems>
    </cacheField>
    <cacheField name="diff sec start prom" numFmtId="0">
      <sharedItems containsSemiMixedTypes="0" containsString="0" containsNumber="1">
        <n v="0.079457569834077"/>
        <n v="0.107531298422364"/>
        <n v="0.325085656886399"/>
        <n v="0.779952074543735"/>
        <n v="0.533924114562109"/>
        <n v="0.10651010104405"/>
        <n v="0.065786476168187"/>
        <n v="0.089026084301398"/>
        <n v="0.098057625106448"/>
        <n v="1.21372347295648"/>
        <n v="0.31970540489866"/>
        <n v="0.205268144665338"/>
        <n v="0.419364905662795"/>
        <n v="0.365906314532905"/>
        <n v="0.401654571831239"/>
        <n v="0.678667670116365"/>
        <n v="0.314190803514686"/>
        <n v="0.481290384745268"/>
        <n v="0.490114711539096"/>
        <n v="0.433429399021528"/>
        <n v="1.00144831217552"/>
        <n v="0.281065261696912"/>
        <n v="1.03613178075793"/>
        <n v="0.253847143866439"/>
        <n v="0.61170063898274"/>
        <n v="0.254408370525898"/>
        <n v="0.377197683706111"/>
        <n v="0.673666880188831"/>
        <n v="0.212979143005717"/>
        <n v="0.371183111292664"/>
        <n v="0.131167117060332"/>
        <n v="0.695875263032849"/>
        <n v="5.25718425539745"/>
        <n v="0.034842697196905"/>
        <n v="0.008984026453853"/>
        <n v="0.038346446390839"/>
        <n v="0.02089442056862"/>
        <n v="1.63099855888169"/>
        <n v="0.046092536992904"/>
        <n v="0.155084721125571"/>
      </sharedItems>
    </cacheField>
    <cacheField name="diff sec end prom" numFmtId="0">
      <sharedItems containsSemiMixedTypes="0" containsString="0" containsNumber="1">
        <n v="3.71952547342353"/>
        <n v="5.72176840349662"/>
        <n v="4.48694852062877"/>
        <n v="3.96691024318854"/>
        <n v="6.22706016507449"/>
        <n v="4.61047100331021"/>
        <n v="5.33459013548296"/>
        <n v="4.36572079602772"/>
        <n v="4.1376972537388"/>
        <n v="5.03860149066708"/>
        <n v="0.101621456725308"/>
        <n v="0.095495366737245"/>
        <n v="0.10744781500112"/>
        <n v="6.75442100492798"/>
        <n v="0.09203087355926"/>
        <n v="0.226992072884821"/>
        <n v="0.078593516651751"/>
        <n v="0.117337826188638"/>
        <n v="0.577735511886538"/>
        <n v="0.084847949968709"/>
        <n v="0.150411666576046"/>
        <n v="0.072999272430945"/>
        <n v="0.790998541953088"/>
        <n v="0.06653281273388"/>
        <n v="0.460493559628567"/>
        <n v="0.317192459626645"/>
        <n v="0.746897270085241"/>
        <n v="0.210018960977565"/>
        <n v="0.011290937302756"/>
        <n v="0.398008006167835"/>
        <n v="3.38860454390855"/>
        <n v="1.35297740323109"/>
        <n v="1.00862229857659"/>
        <n v="1.06482782727892"/>
        <n v="0.911306274828891"/>
        <n v="5.01722175512155"/>
        <n v="1.27885956814335"/>
        <n v="3.51371400588685"/>
        <n v="0.306202460665069"/>
        <n v="1.49395511204647"/>
      </sharedItems>
    </cacheField>
    <cacheField name="offset diff list" numFmtId="0">
      <sharedItems containsSemiMixedTypes="0" containsString="0" containsNumber="1">
        <n v="0.471358725831855"/>
        <n v="0.461768761642094"/>
        <n v="0.664857628846002"/>
        <n v="0.366284994418165"/>
        <n v="0.464423125675256"/>
        <n v="0.384780004945682"/>
        <n v="0.477173314395417"/>
        <n v="0.546418757793812"/>
        <n v="0.476872225402464"/>
        <n v="0.422150278322269"/>
        <n v="0.548208598745027"/>
        <n v="0.524424878650162"/>
        <n v="0.575778074295425"/>
        <n v="0.601659292706972"/>
        <n v="0.586519817875461"/>
        <n v="0.549235320842567"/>
        <n v="0.560361845062157"/>
        <n v="0.614346345350082"/>
        <n v="0.591394191426671"/>
        <n v="0.588159655229601"/>
        <n v="0.455530229427116"/>
        <n v="0.486838799878395"/>
        <n v="0.503013043183029"/>
        <n v="0.432276764142647"/>
        <n v="0.547591934682384"/>
        <n v="0.453623096246411"/>
        <n v="0.436348268109901"/>
        <n v="0.533753191147608"/>
        <n v="0.457713548976924"/>
        <n v="0.478520777965631"/>
        <n v="0.423105503147228"/>
        <n v="0.595061970301154"/>
        <n v="0.656900958139494"/>
        <n v="0.516304154189302"/>
        <n v="0.576276171622329"/>
        <n v="0.57408382670288"/>
        <n v="0.488938441526731"/>
        <n v="0.66438458302794"/>
        <n v="0.368255213151202"/>
        <n v="0.542881791124092"/>
      </sharedItems>
    </cacheField>
    <cacheField name="total covered sync percentage prom" numFmtId="0">
      <sharedItems containsSemiMixedTypes="0" containsString="0" containsNumber="1">
        <n v="72.1575582830021"/>
        <n v="66.9900971998592"/>
        <n v="71.6400063281111"/>
        <n v="69.999010011998"/>
        <n v="62.0215392311008"/>
        <n v="67.2820895984603"/>
        <n v="71.6102231061901"/>
        <n v="71.9563113903783"/>
        <n v="76.3958870777032"/>
        <n v="60.5932929606612"/>
        <n v="77.3780946543177"/>
        <n v="81.0591370222364"/>
        <n v="73.3143886526376"/>
        <n v="79.5400557636861"/>
        <n v="75.4546319456093"/>
        <n v="83.323147261255"/>
        <n v="77.3312910722608"/>
        <n v="72.2066899306027"/>
        <n v="75.2321789900499"/>
        <n v="80.1388074545066"/>
        <n v="55.4953531379354"/>
        <n v="74.0367043785073"/>
        <n v="75.3192938483239"/>
        <n v="53.092929626574"/>
        <n v="50.4902235812428"/>
        <n v="72.8297632112344"/>
        <n v="65.611073371116"/>
        <n v="80.5947600683976"/>
        <n v="54.2863259674578"/>
        <n v="73.6853642446252"/>
        <n v="94.0377849661013"/>
        <n v="112.661820347218"/>
        <n v="87.9044211544602"/>
        <n v="99.9100579269362"/>
        <n v="114.956936559496"/>
        <n v="103.101561451267"/>
        <n v="94.8927568086262"/>
        <n v="88.9288360419752"/>
        <n v="85.6724338271687"/>
        <n v="99.366908032391"/>
      </sharedItems>
    </cacheField>
    <cacheField name="ok covered sync percentage prom" numFmtId="0">
      <sharedItems containsSemiMixedTypes="0" containsString="0" containsNumber="1">
        <n v="88.1925712347803"/>
        <n v="86.6930669645237"/>
        <n v="92.7105964246143"/>
        <n v="91.8737006407474"/>
        <n v="85.2796164427637"/>
        <n v="87.0709394803604"/>
        <n v="87.5236060186768"/>
        <n v="87.9466028104624"/>
        <n v="88.4583955636563"/>
        <n v="97.881473244145"/>
        <n v="92.8537135851813"/>
        <n v="97.2709644266836"/>
        <n v="91.642985815797"/>
        <n v="95.4480669164233"/>
        <n v="94.3182899320116"/>
        <n v="104.153934076569"/>
        <n v="92.7975492867129"/>
        <n v="93.8686969097835"/>
        <n v="94.0402237375623"/>
        <n v="97.0101353396659"/>
        <n v="77.0768793582436"/>
        <n v="85.7267103330085"/>
        <n v="87.8725094897112"/>
        <n v="75.4478473640788"/>
        <n v="78.8909743456919"/>
        <n v="84.3291995077451"/>
        <n v="82.8771453108834"/>
        <n v="89.0784190229658"/>
        <n v="78.4135819529945"/>
        <n v="85.319895441145"/>
        <n v="98.7396742144063"/>
        <n v="118.294911364579"/>
        <n v="109.880526443075"/>
        <n v="104.905560823283"/>
        <n v="114.956936559496"/>
        <n v="108.25663952383"/>
        <n v="104.881468051639"/>
        <n v="93.375277844074"/>
        <n v="94.6905847563444"/>
        <n v="104.596745297254"/>
      </sharedItems>
    </cacheField>
    <cacheField name="total syncs" numFmtId="0">
      <sharedItems containsSemiMixedTypes="0" containsString="0" containsNumber="1" containsInteger="1">
        <n v="20.0"/>
        <n v="28.0"/>
        <n v="27.0"/>
        <n v="30.0"/>
      </sharedItems>
    </cacheField>
    <cacheField name="false positive sync" numFmtId="0">
      <sharedItems containsSemiMixedTypes="0" containsString="0" containsNumber="1" containsInteger="1">
        <n v="9.0"/>
        <n v="3.0"/>
        <n v="18.0"/>
        <n v="2.0"/>
        <n v="12.0"/>
        <n v="11.0"/>
        <n v="20.0"/>
        <n v="23.0"/>
        <n v="13.0"/>
        <n v="22.0"/>
        <n v="21.0"/>
        <n v="14.0"/>
        <n v="7.0"/>
        <n v="25.0"/>
        <n v="32.0"/>
        <n v="6.0"/>
        <n v="5.0"/>
        <n v="45.0"/>
        <n v="8.0"/>
        <n v="37.0"/>
        <n v="40.0"/>
        <n v="83.0"/>
        <n v="54.0"/>
        <n v="71.0"/>
        <n v="130.0"/>
        <n v="55.0"/>
        <n v="4.0"/>
      </sharedItems>
    </cacheField>
    <cacheField name="count positive" numFmtId="0">
      <sharedItems containsSemiMixedTypes="0" containsString="0" containsNumber="1" containsInteger="1">
        <n v="16.0"/>
        <n v="15.0"/>
        <n v="14.0"/>
        <n v="17.0"/>
        <n v="12.0"/>
        <n v="24.0"/>
        <n v="23.0"/>
        <n v="22.0"/>
        <n v="27.0"/>
        <n v="21.0"/>
        <n v="25.0"/>
        <n v="28.0"/>
        <n v="19.0"/>
        <n v="20.0"/>
        <n v="18.0"/>
      </sharedItems>
    </cacheField>
    <cacheField name="count negative" numFmtId="0">
      <sharedItems containsSemiMixedTypes="0" containsString="0" containsNumber="1" containsInteger="1">
        <n v="4.0"/>
        <n v="5.0"/>
        <n v="6.0"/>
        <n v="3.0"/>
        <n v="8.0"/>
        <n v="7.0"/>
        <n v="9.0"/>
        <n v="2.0"/>
        <n v="1.0"/>
        <n v="0.0"/>
      </sharedItems>
    </cacheField>
    <cacheField name="extraction time" numFmtId="0">
      <sharedItems containsSemiMixedTypes="0" containsString="0" containsNumber="1">
        <n v="23.7562265396118"/>
        <n v="23.4079887866974"/>
        <n v="15.0464158058167"/>
        <n v="21.9193294048309"/>
        <n v="19.6139278411865"/>
        <n v="14.5785739421845"/>
        <n v="23.2994589805603"/>
        <n v="22.689738035202"/>
        <n v="16.6626460552216"/>
        <n v="11.1120753288269"/>
        <n v="26.5747683048248"/>
        <n v="25.2845060825348"/>
        <n v="18.6053853034973"/>
        <n v="25.0567066669464"/>
        <n v="27.0463354587555"/>
        <n v="26.9603176116943"/>
        <n v="19.5785176753998"/>
        <n v="25.475583076477"/>
        <n v="27.4635856151581"/>
        <n v="23.9339187145233"/>
        <n v="20.2154953479767"/>
        <n v="22.2944717407227"/>
        <n v="20.1686534881592"/>
        <n v="22.5122373104095"/>
        <n v="18.3653538227081"/>
        <n v="15.5148339271545"/>
        <n v="20.9228219985962"/>
        <n v="20.796783208847"/>
        <n v="14.2001104354858"/>
        <n v="21.9669237136841"/>
        <n v="40.9877648353577"/>
        <n v="31.0840132236481"/>
        <n v="25.8707978725433"/>
        <n v="39.7569205760956"/>
        <n v="29.8934400081634"/>
        <n v="40.2433745861053"/>
        <n v="33.6333734989166"/>
        <n v="35.9033341407776"/>
        <n v="35.6223006248474"/>
        <n v="35.6930985450745"/>
      </sharedItems>
    </cacheField>
    <cacheField name="sync time" numFmtId="0">
      <sharedItems containsSemiMixedTypes="0" containsString="0" containsNumber="1">
        <n v="71.9044332504272"/>
        <n v="20.6795520782471"/>
        <n v="23.8085675239563"/>
        <n v="18.0726311206818"/>
        <n v="12.5816683769226"/>
        <n v="20.274171590805"/>
        <n v="54.785352230072"/>
        <n v="79.5050311088562"/>
        <n v="88.4304285049439"/>
        <n v="5.12288689613342"/>
        <n v="99.7727348804474"/>
        <n v="67.988605260849"/>
        <n v="29.2505550384521"/>
        <n v="104.199838399887"/>
        <n v="26.8924295902252"/>
        <n v="13.7783713340759"/>
        <n v="122.483018636704"/>
        <n v="27.0507202148437"/>
        <n v="19.8919320106506"/>
        <n v="50.5860531330109"/>
        <n v="12.2336103916168"/>
        <n v="67.3769407272339"/>
        <n v="34.4953696727753"/>
        <n v="19.959588766098"/>
        <n v="9.11217498779297"/>
        <n v="81.0785925388336"/>
        <n v="19.3496351242065"/>
        <n v="48.9123854637146"/>
        <n v="19.2546398639679"/>
        <n v="69.3498435020447"/>
        <n v="185.233431816101"/>
        <n v="346.008110046387"/>
        <n v="24.851948261261"/>
        <n v="71.1455283164978"/>
        <n v="83.3454825878143"/>
        <n v="290.321132421493"/>
        <n v="63.4343230724335"/>
        <n v="117.945277452469"/>
        <n v="246.903623580933"/>
        <n v="42.7236371040344"/>
      </sharedItems>
    </cacheField>
    <cacheField name="Precisión" numFmtId="0">
      <sharedItems containsSemiMixedTypes="0" containsString="0" containsNumber="1">
        <n v="0.64"/>
        <n v="0.8333333333333334"/>
        <n v="0.45454545454545453"/>
        <n v="0.8823529411764706"/>
        <n v="0.8235294117647058"/>
        <n v="0.5714285714285714"/>
        <n v="0.5925925925925926"/>
        <n v="0.5862068965517241"/>
        <n v="0.8571428571428571"/>
        <n v="0.5454545454545454"/>
        <n v="0.5106382978723404"/>
        <n v="0.6388888888888888"/>
        <n v="0.5217391304347826"/>
        <n v="0.5333333333333333"/>
        <n v="0.6285714285714286"/>
        <n v="0.6216216216216216"/>
        <n v="0.5348837209302325"/>
        <n v="0.7666666666666667"/>
        <n v="0.5192307692307693"/>
        <n v="0.4576271186440678"/>
        <n v="0.7857142857142857"/>
        <n v="0.8076923076923077"/>
        <n v="0.375"/>
        <n v="0.7575757575757576"/>
        <n v="0.4307692307692308"/>
        <n v="0.7333333333333333"/>
        <n v="0.40298507462686567"/>
        <n v="0.18627450980392157"/>
        <n v="0.2602739726027397"/>
        <n v="0.7272727272727273"/>
        <n v="0.7916666666666666"/>
        <n v="0.8695652173913043"/>
        <n v="0.2111111111111111"/>
        <n v="0.782608695652174"/>
        <n v="0.12751677852348994"/>
        <n v="0.2465753424657534"/>
        <n v="0.8260869565217391"/>
      </sharedItems>
    </cacheField>
    <cacheField name="Recall" numFmtId="0">
      <sharedItems containsSemiMixedTypes="0" containsString="0" containsNumber="1">
        <n v="0.8"/>
        <n v="0.75"/>
        <n v="0.7"/>
        <n v="0.85"/>
        <n v="0.6"/>
        <n v="0.8571428571428571"/>
        <n v="0.8214285714285714"/>
        <n v="0.7857142857142857"/>
        <n v="0.8518518518518519"/>
        <n v="0.7666666666666667"/>
        <n v="0.9"/>
        <n v="0.7333333333333333"/>
        <n v="0.8333333333333334"/>
        <n v="0.9333333333333333"/>
        <n v="0.95"/>
        <n v="1.0"/>
      </sharedItems>
    </cacheField>
    <cacheField name="F1score" numFmtId="0">
      <sharedItems containsSemiMixedTypes="0" containsString="0" containsNumber="1">
        <n v="0.7111111111111111"/>
        <n v="0.7894736842105262"/>
        <n v="0.5660377358490566"/>
        <n v="0.8108108108108107"/>
        <n v="0.7567567567567567"/>
        <n v="0.6666666666666666"/>
        <n v="0.6808510638297872"/>
        <n v="0.6938775510204082"/>
        <n v="0.7058823529411764"/>
        <n v="0.64"/>
        <n v="0.7187499999999999"/>
        <n v="0.6486486486486486"/>
        <n v="0.6575342465753424"/>
        <n v="0.6984126984126985"/>
        <n v="0.7076923076923075"/>
        <n v="0.6571428571428571"/>
        <n v="0.7666666666666667"/>
        <n v="0.6585365853658537"/>
        <n v="0.6067415730337079"/>
        <n v="0.7586206896551724"/>
        <n v="0.75"/>
        <n v="0.5294117647058825"/>
        <n v="0.7936507936507938"/>
        <n v="0.5894736842105264"/>
        <n v="0.7333333333333333"/>
        <n v="0.5567010309278351"/>
        <n v="0.3114754098360656"/>
        <n v="0.40860215053763443"/>
        <n v="0.761904761904762"/>
        <n v="0.8636363636363635"/>
        <n v="0.9302325581395349"/>
        <n v="0.34545454545454546"/>
        <n v="0.8372093023255814"/>
        <n v="0.2248520710059172"/>
        <n v="0.3870967741935484"/>
        <n v="0.883720930232558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 13" cacheId="0" dataCaption="" compact="0" compactData="0">
  <location ref="A1:C12" firstHeaderRow="0" firstDataRow="2" firstDataCol="0"/>
  <pivotFields>
    <pivotField name="N°" compact="0" outline="0" multipleItemSelectionAllowed="1" showAll="0">
      <items>
        <item x="0"/>
        <item x="1"/>
        <item t="default"/>
      </items>
    </pivotField>
    <pivotField name="Tipo" compact="0" outline="0" multipleItemSelectionAllowed="1" showAll="0">
      <items>
        <item x="0"/>
        <item x="1"/>
        <item x="2"/>
        <item x="3"/>
        <item t="default"/>
      </items>
    </pivotField>
    <pivotField name="Config" axis="axisRow" compact="0" outline="0" multipleItemSelectionAllowed="1" showAll="0" sortType="ascending">
      <items>
        <item x="8"/>
        <item x="5"/>
        <item x="2"/>
        <item x="9"/>
        <item x="0"/>
        <item x="3"/>
        <item x="6"/>
        <item x="4"/>
        <item x="7"/>
        <item x="1"/>
        <item t="default"/>
      </items>
    </pivotField>
    <pivotField name="diff main start 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diff main end 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diff sec start 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diff sec end 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offset diff l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total covered sync percentage 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ok covered sync percentage 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total syncs" compact="0" outline="0" multipleItemSelectionAllowed="1" showAll="0">
      <items>
        <item x="0"/>
        <item x="1"/>
        <item x="2"/>
        <item x="3"/>
        <item t="default"/>
      </items>
    </pivotField>
    <pivotField name="false positive syn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count positiv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ount negativ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extraction ti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sync ti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Precis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Reca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F1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</pivotFields>
  <rowFields>
    <field x="2"/>
  </rowFields>
  <colFields>
    <field x="-2"/>
  </colFields>
  <dataFields>
    <dataField name="Extracción" fld="14" baseField="0"/>
    <dataField name="Sincronización" fld="15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Tabla dinámica 12" cacheId="1" dataCaption="" compact="0" compactData="0">
  <location ref="B1:Q14" firstHeaderRow="0" firstDataRow="2" firstDataCol="1"/>
  <pivotFields>
    <pivotField name="Tipo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Config" axis="axisRow" compact="0" outline="0" multipleItemSelectionAllowed="1" showAll="0" sortType="ascending">
      <items>
        <item x="8"/>
        <item x="5"/>
        <item x="2"/>
        <item x="9"/>
        <item x="0"/>
        <item x="3"/>
        <item x="6"/>
        <item x="4"/>
        <item x="7"/>
        <item x="1"/>
        <item t="default"/>
      </items>
    </pivotField>
    <pivotField name="diff main start 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diff main end 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diff sec start 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diff sec end 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offset diff l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total covered sync percentage 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ok covered sync percentage 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total syncs" compact="0" outline="0" multipleItemSelectionAllowed="1" showAll="0">
      <items>
        <item x="0"/>
        <item x="1"/>
        <item x="2"/>
        <item x="3"/>
        <item t="default"/>
      </items>
    </pivotField>
    <pivotField name="false positive sync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count positiv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ount negativ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extraction 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sync 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Precis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Reca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F1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</pivotFields>
  <rowFields>
    <field x="1"/>
  </rowFields>
  <colFields>
    <field x="0"/>
    <field x="-2"/>
  </colFields>
  <dataFields>
    <dataField name="Positivos" fld="11" baseField="0"/>
    <dataField name="Negativos" fld="12" baseField="0"/>
    <dataField name="Falsos positivos" fld="10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F1" cacheId="1" dataCaption="" rowGrandTotals="0" compact="0" compactData="0">
  <location ref="B1:G12" firstHeaderRow="0" firstDataRow="1" firstDataCol="1"/>
  <pivotFields>
    <pivotField name="Tipo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Config" axis="axisRow" compact="0" outline="0" multipleItemSelectionAllowed="1" showAll="0" sortType="ascending">
      <items>
        <item x="8"/>
        <item x="5"/>
        <item x="2"/>
        <item x="9"/>
        <item x="0"/>
        <item x="3"/>
        <item x="6"/>
        <item x="4"/>
        <item x="7"/>
        <item x="1"/>
        <item t="default"/>
      </items>
    </pivotField>
    <pivotField name="diff main start 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diff main end 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diff sec start 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diff sec end 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offset diff l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total covered sync percentage 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ok covered sync percentage 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total syncs" compact="0" outline="0" multipleItemSelectionAllowed="1" showAll="0">
      <items>
        <item x="0"/>
        <item x="1"/>
        <item x="2"/>
        <item x="3"/>
        <item t="default"/>
      </items>
    </pivotField>
    <pivotField name="false positive syn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count positiv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ount negativ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extraction 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sync 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Precis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Reca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F1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</pivotFields>
  <rowFields>
    <field x="1"/>
  </rowFields>
  <colFields>
    <field x="0"/>
  </colFields>
  <dataFields>
    <dataField name="AVERAGE of F1score" fld="17" subtotal="average" baseField="0"/>
  </dataFields>
  <pivotTableStyleInfo name="Google Sheets Pivot Table Style" showRowHeaders="1" showColHeaders="1" showLastColumn="1"/>
</pivotTableDefinition>
</file>

<file path=xl/pivotTables/pivotTable4.xml><?xml version="1.0" encoding="utf-8"?>
<pivotTableDefinition xmlns="http://schemas.openxmlformats.org/spreadsheetml/2006/main" name="Recall" cacheId="1" dataCaption="" compact="0" compactData="0">
  <location ref="B1:G13" firstHeaderRow="0" firstDataRow="1" firstDataCol="1"/>
  <pivotFields>
    <pivotField name="Tipo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Config" axis="axisRow" compact="0" outline="0" multipleItemSelectionAllowed="1" showAll="0" sortType="ascending">
      <items>
        <item x="8"/>
        <item x="5"/>
        <item x="2"/>
        <item x="9"/>
        <item x="0"/>
        <item x="3"/>
        <item x="6"/>
        <item x="4"/>
        <item x="7"/>
        <item x="1"/>
        <item t="default"/>
      </items>
    </pivotField>
    <pivotField name="diff main start 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diff main end 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diff sec start 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diff sec end 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offset diff l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total covered sync percentage 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ok covered sync percentage 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total syncs" compact="0" outline="0" multipleItemSelectionAllowed="1" showAll="0">
      <items>
        <item x="0"/>
        <item x="1"/>
        <item x="2"/>
        <item x="3"/>
        <item t="default"/>
      </items>
    </pivotField>
    <pivotField name="false positive syn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count positiv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ount negativ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extraction 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sync 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Precis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Recal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F1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</pivotFields>
  <rowFields>
    <field x="1"/>
  </rowFields>
  <colFields>
    <field x="0"/>
  </colFields>
  <dataFields>
    <dataField name="AVERAGE of Recall" fld="16" subtotal="average" baseField="0"/>
  </dataFields>
  <pivotTableStyleInfo name="Google Sheets Pivot Table Style" showRowHeaders="1" showColHeaders="1" showLastColumn="1"/>
</pivotTableDefinition>
</file>

<file path=xl/pivotTables/pivotTable5.xml><?xml version="1.0" encoding="utf-8"?>
<pivotTableDefinition xmlns="http://schemas.openxmlformats.org/spreadsheetml/2006/main" name="Precisión" cacheId="1" dataCaption="" compact="0" compactData="0">
  <location ref="B1:G13" firstHeaderRow="0" firstDataRow="1" firstDataCol="1"/>
  <pivotFields>
    <pivotField name="Tipo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Config" axis="axisRow" compact="0" outline="0" multipleItemSelectionAllowed="1" showAll="0" sortType="ascending">
      <items>
        <item x="8"/>
        <item x="5"/>
        <item x="2"/>
        <item x="9"/>
        <item x="0"/>
        <item x="3"/>
        <item x="6"/>
        <item x="4"/>
        <item x="7"/>
        <item x="1"/>
        <item t="default"/>
      </items>
    </pivotField>
    <pivotField name="diff main start 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diff main end 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diff sec start 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diff sec end 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offset diff l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total covered sync percentage 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ok covered sync percentage 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total syncs" compact="0" outline="0" multipleItemSelectionAllowed="1" showAll="0">
      <items>
        <item x="0"/>
        <item x="1"/>
        <item x="2"/>
        <item x="3"/>
        <item t="default"/>
      </items>
    </pivotField>
    <pivotField name="false positive syn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count positiv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ount negativ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extraction 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sync 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Precisió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Reca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F1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</pivotFields>
  <rowFields>
    <field x="1"/>
  </rowFields>
  <colFields>
    <field x="0"/>
  </colFields>
  <dataFields>
    <dataField name="AVERAGE of Precisión" fld="15" subtotal="average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71"/>
    <col customWidth="1" min="2" max="2" width="38.86"/>
    <col customWidth="1" min="3" max="3" width="31.14"/>
    <col customWidth="1" min="4" max="4" width="16.86"/>
    <col customWidth="1" min="5" max="5" width="17.43"/>
    <col customWidth="1" min="6" max="6" width="18.57"/>
    <col customWidth="1" min="7" max="7" width="18.0"/>
    <col customWidth="1" min="8" max="9" width="31.14"/>
    <col customWidth="1" min="10" max="10" width="16.86"/>
    <col customWidth="1" min="11" max="11" width="18.57"/>
    <col customWidth="1" min="12" max="13" width="32.71"/>
  </cols>
  <sheetData>
    <row r="2">
      <c r="A2" s="1"/>
      <c r="F2" s="1" t="s">
        <v>0</v>
      </c>
      <c r="G2" s="1" t="s">
        <v>1</v>
      </c>
      <c r="H2" s="2" t="s">
        <v>2</v>
      </c>
      <c r="I2" s="2" t="s">
        <v>3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8</v>
      </c>
      <c r="O2" s="2" t="s">
        <v>9</v>
      </c>
      <c r="P2" s="2" t="s">
        <v>10</v>
      </c>
      <c r="Q2" s="2" t="s">
        <v>11</v>
      </c>
      <c r="R2" s="2" t="s">
        <v>12</v>
      </c>
      <c r="S2" s="2" t="s">
        <v>13</v>
      </c>
      <c r="T2" s="2" t="s">
        <v>14</v>
      </c>
      <c r="U2" s="2" t="s">
        <v>15</v>
      </c>
      <c r="V2" s="1" t="s">
        <v>16</v>
      </c>
      <c r="W2" s="1" t="s">
        <v>17</v>
      </c>
      <c r="X2" s="1" t="s">
        <v>18</v>
      </c>
    </row>
    <row r="3">
      <c r="A3" s="3"/>
      <c r="B3" s="4"/>
      <c r="C3" s="4"/>
      <c r="D3" s="4"/>
      <c r="E3" s="4"/>
      <c r="F3" s="4">
        <v>1.0</v>
      </c>
      <c r="G3" s="4" t="s">
        <v>19</v>
      </c>
      <c r="H3" s="2" t="s">
        <v>20</v>
      </c>
      <c r="I3" s="5">
        <v>0.041995464852608</v>
      </c>
      <c r="J3" s="5">
        <v>1.49425736961451</v>
      </c>
      <c r="K3" s="5">
        <v>0.079457569834077</v>
      </c>
      <c r="L3" s="5">
        <v>3.71952547342353</v>
      </c>
      <c r="M3" s="5">
        <v>0.471358725831855</v>
      </c>
      <c r="N3" s="5">
        <v>72.1575582830021</v>
      </c>
      <c r="O3" s="5">
        <v>88.1925712347803</v>
      </c>
      <c r="P3" s="5">
        <v>20.0</v>
      </c>
      <c r="Q3" s="5">
        <v>9.0</v>
      </c>
      <c r="R3" s="5">
        <v>16.0</v>
      </c>
      <c r="S3" s="5">
        <v>4.0</v>
      </c>
      <c r="T3" s="5">
        <v>23.7562265396118</v>
      </c>
      <c r="U3" s="5">
        <v>71.9044332504272</v>
      </c>
      <c r="V3">
        <f t="shared" ref="V3:V42" si="1">R3/(R3+Q3)</f>
        <v>0.64</v>
      </c>
      <c r="W3">
        <f t="shared" ref="W3:W42" si="2">R3/(R3+S3)</f>
        <v>0.8</v>
      </c>
      <c r="X3">
        <f t="shared" ref="X3:X42" si="3">2*(V3*W3)/(V3+W3)</f>
        <v>0.7111111111</v>
      </c>
    </row>
    <row r="4">
      <c r="A4" s="3"/>
      <c r="B4" s="4"/>
      <c r="C4" s="4"/>
      <c r="D4" s="4"/>
      <c r="E4" s="4"/>
      <c r="F4" s="4"/>
      <c r="G4" s="4" t="s">
        <v>19</v>
      </c>
      <c r="H4" s="2" t="s">
        <v>21</v>
      </c>
      <c r="I4" s="5">
        <v>0.037151927437642</v>
      </c>
      <c r="J4" s="5">
        <v>3.42112773998488</v>
      </c>
      <c r="K4" s="5">
        <v>0.107531298422364</v>
      </c>
      <c r="L4" s="5">
        <v>5.72176840349662</v>
      </c>
      <c r="M4" s="5">
        <v>0.461768761642094</v>
      </c>
      <c r="N4" s="5">
        <v>66.9900971998592</v>
      </c>
      <c r="O4" s="5">
        <v>86.6930669645237</v>
      </c>
      <c r="P4" s="5">
        <v>20.0</v>
      </c>
      <c r="Q4" s="5">
        <v>3.0</v>
      </c>
      <c r="R4" s="5">
        <v>15.0</v>
      </c>
      <c r="S4" s="5">
        <v>5.0</v>
      </c>
      <c r="T4" s="5">
        <v>23.4079887866974</v>
      </c>
      <c r="U4" s="5">
        <v>20.6795520782471</v>
      </c>
      <c r="V4">
        <f t="shared" si="1"/>
        <v>0.8333333333</v>
      </c>
      <c r="W4">
        <f t="shared" si="2"/>
        <v>0.75</v>
      </c>
      <c r="X4">
        <f t="shared" si="3"/>
        <v>0.7894736842</v>
      </c>
    </row>
    <row r="5">
      <c r="A5" s="3"/>
      <c r="B5" s="4"/>
      <c r="C5" s="4"/>
      <c r="D5" s="4"/>
      <c r="E5" s="4"/>
      <c r="F5" s="4"/>
      <c r="G5" s="4" t="s">
        <v>19</v>
      </c>
      <c r="H5" s="2" t="s">
        <v>22</v>
      </c>
      <c r="I5" s="5">
        <v>0.214897959183673</v>
      </c>
      <c r="J5" s="5">
        <v>2.60748299319728</v>
      </c>
      <c r="K5" s="5">
        <v>0.325085656886399</v>
      </c>
      <c r="L5" s="5">
        <v>4.48694852062877</v>
      </c>
      <c r="M5" s="5">
        <v>0.664857628846002</v>
      </c>
      <c r="N5" s="5">
        <v>71.6400063281111</v>
      </c>
      <c r="O5" s="5">
        <v>92.7105964246143</v>
      </c>
      <c r="P5" s="5">
        <v>20.0</v>
      </c>
      <c r="Q5" s="5">
        <v>18.0</v>
      </c>
      <c r="R5" s="5">
        <v>15.0</v>
      </c>
      <c r="S5" s="5">
        <v>5.0</v>
      </c>
      <c r="T5" s="5">
        <v>15.0464158058167</v>
      </c>
      <c r="U5" s="5">
        <v>23.8085675239563</v>
      </c>
      <c r="V5">
        <f t="shared" si="1"/>
        <v>0.4545454545</v>
      </c>
      <c r="W5">
        <f t="shared" si="2"/>
        <v>0.75</v>
      </c>
      <c r="X5">
        <f t="shared" si="3"/>
        <v>0.5660377358</v>
      </c>
    </row>
    <row r="6">
      <c r="A6" s="3"/>
      <c r="B6" s="4"/>
      <c r="C6" s="4"/>
      <c r="D6" s="4"/>
      <c r="E6" s="4"/>
      <c r="F6" s="4"/>
      <c r="G6" s="4" t="s">
        <v>19</v>
      </c>
      <c r="H6" s="2" t="s">
        <v>23</v>
      </c>
      <c r="I6" s="5">
        <v>0.735207860922147</v>
      </c>
      <c r="J6" s="5">
        <v>1.68007256235828</v>
      </c>
      <c r="K6" s="5">
        <v>0.779952074543735</v>
      </c>
      <c r="L6" s="5">
        <v>3.96691024318854</v>
      </c>
      <c r="M6" s="5">
        <v>0.366284994418165</v>
      </c>
      <c r="N6" s="5">
        <v>69.999010011998</v>
      </c>
      <c r="O6" s="5">
        <v>91.8737006407474</v>
      </c>
      <c r="P6" s="5">
        <v>20.0</v>
      </c>
      <c r="Q6" s="5">
        <v>2.0</v>
      </c>
      <c r="R6" s="5">
        <v>15.0</v>
      </c>
      <c r="S6" s="5">
        <v>5.0</v>
      </c>
      <c r="T6" s="5">
        <v>21.9193294048309</v>
      </c>
      <c r="U6" s="5">
        <v>18.0726311206818</v>
      </c>
      <c r="V6">
        <f t="shared" si="1"/>
        <v>0.8823529412</v>
      </c>
      <c r="W6">
        <f t="shared" si="2"/>
        <v>0.75</v>
      </c>
      <c r="X6">
        <f t="shared" si="3"/>
        <v>0.8108108108</v>
      </c>
    </row>
    <row r="7">
      <c r="A7" s="3"/>
      <c r="B7" s="4"/>
      <c r="C7" s="4"/>
      <c r="D7" s="4"/>
      <c r="E7" s="4"/>
      <c r="F7" s="4"/>
      <c r="G7" s="4" t="s">
        <v>19</v>
      </c>
      <c r="H7" s="2" t="s">
        <v>24</v>
      </c>
      <c r="I7" s="5">
        <v>0.409556203433754</v>
      </c>
      <c r="J7" s="5">
        <v>3.77775186264982</v>
      </c>
      <c r="K7" s="5">
        <v>0.533924114562109</v>
      </c>
      <c r="L7" s="5">
        <v>6.22706016507449</v>
      </c>
      <c r="M7" s="5">
        <v>0.464423125675256</v>
      </c>
      <c r="N7" s="5">
        <v>62.0215392311008</v>
      </c>
      <c r="O7" s="5">
        <v>85.2796164427637</v>
      </c>
      <c r="P7" s="5">
        <v>20.0</v>
      </c>
      <c r="Q7" s="5">
        <v>3.0</v>
      </c>
      <c r="R7" s="5">
        <v>14.0</v>
      </c>
      <c r="S7" s="5">
        <v>6.0</v>
      </c>
      <c r="T7" s="5">
        <v>19.6139278411865</v>
      </c>
      <c r="U7" s="5">
        <v>12.5816683769226</v>
      </c>
      <c r="V7">
        <f t="shared" si="1"/>
        <v>0.8235294118</v>
      </c>
      <c r="W7">
        <f t="shared" si="2"/>
        <v>0.7</v>
      </c>
      <c r="X7">
        <f t="shared" si="3"/>
        <v>0.7567567568</v>
      </c>
    </row>
    <row r="8">
      <c r="A8" s="3"/>
      <c r="B8" s="4"/>
      <c r="C8" s="4"/>
      <c r="D8" s="4"/>
      <c r="E8" s="4"/>
      <c r="F8" s="4"/>
      <c r="G8" s="4" t="s">
        <v>19</v>
      </c>
      <c r="H8" s="2" t="s">
        <v>25</v>
      </c>
      <c r="I8" s="5">
        <v>0.094325018896448</v>
      </c>
      <c r="J8" s="5">
        <v>2.39325774754346</v>
      </c>
      <c r="K8" s="5">
        <v>0.10651010104405</v>
      </c>
      <c r="L8" s="5">
        <v>4.61047100331021</v>
      </c>
      <c r="M8" s="5">
        <v>0.384780004945682</v>
      </c>
      <c r="N8" s="5">
        <v>67.2820895984603</v>
      </c>
      <c r="O8" s="5">
        <v>87.0709394803604</v>
      </c>
      <c r="P8" s="5">
        <v>20.0</v>
      </c>
      <c r="Q8" s="5">
        <v>3.0</v>
      </c>
      <c r="R8" s="5">
        <v>15.0</v>
      </c>
      <c r="S8" s="5">
        <v>5.0</v>
      </c>
      <c r="T8" s="5">
        <v>14.5785739421845</v>
      </c>
      <c r="U8" s="5">
        <v>20.274171590805</v>
      </c>
      <c r="V8">
        <f t="shared" si="1"/>
        <v>0.8333333333</v>
      </c>
      <c r="W8">
        <f t="shared" si="2"/>
        <v>0.75</v>
      </c>
      <c r="X8">
        <f t="shared" si="3"/>
        <v>0.7894736842</v>
      </c>
    </row>
    <row r="9">
      <c r="A9" s="3"/>
      <c r="B9" s="4"/>
      <c r="C9" s="4"/>
      <c r="D9" s="4"/>
      <c r="E9" s="4"/>
      <c r="F9" s="4"/>
      <c r="G9" s="4" t="s">
        <v>19</v>
      </c>
      <c r="H9" s="2" t="s">
        <v>26</v>
      </c>
      <c r="I9" s="5">
        <v>0.018866213151928</v>
      </c>
      <c r="J9" s="5">
        <v>2.97506235827665</v>
      </c>
      <c r="K9" s="5">
        <v>0.065786476168187</v>
      </c>
      <c r="L9" s="5">
        <v>5.33459013548296</v>
      </c>
      <c r="M9" s="5">
        <v>0.477173314395417</v>
      </c>
      <c r="N9" s="5">
        <v>71.6102231061901</v>
      </c>
      <c r="O9" s="5">
        <v>87.5236060186768</v>
      </c>
      <c r="P9" s="5">
        <v>20.0</v>
      </c>
      <c r="Q9" s="5">
        <v>12.0</v>
      </c>
      <c r="R9" s="5">
        <v>16.0</v>
      </c>
      <c r="S9" s="5">
        <v>4.0</v>
      </c>
      <c r="T9" s="5">
        <v>23.2994589805603</v>
      </c>
      <c r="U9" s="5">
        <v>54.785352230072</v>
      </c>
      <c r="V9">
        <f t="shared" si="1"/>
        <v>0.5714285714</v>
      </c>
      <c r="W9">
        <f t="shared" si="2"/>
        <v>0.8</v>
      </c>
      <c r="X9">
        <f t="shared" si="3"/>
        <v>0.6666666667</v>
      </c>
    </row>
    <row r="10">
      <c r="A10" s="3"/>
      <c r="B10" s="4"/>
      <c r="C10" s="4"/>
      <c r="D10" s="4"/>
      <c r="E10" s="4"/>
      <c r="F10" s="4"/>
      <c r="G10" s="4" t="s">
        <v>19</v>
      </c>
      <c r="H10" s="2" t="s">
        <v>27</v>
      </c>
      <c r="I10" s="5">
        <v>0.018866213151928</v>
      </c>
      <c r="J10" s="5">
        <v>2.04382086167801</v>
      </c>
      <c r="K10" s="5">
        <v>0.089026084301398</v>
      </c>
      <c r="L10" s="5">
        <v>4.36572079602772</v>
      </c>
      <c r="M10" s="5">
        <v>0.546418757793812</v>
      </c>
      <c r="N10" s="5">
        <v>71.9563113903783</v>
      </c>
      <c r="O10" s="5">
        <v>87.9466028104624</v>
      </c>
      <c r="P10" s="5">
        <v>20.0</v>
      </c>
      <c r="Q10" s="5">
        <v>11.0</v>
      </c>
      <c r="R10" s="5">
        <v>16.0</v>
      </c>
      <c r="S10" s="5">
        <v>4.0</v>
      </c>
      <c r="T10" s="5">
        <v>22.689738035202</v>
      </c>
      <c r="U10" s="5">
        <v>79.5050311088562</v>
      </c>
      <c r="V10">
        <f t="shared" si="1"/>
        <v>0.5925925926</v>
      </c>
      <c r="W10">
        <f t="shared" si="2"/>
        <v>0.8</v>
      </c>
      <c r="X10">
        <f t="shared" si="3"/>
        <v>0.6808510638</v>
      </c>
    </row>
    <row r="11">
      <c r="A11" s="3"/>
      <c r="B11" s="4"/>
      <c r="C11" s="4"/>
      <c r="D11" s="4"/>
      <c r="E11" s="4"/>
      <c r="F11" s="4"/>
      <c r="G11" s="4" t="s">
        <v>19</v>
      </c>
      <c r="H11" s="2" t="s">
        <v>28</v>
      </c>
      <c r="I11" s="5">
        <v>0.029958650126717</v>
      </c>
      <c r="J11" s="5">
        <v>2.15798319327731</v>
      </c>
      <c r="K11" s="5">
        <v>0.098057625106448</v>
      </c>
      <c r="L11" s="5">
        <v>4.1376972537388</v>
      </c>
      <c r="M11" s="5">
        <v>0.476872225402464</v>
      </c>
      <c r="N11" s="5">
        <v>76.3958870777032</v>
      </c>
      <c r="O11" s="5">
        <v>88.4583955636563</v>
      </c>
      <c r="P11" s="5">
        <v>20.0</v>
      </c>
      <c r="Q11" s="5">
        <v>12.0</v>
      </c>
      <c r="R11" s="5">
        <v>17.0</v>
      </c>
      <c r="S11" s="5">
        <v>3.0</v>
      </c>
      <c r="T11" s="5">
        <v>16.6626460552216</v>
      </c>
      <c r="U11" s="5">
        <v>88.4304285049439</v>
      </c>
      <c r="V11">
        <f t="shared" si="1"/>
        <v>0.5862068966</v>
      </c>
      <c r="W11">
        <f t="shared" si="2"/>
        <v>0.85</v>
      </c>
      <c r="X11">
        <f t="shared" si="3"/>
        <v>0.693877551</v>
      </c>
    </row>
    <row r="12">
      <c r="A12" s="3"/>
      <c r="B12" s="4"/>
      <c r="C12" s="4"/>
      <c r="D12" s="4"/>
      <c r="E12" s="4"/>
      <c r="F12" s="4"/>
      <c r="G12" s="4" t="s">
        <v>19</v>
      </c>
      <c r="H12" s="2" t="s">
        <v>29</v>
      </c>
      <c r="I12" s="5">
        <v>1.11815803244375</v>
      </c>
      <c r="J12" s="5">
        <v>2.8082818768533</v>
      </c>
      <c r="K12" s="5">
        <v>1.21372347295648</v>
      </c>
      <c r="L12" s="5">
        <v>5.03860149066708</v>
      </c>
      <c r="M12" s="5">
        <v>0.422150278322269</v>
      </c>
      <c r="N12" s="5">
        <v>60.5932929606612</v>
      </c>
      <c r="O12" s="5">
        <v>97.881473244145</v>
      </c>
      <c r="P12" s="5">
        <v>20.0</v>
      </c>
      <c r="Q12" s="5">
        <v>2.0</v>
      </c>
      <c r="R12" s="5">
        <v>12.0</v>
      </c>
      <c r="S12" s="5">
        <v>8.0</v>
      </c>
      <c r="T12" s="5">
        <v>11.1120753288269</v>
      </c>
      <c r="U12" s="5">
        <v>5.12288689613342</v>
      </c>
      <c r="V12">
        <f t="shared" si="1"/>
        <v>0.8571428571</v>
      </c>
      <c r="W12">
        <f t="shared" si="2"/>
        <v>0.6</v>
      </c>
      <c r="X12">
        <f t="shared" si="3"/>
        <v>0.7058823529</v>
      </c>
    </row>
    <row r="13">
      <c r="A13" s="3"/>
      <c r="B13" s="4"/>
      <c r="C13" s="4"/>
      <c r="D13" s="4"/>
      <c r="E13" s="4"/>
      <c r="F13" s="4"/>
      <c r="G13" s="4" t="s">
        <v>30</v>
      </c>
      <c r="H13" s="2" t="s">
        <v>20</v>
      </c>
      <c r="I13" s="5">
        <v>0.422679516250945</v>
      </c>
      <c r="J13" s="5">
        <v>0.067543461829176</v>
      </c>
      <c r="K13" s="5">
        <v>0.31970540489866</v>
      </c>
      <c r="L13" s="5">
        <v>0.101621456725308</v>
      </c>
      <c r="M13" s="5">
        <v>0.548208598745027</v>
      </c>
      <c r="N13" s="5">
        <v>77.3780946543177</v>
      </c>
      <c r="O13" s="5">
        <v>92.8537135851813</v>
      </c>
      <c r="P13" s="5">
        <v>28.0</v>
      </c>
      <c r="Q13" s="5">
        <v>20.0</v>
      </c>
      <c r="R13" s="5">
        <v>24.0</v>
      </c>
      <c r="S13" s="5">
        <v>4.0</v>
      </c>
      <c r="T13" s="5">
        <v>26.5747683048248</v>
      </c>
      <c r="U13" s="5">
        <v>99.7727348804474</v>
      </c>
      <c r="V13">
        <f t="shared" si="1"/>
        <v>0.5454545455</v>
      </c>
      <c r="W13">
        <f t="shared" si="2"/>
        <v>0.8571428571</v>
      </c>
      <c r="X13">
        <f t="shared" si="3"/>
        <v>0.6666666667</v>
      </c>
    </row>
    <row r="14">
      <c r="A14" s="6"/>
      <c r="B14" s="4"/>
      <c r="C14" s="4"/>
      <c r="D14" s="4"/>
      <c r="E14" s="4"/>
      <c r="F14" s="4"/>
      <c r="G14" s="4" t="s">
        <v>30</v>
      </c>
      <c r="H14" s="2" t="s">
        <v>26</v>
      </c>
      <c r="I14" s="5">
        <v>0.299022222222222</v>
      </c>
      <c r="J14" s="5">
        <v>0.062722902494333</v>
      </c>
      <c r="K14" s="5">
        <v>0.205268144665338</v>
      </c>
      <c r="L14" s="5">
        <v>0.095495366737245</v>
      </c>
      <c r="M14" s="5">
        <v>0.524424878650162</v>
      </c>
      <c r="N14" s="5">
        <v>81.0591370222364</v>
      </c>
      <c r="O14" s="5">
        <v>97.2709644266836</v>
      </c>
      <c r="P14" s="5">
        <v>28.0</v>
      </c>
      <c r="Q14" s="5">
        <v>23.0</v>
      </c>
      <c r="R14" s="5">
        <v>24.0</v>
      </c>
      <c r="S14" s="5">
        <v>4.0</v>
      </c>
      <c r="T14" s="5">
        <v>25.2845060825348</v>
      </c>
      <c r="U14" s="5">
        <v>67.988605260849</v>
      </c>
      <c r="V14">
        <f t="shared" si="1"/>
        <v>0.5106382979</v>
      </c>
      <c r="W14">
        <f t="shared" si="2"/>
        <v>0.8571428571</v>
      </c>
      <c r="X14">
        <f t="shared" si="3"/>
        <v>0.64</v>
      </c>
    </row>
    <row r="15">
      <c r="A15" s="6"/>
      <c r="B15" s="4"/>
      <c r="C15" s="4"/>
      <c r="D15" s="4"/>
      <c r="E15" s="4"/>
      <c r="F15" s="4"/>
      <c r="G15" s="4" t="s">
        <v>30</v>
      </c>
      <c r="H15" s="2" t="s">
        <v>25</v>
      </c>
      <c r="I15" s="5">
        <v>0.57871635610766</v>
      </c>
      <c r="J15" s="5">
        <v>0.157263137138914</v>
      </c>
      <c r="K15" s="5">
        <v>0.419364905662795</v>
      </c>
      <c r="L15" s="5">
        <v>0.10744781500112</v>
      </c>
      <c r="M15" s="5">
        <v>0.575778074295425</v>
      </c>
      <c r="N15" s="5">
        <v>73.3143886526376</v>
      </c>
      <c r="O15" s="5">
        <v>91.642985815797</v>
      </c>
      <c r="P15" s="5">
        <v>28.0</v>
      </c>
      <c r="Q15" s="5">
        <v>13.0</v>
      </c>
      <c r="R15" s="5">
        <v>23.0</v>
      </c>
      <c r="S15" s="5">
        <v>5.0</v>
      </c>
      <c r="T15" s="5">
        <v>18.6053853034973</v>
      </c>
      <c r="U15" s="5">
        <v>29.2505550384521</v>
      </c>
      <c r="V15">
        <f t="shared" si="1"/>
        <v>0.6388888889</v>
      </c>
      <c r="W15">
        <f t="shared" si="2"/>
        <v>0.8214285714</v>
      </c>
      <c r="X15">
        <f t="shared" si="3"/>
        <v>0.71875</v>
      </c>
    </row>
    <row r="16">
      <c r="A16" s="6"/>
      <c r="B16" s="4"/>
      <c r="C16" s="4"/>
      <c r="D16" s="4"/>
      <c r="E16" s="4"/>
      <c r="F16" s="4"/>
      <c r="G16" s="4" t="s">
        <v>30</v>
      </c>
      <c r="H16" s="2" t="s">
        <v>27</v>
      </c>
      <c r="I16" s="5">
        <v>0.48322693179836</v>
      </c>
      <c r="J16" s="5">
        <v>6.8307622536194</v>
      </c>
      <c r="K16" s="5">
        <v>0.365906314532905</v>
      </c>
      <c r="L16" s="5">
        <v>6.75442100492798</v>
      </c>
      <c r="M16" s="5">
        <v>0.601659292706972</v>
      </c>
      <c r="N16" s="5">
        <v>79.5400557636861</v>
      </c>
      <c r="O16" s="5">
        <v>95.4480669164233</v>
      </c>
      <c r="P16" s="5">
        <v>28.0</v>
      </c>
      <c r="Q16" s="5">
        <v>22.0</v>
      </c>
      <c r="R16" s="5">
        <v>24.0</v>
      </c>
      <c r="S16" s="5">
        <v>4.0</v>
      </c>
      <c r="T16" s="5">
        <v>25.0567066669464</v>
      </c>
      <c r="U16" s="5">
        <v>104.199838399887</v>
      </c>
      <c r="V16">
        <f t="shared" si="1"/>
        <v>0.5217391304</v>
      </c>
      <c r="W16">
        <f t="shared" si="2"/>
        <v>0.8571428571</v>
      </c>
      <c r="X16">
        <f t="shared" si="3"/>
        <v>0.6486486486</v>
      </c>
    </row>
    <row r="17">
      <c r="A17" s="6"/>
      <c r="B17" s="4"/>
      <c r="C17" s="4"/>
      <c r="D17" s="4"/>
      <c r="E17" s="4"/>
      <c r="F17" s="4"/>
      <c r="G17" s="4" t="s">
        <v>30</v>
      </c>
      <c r="H17" s="2" t="s">
        <v>23</v>
      </c>
      <c r="I17" s="5">
        <v>0.507112622826909</v>
      </c>
      <c r="J17" s="5">
        <v>0.150298563869991</v>
      </c>
      <c r="K17" s="5">
        <v>0.401654571831239</v>
      </c>
      <c r="L17" s="5">
        <v>0.09203087355926</v>
      </c>
      <c r="M17" s="5">
        <v>0.586519817875461</v>
      </c>
      <c r="N17" s="5">
        <v>75.4546319456093</v>
      </c>
      <c r="O17" s="5">
        <v>94.3182899320116</v>
      </c>
      <c r="P17" s="5">
        <v>28.0</v>
      </c>
      <c r="Q17" s="5">
        <v>13.0</v>
      </c>
      <c r="R17" s="5">
        <v>23.0</v>
      </c>
      <c r="S17" s="5">
        <v>5.0</v>
      </c>
      <c r="T17" s="5">
        <v>27.0463354587555</v>
      </c>
      <c r="U17" s="5">
        <v>26.8924295902252</v>
      </c>
      <c r="V17">
        <f t="shared" si="1"/>
        <v>0.6388888889</v>
      </c>
      <c r="W17">
        <f t="shared" si="2"/>
        <v>0.8214285714</v>
      </c>
      <c r="X17">
        <f t="shared" si="3"/>
        <v>0.71875</v>
      </c>
    </row>
    <row r="18">
      <c r="A18" s="6"/>
      <c r="B18" s="4"/>
      <c r="C18" s="4"/>
      <c r="D18" s="4"/>
      <c r="E18" s="4"/>
      <c r="F18" s="4"/>
      <c r="G18" s="4" t="s">
        <v>30</v>
      </c>
      <c r="H18" s="2" t="s">
        <v>29</v>
      </c>
      <c r="I18" s="5">
        <v>0.746642246642247</v>
      </c>
      <c r="J18" s="5">
        <v>0.177680097680098</v>
      </c>
      <c r="K18" s="5">
        <v>0.678667670116365</v>
      </c>
      <c r="L18" s="5">
        <v>0.226992072884821</v>
      </c>
      <c r="M18" s="5">
        <v>0.549235320842567</v>
      </c>
      <c r="N18" s="5">
        <v>83.323147261255</v>
      </c>
      <c r="O18" s="5">
        <v>104.153934076569</v>
      </c>
      <c r="P18" s="5">
        <v>28.0</v>
      </c>
      <c r="Q18" s="5">
        <v>13.0</v>
      </c>
      <c r="R18" s="5">
        <v>23.0</v>
      </c>
      <c r="S18" s="5">
        <v>5.0</v>
      </c>
      <c r="T18" s="5">
        <v>26.9603176116943</v>
      </c>
      <c r="U18" s="5">
        <v>13.7783713340759</v>
      </c>
      <c r="V18">
        <f t="shared" si="1"/>
        <v>0.6388888889</v>
      </c>
      <c r="W18">
        <f t="shared" si="2"/>
        <v>0.8214285714</v>
      </c>
      <c r="X18">
        <f t="shared" si="3"/>
        <v>0.71875</v>
      </c>
    </row>
    <row r="19">
      <c r="A19" s="6"/>
      <c r="B19" s="4"/>
      <c r="C19" s="4"/>
      <c r="D19" s="4"/>
      <c r="E19" s="4"/>
      <c r="F19" s="4"/>
      <c r="G19" s="4" t="s">
        <v>30</v>
      </c>
      <c r="H19" s="2" t="s">
        <v>28</v>
      </c>
      <c r="I19" s="5">
        <v>0.422679516250945</v>
      </c>
      <c r="J19" s="5">
        <v>0.119625850340136</v>
      </c>
      <c r="K19" s="5">
        <v>0.314190803514686</v>
      </c>
      <c r="L19" s="5">
        <v>0.078593516651751</v>
      </c>
      <c r="M19" s="5">
        <v>0.560361845062157</v>
      </c>
      <c r="N19" s="5">
        <v>77.3312910722608</v>
      </c>
      <c r="O19" s="5">
        <v>92.7975492867129</v>
      </c>
      <c r="P19" s="5">
        <v>28.0</v>
      </c>
      <c r="Q19" s="5">
        <v>21.0</v>
      </c>
      <c r="R19" s="5">
        <v>24.0</v>
      </c>
      <c r="S19" s="5">
        <v>4.0</v>
      </c>
      <c r="T19" s="5">
        <v>19.5785176753998</v>
      </c>
      <c r="U19" s="5">
        <v>122.483018636704</v>
      </c>
      <c r="V19">
        <f t="shared" si="1"/>
        <v>0.5333333333</v>
      </c>
      <c r="W19">
        <f t="shared" si="2"/>
        <v>0.8571428571</v>
      </c>
      <c r="X19">
        <f t="shared" si="3"/>
        <v>0.6575342466</v>
      </c>
    </row>
    <row r="20">
      <c r="A20" s="6"/>
      <c r="B20" s="4"/>
      <c r="C20" s="4"/>
      <c r="D20" s="4"/>
      <c r="E20" s="4"/>
      <c r="F20" s="4"/>
      <c r="G20" s="4" t="s">
        <v>30</v>
      </c>
      <c r="H20" s="2" t="s">
        <v>21</v>
      </c>
      <c r="I20" s="5">
        <v>0.57830622103914</v>
      </c>
      <c r="J20" s="5">
        <v>0.089338460021689</v>
      </c>
      <c r="K20" s="5">
        <v>0.481290384745268</v>
      </c>
      <c r="L20" s="5">
        <v>0.117337826188638</v>
      </c>
      <c r="M20" s="5">
        <v>0.614346345350082</v>
      </c>
      <c r="N20" s="5">
        <v>72.2066899306027</v>
      </c>
      <c r="O20" s="5">
        <v>93.8686969097835</v>
      </c>
      <c r="P20" s="5">
        <v>28.0</v>
      </c>
      <c r="Q20" s="5">
        <v>13.0</v>
      </c>
      <c r="R20" s="5">
        <v>22.0</v>
      </c>
      <c r="S20" s="5">
        <v>6.0</v>
      </c>
      <c r="T20" s="5">
        <v>25.475583076477</v>
      </c>
      <c r="U20" s="5">
        <v>27.0507202148437</v>
      </c>
      <c r="V20">
        <f t="shared" si="1"/>
        <v>0.6285714286</v>
      </c>
      <c r="W20">
        <f t="shared" si="2"/>
        <v>0.7857142857</v>
      </c>
      <c r="X20">
        <f t="shared" si="3"/>
        <v>0.6984126984</v>
      </c>
    </row>
    <row r="21">
      <c r="A21" s="6"/>
      <c r="B21" s="4"/>
      <c r="C21" s="4"/>
      <c r="D21" s="4"/>
      <c r="E21" s="4"/>
      <c r="F21" s="4"/>
      <c r="G21" s="4" t="s">
        <v>30</v>
      </c>
      <c r="H21" s="2" t="s">
        <v>24</v>
      </c>
      <c r="I21" s="5">
        <v>0.64671201814059</v>
      </c>
      <c r="J21" s="5">
        <v>0.564240362811791</v>
      </c>
      <c r="K21" s="5">
        <v>0.490114711539096</v>
      </c>
      <c r="L21" s="5">
        <v>0.577735511886538</v>
      </c>
      <c r="M21" s="5">
        <v>0.591394191426671</v>
      </c>
      <c r="N21" s="5">
        <v>75.2321789900499</v>
      </c>
      <c r="O21" s="5">
        <v>94.0402237375623</v>
      </c>
      <c r="P21" s="5">
        <v>28.0</v>
      </c>
      <c r="Q21" s="5">
        <v>14.0</v>
      </c>
      <c r="R21" s="5">
        <v>23.0</v>
      </c>
      <c r="S21" s="5">
        <v>5.0</v>
      </c>
      <c r="T21" s="5">
        <v>27.4635856151581</v>
      </c>
      <c r="U21" s="5">
        <v>19.8919320106506</v>
      </c>
      <c r="V21">
        <f t="shared" si="1"/>
        <v>0.6216216216</v>
      </c>
      <c r="W21">
        <f t="shared" si="2"/>
        <v>0.8214285714</v>
      </c>
      <c r="X21">
        <f t="shared" si="3"/>
        <v>0.7076923077</v>
      </c>
    </row>
    <row r="22">
      <c r="A22" s="6"/>
      <c r="B22" s="4"/>
      <c r="C22" s="4"/>
      <c r="D22" s="4"/>
      <c r="E22" s="4"/>
      <c r="F22" s="4"/>
      <c r="G22" s="4" t="s">
        <v>30</v>
      </c>
      <c r="H22" s="2" t="s">
        <v>22</v>
      </c>
      <c r="I22" s="5">
        <v>0.497176870748299</v>
      </c>
      <c r="J22" s="5">
        <v>0.060377928949357</v>
      </c>
      <c r="K22" s="5">
        <v>0.433429399021528</v>
      </c>
      <c r="L22" s="5">
        <v>0.084847949968709</v>
      </c>
      <c r="M22" s="5">
        <v>0.588159655229601</v>
      </c>
      <c r="N22" s="5">
        <v>80.1388074545066</v>
      </c>
      <c r="O22" s="5">
        <v>97.0101353396659</v>
      </c>
      <c r="P22" s="5">
        <v>27.0</v>
      </c>
      <c r="Q22" s="5">
        <v>20.0</v>
      </c>
      <c r="R22" s="5">
        <v>23.0</v>
      </c>
      <c r="S22" s="5">
        <v>4.0</v>
      </c>
      <c r="T22" s="5">
        <v>23.9339187145233</v>
      </c>
      <c r="U22" s="5">
        <v>50.5860531330109</v>
      </c>
      <c r="V22">
        <f t="shared" si="1"/>
        <v>0.5348837209</v>
      </c>
      <c r="W22">
        <f t="shared" si="2"/>
        <v>0.8518518519</v>
      </c>
      <c r="X22">
        <f t="shared" si="3"/>
        <v>0.6571428571</v>
      </c>
    </row>
    <row r="23">
      <c r="A23" s="6"/>
      <c r="B23" s="4"/>
      <c r="C23" s="4"/>
      <c r="D23" s="4"/>
      <c r="E23" s="4"/>
      <c r="F23" s="4"/>
      <c r="G23" s="4" t="s">
        <v>31</v>
      </c>
      <c r="H23" s="2" t="s">
        <v>24</v>
      </c>
      <c r="I23" s="5">
        <v>1.08600216898354</v>
      </c>
      <c r="J23" s="5">
        <v>0.17982450951395</v>
      </c>
      <c r="K23" s="5">
        <v>1.00144831217552</v>
      </c>
      <c r="L23" s="5">
        <v>0.150411666576046</v>
      </c>
      <c r="M23" s="5">
        <v>0.455530229427116</v>
      </c>
      <c r="N23" s="5">
        <v>55.4953531379354</v>
      </c>
      <c r="O23" s="5">
        <v>77.0768793582436</v>
      </c>
      <c r="P23" s="5">
        <v>30.0</v>
      </c>
      <c r="Q23" s="5">
        <v>7.0</v>
      </c>
      <c r="R23" s="5">
        <v>23.0</v>
      </c>
      <c r="S23" s="5">
        <v>7.0</v>
      </c>
      <c r="T23" s="5">
        <v>20.2154953479767</v>
      </c>
      <c r="U23" s="5">
        <v>12.2336103916168</v>
      </c>
      <c r="V23">
        <f t="shared" si="1"/>
        <v>0.7666666667</v>
      </c>
      <c r="W23">
        <f t="shared" si="2"/>
        <v>0.7666666667</v>
      </c>
      <c r="X23">
        <f t="shared" si="3"/>
        <v>0.7666666667</v>
      </c>
    </row>
    <row r="24">
      <c r="A24" s="6"/>
      <c r="B24" s="4"/>
      <c r="C24" s="4"/>
      <c r="D24" s="4"/>
      <c r="E24" s="4"/>
      <c r="F24" s="4"/>
      <c r="G24" s="4" t="s">
        <v>31</v>
      </c>
      <c r="H24" s="2" t="s">
        <v>20</v>
      </c>
      <c r="I24" s="5">
        <v>0.346226109491415</v>
      </c>
      <c r="J24" s="5">
        <v>0.063025591188857</v>
      </c>
      <c r="K24" s="5">
        <v>0.281065261696912</v>
      </c>
      <c r="L24" s="5">
        <v>0.072999272430945</v>
      </c>
      <c r="M24" s="5">
        <v>0.486838799878395</v>
      </c>
      <c r="N24" s="5">
        <v>74.0367043785073</v>
      </c>
      <c r="O24" s="5">
        <v>85.7267103330085</v>
      </c>
      <c r="P24" s="5">
        <v>30.0</v>
      </c>
      <c r="Q24" s="5">
        <v>25.0</v>
      </c>
      <c r="R24" s="5">
        <v>27.0</v>
      </c>
      <c r="S24" s="5">
        <v>3.0</v>
      </c>
      <c r="T24" s="5">
        <v>22.2944717407227</v>
      </c>
      <c r="U24" s="5">
        <v>67.3769407272339</v>
      </c>
      <c r="V24">
        <f t="shared" si="1"/>
        <v>0.5192307692</v>
      </c>
      <c r="W24">
        <f t="shared" si="2"/>
        <v>0.9</v>
      </c>
      <c r="X24">
        <f t="shared" si="3"/>
        <v>0.6585365854</v>
      </c>
    </row>
    <row r="25">
      <c r="A25" s="6"/>
      <c r="B25" s="4"/>
      <c r="C25" s="4"/>
      <c r="D25" s="4"/>
      <c r="E25" s="4"/>
      <c r="F25" s="4"/>
      <c r="G25" s="4" t="s">
        <v>31</v>
      </c>
      <c r="H25" s="2" t="s">
        <v>22</v>
      </c>
      <c r="I25" s="5">
        <v>1.11543125892332</v>
      </c>
      <c r="J25" s="5">
        <v>0.966876627194088</v>
      </c>
      <c r="K25" s="5">
        <v>1.03613178075793</v>
      </c>
      <c r="L25" s="5">
        <v>0.790998541953088</v>
      </c>
      <c r="M25" s="5">
        <v>0.503013043183029</v>
      </c>
      <c r="N25" s="5">
        <v>75.3192938483239</v>
      </c>
      <c r="O25" s="5">
        <v>87.8725094897112</v>
      </c>
      <c r="P25" s="5">
        <v>30.0</v>
      </c>
      <c r="Q25" s="5">
        <v>32.0</v>
      </c>
      <c r="R25" s="5">
        <v>27.0</v>
      </c>
      <c r="S25" s="5">
        <v>3.0</v>
      </c>
      <c r="T25" s="5">
        <v>20.1686534881592</v>
      </c>
      <c r="U25" s="5">
        <v>34.4953696727753</v>
      </c>
      <c r="V25">
        <f t="shared" si="1"/>
        <v>0.4576271186</v>
      </c>
      <c r="W25">
        <f t="shared" si="2"/>
        <v>0.9</v>
      </c>
      <c r="X25">
        <f t="shared" si="3"/>
        <v>0.606741573</v>
      </c>
    </row>
    <row r="26">
      <c r="A26" s="6"/>
      <c r="B26" s="4"/>
      <c r="C26" s="4"/>
      <c r="D26" s="4"/>
      <c r="E26" s="4"/>
      <c r="F26" s="4"/>
      <c r="G26" s="4" t="s">
        <v>31</v>
      </c>
      <c r="H26" s="2" t="s">
        <v>23</v>
      </c>
      <c r="I26" s="5">
        <v>0.334141414141414</v>
      </c>
      <c r="J26" s="5">
        <v>0.039628942486086</v>
      </c>
      <c r="K26" s="5">
        <v>0.253847143866439</v>
      </c>
      <c r="L26" s="5">
        <v>0.06653281273388</v>
      </c>
      <c r="M26" s="5">
        <v>0.432276764142647</v>
      </c>
      <c r="N26" s="5">
        <v>53.092929626574</v>
      </c>
      <c r="O26" s="5">
        <v>75.4478473640788</v>
      </c>
      <c r="P26" s="5">
        <v>30.0</v>
      </c>
      <c r="Q26" s="5">
        <v>6.0</v>
      </c>
      <c r="R26" s="5">
        <v>22.0</v>
      </c>
      <c r="S26" s="5">
        <v>8.0</v>
      </c>
      <c r="T26" s="5">
        <v>22.5122373104095</v>
      </c>
      <c r="U26" s="5">
        <v>19.959588766098</v>
      </c>
      <c r="V26">
        <f t="shared" si="1"/>
        <v>0.7857142857</v>
      </c>
      <c r="W26">
        <f t="shared" si="2"/>
        <v>0.7333333333</v>
      </c>
      <c r="X26">
        <f t="shared" si="3"/>
        <v>0.7586206897</v>
      </c>
    </row>
    <row r="27">
      <c r="A27" s="6"/>
      <c r="B27" s="4"/>
      <c r="C27" s="4"/>
      <c r="D27" s="4"/>
      <c r="E27" s="4"/>
      <c r="F27" s="4"/>
      <c r="G27" s="4" t="s">
        <v>31</v>
      </c>
      <c r="H27" s="2" t="s">
        <v>29</v>
      </c>
      <c r="I27" s="5">
        <v>0.761101392938128</v>
      </c>
      <c r="J27" s="5">
        <v>0.413842997516467</v>
      </c>
      <c r="K27" s="5">
        <v>0.61170063898274</v>
      </c>
      <c r="L27" s="5">
        <v>0.460493559628567</v>
      </c>
      <c r="M27" s="5">
        <v>0.547591934682384</v>
      </c>
      <c r="N27" s="5">
        <v>50.4902235812428</v>
      </c>
      <c r="O27" s="5">
        <v>78.8909743456919</v>
      </c>
      <c r="P27" s="5">
        <v>30.0</v>
      </c>
      <c r="Q27" s="5">
        <v>5.0</v>
      </c>
      <c r="R27" s="5">
        <v>21.0</v>
      </c>
      <c r="S27" s="5">
        <v>9.0</v>
      </c>
      <c r="T27" s="5">
        <v>18.3653538227081</v>
      </c>
      <c r="U27" s="5">
        <v>9.11217498779297</v>
      </c>
      <c r="V27">
        <f t="shared" si="1"/>
        <v>0.8076923077</v>
      </c>
      <c r="W27">
        <f t="shared" si="2"/>
        <v>0.7</v>
      </c>
      <c r="X27">
        <f t="shared" si="3"/>
        <v>0.75</v>
      </c>
    </row>
    <row r="28">
      <c r="A28" s="6"/>
      <c r="B28" s="4"/>
      <c r="C28" s="4"/>
      <c r="D28" s="4"/>
      <c r="E28" s="4"/>
      <c r="F28" s="4"/>
      <c r="G28" s="4" t="s">
        <v>31</v>
      </c>
      <c r="H28" s="2" t="s">
        <v>28</v>
      </c>
      <c r="I28" s="5">
        <v>0.306535651297556</v>
      </c>
      <c r="J28" s="5">
        <v>0.290676072898295</v>
      </c>
      <c r="K28" s="5">
        <v>0.254408370525898</v>
      </c>
      <c r="L28" s="5">
        <v>0.317192459626645</v>
      </c>
      <c r="M28" s="5">
        <v>0.453623096246411</v>
      </c>
      <c r="N28" s="5">
        <v>72.8297632112344</v>
      </c>
      <c r="O28" s="5">
        <v>84.3291995077451</v>
      </c>
      <c r="P28" s="5">
        <v>30.0</v>
      </c>
      <c r="Q28" s="5">
        <v>45.0</v>
      </c>
      <c r="R28" s="5">
        <v>27.0</v>
      </c>
      <c r="S28" s="5">
        <v>3.0</v>
      </c>
      <c r="T28" s="5">
        <v>15.5148339271545</v>
      </c>
      <c r="U28" s="5">
        <v>81.0785925388336</v>
      </c>
      <c r="V28">
        <f t="shared" si="1"/>
        <v>0.375</v>
      </c>
      <c r="W28">
        <f t="shared" si="2"/>
        <v>0.9</v>
      </c>
      <c r="X28">
        <f t="shared" si="3"/>
        <v>0.5294117647</v>
      </c>
    </row>
    <row r="29">
      <c r="A29" s="6"/>
      <c r="B29" s="4"/>
      <c r="C29" s="4"/>
      <c r="D29" s="4"/>
      <c r="E29" s="4"/>
      <c r="F29" s="4"/>
      <c r="G29" s="4" t="s">
        <v>31</v>
      </c>
      <c r="H29" s="2" t="s">
        <v>21</v>
      </c>
      <c r="I29" s="5">
        <v>0.419598813884528</v>
      </c>
      <c r="J29" s="5">
        <v>0.31168672597244</v>
      </c>
      <c r="K29" s="5">
        <v>0.377197683706111</v>
      </c>
      <c r="L29" s="5">
        <v>0.746897270085241</v>
      </c>
      <c r="M29" s="5">
        <v>0.436348268109901</v>
      </c>
      <c r="N29" s="5">
        <v>65.611073371116</v>
      </c>
      <c r="O29" s="5">
        <v>82.8771453108834</v>
      </c>
      <c r="P29" s="5">
        <v>30.0</v>
      </c>
      <c r="Q29" s="5">
        <v>8.0</v>
      </c>
      <c r="R29" s="5">
        <v>25.0</v>
      </c>
      <c r="S29" s="5">
        <v>5.0</v>
      </c>
      <c r="T29" s="5">
        <v>20.9228219985962</v>
      </c>
      <c r="U29" s="5">
        <v>19.3496351242065</v>
      </c>
      <c r="V29">
        <f t="shared" si="1"/>
        <v>0.7575757576</v>
      </c>
      <c r="W29">
        <f t="shared" si="2"/>
        <v>0.8333333333</v>
      </c>
      <c r="X29">
        <f t="shared" si="3"/>
        <v>0.7936507937</v>
      </c>
    </row>
    <row r="30">
      <c r="A30" s="6"/>
      <c r="B30" s="4"/>
      <c r="C30" s="4"/>
      <c r="D30" s="4"/>
      <c r="E30" s="4"/>
      <c r="F30" s="4"/>
      <c r="G30" s="4" t="s">
        <v>31</v>
      </c>
      <c r="H30" s="2" t="s">
        <v>26</v>
      </c>
      <c r="I30" s="5">
        <v>0.740145772594752</v>
      </c>
      <c r="J30" s="5">
        <v>0.443142209264658</v>
      </c>
      <c r="K30" s="5">
        <v>0.673666880188831</v>
      </c>
      <c r="L30" s="5">
        <v>0.210018960977565</v>
      </c>
      <c r="M30" s="5">
        <v>0.533753191147608</v>
      </c>
      <c r="N30" s="5">
        <v>80.5947600683976</v>
      </c>
      <c r="O30" s="5">
        <v>89.0784190229658</v>
      </c>
      <c r="P30" s="5">
        <v>30.0</v>
      </c>
      <c r="Q30" s="5">
        <v>37.0</v>
      </c>
      <c r="R30" s="5">
        <v>28.0</v>
      </c>
      <c r="S30" s="5">
        <v>2.0</v>
      </c>
      <c r="T30" s="5">
        <v>20.796783208847</v>
      </c>
      <c r="U30" s="5">
        <v>48.9123854637146</v>
      </c>
      <c r="V30">
        <f t="shared" si="1"/>
        <v>0.4307692308</v>
      </c>
      <c r="W30">
        <f t="shared" si="2"/>
        <v>0.9333333333</v>
      </c>
      <c r="X30">
        <f t="shared" si="3"/>
        <v>0.5894736842</v>
      </c>
    </row>
    <row r="31">
      <c r="A31" s="6"/>
      <c r="B31" s="4"/>
      <c r="C31" s="4"/>
      <c r="D31" s="4"/>
      <c r="E31" s="4"/>
      <c r="F31" s="4"/>
      <c r="G31" s="4" t="s">
        <v>31</v>
      </c>
      <c r="H31" s="2" t="s">
        <v>25</v>
      </c>
      <c r="I31" s="5">
        <v>0.287965367965368</v>
      </c>
      <c r="J31" s="5">
        <v>0.041739847454134</v>
      </c>
      <c r="K31" s="5">
        <v>0.212979143005717</v>
      </c>
      <c r="L31" s="5">
        <v>0.011290937302756</v>
      </c>
      <c r="M31" s="5">
        <v>0.457713548976924</v>
      </c>
      <c r="N31" s="5">
        <v>54.2863259674578</v>
      </c>
      <c r="O31" s="5">
        <v>78.4135819529945</v>
      </c>
      <c r="P31" s="5">
        <v>30.0</v>
      </c>
      <c r="Q31" s="5">
        <v>8.0</v>
      </c>
      <c r="R31" s="5">
        <v>22.0</v>
      </c>
      <c r="S31" s="5">
        <v>8.0</v>
      </c>
      <c r="T31" s="5">
        <v>14.2001104354858</v>
      </c>
      <c r="U31" s="5">
        <v>19.2546398639679</v>
      </c>
      <c r="V31">
        <f t="shared" si="1"/>
        <v>0.7333333333</v>
      </c>
      <c r="W31">
        <f t="shared" si="2"/>
        <v>0.7333333333</v>
      </c>
      <c r="X31">
        <f t="shared" si="3"/>
        <v>0.7333333333</v>
      </c>
    </row>
    <row r="32">
      <c r="A32" s="6"/>
      <c r="B32" s="4"/>
      <c r="C32" s="4"/>
      <c r="D32" s="4"/>
      <c r="E32" s="4"/>
      <c r="F32" s="4"/>
      <c r="G32" s="4" t="s">
        <v>31</v>
      </c>
      <c r="H32" s="2" t="s">
        <v>27</v>
      </c>
      <c r="I32" s="5">
        <v>0.446686103012633</v>
      </c>
      <c r="J32" s="5">
        <v>0.352261094914158</v>
      </c>
      <c r="K32" s="5">
        <v>0.371183111292664</v>
      </c>
      <c r="L32" s="5">
        <v>0.398008006167835</v>
      </c>
      <c r="M32" s="5">
        <v>0.478520777965631</v>
      </c>
      <c r="N32" s="5">
        <v>73.6853642446252</v>
      </c>
      <c r="O32" s="5">
        <v>85.319895441145</v>
      </c>
      <c r="P32" s="5">
        <v>30.0</v>
      </c>
      <c r="Q32" s="5">
        <v>40.0</v>
      </c>
      <c r="R32" s="5">
        <v>27.0</v>
      </c>
      <c r="S32" s="5">
        <v>3.0</v>
      </c>
      <c r="T32" s="5">
        <v>21.9669237136841</v>
      </c>
      <c r="U32" s="5">
        <v>69.3498435020447</v>
      </c>
      <c r="V32">
        <f t="shared" si="1"/>
        <v>0.4029850746</v>
      </c>
      <c r="W32">
        <f t="shared" si="2"/>
        <v>0.9</v>
      </c>
      <c r="X32">
        <f t="shared" si="3"/>
        <v>0.5567010309</v>
      </c>
    </row>
    <row r="33">
      <c r="A33" s="6"/>
      <c r="B33" s="4"/>
      <c r="C33" s="4"/>
      <c r="D33" s="4"/>
      <c r="E33" s="4"/>
      <c r="F33" s="4"/>
      <c r="G33" s="4" t="s">
        <v>32</v>
      </c>
      <c r="H33" s="2" t="s">
        <v>26</v>
      </c>
      <c r="I33" s="5">
        <v>0.195528344671202</v>
      </c>
      <c r="J33" s="5">
        <v>3.06391383219955</v>
      </c>
      <c r="K33" s="5">
        <v>0.131167117060332</v>
      </c>
      <c r="L33" s="5">
        <v>3.38860454390855</v>
      </c>
      <c r="M33" s="5">
        <v>0.423105503147228</v>
      </c>
      <c r="N33" s="5">
        <v>94.0377849661013</v>
      </c>
      <c r="O33" s="5">
        <v>98.7396742144063</v>
      </c>
      <c r="P33" s="5">
        <v>20.0</v>
      </c>
      <c r="Q33" s="5">
        <v>83.0</v>
      </c>
      <c r="R33" s="5">
        <v>19.0</v>
      </c>
      <c r="S33" s="5">
        <v>1.0</v>
      </c>
      <c r="T33" s="5">
        <v>40.9877648353577</v>
      </c>
      <c r="U33" s="5">
        <v>185.233431816101</v>
      </c>
      <c r="V33">
        <f t="shared" si="1"/>
        <v>0.1862745098</v>
      </c>
      <c r="W33">
        <f t="shared" si="2"/>
        <v>0.95</v>
      </c>
      <c r="X33">
        <f t="shared" si="3"/>
        <v>0.3114754098</v>
      </c>
    </row>
    <row r="34">
      <c r="A34" s="6"/>
      <c r="B34" s="4"/>
      <c r="C34" s="4"/>
      <c r="D34" s="4"/>
      <c r="E34" s="4"/>
      <c r="F34" s="4"/>
      <c r="G34" s="4" t="s">
        <v>32</v>
      </c>
      <c r="H34" s="2" t="s">
        <v>28</v>
      </c>
      <c r="I34" s="5">
        <v>0.734920634920635</v>
      </c>
      <c r="J34" s="5">
        <v>1.27624716553288</v>
      </c>
      <c r="K34" s="5">
        <v>0.695875263032849</v>
      </c>
      <c r="L34" s="5">
        <v>1.35297740323109</v>
      </c>
      <c r="M34" s="5">
        <v>0.595061970301154</v>
      </c>
      <c r="N34" s="5">
        <v>112.661820347218</v>
      </c>
      <c r="O34" s="5">
        <v>118.294911364579</v>
      </c>
      <c r="P34" s="5">
        <v>20.0</v>
      </c>
      <c r="Q34" s="5">
        <v>54.0</v>
      </c>
      <c r="R34" s="5">
        <v>19.0</v>
      </c>
      <c r="S34" s="5">
        <v>1.0</v>
      </c>
      <c r="T34" s="5">
        <v>31.0840132236481</v>
      </c>
      <c r="U34" s="5">
        <v>346.008110046387</v>
      </c>
      <c r="V34">
        <f t="shared" si="1"/>
        <v>0.2602739726</v>
      </c>
      <c r="W34">
        <f t="shared" si="2"/>
        <v>0.95</v>
      </c>
      <c r="X34">
        <f t="shared" si="3"/>
        <v>0.4086021505</v>
      </c>
    </row>
    <row r="35">
      <c r="A35" s="6"/>
      <c r="B35" s="4"/>
      <c r="C35" s="4"/>
      <c r="D35" s="4"/>
      <c r="E35" s="4"/>
      <c r="F35" s="4"/>
      <c r="G35" s="4" t="s">
        <v>32</v>
      </c>
      <c r="H35" s="2" t="s">
        <v>29</v>
      </c>
      <c r="I35" s="5">
        <v>5.45775258251449</v>
      </c>
      <c r="J35" s="5">
        <v>0.659672461577229</v>
      </c>
      <c r="K35" s="5">
        <v>5.25718425539745</v>
      </c>
      <c r="L35" s="5">
        <v>1.00862229857659</v>
      </c>
      <c r="M35" s="5">
        <v>0.656900958139494</v>
      </c>
      <c r="N35" s="5">
        <v>87.9044211544602</v>
      </c>
      <c r="O35" s="5">
        <v>109.880526443075</v>
      </c>
      <c r="P35" s="5">
        <v>20.0</v>
      </c>
      <c r="Q35" s="5">
        <v>6.0</v>
      </c>
      <c r="R35" s="5">
        <v>16.0</v>
      </c>
      <c r="S35" s="5">
        <v>4.0</v>
      </c>
      <c r="T35" s="5">
        <v>25.8707978725433</v>
      </c>
      <c r="U35" s="5">
        <v>24.851948261261</v>
      </c>
      <c r="V35">
        <f t="shared" si="1"/>
        <v>0.7272727273</v>
      </c>
      <c r="W35">
        <f t="shared" si="2"/>
        <v>0.8</v>
      </c>
      <c r="X35">
        <f t="shared" si="3"/>
        <v>0.7619047619</v>
      </c>
    </row>
    <row r="36">
      <c r="A36" s="3"/>
      <c r="B36" s="4"/>
      <c r="C36" s="4"/>
      <c r="D36" s="4"/>
      <c r="E36" s="4"/>
      <c r="F36" s="4"/>
      <c r="G36" s="4" t="s">
        <v>32</v>
      </c>
      <c r="H36" s="2" t="s">
        <v>21</v>
      </c>
      <c r="I36" s="5">
        <v>0.090085303962855</v>
      </c>
      <c r="J36" s="5">
        <v>0.208016412914376</v>
      </c>
      <c r="K36" s="5">
        <v>0.034842697196905</v>
      </c>
      <c r="L36" s="5">
        <v>1.06482782727892</v>
      </c>
      <c r="M36" s="5">
        <v>0.516304154189302</v>
      </c>
      <c r="N36" s="5">
        <v>99.9100579269362</v>
      </c>
      <c r="O36" s="5">
        <v>104.905560823283</v>
      </c>
      <c r="P36" s="5">
        <v>20.0</v>
      </c>
      <c r="Q36" s="5">
        <v>5.0</v>
      </c>
      <c r="R36" s="5">
        <v>19.0</v>
      </c>
      <c r="S36" s="5">
        <v>1.0</v>
      </c>
      <c r="T36" s="5">
        <v>39.7569205760956</v>
      </c>
      <c r="U36" s="5">
        <v>71.1455283164978</v>
      </c>
      <c r="V36">
        <f t="shared" si="1"/>
        <v>0.7916666667</v>
      </c>
      <c r="W36">
        <f t="shared" si="2"/>
        <v>0.95</v>
      </c>
      <c r="X36">
        <f t="shared" si="3"/>
        <v>0.8636363636</v>
      </c>
    </row>
    <row r="37">
      <c r="A37" s="3"/>
      <c r="B37" s="4"/>
      <c r="C37" s="4"/>
      <c r="D37" s="4"/>
      <c r="E37" s="4"/>
      <c r="F37" s="4"/>
      <c r="G37" s="4" t="s">
        <v>32</v>
      </c>
      <c r="H37" s="2" t="s">
        <v>25</v>
      </c>
      <c r="I37" s="5">
        <v>0.053984028393966</v>
      </c>
      <c r="J37" s="5">
        <v>0.031509415360347</v>
      </c>
      <c r="K37" s="5">
        <v>0.008984026453853</v>
      </c>
      <c r="L37" s="5">
        <v>0.911306274828891</v>
      </c>
      <c r="M37" s="5">
        <v>0.576276171622329</v>
      </c>
      <c r="N37" s="5">
        <v>114.956936559496</v>
      </c>
      <c r="O37" s="5">
        <v>114.956936559496</v>
      </c>
      <c r="P37" s="5">
        <v>20.0</v>
      </c>
      <c r="Q37" s="5">
        <v>3.0</v>
      </c>
      <c r="R37" s="5">
        <v>20.0</v>
      </c>
      <c r="S37" s="5">
        <v>0.0</v>
      </c>
      <c r="T37" s="5">
        <v>29.8934400081634</v>
      </c>
      <c r="U37" s="5">
        <v>83.3454825878143</v>
      </c>
      <c r="V37">
        <f t="shared" si="1"/>
        <v>0.8695652174</v>
      </c>
      <c r="W37">
        <f t="shared" si="2"/>
        <v>1</v>
      </c>
      <c r="X37">
        <f t="shared" si="3"/>
        <v>0.9302325581</v>
      </c>
    </row>
    <row r="38">
      <c r="A38" s="3"/>
      <c r="B38" s="4"/>
      <c r="C38" s="4"/>
      <c r="D38" s="4"/>
      <c r="E38" s="4"/>
      <c r="F38" s="4"/>
      <c r="G38" s="4" t="s">
        <v>32</v>
      </c>
      <c r="H38" s="2" t="s">
        <v>27</v>
      </c>
      <c r="I38" s="5">
        <v>0.089095031952175</v>
      </c>
      <c r="J38" s="5">
        <v>4.25457843743558</v>
      </c>
      <c r="K38" s="5">
        <v>0.038346446390839</v>
      </c>
      <c r="L38" s="5">
        <v>5.01722175512155</v>
      </c>
      <c r="M38" s="5">
        <v>0.57408382670288</v>
      </c>
      <c r="N38" s="5">
        <v>103.101561451267</v>
      </c>
      <c r="O38" s="5">
        <v>108.25663952383</v>
      </c>
      <c r="P38" s="5">
        <v>20.0</v>
      </c>
      <c r="Q38" s="5">
        <v>71.0</v>
      </c>
      <c r="R38" s="5">
        <v>19.0</v>
      </c>
      <c r="S38" s="5">
        <v>1.0</v>
      </c>
      <c r="T38" s="5">
        <v>40.2433745861053</v>
      </c>
      <c r="U38" s="5">
        <v>290.321132421493</v>
      </c>
      <c r="V38">
        <f t="shared" si="1"/>
        <v>0.2111111111</v>
      </c>
      <c r="W38">
        <f t="shared" si="2"/>
        <v>0.95</v>
      </c>
      <c r="X38">
        <f t="shared" si="3"/>
        <v>0.3454545455</v>
      </c>
    </row>
    <row r="39">
      <c r="A39" s="3"/>
      <c r="B39" s="4"/>
      <c r="C39" s="4"/>
      <c r="D39" s="4"/>
      <c r="E39" s="4"/>
      <c r="F39" s="4"/>
      <c r="G39" s="4" t="s">
        <v>32</v>
      </c>
      <c r="H39" s="2" t="s">
        <v>23</v>
      </c>
      <c r="I39" s="5">
        <v>0.073691609977324</v>
      </c>
      <c r="J39" s="5">
        <v>0.897129251700682</v>
      </c>
      <c r="K39" s="5">
        <v>0.02089442056862</v>
      </c>
      <c r="L39" s="5">
        <v>1.27885956814335</v>
      </c>
      <c r="M39" s="5">
        <v>0.488938441526731</v>
      </c>
      <c r="N39" s="5">
        <v>94.8927568086262</v>
      </c>
      <c r="O39" s="5">
        <v>104.881468051639</v>
      </c>
      <c r="P39" s="5">
        <v>20.0</v>
      </c>
      <c r="Q39" s="5">
        <v>5.0</v>
      </c>
      <c r="R39" s="5">
        <v>18.0</v>
      </c>
      <c r="S39" s="5">
        <v>2.0</v>
      </c>
      <c r="T39" s="5">
        <v>33.6333734989166</v>
      </c>
      <c r="U39" s="5">
        <v>63.4343230724335</v>
      </c>
      <c r="V39">
        <f t="shared" si="1"/>
        <v>0.7826086957</v>
      </c>
      <c r="W39">
        <f t="shared" si="2"/>
        <v>0.9</v>
      </c>
      <c r="X39">
        <f t="shared" si="3"/>
        <v>0.8372093023</v>
      </c>
    </row>
    <row r="40">
      <c r="A40" s="3"/>
      <c r="B40" s="4"/>
      <c r="C40" s="4"/>
      <c r="D40" s="4"/>
      <c r="E40" s="4"/>
      <c r="F40" s="4"/>
      <c r="G40" s="4" t="s">
        <v>32</v>
      </c>
      <c r="H40" s="2" t="s">
        <v>22</v>
      </c>
      <c r="I40" s="5">
        <v>1.65817878028404</v>
      </c>
      <c r="J40" s="5">
        <v>2.80268767155985</v>
      </c>
      <c r="K40" s="5">
        <v>1.63099855888169</v>
      </c>
      <c r="L40" s="5">
        <v>3.51371400588685</v>
      </c>
      <c r="M40" s="5">
        <v>0.66438458302794</v>
      </c>
      <c r="N40" s="5">
        <v>88.9288360419752</v>
      </c>
      <c r="O40" s="5">
        <v>93.375277844074</v>
      </c>
      <c r="P40" s="5">
        <v>20.0</v>
      </c>
      <c r="Q40" s="5">
        <v>130.0</v>
      </c>
      <c r="R40" s="5">
        <v>19.0</v>
      </c>
      <c r="S40" s="5">
        <v>1.0</v>
      </c>
      <c r="T40" s="5">
        <v>35.9033341407776</v>
      </c>
      <c r="U40" s="5">
        <v>117.945277452469</v>
      </c>
      <c r="V40">
        <f t="shared" si="1"/>
        <v>0.1275167785</v>
      </c>
      <c r="W40">
        <f t="shared" si="2"/>
        <v>0.95</v>
      </c>
      <c r="X40">
        <f t="shared" si="3"/>
        <v>0.224852071</v>
      </c>
    </row>
    <row r="41">
      <c r="A41" s="3"/>
      <c r="B41" s="4"/>
      <c r="C41" s="4"/>
      <c r="D41" s="4"/>
      <c r="E41" s="4"/>
      <c r="F41" s="4"/>
      <c r="G41" s="4" t="s">
        <v>32</v>
      </c>
      <c r="H41" s="2" t="s">
        <v>20</v>
      </c>
      <c r="I41" s="5">
        <v>0.106389518770471</v>
      </c>
      <c r="J41" s="5">
        <v>0.001038044847569</v>
      </c>
      <c r="K41" s="5">
        <v>0.046092536992904</v>
      </c>
      <c r="L41" s="5">
        <v>0.306202460665069</v>
      </c>
      <c r="M41" s="5">
        <v>0.368255213151202</v>
      </c>
      <c r="N41" s="5">
        <v>85.6724338271687</v>
      </c>
      <c r="O41" s="5">
        <v>94.6905847563444</v>
      </c>
      <c r="P41" s="5">
        <v>20.0</v>
      </c>
      <c r="Q41" s="5">
        <v>55.0</v>
      </c>
      <c r="R41" s="5">
        <v>18.0</v>
      </c>
      <c r="S41" s="5">
        <v>2.0</v>
      </c>
      <c r="T41" s="5">
        <v>35.6223006248474</v>
      </c>
      <c r="U41" s="5">
        <v>246.903623580933</v>
      </c>
      <c r="V41">
        <f t="shared" si="1"/>
        <v>0.2465753425</v>
      </c>
      <c r="W41">
        <f t="shared" si="2"/>
        <v>0.9</v>
      </c>
      <c r="X41">
        <f t="shared" si="3"/>
        <v>0.3870967742</v>
      </c>
    </row>
    <row r="42">
      <c r="A42" s="3"/>
      <c r="B42" s="4"/>
      <c r="C42" s="4"/>
      <c r="D42" s="4"/>
      <c r="E42" s="4"/>
      <c r="F42" s="4"/>
      <c r="G42" s="4" t="s">
        <v>32</v>
      </c>
      <c r="H42" s="2" t="s">
        <v>24</v>
      </c>
      <c r="I42" s="5">
        <v>0.209460317460317</v>
      </c>
      <c r="J42" s="5">
        <v>1.07368253968254</v>
      </c>
      <c r="K42" s="5">
        <v>0.155084721125571</v>
      </c>
      <c r="L42" s="5">
        <v>1.49395511204647</v>
      </c>
      <c r="M42" s="5">
        <v>0.542881791124092</v>
      </c>
      <c r="N42" s="5">
        <v>99.366908032391</v>
      </c>
      <c r="O42" s="5">
        <v>104.596745297254</v>
      </c>
      <c r="P42" s="5">
        <v>20.0</v>
      </c>
      <c r="Q42" s="5">
        <v>4.0</v>
      </c>
      <c r="R42" s="5">
        <v>19.0</v>
      </c>
      <c r="S42" s="5">
        <v>1.0</v>
      </c>
      <c r="T42" s="5">
        <v>35.6930985450745</v>
      </c>
      <c r="U42" s="5">
        <v>42.7236371040344</v>
      </c>
      <c r="V42">
        <f t="shared" si="1"/>
        <v>0.8260869565</v>
      </c>
      <c r="W42">
        <f t="shared" si="2"/>
        <v>0.95</v>
      </c>
      <c r="X42">
        <f t="shared" si="3"/>
        <v>0.8837209302</v>
      </c>
    </row>
    <row r="43">
      <c r="A43" s="3"/>
      <c r="B43" s="4"/>
      <c r="C43" s="4"/>
      <c r="D43" s="4"/>
      <c r="E43" s="4"/>
      <c r="F43" s="4"/>
    </row>
    <row r="44">
      <c r="A44" s="3"/>
      <c r="B44" s="4"/>
      <c r="C44" s="4"/>
      <c r="D44" s="4"/>
      <c r="E44" s="4"/>
      <c r="F44" s="4"/>
    </row>
    <row r="45">
      <c r="A45" s="3"/>
      <c r="B45" s="4"/>
      <c r="C45" s="4"/>
      <c r="D45" s="4"/>
      <c r="E45" s="4"/>
      <c r="F45" s="4"/>
    </row>
    <row r="46">
      <c r="A46" s="3"/>
      <c r="B46" s="4"/>
      <c r="C46" s="4"/>
      <c r="D46" s="4"/>
      <c r="E46" s="4"/>
      <c r="F46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4.86"/>
    <col customWidth="1" min="3" max="3" width="24.86"/>
  </cols>
  <sheetData>
    <row r="1">
      <c r="D1" s="1" t="s">
        <v>35</v>
      </c>
    </row>
    <row r="2">
      <c r="D2">
        <f t="shared" ref="D2:D11" si="1">C2+B2</f>
        <v>720.8401606</v>
      </c>
    </row>
    <row r="3">
      <c r="D3">
        <f t="shared" si="1"/>
        <v>229.4023588</v>
      </c>
    </row>
    <row r="4">
      <c r="D4">
        <f t="shared" si="1"/>
        <v>321.8875899</v>
      </c>
    </row>
    <row r="5">
      <c r="D5">
        <f t="shared" si="1"/>
        <v>135.1739261</v>
      </c>
    </row>
    <row r="6">
      <c r="D6">
        <f t="shared" si="1"/>
        <v>594.2054996</v>
      </c>
    </row>
    <row r="7">
      <c r="D7">
        <f t="shared" si="1"/>
        <v>233.4702482</v>
      </c>
    </row>
    <row r="8">
      <c r="D8">
        <f t="shared" si="1"/>
        <v>467.2882879</v>
      </c>
    </row>
    <row r="9">
      <c r="D9">
        <f t="shared" si="1"/>
        <v>190.4169552</v>
      </c>
    </row>
    <row r="10">
      <c r="D10">
        <f t="shared" si="1"/>
        <v>653.3325884</v>
      </c>
    </row>
    <row r="11">
      <c r="D11">
        <f t="shared" si="1"/>
        <v>247.7887502</v>
      </c>
    </row>
    <row r="12"/>
    <row r="16">
      <c r="B16" s="7" t="s">
        <v>0</v>
      </c>
      <c r="D16" s="1" t="s">
        <v>33</v>
      </c>
      <c r="E16" s="1" t="s">
        <v>34</v>
      </c>
      <c r="F16" s="1" t="s">
        <v>35</v>
      </c>
    </row>
    <row r="17">
      <c r="A17" s="8" t="s">
        <v>20</v>
      </c>
      <c r="B17" s="1">
        <v>1.0</v>
      </c>
      <c r="C17" s="9" t="s">
        <v>20</v>
      </c>
      <c r="D17" s="10">
        <v>108.2477672100067</v>
      </c>
      <c r="E17" s="10">
        <v>485.9577324390415</v>
      </c>
      <c r="F17" s="11">
        <f t="shared" ref="F17:F26" si="2">E17+D17</f>
        <v>594.2054996</v>
      </c>
      <c r="G17" s="11"/>
    </row>
    <row r="18">
      <c r="A18" s="8" t="s">
        <v>23</v>
      </c>
      <c r="B18" s="1">
        <v>2.0</v>
      </c>
      <c r="C18" s="9" t="s">
        <v>23</v>
      </c>
      <c r="D18" s="10">
        <v>105.1112756729125</v>
      </c>
      <c r="E18" s="10">
        <v>128.3589725494385</v>
      </c>
      <c r="F18" s="11">
        <f t="shared" si="2"/>
        <v>233.4702482</v>
      </c>
      <c r="G18" s="11"/>
    </row>
    <row r="19">
      <c r="A19" s="8" t="s">
        <v>28</v>
      </c>
      <c r="B19" s="1">
        <v>3.0</v>
      </c>
      <c r="C19" s="9" t="s">
        <v>28</v>
      </c>
      <c r="D19" s="10">
        <v>82.840010881424</v>
      </c>
      <c r="E19" s="10">
        <v>638.0001497268686</v>
      </c>
      <c r="F19" s="11">
        <f t="shared" si="2"/>
        <v>720.8401606</v>
      </c>
      <c r="G19" s="11"/>
    </row>
    <row r="20">
      <c r="A20" s="8" t="s">
        <v>25</v>
      </c>
      <c r="B20" s="1">
        <v>4.0</v>
      </c>
      <c r="C20" s="9" t="s">
        <v>25</v>
      </c>
      <c r="D20" s="10">
        <v>77.277509689331</v>
      </c>
      <c r="E20" s="10">
        <v>152.12484908103932</v>
      </c>
      <c r="F20" s="11">
        <f t="shared" si="2"/>
        <v>229.4023588</v>
      </c>
      <c r="G20" s="11"/>
    </row>
    <row r="21">
      <c r="A21" s="8" t="s">
        <v>27</v>
      </c>
      <c r="B21" s="1">
        <v>5.0</v>
      </c>
      <c r="C21" s="9" t="s">
        <v>27</v>
      </c>
      <c r="D21" s="10">
        <v>109.95674300193781</v>
      </c>
      <c r="E21" s="10">
        <v>543.3758454322809</v>
      </c>
      <c r="F21" s="11">
        <f t="shared" si="2"/>
        <v>653.3325884</v>
      </c>
      <c r="G21" s="11"/>
    </row>
    <row r="22">
      <c r="A22" s="8" t="s">
        <v>21</v>
      </c>
      <c r="B22" s="1">
        <v>6.0</v>
      </c>
      <c r="C22" s="9" t="s">
        <v>21</v>
      </c>
      <c r="D22" s="10">
        <v>109.56331443786621</v>
      </c>
      <c r="E22" s="10">
        <v>138.2254357337951</v>
      </c>
      <c r="F22" s="11">
        <f t="shared" si="2"/>
        <v>247.7887502</v>
      </c>
      <c r="G22" s="11"/>
    </row>
    <row r="23">
      <c r="A23" s="8" t="s">
        <v>26</v>
      </c>
      <c r="B23" s="1">
        <v>7.0</v>
      </c>
      <c r="C23" s="9" t="s">
        <v>26</v>
      </c>
      <c r="D23" s="10">
        <v>110.3685131072998</v>
      </c>
      <c r="E23" s="10">
        <v>356.9197747707366</v>
      </c>
      <c r="F23" s="11">
        <f t="shared" si="2"/>
        <v>467.2882879</v>
      </c>
      <c r="G23" s="11"/>
    </row>
    <row r="24">
      <c r="A24" s="8" t="s">
        <v>24</v>
      </c>
      <c r="B24" s="1">
        <v>8.0</v>
      </c>
      <c r="C24" s="9" t="s">
        <v>24</v>
      </c>
      <c r="D24" s="10">
        <v>102.98610734939578</v>
      </c>
      <c r="E24" s="10">
        <v>87.4308478832244</v>
      </c>
      <c r="F24" s="11">
        <f t="shared" si="2"/>
        <v>190.4169552</v>
      </c>
      <c r="G24" s="11"/>
    </row>
    <row r="25">
      <c r="A25" s="8" t="s">
        <v>22</v>
      </c>
      <c r="B25" s="1">
        <v>9.0</v>
      </c>
      <c r="C25" s="9" t="s">
        <v>22</v>
      </c>
      <c r="D25" s="10">
        <v>95.0523221492768</v>
      </c>
      <c r="E25" s="10">
        <v>226.83526778221147</v>
      </c>
      <c r="F25" s="11">
        <f t="shared" si="2"/>
        <v>321.8875899</v>
      </c>
      <c r="G25" s="11"/>
    </row>
    <row r="26">
      <c r="A26" s="8" t="s">
        <v>29</v>
      </c>
      <c r="B26" s="1">
        <v>10.0</v>
      </c>
      <c r="C26" s="9" t="s">
        <v>29</v>
      </c>
      <c r="D26" s="10">
        <v>82.30854463577259</v>
      </c>
      <c r="E26" s="10">
        <v>52.86538147926329</v>
      </c>
      <c r="F26" s="11">
        <f t="shared" si="2"/>
        <v>135.1739261</v>
      </c>
      <c r="G26" s="11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4.86"/>
    <col customWidth="1" min="3" max="3" width="8.57"/>
    <col customWidth="1" min="4" max="4" width="9.43"/>
    <col customWidth="1" min="5" max="5" width="14.29"/>
    <col customWidth="1" min="6" max="6" width="8.57"/>
    <col customWidth="1" min="7" max="7" width="9.43"/>
    <col customWidth="1" min="8" max="8" width="14.29"/>
    <col customWidth="1" min="9" max="9" width="8.57"/>
    <col customWidth="1" min="10" max="10" width="9.43"/>
    <col customWidth="1" min="11" max="11" width="14.29"/>
    <col customWidth="1" min="12" max="12" width="8.57"/>
    <col customWidth="1" min="13" max="13" width="9.43"/>
    <col customWidth="1" min="14" max="14" width="14.29"/>
    <col customWidth="1" min="15" max="15" width="10.0"/>
    <col customWidth="1" min="16" max="16" width="9.43"/>
  </cols>
  <sheetData>
    <row r="1"/>
    <row r="2"/>
    <row r="3">
      <c r="A3" s="7" t="s">
        <v>0</v>
      </c>
    </row>
    <row r="4">
      <c r="A4" s="9"/>
    </row>
    <row r="5">
      <c r="A5" s="9"/>
    </row>
    <row r="6">
      <c r="A6" s="9"/>
    </row>
    <row r="7">
      <c r="A7" s="9"/>
    </row>
    <row r="8">
      <c r="A8" s="9"/>
    </row>
    <row r="9">
      <c r="A9" s="9"/>
    </row>
    <row r="10">
      <c r="A10" s="9"/>
    </row>
    <row r="11">
      <c r="A11" s="9"/>
    </row>
    <row r="12">
      <c r="A12" s="9"/>
    </row>
    <row r="13">
      <c r="A13" s="9"/>
    </row>
    <row r="14"/>
    <row r="15">
      <c r="C15" s="12" t="s">
        <v>19</v>
      </c>
      <c r="D15" s="12"/>
      <c r="E15" s="12"/>
      <c r="F15" s="12" t="s">
        <v>30</v>
      </c>
      <c r="G15" s="12"/>
      <c r="H15" s="12"/>
      <c r="I15" s="12" t="s">
        <v>31</v>
      </c>
      <c r="J15" s="12"/>
      <c r="K15" s="12"/>
      <c r="L15" s="12" t="s">
        <v>32</v>
      </c>
      <c r="M15" s="12"/>
      <c r="N15" s="12"/>
      <c r="O15" s="12" t="s">
        <v>36</v>
      </c>
      <c r="P15" s="12"/>
      <c r="Q15" s="12"/>
    </row>
    <row r="16">
      <c r="B16" s="7" t="s">
        <v>0</v>
      </c>
      <c r="C16" s="13" t="s">
        <v>38</v>
      </c>
      <c r="D16" s="13" t="s">
        <v>39</v>
      </c>
      <c r="E16" s="13" t="s">
        <v>40</v>
      </c>
      <c r="F16" s="13" t="s">
        <v>38</v>
      </c>
      <c r="G16" s="13" t="s">
        <v>39</v>
      </c>
      <c r="H16" s="13" t="s">
        <v>40</v>
      </c>
      <c r="I16" s="13" t="s">
        <v>38</v>
      </c>
      <c r="J16" s="13" t="s">
        <v>39</v>
      </c>
      <c r="K16" s="13" t="s">
        <v>40</v>
      </c>
      <c r="L16" s="13" t="s">
        <v>38</v>
      </c>
      <c r="M16" s="13" t="s">
        <v>39</v>
      </c>
      <c r="N16" s="13" t="s">
        <v>40</v>
      </c>
      <c r="O16" s="13" t="s">
        <v>38</v>
      </c>
      <c r="P16" s="13" t="s">
        <v>39</v>
      </c>
      <c r="Q16" s="13" t="s">
        <v>40</v>
      </c>
    </row>
    <row r="17">
      <c r="A17" s="8" t="s">
        <v>20</v>
      </c>
      <c r="B17" s="1">
        <v>1.0</v>
      </c>
      <c r="C17" s="14">
        <v>16.0</v>
      </c>
      <c r="D17" s="14">
        <v>4.0</v>
      </c>
      <c r="E17" s="14">
        <v>9.0</v>
      </c>
      <c r="F17" s="14">
        <v>24.0</v>
      </c>
      <c r="G17" s="14">
        <v>4.0</v>
      </c>
      <c r="H17" s="14">
        <v>20.0</v>
      </c>
      <c r="I17" s="14">
        <v>27.0</v>
      </c>
      <c r="J17" s="14">
        <v>3.0</v>
      </c>
      <c r="K17" s="14">
        <v>25.0</v>
      </c>
      <c r="L17" s="14">
        <v>18.0</v>
      </c>
      <c r="M17" s="14">
        <v>2.0</v>
      </c>
      <c r="N17" s="14">
        <v>55.0</v>
      </c>
      <c r="O17" s="14">
        <v>85.0</v>
      </c>
      <c r="P17" s="14">
        <v>13.0</v>
      </c>
      <c r="Q17" s="14">
        <v>109.0</v>
      </c>
    </row>
    <row r="18">
      <c r="A18" s="8" t="s">
        <v>23</v>
      </c>
      <c r="B18" s="1">
        <v>2.0</v>
      </c>
      <c r="C18" s="14">
        <v>15.0</v>
      </c>
      <c r="D18" s="14">
        <v>5.0</v>
      </c>
      <c r="E18" s="14">
        <v>2.0</v>
      </c>
      <c r="F18" s="14">
        <v>23.0</v>
      </c>
      <c r="G18" s="14">
        <v>5.0</v>
      </c>
      <c r="H18" s="14">
        <v>13.0</v>
      </c>
      <c r="I18" s="14">
        <v>22.0</v>
      </c>
      <c r="J18" s="14">
        <v>8.0</v>
      </c>
      <c r="K18" s="14">
        <v>6.0</v>
      </c>
      <c r="L18" s="14">
        <v>18.0</v>
      </c>
      <c r="M18" s="14">
        <v>2.0</v>
      </c>
      <c r="N18" s="14">
        <v>5.0</v>
      </c>
      <c r="O18" s="14">
        <v>78.0</v>
      </c>
      <c r="P18" s="14">
        <v>20.0</v>
      </c>
      <c r="Q18" s="14">
        <v>26.0</v>
      </c>
    </row>
    <row r="19">
      <c r="A19" s="8" t="s">
        <v>28</v>
      </c>
      <c r="B19" s="1">
        <v>3.0</v>
      </c>
      <c r="C19" s="14">
        <v>17.0</v>
      </c>
      <c r="D19" s="14">
        <v>3.0</v>
      </c>
      <c r="E19" s="14">
        <v>12.0</v>
      </c>
      <c r="F19" s="14">
        <v>24.0</v>
      </c>
      <c r="G19" s="14">
        <v>4.0</v>
      </c>
      <c r="H19" s="14">
        <v>21.0</v>
      </c>
      <c r="I19" s="14">
        <v>27.0</v>
      </c>
      <c r="J19" s="14">
        <v>3.0</v>
      </c>
      <c r="K19" s="14">
        <v>45.0</v>
      </c>
      <c r="L19" s="14">
        <v>19.0</v>
      </c>
      <c r="M19" s="14">
        <v>1.0</v>
      </c>
      <c r="N19" s="14">
        <v>54.0</v>
      </c>
      <c r="O19" s="14">
        <v>87.0</v>
      </c>
      <c r="P19" s="14">
        <v>11.0</v>
      </c>
      <c r="Q19" s="14">
        <v>132.0</v>
      </c>
    </row>
    <row r="20">
      <c r="A20" s="8" t="s">
        <v>25</v>
      </c>
      <c r="B20" s="1">
        <v>4.0</v>
      </c>
      <c r="C20" s="14">
        <v>15.0</v>
      </c>
      <c r="D20" s="14">
        <v>5.0</v>
      </c>
      <c r="E20" s="14">
        <v>3.0</v>
      </c>
      <c r="F20" s="14">
        <v>23.0</v>
      </c>
      <c r="G20" s="14">
        <v>5.0</v>
      </c>
      <c r="H20" s="14">
        <v>13.0</v>
      </c>
      <c r="I20" s="14">
        <v>22.0</v>
      </c>
      <c r="J20" s="14">
        <v>8.0</v>
      </c>
      <c r="K20" s="14">
        <v>8.0</v>
      </c>
      <c r="L20" s="14">
        <v>20.0</v>
      </c>
      <c r="M20" s="14">
        <v>0.0</v>
      </c>
      <c r="N20" s="14">
        <v>3.0</v>
      </c>
      <c r="O20" s="14">
        <v>80.0</v>
      </c>
      <c r="P20" s="14">
        <v>18.0</v>
      </c>
      <c r="Q20" s="14">
        <v>27.0</v>
      </c>
    </row>
    <row r="21">
      <c r="A21" s="8" t="s">
        <v>27</v>
      </c>
      <c r="B21" s="1">
        <v>5.0</v>
      </c>
      <c r="C21" s="14">
        <v>16.0</v>
      </c>
      <c r="D21" s="14">
        <v>4.0</v>
      </c>
      <c r="E21" s="14">
        <v>11.0</v>
      </c>
      <c r="F21" s="14">
        <v>24.0</v>
      </c>
      <c r="G21" s="14">
        <v>4.0</v>
      </c>
      <c r="H21" s="14">
        <v>22.0</v>
      </c>
      <c r="I21" s="14">
        <v>27.0</v>
      </c>
      <c r="J21" s="14">
        <v>3.0</v>
      </c>
      <c r="K21" s="14">
        <v>40.0</v>
      </c>
      <c r="L21" s="14">
        <v>19.0</v>
      </c>
      <c r="M21" s="14">
        <v>1.0</v>
      </c>
      <c r="N21" s="14">
        <v>71.0</v>
      </c>
      <c r="O21" s="14">
        <v>86.0</v>
      </c>
      <c r="P21" s="14">
        <v>12.0</v>
      </c>
      <c r="Q21" s="14">
        <v>144.0</v>
      </c>
    </row>
    <row r="22">
      <c r="A22" s="8" t="s">
        <v>21</v>
      </c>
      <c r="B22" s="1">
        <v>6.0</v>
      </c>
      <c r="C22" s="14">
        <v>15.0</v>
      </c>
      <c r="D22" s="14">
        <v>5.0</v>
      </c>
      <c r="E22" s="14">
        <v>3.0</v>
      </c>
      <c r="F22" s="14">
        <v>22.0</v>
      </c>
      <c r="G22" s="14">
        <v>6.0</v>
      </c>
      <c r="H22" s="14">
        <v>13.0</v>
      </c>
      <c r="I22" s="14">
        <v>25.0</v>
      </c>
      <c r="J22" s="14">
        <v>5.0</v>
      </c>
      <c r="K22" s="14">
        <v>8.0</v>
      </c>
      <c r="L22" s="14">
        <v>19.0</v>
      </c>
      <c r="M22" s="14">
        <v>1.0</v>
      </c>
      <c r="N22" s="14">
        <v>5.0</v>
      </c>
      <c r="O22" s="14">
        <v>81.0</v>
      </c>
      <c r="P22" s="14">
        <v>17.0</v>
      </c>
      <c r="Q22" s="14">
        <v>29.0</v>
      </c>
    </row>
    <row r="23">
      <c r="A23" s="8" t="s">
        <v>26</v>
      </c>
      <c r="B23" s="1">
        <v>7.0</v>
      </c>
      <c r="C23" s="14">
        <v>16.0</v>
      </c>
      <c r="D23" s="14">
        <v>4.0</v>
      </c>
      <c r="E23" s="14">
        <v>12.0</v>
      </c>
      <c r="F23" s="14">
        <v>24.0</v>
      </c>
      <c r="G23" s="14">
        <v>4.0</v>
      </c>
      <c r="H23" s="14">
        <v>23.0</v>
      </c>
      <c r="I23" s="14">
        <v>28.0</v>
      </c>
      <c r="J23" s="14">
        <v>2.0</v>
      </c>
      <c r="K23" s="14">
        <v>37.0</v>
      </c>
      <c r="L23" s="14">
        <v>19.0</v>
      </c>
      <c r="M23" s="14">
        <v>1.0</v>
      </c>
      <c r="N23" s="14">
        <v>83.0</v>
      </c>
      <c r="O23" s="14">
        <v>87.0</v>
      </c>
      <c r="P23" s="14">
        <v>11.0</v>
      </c>
      <c r="Q23" s="14">
        <v>155.0</v>
      </c>
    </row>
    <row r="24">
      <c r="A24" s="8" t="s">
        <v>24</v>
      </c>
      <c r="B24" s="1">
        <v>8.0</v>
      </c>
      <c r="C24" s="14">
        <v>14.0</v>
      </c>
      <c r="D24" s="14">
        <v>6.0</v>
      </c>
      <c r="E24" s="14">
        <v>3.0</v>
      </c>
      <c r="F24" s="14">
        <v>23.0</v>
      </c>
      <c r="G24" s="14">
        <v>5.0</v>
      </c>
      <c r="H24" s="14">
        <v>14.0</v>
      </c>
      <c r="I24" s="14">
        <v>23.0</v>
      </c>
      <c r="J24" s="14">
        <v>7.0</v>
      </c>
      <c r="K24" s="14">
        <v>7.0</v>
      </c>
      <c r="L24" s="14">
        <v>19.0</v>
      </c>
      <c r="M24" s="14">
        <v>1.0</v>
      </c>
      <c r="N24" s="14">
        <v>4.0</v>
      </c>
      <c r="O24" s="14">
        <v>79.0</v>
      </c>
      <c r="P24" s="14">
        <v>19.0</v>
      </c>
      <c r="Q24" s="14">
        <v>28.0</v>
      </c>
    </row>
    <row r="25">
      <c r="A25" s="8" t="s">
        <v>22</v>
      </c>
      <c r="B25" s="1">
        <v>9.0</v>
      </c>
      <c r="C25" s="14">
        <v>15.0</v>
      </c>
      <c r="D25" s="14">
        <v>5.0</v>
      </c>
      <c r="E25" s="14">
        <v>18.0</v>
      </c>
      <c r="F25" s="14">
        <v>23.0</v>
      </c>
      <c r="G25" s="14">
        <v>4.0</v>
      </c>
      <c r="H25" s="14">
        <v>20.0</v>
      </c>
      <c r="I25" s="14">
        <v>27.0</v>
      </c>
      <c r="J25" s="14">
        <v>3.0</v>
      </c>
      <c r="K25" s="14">
        <v>32.0</v>
      </c>
      <c r="L25" s="14">
        <v>19.0</v>
      </c>
      <c r="M25" s="14">
        <v>1.0</v>
      </c>
      <c r="N25" s="14">
        <v>130.0</v>
      </c>
      <c r="O25" s="14">
        <v>84.0</v>
      </c>
      <c r="P25" s="14">
        <v>13.0</v>
      </c>
      <c r="Q25" s="14">
        <v>200.0</v>
      </c>
    </row>
    <row r="26">
      <c r="A26" s="8" t="s">
        <v>29</v>
      </c>
      <c r="B26" s="1">
        <v>10.0</v>
      </c>
      <c r="C26" s="14">
        <v>12.0</v>
      </c>
      <c r="D26" s="14">
        <v>8.0</v>
      </c>
      <c r="E26" s="14">
        <v>2.0</v>
      </c>
      <c r="F26" s="14">
        <v>23.0</v>
      </c>
      <c r="G26" s="14">
        <v>5.0</v>
      </c>
      <c r="H26" s="14">
        <v>13.0</v>
      </c>
      <c r="I26" s="14">
        <v>21.0</v>
      </c>
      <c r="J26" s="14">
        <v>9.0</v>
      </c>
      <c r="K26" s="14">
        <v>5.0</v>
      </c>
      <c r="L26" s="14">
        <v>16.0</v>
      </c>
      <c r="M26" s="14">
        <v>4.0</v>
      </c>
      <c r="N26" s="14">
        <v>6.0</v>
      </c>
      <c r="O26" s="14">
        <v>72.0</v>
      </c>
      <c r="P26" s="14">
        <v>26.0</v>
      </c>
      <c r="Q26" s="14">
        <v>26.0</v>
      </c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2.57"/>
    <col customWidth="1" hidden="1" min="2" max="2" width="31.29"/>
  </cols>
  <sheetData>
    <row r="1"/>
    <row r="2">
      <c r="A2" s="15" t="s">
        <v>42</v>
      </c>
    </row>
    <row r="3">
      <c r="A3" s="17">
        <v>1.0</v>
      </c>
    </row>
    <row r="4">
      <c r="A4" s="17">
        <v>2.0</v>
      </c>
    </row>
    <row r="5">
      <c r="A5" s="17">
        <v>3.0</v>
      </c>
    </row>
    <row r="6">
      <c r="A6" s="17">
        <v>4.0</v>
      </c>
    </row>
    <row r="7">
      <c r="A7" s="17">
        <v>5.0</v>
      </c>
    </row>
    <row r="8">
      <c r="A8" s="17">
        <v>6.0</v>
      </c>
    </row>
    <row r="9">
      <c r="A9" s="17">
        <v>7.0</v>
      </c>
    </row>
    <row r="10">
      <c r="A10" s="17">
        <v>8.0</v>
      </c>
    </row>
    <row r="11">
      <c r="A11" s="17">
        <v>9.0</v>
      </c>
    </row>
    <row r="12">
      <c r="A12" s="17">
        <v>10.0</v>
      </c>
    </row>
    <row r="13">
      <c r="A13" s="16"/>
      <c r="B13" s="16"/>
      <c r="C13" s="16"/>
      <c r="D13" s="16"/>
      <c r="E13" s="16"/>
      <c r="F13" s="16"/>
      <c r="G13" s="16"/>
    </row>
    <row r="14">
      <c r="A14" s="20"/>
      <c r="B14" s="20"/>
      <c r="C14" s="21" t="s">
        <v>43</v>
      </c>
      <c r="D14" s="22"/>
      <c r="E14" s="22"/>
      <c r="F14" s="22"/>
      <c r="G14" s="22"/>
    </row>
    <row r="15">
      <c r="A15" s="23" t="s">
        <v>0</v>
      </c>
      <c r="B15" s="23" t="s">
        <v>42</v>
      </c>
      <c r="C15" s="24" t="s">
        <v>19</v>
      </c>
      <c r="D15" s="24" t="s">
        <v>30</v>
      </c>
      <c r="E15" s="24" t="s">
        <v>31</v>
      </c>
      <c r="F15" s="24" t="s">
        <v>32</v>
      </c>
      <c r="G15" s="24" t="s">
        <v>36</v>
      </c>
    </row>
    <row r="16">
      <c r="A16" s="25">
        <v>1.0</v>
      </c>
      <c r="B16" s="26" t="s">
        <v>20</v>
      </c>
      <c r="C16" s="27">
        <v>0.7111111111111111</v>
      </c>
      <c r="D16" s="27">
        <v>0.6666666666666665</v>
      </c>
      <c r="E16" s="27">
        <v>0.6585365853658537</v>
      </c>
      <c r="F16" s="27">
        <v>0.3870967741935484</v>
      </c>
      <c r="G16" s="27">
        <v>0.605852784334295</v>
      </c>
    </row>
    <row r="17">
      <c r="A17" s="25">
        <v>2.0</v>
      </c>
      <c r="B17" s="26" t="s">
        <v>23</v>
      </c>
      <c r="C17" s="27">
        <v>0.8108108108108107</v>
      </c>
      <c r="D17" s="27">
        <v>0.7187499999999999</v>
      </c>
      <c r="E17" s="27">
        <v>0.7586206896551724</v>
      </c>
      <c r="F17" s="27">
        <v>0.8372093023255814</v>
      </c>
      <c r="G17" s="27">
        <v>0.7813477006978912</v>
      </c>
    </row>
    <row r="18">
      <c r="A18" s="25">
        <v>3.0</v>
      </c>
      <c r="B18" s="26" t="s">
        <v>28</v>
      </c>
      <c r="C18" s="27">
        <v>0.6938775510204082</v>
      </c>
      <c r="D18" s="27">
        <v>0.6575342465753424</v>
      </c>
      <c r="E18" s="27">
        <v>0.5294117647058825</v>
      </c>
      <c r="F18" s="27">
        <v>0.40860215053763443</v>
      </c>
      <c r="G18" s="27">
        <v>0.5723564282098168</v>
      </c>
    </row>
    <row r="19">
      <c r="A19" s="28">
        <v>4.0</v>
      </c>
      <c r="B19" s="29" t="s">
        <v>25</v>
      </c>
      <c r="C19" s="30">
        <v>0.7894736842105262</v>
      </c>
      <c r="D19" s="30">
        <v>0.7187499999999999</v>
      </c>
      <c r="E19" s="30">
        <v>0.7333333333333333</v>
      </c>
      <c r="F19" s="30">
        <v>0.9302325581395349</v>
      </c>
      <c r="G19" s="31">
        <v>0.7929473939208486</v>
      </c>
    </row>
    <row r="20">
      <c r="A20" s="25">
        <v>5.0</v>
      </c>
      <c r="B20" s="26" t="s">
        <v>27</v>
      </c>
      <c r="C20" s="27">
        <v>0.6808510638297872</v>
      </c>
      <c r="D20" s="27">
        <v>0.6486486486486486</v>
      </c>
      <c r="E20" s="27">
        <v>0.5567010309278351</v>
      </c>
      <c r="F20" s="27">
        <v>0.34545454545454546</v>
      </c>
      <c r="G20" s="27">
        <v>0.557913822215204</v>
      </c>
    </row>
    <row r="21">
      <c r="A21" s="25">
        <v>6.0</v>
      </c>
      <c r="B21" s="26" t="s">
        <v>21</v>
      </c>
      <c r="C21" s="27">
        <v>0.7894736842105262</v>
      </c>
      <c r="D21" s="27">
        <v>0.6984126984126985</v>
      </c>
      <c r="E21" s="27">
        <v>0.7936507936507938</v>
      </c>
      <c r="F21" s="27">
        <v>0.8636363636363635</v>
      </c>
      <c r="G21" s="27">
        <v>0.7862933849775955</v>
      </c>
    </row>
    <row r="22">
      <c r="A22" s="25">
        <v>7.0</v>
      </c>
      <c r="B22" s="26" t="s">
        <v>26</v>
      </c>
      <c r="C22" s="27">
        <v>0.6666666666666666</v>
      </c>
      <c r="D22" s="27">
        <v>0.64</v>
      </c>
      <c r="E22" s="27">
        <v>0.5894736842105264</v>
      </c>
      <c r="F22" s="27">
        <v>0.3114754098360656</v>
      </c>
      <c r="G22" s="27">
        <v>0.5519039401783147</v>
      </c>
    </row>
    <row r="23">
      <c r="A23" s="25">
        <v>8.0</v>
      </c>
      <c r="B23" s="26" t="s">
        <v>24</v>
      </c>
      <c r="C23" s="27">
        <v>0.7567567567567567</v>
      </c>
      <c r="D23" s="27">
        <v>0.7076923076923075</v>
      </c>
      <c r="E23" s="27">
        <v>0.7666666666666667</v>
      </c>
      <c r="F23" s="27">
        <v>0.8837209302325583</v>
      </c>
      <c r="G23" s="27">
        <v>0.7787091653370724</v>
      </c>
    </row>
    <row r="24">
      <c r="A24" s="25">
        <v>9.0</v>
      </c>
      <c r="B24" s="26" t="s">
        <v>22</v>
      </c>
      <c r="C24" s="27">
        <v>0.5660377358490566</v>
      </c>
      <c r="D24" s="27">
        <v>0.6571428571428571</v>
      </c>
      <c r="E24" s="27">
        <v>0.6067415730337079</v>
      </c>
      <c r="F24" s="27">
        <v>0.2248520710059172</v>
      </c>
      <c r="G24" s="27">
        <v>0.5136935592578846</v>
      </c>
    </row>
    <row r="25">
      <c r="A25" s="25">
        <v>10.0</v>
      </c>
      <c r="B25" s="26" t="s">
        <v>29</v>
      </c>
      <c r="C25" s="27">
        <v>0.7058823529411764</v>
      </c>
      <c r="D25" s="27">
        <v>0.7187499999999999</v>
      </c>
      <c r="E25" s="27">
        <v>0.75</v>
      </c>
      <c r="F25" s="27">
        <v>0.761904761904762</v>
      </c>
      <c r="G25" s="27">
        <v>0.7341342787114845</v>
      </c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6.0"/>
    <col customWidth="1" hidden="1" min="2" max="2" width="31.29"/>
  </cols>
  <sheetData>
    <row r="1"/>
    <row r="2"/>
    <row r="3"/>
    <row r="4"/>
    <row r="5"/>
    <row r="6"/>
    <row r="7"/>
    <row r="8"/>
    <row r="9"/>
    <row r="10"/>
    <row r="11"/>
    <row r="12"/>
    <row r="13"/>
    <row r="14">
      <c r="C14" s="20"/>
      <c r="D14" s="20"/>
      <c r="E14" s="20"/>
      <c r="F14" s="20"/>
      <c r="G14" s="20"/>
    </row>
    <row r="15">
      <c r="C15" s="20"/>
      <c r="D15" s="20"/>
      <c r="E15" s="20"/>
      <c r="F15" s="20"/>
      <c r="G15" s="20"/>
    </row>
    <row r="16">
      <c r="C16" s="20"/>
      <c r="D16" s="20"/>
      <c r="E16" s="20"/>
      <c r="F16" s="20"/>
      <c r="G16" s="20"/>
    </row>
    <row r="17">
      <c r="C17" s="21" t="s">
        <v>45</v>
      </c>
      <c r="D17" s="22"/>
      <c r="E17" s="22"/>
      <c r="F17" s="22"/>
      <c r="G17" s="22"/>
    </row>
    <row r="18">
      <c r="A18" s="32" t="s">
        <v>0</v>
      </c>
      <c r="B18" s="32" t="s">
        <v>42</v>
      </c>
      <c r="C18" s="33" t="s">
        <v>19</v>
      </c>
      <c r="D18" s="33" t="s">
        <v>30</v>
      </c>
      <c r="E18" s="33" t="s">
        <v>31</v>
      </c>
      <c r="F18" s="33" t="s">
        <v>32</v>
      </c>
      <c r="G18" s="33" t="s">
        <v>36</v>
      </c>
    </row>
    <row r="19">
      <c r="A19" s="8">
        <v>1.0</v>
      </c>
      <c r="B19" s="8" t="s">
        <v>20</v>
      </c>
      <c r="C19" s="27">
        <v>0.8</v>
      </c>
      <c r="D19" s="27">
        <v>0.8571428571428571</v>
      </c>
      <c r="E19" s="27">
        <v>0.9</v>
      </c>
      <c r="F19" s="27">
        <v>0.9</v>
      </c>
      <c r="G19" s="27">
        <v>0.8642857142857142</v>
      </c>
    </row>
    <row r="20">
      <c r="A20" s="8">
        <v>2.0</v>
      </c>
      <c r="B20" s="8" t="s">
        <v>23</v>
      </c>
      <c r="C20" s="27">
        <v>0.75</v>
      </c>
      <c r="D20" s="27">
        <v>0.8214285714285714</v>
      </c>
      <c r="E20" s="27">
        <v>0.7333333333333333</v>
      </c>
      <c r="F20" s="27">
        <v>0.9</v>
      </c>
      <c r="G20" s="27">
        <v>0.8011904761904761</v>
      </c>
    </row>
    <row r="21">
      <c r="A21" s="8">
        <v>3.0</v>
      </c>
      <c r="B21" s="8" t="s">
        <v>28</v>
      </c>
      <c r="C21" s="27">
        <v>0.85</v>
      </c>
      <c r="D21" s="27">
        <v>0.8571428571428571</v>
      </c>
      <c r="E21" s="27">
        <v>0.9</v>
      </c>
      <c r="F21" s="27">
        <v>0.95</v>
      </c>
      <c r="G21" s="27">
        <v>0.8892857142857142</v>
      </c>
    </row>
    <row r="22">
      <c r="A22" s="8">
        <v>4.0</v>
      </c>
      <c r="B22" s="8" t="s">
        <v>25</v>
      </c>
      <c r="C22" s="27">
        <v>0.75</v>
      </c>
      <c r="D22" s="27">
        <v>0.8214285714285714</v>
      </c>
      <c r="E22" s="27">
        <v>0.7333333333333333</v>
      </c>
      <c r="F22" s="27">
        <v>1.0</v>
      </c>
      <c r="G22" s="27">
        <v>0.8261904761904761</v>
      </c>
    </row>
    <row r="23">
      <c r="A23" s="8">
        <v>5.0</v>
      </c>
      <c r="B23" s="8" t="s">
        <v>27</v>
      </c>
      <c r="C23" s="27">
        <v>0.8</v>
      </c>
      <c r="D23" s="27">
        <v>0.8571428571428571</v>
      </c>
      <c r="E23" s="27">
        <v>0.9</v>
      </c>
      <c r="F23" s="27">
        <v>0.95</v>
      </c>
      <c r="G23" s="27">
        <v>0.8767857142857143</v>
      </c>
    </row>
    <row r="24">
      <c r="A24" s="8">
        <v>6.0</v>
      </c>
      <c r="B24" s="8" t="s">
        <v>21</v>
      </c>
      <c r="C24" s="27">
        <v>0.75</v>
      </c>
      <c r="D24" s="27">
        <v>0.7857142857142857</v>
      </c>
      <c r="E24" s="27">
        <v>0.8333333333333334</v>
      </c>
      <c r="F24" s="27">
        <v>0.95</v>
      </c>
      <c r="G24" s="27">
        <v>0.8297619047619047</v>
      </c>
    </row>
    <row r="25">
      <c r="A25" s="8">
        <v>7.0</v>
      </c>
      <c r="B25" s="8" t="s">
        <v>26</v>
      </c>
      <c r="C25" s="27">
        <v>0.8</v>
      </c>
      <c r="D25" s="27">
        <v>0.8571428571428571</v>
      </c>
      <c r="E25" s="27">
        <v>0.9333333333333333</v>
      </c>
      <c r="F25" s="27">
        <v>0.95</v>
      </c>
      <c r="G25" s="27">
        <v>0.8851190476190476</v>
      </c>
    </row>
    <row r="26">
      <c r="A26" s="8">
        <v>8.0</v>
      </c>
      <c r="B26" s="8" t="s">
        <v>24</v>
      </c>
      <c r="C26" s="27">
        <v>0.7</v>
      </c>
      <c r="D26" s="27">
        <v>0.8214285714285714</v>
      </c>
      <c r="E26" s="27">
        <v>0.7666666666666667</v>
      </c>
      <c r="F26" s="27">
        <v>0.95</v>
      </c>
      <c r="G26" s="27">
        <v>0.8095238095238095</v>
      </c>
    </row>
    <row r="27">
      <c r="A27" s="8">
        <v>9.0</v>
      </c>
      <c r="B27" s="8" t="s">
        <v>22</v>
      </c>
      <c r="C27" s="27">
        <v>0.75</v>
      </c>
      <c r="D27" s="27">
        <v>0.8518518518518519</v>
      </c>
      <c r="E27" s="27">
        <v>0.9</v>
      </c>
      <c r="F27" s="27">
        <v>0.95</v>
      </c>
      <c r="G27" s="27">
        <v>0.8629629629629629</v>
      </c>
    </row>
    <row r="28">
      <c r="A28" s="8">
        <v>10.0</v>
      </c>
      <c r="B28" s="8" t="s">
        <v>29</v>
      </c>
      <c r="C28" s="27">
        <v>0.6</v>
      </c>
      <c r="D28" s="27">
        <v>0.8214285714285714</v>
      </c>
      <c r="E28" s="27">
        <v>0.7</v>
      </c>
      <c r="F28" s="27">
        <v>0.8</v>
      </c>
      <c r="G28" s="27">
        <v>0.7303571428571427</v>
      </c>
    </row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6.57"/>
    <col customWidth="1" min="2" max="2" width="31.29"/>
    <col customWidth="1" min="4" max="4" width="13.0"/>
    <col customWidth="1" min="5" max="5" width="15.14"/>
    <col customWidth="1" min="6" max="7" width="13.0"/>
  </cols>
  <sheetData>
    <row r="1"/>
    <row r="2"/>
    <row r="3"/>
    <row r="4"/>
    <row r="5"/>
    <row r="6"/>
    <row r="7"/>
    <row r="8"/>
    <row r="9"/>
    <row r="10"/>
    <row r="11"/>
    <row r="12"/>
    <row r="13"/>
    <row r="14">
      <c r="C14" s="20"/>
      <c r="D14" s="20"/>
      <c r="E14" s="20"/>
      <c r="F14" s="20"/>
      <c r="G14" s="20"/>
    </row>
    <row r="15">
      <c r="C15" s="21" t="s">
        <v>47</v>
      </c>
      <c r="D15" s="22"/>
      <c r="E15" s="22"/>
      <c r="F15" s="22"/>
      <c r="G15" s="22"/>
    </row>
    <row r="16">
      <c r="A16" s="32" t="s">
        <v>0</v>
      </c>
      <c r="B16" s="32" t="s">
        <v>42</v>
      </c>
      <c r="C16" s="33" t="s">
        <v>19</v>
      </c>
      <c r="D16" s="33" t="s">
        <v>30</v>
      </c>
      <c r="E16" s="33" t="s">
        <v>31</v>
      </c>
      <c r="F16" s="33" t="s">
        <v>32</v>
      </c>
      <c r="G16" s="33" t="s">
        <v>36</v>
      </c>
    </row>
    <row r="17">
      <c r="A17" s="8">
        <v>1.0</v>
      </c>
      <c r="B17" s="8" t="s">
        <v>20</v>
      </c>
      <c r="C17" s="27">
        <v>0.64</v>
      </c>
      <c r="D17" s="27">
        <v>0.5454545454545454</v>
      </c>
      <c r="E17" s="27">
        <v>0.5192307692307693</v>
      </c>
      <c r="F17" s="27">
        <v>0.2465753424657534</v>
      </c>
      <c r="G17" s="27">
        <v>0.48781516428776706</v>
      </c>
    </row>
    <row r="18">
      <c r="A18" s="8">
        <v>2.0</v>
      </c>
      <c r="B18" s="8" t="s">
        <v>23</v>
      </c>
      <c r="C18" s="27">
        <v>0.8823529411764706</v>
      </c>
      <c r="D18" s="27">
        <v>0.6388888888888888</v>
      </c>
      <c r="E18" s="27">
        <v>0.7857142857142857</v>
      </c>
      <c r="F18" s="27">
        <v>0.782608695652174</v>
      </c>
      <c r="G18" s="27">
        <v>0.7723912028579547</v>
      </c>
    </row>
    <row r="19">
      <c r="A19" s="8">
        <v>3.0</v>
      </c>
      <c r="B19" s="8" t="s">
        <v>28</v>
      </c>
      <c r="C19" s="27">
        <v>0.5862068965517241</v>
      </c>
      <c r="D19" s="27">
        <v>0.5333333333333333</v>
      </c>
      <c r="E19" s="27">
        <v>0.375</v>
      </c>
      <c r="F19" s="27">
        <v>0.2602739726027397</v>
      </c>
      <c r="G19" s="27">
        <v>0.43870355062194927</v>
      </c>
    </row>
    <row r="20">
      <c r="A20" s="8">
        <v>4.0</v>
      </c>
      <c r="B20" s="8" t="s">
        <v>25</v>
      </c>
      <c r="C20" s="27">
        <v>0.8333333333333334</v>
      </c>
      <c r="D20" s="27">
        <v>0.6388888888888888</v>
      </c>
      <c r="E20" s="27">
        <v>0.7333333333333333</v>
      </c>
      <c r="F20" s="27">
        <v>0.8695652173913043</v>
      </c>
      <c r="G20" s="27">
        <v>0.768780193236715</v>
      </c>
    </row>
    <row r="21">
      <c r="A21" s="8">
        <v>5.0</v>
      </c>
      <c r="B21" s="8" t="s">
        <v>27</v>
      </c>
      <c r="C21" s="27">
        <v>0.5925925925925926</v>
      </c>
      <c r="D21" s="27">
        <v>0.5217391304347826</v>
      </c>
      <c r="E21" s="27">
        <v>0.40298507462686567</v>
      </c>
      <c r="F21" s="27">
        <v>0.2111111111111111</v>
      </c>
      <c r="G21" s="27">
        <v>0.432106977191338</v>
      </c>
    </row>
    <row r="22">
      <c r="A22" s="8">
        <v>6.0</v>
      </c>
      <c r="B22" s="8" t="s">
        <v>21</v>
      </c>
      <c r="C22" s="27">
        <v>0.8333333333333334</v>
      </c>
      <c r="D22" s="27">
        <v>0.6285714285714286</v>
      </c>
      <c r="E22" s="27">
        <v>0.7575757575757576</v>
      </c>
      <c r="F22" s="27">
        <v>0.7916666666666666</v>
      </c>
      <c r="G22" s="27">
        <v>0.7527867965367966</v>
      </c>
    </row>
    <row r="23">
      <c r="A23" s="8">
        <v>7.0</v>
      </c>
      <c r="B23" s="8" t="s">
        <v>26</v>
      </c>
      <c r="C23" s="27">
        <v>0.5714285714285714</v>
      </c>
      <c r="D23" s="27">
        <v>0.5106382978723404</v>
      </c>
      <c r="E23" s="27">
        <v>0.4307692307692308</v>
      </c>
      <c r="F23" s="27">
        <v>0.18627450980392157</v>
      </c>
      <c r="G23" s="27">
        <v>0.42477765246851606</v>
      </c>
    </row>
    <row r="24">
      <c r="A24" s="8">
        <v>8.0</v>
      </c>
      <c r="B24" s="8" t="s">
        <v>24</v>
      </c>
      <c r="C24" s="27">
        <v>0.8235294117647058</v>
      </c>
      <c r="D24" s="27">
        <v>0.6216216216216216</v>
      </c>
      <c r="E24" s="27">
        <v>0.7666666666666667</v>
      </c>
      <c r="F24" s="27">
        <v>0.8260869565217391</v>
      </c>
      <c r="G24" s="27">
        <v>0.7594761641436834</v>
      </c>
    </row>
    <row r="25">
      <c r="A25" s="8">
        <v>9.0</v>
      </c>
      <c r="B25" s="8" t="s">
        <v>22</v>
      </c>
      <c r="C25" s="27">
        <v>0.45454545454545453</v>
      </c>
      <c r="D25" s="27">
        <v>0.5348837209302325</v>
      </c>
      <c r="E25" s="27">
        <v>0.4576271186440678</v>
      </c>
      <c r="F25" s="27">
        <v>0.12751677852348994</v>
      </c>
      <c r="G25" s="27">
        <v>0.39364326816081113</v>
      </c>
    </row>
    <row r="26">
      <c r="A26" s="8">
        <v>10.0</v>
      </c>
      <c r="B26" s="8" t="s">
        <v>29</v>
      </c>
      <c r="C26" s="27">
        <v>0.8571428571428571</v>
      </c>
      <c r="D26" s="27">
        <v>0.6388888888888888</v>
      </c>
      <c r="E26" s="27">
        <v>0.8076923076923077</v>
      </c>
      <c r="F26" s="27">
        <v>0.7272727272727273</v>
      </c>
      <c r="G26" s="27">
        <v>0.7577491952491953</v>
      </c>
    </row>
  </sheetData>
  <drawing r:id="rId2"/>
</worksheet>
</file>