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diff offset" sheetId="2" r:id="rId4"/>
    <sheet state="visible" name="diferencia tiempos" sheetId="3" r:id="rId5"/>
    <sheet state="visible" name="tiempos" sheetId="4" r:id="rId6"/>
    <sheet state="visible" name="positivas y negativas" sheetId="5" r:id="rId7"/>
    <sheet state="visible" name="Precisión" sheetId="6" r:id="rId8"/>
    <sheet state="visible" name="Recall" sheetId="7" r:id="rId9"/>
    <sheet state="visible" name="F1" sheetId="8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<sst xmlns="http://schemas.openxmlformats.org/spreadsheetml/2006/main" count="147" uniqueCount="47">
  <si>
    <t>Técnica</t>
  </si>
  <si>
    <t>Tipo</t>
  </si>
  <si>
    <t>Config</t>
  </si>
  <si>
    <t>diff_main_start_prom</t>
  </si>
  <si>
    <t>diff_main_end_prom</t>
  </si>
  <si>
    <t>diff_sec_start_prom</t>
  </si>
  <si>
    <t>diff_sec_end_prom</t>
  </si>
  <si>
    <t>offset_diff_list</t>
  </si>
  <si>
    <t>total_covered_sync_percentage_prom</t>
  </si>
  <si>
    <t>ok_covered_sync_percentage_prom</t>
  </si>
  <si>
    <t>total_syncs</t>
  </si>
  <si>
    <t>false_positive_sync</t>
  </si>
  <si>
    <t>count_positive</t>
  </si>
  <si>
    <t>count_negative</t>
  </si>
  <si>
    <t>extraction_time</t>
  </si>
  <si>
    <t>sync_time</t>
  </si>
  <si>
    <t>Precisión</t>
  </si>
  <si>
    <t>Recall</t>
  </si>
  <si>
    <t>F1 Score</t>
  </si>
  <si>
    <t>Autoencoder</t>
  </si>
  <si>
    <t>Covers</t>
  </si>
  <si>
    <t>autoencoder_model32_layer3_noisy</t>
  </si>
  <si>
    <t>Audio fingerprint</t>
  </si>
  <si>
    <t>audio_fingerprints_20bins_15lowcut_4096_1024</t>
  </si>
  <si>
    <t>MFCC</t>
  </si>
  <si>
    <t>mfcc_160bins_40lowcut_8192_2048</t>
  </si>
  <si>
    <t>Soundnet</t>
  </si>
  <si>
    <t>soundnet_l4</t>
  </si>
  <si>
    <t>Directo</t>
  </si>
  <si>
    <t>Ruido</t>
  </si>
  <si>
    <t>Vivo</t>
  </si>
  <si>
    <t>AVERAGE de offset_diff_list</t>
  </si>
  <si>
    <t>AVERAGE de diff_main_start_prom</t>
  </si>
  <si>
    <t>SUM de diff_main_end_prom</t>
  </si>
  <si>
    <t>AVERAGE de diff_sec_start_prom</t>
  </si>
  <si>
    <t>SUM de extraction_time</t>
  </si>
  <si>
    <t>AVERAGE de diff_sec_end_prom</t>
  </si>
  <si>
    <t>SUM de sync_time</t>
  </si>
  <si>
    <t>Total</t>
  </si>
  <si>
    <t>Suma total</t>
  </si>
  <si>
    <t>Valores</t>
  </si>
  <si>
    <t>SUM de count_positive</t>
  </si>
  <si>
    <t>SUM de count_negative</t>
  </si>
  <si>
    <t>SUM de false_positive_sync</t>
  </si>
  <si>
    <t>AVERAGE de Recall</t>
  </si>
  <si>
    <t>AVERAGE de Precisión</t>
  </si>
  <si>
    <t>AVERAGE de 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</si>
</sst>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Precisión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'Precisión'!$B$1:$B$2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'Precisión'!$A$3:$A$6</c:f>
            </c:strRef>
          </c:cat>
          <c:val>
            <c:numRef>
              <c:f>'Precisión'!$B$3:$B$6</c:f>
            </c:numRef>
          </c:val>
          <c:smooth val="0"/>
        </c:ser>
        <c:ser>
          <c:idx val="1"/>
          <c:order val="1"/>
          <c:tx>
            <c:strRef>
              <c:f>'Precisión'!$C$1:$C$2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'Precisión'!$A$3:$A$6</c:f>
            </c:strRef>
          </c:cat>
          <c:val>
            <c:numRef>
              <c:f>'Precisión'!$C$3:$C$6</c:f>
            </c:numRef>
          </c:val>
          <c:smooth val="0"/>
        </c:ser>
        <c:ser>
          <c:idx val="2"/>
          <c:order val="2"/>
          <c:tx>
            <c:strRef>
              <c:f>'Precisión'!$D$1:$D$2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'Precisión'!$A$3:$A$6</c:f>
            </c:strRef>
          </c:cat>
          <c:val>
            <c:numRef>
              <c:f>'Precisión'!$D$3:$D$6</c:f>
            </c:numRef>
          </c:val>
          <c:smooth val="0"/>
        </c:ser>
        <c:ser>
          <c:idx val="3"/>
          <c:order val="3"/>
          <c:tx>
            <c:strRef>
              <c:f>'Precisión'!$E$1:$E$2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'Precisión'!$A$3:$A$6</c:f>
            </c:strRef>
          </c:cat>
          <c:val>
            <c:numRef>
              <c:f>'Precisión'!$E$3:$E$6</c:f>
            </c:numRef>
          </c:val>
          <c:smooth val="0"/>
        </c:ser>
        <c:axId val="919864532"/>
        <c:axId val="823209666"/>
      </c:lineChart>
      <c:catAx>
        <c:axId val="919864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823209666"/>
      </c:catAx>
      <c:valAx>
        <c:axId val="823209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9864532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Precisión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'Precisión'!$F$1:$F$2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'Precisión'!$A$3:$A$6</c:f>
            </c:strRef>
          </c:cat>
          <c:val>
            <c:numRef>
              <c:f>'Precisión'!$F$3:$F$6</c:f>
            </c:numRef>
          </c:val>
          <c:smooth val="0"/>
        </c:ser>
        <c:axId val="873938677"/>
        <c:axId val="1828541798"/>
      </c:lineChart>
      <c:catAx>
        <c:axId val="87393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828541798"/>
      </c:catAx>
      <c:valAx>
        <c:axId val="182854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393867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Recall!$B$1:$B$2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Recall!$A$3:$A$6</c:f>
            </c:strRef>
          </c:cat>
          <c:val>
            <c:numRef>
              <c:f>Recall!$B$3:$B$6</c:f>
            </c:numRef>
          </c:val>
          <c:smooth val="0"/>
        </c:ser>
        <c:ser>
          <c:idx val="1"/>
          <c:order val="1"/>
          <c:tx>
            <c:strRef>
              <c:f>Recall!$C$1:$C$2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Recall!$A$3:$A$6</c:f>
            </c:strRef>
          </c:cat>
          <c:val>
            <c:numRef>
              <c:f>Recall!$C$3:$C$6</c:f>
            </c:numRef>
          </c:val>
          <c:smooth val="0"/>
        </c:ser>
        <c:ser>
          <c:idx val="2"/>
          <c:order val="2"/>
          <c:tx>
            <c:strRef>
              <c:f>Recall!$D$1:$D$2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Recall!$A$3:$A$6</c:f>
            </c:strRef>
          </c:cat>
          <c:val>
            <c:numRef>
              <c:f>Recall!$D$3:$D$6</c:f>
            </c:numRef>
          </c:val>
          <c:smooth val="0"/>
        </c:ser>
        <c:ser>
          <c:idx val="3"/>
          <c:order val="3"/>
          <c:tx>
            <c:strRef>
              <c:f>Recall!$E$1:$E$2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Recall!$A$3:$A$6</c:f>
            </c:strRef>
          </c:cat>
          <c:val>
            <c:numRef>
              <c:f>Recall!$E$3:$E$6</c:f>
            </c:numRef>
          </c:val>
          <c:smooth val="0"/>
        </c:ser>
        <c:axId val="2053791320"/>
        <c:axId val="2056264528"/>
      </c:lineChart>
      <c:catAx>
        <c:axId val="205379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056264528"/>
      </c:catAx>
      <c:valAx>
        <c:axId val="2056264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2053791320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Recall!$F$1:$F$2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Recall!$A$3:$A$6</c:f>
            </c:strRef>
          </c:cat>
          <c:val>
            <c:numRef>
              <c:f>Recall!$F$3:$F$6</c:f>
            </c:numRef>
          </c:val>
          <c:smooth val="0"/>
        </c:ser>
        <c:axId val="1848014964"/>
        <c:axId val="1319885857"/>
      </c:lineChart>
      <c:catAx>
        <c:axId val="1848014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319885857"/>
      </c:catAx>
      <c:valAx>
        <c:axId val="131988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84801496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score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'F1'!$B$1:$B$2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'F1'!$A$3:$A$6</c:f>
            </c:strRef>
          </c:cat>
          <c:val>
            <c:numRef>
              <c:f>'F1'!$B$3:$B$6</c:f>
            </c:numRef>
          </c:val>
          <c:smooth val="0"/>
        </c:ser>
        <c:ser>
          <c:idx val="1"/>
          <c:order val="1"/>
          <c:tx>
            <c:strRef>
              <c:f>'F1'!$C$1:$C$2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'F1'!$A$3:$A$6</c:f>
            </c:strRef>
          </c:cat>
          <c:val>
            <c:numRef>
              <c:f>'F1'!$C$3:$C$6</c:f>
            </c:numRef>
          </c:val>
          <c:smooth val="0"/>
        </c:ser>
        <c:ser>
          <c:idx val="2"/>
          <c:order val="2"/>
          <c:tx>
            <c:strRef>
              <c:f>'F1'!$D$1:$D$2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'F1'!$A$3:$A$6</c:f>
            </c:strRef>
          </c:cat>
          <c:val>
            <c:numRef>
              <c:f>'F1'!$D$3:$D$6</c:f>
            </c:numRef>
          </c:val>
          <c:smooth val="0"/>
        </c:ser>
        <c:ser>
          <c:idx val="3"/>
          <c:order val="3"/>
          <c:tx>
            <c:strRef>
              <c:f>'F1'!$E$1:$E$2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'F1'!$A$3:$A$6</c:f>
            </c:strRef>
          </c:cat>
          <c:val>
            <c:numRef>
              <c:f>'F1'!$E$3:$E$6</c:f>
            </c:numRef>
          </c:val>
          <c:smooth val="0"/>
        </c:ser>
        <c:axId val="1898767584"/>
        <c:axId val="468598028"/>
      </c:lineChart>
      <c:catAx>
        <c:axId val="18987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468598028"/>
      </c:catAx>
      <c:valAx>
        <c:axId val="46859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898767584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F1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'F1'!$E$2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'F1'!$A$3:$A$6</c:f>
            </c:strRef>
          </c:cat>
          <c:val>
            <c:numRef>
              <c:f>'F1'!$E$3:$E$6</c:f>
            </c:numRef>
          </c:val>
          <c:smooth val="0"/>
        </c:ser>
        <c:axId val="1972261875"/>
        <c:axId val="362760989"/>
      </c:lineChart>
      <c:catAx>
        <c:axId val="197226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Técnica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362760989"/>
      </c:catAx>
      <c:valAx>
        <c:axId val="36276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972261875"/>
      </c:valAx>
    </c:plotArea>
    <c:legend>
      <c:legendPos val="r"/>
      <c:overlay val="0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723900</xdr:colOff>
      <xdr:row>0</xdr:row>
      <xdr:rowOff>0</xdr:rowOff>
    </xdr:from>
    <xdr:ext cx="7229475" cy="4467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714375</xdr:colOff>
      <xdr:row>9</xdr:row>
      <xdr:rowOff>123825</xdr:rowOff>
    </xdr:from>
    <xdr:ext cx="6657975" cy="4114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666750</xdr:colOff>
      <xdr:row>0</xdr:row>
      <xdr:rowOff>38100</xdr:rowOff>
    </xdr:from>
    <xdr:ext cx="7515225" cy="4648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7</xdr:row>
      <xdr:rowOff>171450</xdr:rowOff>
    </xdr:from>
    <xdr:ext cx="7010400" cy="4333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247650</xdr:colOff>
      <xdr:row>0</xdr:row>
      <xdr:rowOff>38100</xdr:rowOff>
    </xdr:from>
    <xdr:ext cx="7877175" cy="4867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20</xdr:row>
      <xdr:rowOff>114300</xdr:rowOff>
    </xdr:from>
    <xdr:ext cx="7734300" cy="47815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S19" sheet="Hoja 1"/>
  </cacheSource>
  <cacheFields>
    <cacheField name="Técnica" numFmtId="0">
      <sharedItems>
        <s v="Autoencoder"/>
        <s v="Audio fingerprint"/>
        <s v="MFCC"/>
        <s v="Soundnet"/>
      </sharedItems>
    </cacheField>
    <cacheField name="Tipo" numFmtId="0">
      <sharedItems>
        <s v="Covers"/>
        <s v="Directo"/>
        <s v="Ruido"/>
        <s v="Vivo"/>
      </sharedItems>
    </cacheField>
    <cacheField name="Config" numFmtId="0">
      <sharedItems>
        <s v="autoencoder_model32_layer3_noisy"/>
        <s v="audio_fingerprints_20bins_15lowcut_4096_1024"/>
        <s v="mfcc_160bins_40lowcut_8192_2048"/>
        <s v="soundnet_l4"/>
      </sharedItems>
    </cacheField>
    <cacheField name="diff_main_start_prom" numFmtId="0">
      <sharedItems containsSemiMixedTypes="0" containsString="0" containsNumber="1">
        <n v="0.883181859410431"/>
        <n v="0.219830528702709"/>
        <n v="0.124880682431703"/>
        <n v="1.09773322194375"/>
        <n v="0.462910740053597"/>
        <n v="0.318679624230645"/>
        <n v="2.33718753172911"/>
        <n v="1.51441660208387"/>
        <n v="0.406652236652237"/>
        <n v="0.596564172335601"/>
        <n v="1.03027506654836"/>
        <n v="0.592855949397303"/>
        <n v="0.621006453863597"/>
        <n v="0.758783608681568"/>
        <n v="0.67195866324672"/>
        <n v="1.8606629318394"/>
      </sharedItems>
    </cacheField>
    <cacheField name="diff_main_end_prom" numFmtId="0">
      <sharedItems containsSemiMixedTypes="0" containsString="0" containsNumber="1">
        <n v="2.10579954648526"/>
        <n v="0.817472252058717"/>
        <n v="0.965161429651225"/>
        <n v="4.19428889684529"/>
        <n v="0.107598433312719"/>
        <n v="0.120143828960155"/>
        <n v="0.092240836633161"/>
        <n v="1.18700536754786"/>
        <n v="0.545029890744177"/>
        <n v="0.828936054421769"/>
        <n v="1.12209011140688"/>
        <n v="0.834884831125433"/>
        <n v="0.915450898308041"/>
        <n v="3.23484612892776"/>
        <n v="0.276939890710382"/>
        <n v="2.6747352274243"/>
      </sharedItems>
    </cacheField>
    <cacheField name="diff_sec_start_prom" numFmtId="0">
      <sharedItems containsSemiMixedTypes="0" containsString="0" containsNumber="1">
        <n v="0.946603416717294"/>
        <n v="0.245005046889453"/>
        <n v="0.207738988193883"/>
        <n v="1.15151668578347"/>
        <n v="0.45437816650362"/>
        <n v="0.269198262448809"/>
        <n v="2.26831234357744"/>
        <n v="1.55930876562041"/>
        <n v="0.255664929176429"/>
        <n v="0.398381214800311"/>
        <n v="0.940387767997129"/>
        <n v="0.408843962639639"/>
        <n v="0.552131377158662"/>
        <n v="0.621275412100587"/>
        <n v="0.52973962357088"/>
        <n v="1.88967103821306"/>
      </sharedItems>
    </cacheField>
    <cacheField name="diff_sec_end_prom" numFmtId="0">
      <sharedItems containsSemiMixedTypes="0" containsString="0" containsNumber="1">
        <n v="3.56866546221055"/>
        <n v="2.6748909257428"/>
        <n v="2.47347634636314"/>
        <n v="4.6583824253873"/>
        <n v="1.44598800002936"/>
        <n v="1.47614512598738"/>
        <n v="1.7486454058406"/>
        <n v="2.38447733265318"/>
        <n v="0.411648325222516"/>
        <n v="0.693015668448302"/>
        <n v="0.421203572835257"/>
        <n v="0.740965830771844"/>
        <n v="1.06428523456414"/>
        <n v="3.455100106286"/>
        <n v="0.385119722942203"/>
        <n v="3.09106355259636"/>
      </sharedItems>
    </cacheField>
    <cacheField name="offset_diff_list" numFmtId="0">
      <sharedItems containsSemiMixedTypes="0" containsString="0" containsNumber="1">
        <n v="0.670683293614802"/>
        <n v="0.429134721810331"/>
        <n v="0.449493575224732"/>
        <n v="0.688432410361864"/>
        <n v="0.477303502540332"/>
        <n v="0.49969156248839"/>
        <n v="0.46469003071943"/>
        <n v="0.547532619343317"/>
        <n v="0.551262385479393"/>
        <n v="0.513078355770034"/>
        <n v="0.464663554624418"/>
        <n v="0.666436340064413"/>
        <n v="0.775483558442625"/>
        <n v="0.547526002711751"/>
        <n v="0.548906747498676"/>
        <n v="0.854965141626633"/>
      </sharedItems>
    </cacheField>
    <cacheField name="total_covered_sync_percentage_prom" numFmtId="0">
      <sharedItems containsSemiMixedTypes="0" containsString="0" containsNumber="1">
        <n v="26.3378014258467"/>
        <n v="21.3920325807714"/>
        <n v="22.92822742458"/>
        <n v="52.9484417593287"/>
        <n v="78.7760078919823"/>
        <n v="82.959465154629"/>
        <n v="78.4893332263959"/>
        <n v="93.6029928486555"/>
        <n v="29.5868782871567"/>
        <n v="33.3360237009099"/>
        <n v="28.9534592354448"/>
        <n v="51.8017883504423"/>
        <n v="66.4108979859539"/>
        <n v="71.9131468821211"/>
        <n v="78.9090800293579"/>
        <n v="89.1529786238602"/>
      </sharedItems>
    </cacheField>
    <cacheField name="ok_covered_sync_percentage_prom" numFmtId="0">
      <sharedItems containsSemiMixedTypes="0" containsString="0" containsNumber="1">
        <n v="83.0653737276704"/>
        <n v="93.8872541044969"/>
        <n v="94.1264073219599"/>
        <n v="71.6840442280143"/>
        <n v="94.2924942949485"/>
        <n v="96.1848871358017"/>
        <n v="92.1396520483778"/>
        <n v="103.098948644896"/>
        <n v="71.2774795099683"/>
        <n v="69.2866374960088"/>
        <n v="63.8048453521838"/>
        <n v="76.5072566406533"/>
        <n v="94.1827280528073"/>
        <n v="87.8938461892591"/>
        <n v="89.3529288567729"/>
        <n v="98.3304911292576"/>
      </sharedItems>
    </cacheField>
    <cacheField name="total_syncs" numFmtId="0">
      <sharedItems containsSemiMixedTypes="0" containsString="0" containsNumber="1" containsInteger="1">
        <n v="80.0"/>
        <n v="79.0"/>
        <n v="105.0"/>
        <n v="111.0"/>
        <n v="70.0"/>
      </sharedItems>
    </cacheField>
    <cacheField name="false_positive_sync" numFmtId="0">
      <sharedItems containsSemiMixedTypes="0" containsString="0" containsNumber="1" containsInteger="1">
        <n v="6.0"/>
        <n v="0.0"/>
        <n v="210.0"/>
        <n v="17.0"/>
        <n v="28.0"/>
        <n v="3.0"/>
        <n v="129.0"/>
        <n v="29.0"/>
        <n v="21.0"/>
        <n v="199.0"/>
        <n v="12.0"/>
        <n v="461.0"/>
      </sharedItems>
    </cacheField>
    <cacheField name="count_positive" numFmtId="0">
      <sharedItems containsSemiMixedTypes="0" containsString="0" containsNumber="1" containsInteger="1">
        <n v="24.0"/>
        <n v="19.0"/>
        <n v="21.0"/>
        <n v="57.0"/>
        <n v="66.0"/>
        <n v="68.0"/>
        <n v="67.0"/>
        <n v="72.0"/>
        <n v="43.0"/>
        <n v="50.0"/>
        <n v="46.0"/>
        <n v="74.0"/>
        <n v="47.0"/>
        <n v="56.0"/>
        <n v="61.0"/>
        <n v="63.0"/>
      </sharedItems>
    </cacheField>
    <cacheField name="count_negative" numFmtId="0">
      <sharedItems containsSemiMixedTypes="0" containsString="0" containsNumber="1" containsInteger="1">
        <n v="56.0"/>
        <n v="61.0"/>
        <n v="59.0"/>
        <n v="23.0"/>
        <n v="13.0"/>
        <n v="11.0"/>
        <n v="12.0"/>
        <n v="7.0"/>
        <n v="62.0"/>
        <n v="55.0"/>
        <n v="65.0"/>
        <n v="31.0"/>
        <n v="14.0"/>
        <n v="9.0"/>
      </sharedItems>
    </cacheField>
    <cacheField name="extraction_time" numFmtId="0">
      <sharedItems containsSemiMixedTypes="0" containsString="0" containsNumber="1">
        <n v="32.7965188026428"/>
        <n v="424.516555547714"/>
        <n v="158.218150138855"/>
        <n v="2750.30264401436"/>
        <n v="85.2737655639649"/>
        <n v="1659.15302181244"/>
        <n v="600.281670570374"/>
        <n v="2905.56813073158"/>
        <n v="52.4732446670532"/>
        <n v="1213.17990732193"/>
        <n v="451.112641334534"/>
        <n v="3011.71132874489"/>
        <n v="111.457900047302"/>
        <n v="2244.64720630646"/>
        <n v="859.910178184509"/>
        <n v="5226.84440565109"/>
      </sharedItems>
    </cacheField>
    <cacheField name="sync_time" numFmtId="0">
      <sharedItems containsSemiMixedTypes="0" containsString="0" containsNumber="1">
        <n v="187.929678916931"/>
        <n v="8.02675747871399"/>
        <n v="6.80460453033447"/>
        <n v="450.664337158203"/>
        <n v="484.829542636871"/>
        <n v="30.6429331302643"/>
        <n v="26.1738023757935"/>
        <n v="512.672017097473"/>
        <n v="280.995353221893"/>
        <n v="21.2613084316254"/>
        <n v="18.7794404029846"/>
        <n v="482.996925592423"/>
        <n v="1024.87121534348"/>
        <n v="57.4277291297913"/>
        <n v="55.27703166008"/>
        <n v="1230.78591942787"/>
      </sharedItems>
    </cacheField>
    <cacheField name="Precisión" numFmtId="0">
      <sharedItems containsSemiMixedTypes="0" containsString="0" containsNumber="1">
        <n v="0.8"/>
        <n v="1.0"/>
        <n v="0.21348314606741572"/>
        <n v="0.7951807228915663"/>
        <n v="0.7083333333333334"/>
        <n v="0.9571428571428572"/>
        <n v="0.3582089552238806"/>
        <n v="0.5972222222222222"/>
        <n v="0.704225352112676"/>
        <n v="0.27106227106227104"/>
        <n v="0.6911764705882353"/>
        <n v="0.8235294117647058"/>
        <n v="0.12022900763358779"/>
      </sharedItems>
    </cacheField>
    <cacheField name="Recall" numFmtId="0">
      <sharedItems containsSemiMixedTypes="0" containsString="0" containsNumber="1">
        <n v="0.3"/>
        <n v="0.2375"/>
        <n v="0.2625"/>
        <n v="0.7125"/>
        <n v="0.8354430379746836"/>
        <n v="0.8607594936708861"/>
        <n v="0.8481012658227848"/>
        <n v="0.9113924050632911"/>
        <n v="0.4095238095238095"/>
        <n v="0.47619047619047616"/>
        <n v="0.4144144144144144"/>
        <n v="0.7047619047619048"/>
        <n v="0.6714285714285714"/>
        <n v="0.8"/>
        <n v="0.8714285714285714"/>
        <n v="0.9"/>
      </sharedItems>
    </cacheField>
    <cacheField name="F1 Score" numFmtId="0">
      <sharedItems containsSemiMixedTypes="0" containsString="0" containsNumber="1">
        <n v="0.4363636363636363"/>
        <n v="0.3838383838383838"/>
        <n v="0.4158415841584159"/>
        <n v="0.3285302593659943"/>
        <n v="0.8148148148148148"/>
        <n v="0.7771428571428572"/>
        <n v="0.8993288590604026"/>
        <n v="0.5142857142857143"/>
        <n v="0.48587570621468923"/>
        <n v="0.568181818181818"/>
        <n v="0.5859872611464968"/>
        <n v="0.3915343915343915"/>
        <n v="0.681159420289855"/>
        <n v="0.8115942028985507"/>
        <n v="0.9312977099236641"/>
        <n v="0.2121212121212121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ff offset" cacheId="0" dataCaption="" compact="0" compactData="0">
  <location ref="A1:B6" firstHeaderRow="0" firstDataRow="1" firstDataCol="0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dataFields>
    <dataField name="AVERAGE of offset_diff_list" fld="7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iferencia tiempos" cacheId="0" dataCaption="" compact="0" compactData="0">
  <location ref="A1:E6" firstHeaderRow="0" firstDataRow="2" firstDataCol="0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-2"/>
  </colFields>
  <dataFields>
    <dataField name="AVERAGE of diff_main_start_prom" fld="3" subtotal="average" baseField="0"/>
    <dataField name="SUM of diff_main_end_prom" fld="4" baseField="0"/>
    <dataField name="AVERAGE of diff_sec_start_prom" fld="5" subtotal="average" baseField="0"/>
    <dataField name="AVERAGE of diff_sec_end_prom" fld="6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iempos" cacheId="0" dataCaption="" compact="0" compactData="0">
  <location ref="A1:C6" firstHeaderRow="0" firstDataRow="2" firstDataCol="0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-2"/>
  </colFields>
  <dataFields>
    <dataField name="SUM of extraction_time" fld="14" baseField="0"/>
    <dataField name="SUM of sync_time" fld="15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ositivas y negativas" cacheId="0" dataCaption="" compact="0" compactData="0">
  <location ref="A1:G8" firstHeaderRow="0" firstDataRow="2" firstDataCol="1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axis="axisCol" compact="0" outline="0" multipleItemSelectionAllowed="1" showAll="0" sortType="ascending">
      <items>
        <item x="0"/>
        <item h="1" x="1"/>
        <item h="1" x="2"/>
        <item h="1"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1"/>
    <field x="-2"/>
  </colFields>
  <dataFields>
    <dataField name="SUM of count_positive" fld="12" baseField="0"/>
    <dataField name="SUM of count_negative" fld="13" baseField="0"/>
    <dataField name="SUM of false_positive_sync" fld="11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recisión" cacheId="0" dataCaption="" compact="0" compactData="0">
  <location ref="A1:F7" firstHeaderRow="0" firstDataRow="1" firstDataCol="1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1"/>
  </colFields>
  <dataFields>
    <dataField name="AVERAGE of Precisión" fld="16" subtotal="average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Recall" cacheId="0" dataCaption="" compact="0" compactData="0">
  <location ref="A1:F7" firstHeaderRow="0" firstDataRow="1" firstDataCol="1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1"/>
  </colFields>
  <dataFields>
    <dataField name="AVERAGE of Recall" fld="17" subtotal="average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F1" cacheId="0" dataCaption="" compact="0" compactData="0">
  <location ref="A1:E7" firstHeaderRow="0" firstDataRow="1" firstDataCol="1"/>
  <pivotFields>
    <pivotField name="Técnica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Tipo" axis="axisCol" compact="0" outline="0" multipleItemSelectionAllowed="1" showAll="0" sortType="ascending">
      <items>
        <item h="1" x="0"/>
        <item x="1"/>
        <item x="2"/>
        <item x="3"/>
        <item t="default"/>
      </items>
    </pivotField>
    <pivotField name="Config" compact="0" outline="0" multipleItemSelectionAllowed="1" showAll="0">
      <items>
        <item x="0"/>
        <item x="1"/>
        <item x="2"/>
        <item x="3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colFields>
    <field x="1"/>
  </colFields>
  <dataFields>
    <dataField name="AVERAGE of F1 Score" fld="18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14"/>
  </cols>
  <sheetData>
    <row r="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1" t="s">
        <v>16</v>
      </c>
      <c r="R3" s="1" t="s">
        <v>17</v>
      </c>
      <c r="S3" s="1" t="s">
        <v>18</v>
      </c>
    </row>
    <row r="4">
      <c r="A4" s="1" t="s">
        <v>19</v>
      </c>
      <c r="B4" s="1" t="s">
        <v>20</v>
      </c>
      <c r="C4" s="2" t="s">
        <v>21</v>
      </c>
      <c r="D4" s="3">
        <v>0.883181859410431</v>
      </c>
      <c r="E4" s="3">
        <v>2.10579954648526</v>
      </c>
      <c r="F4" s="3">
        <v>0.946603416717294</v>
      </c>
      <c r="G4" s="3">
        <v>3.56866546221055</v>
      </c>
      <c r="H4" s="3">
        <v>0.670683293614802</v>
      </c>
      <c r="I4" s="3">
        <v>26.3378014258467</v>
      </c>
      <c r="J4" s="3">
        <v>83.0653737276704</v>
      </c>
      <c r="K4" s="3">
        <v>80.0</v>
      </c>
      <c r="L4" s="3">
        <v>6.0</v>
      </c>
      <c r="M4" s="3">
        <v>24.0</v>
      </c>
      <c r="N4" s="3">
        <v>56.0</v>
      </c>
      <c r="O4" s="3">
        <v>32.7965188026428</v>
      </c>
      <c r="P4" s="3">
        <v>187.929678916931</v>
      </c>
      <c r="Q4">
        <f t="shared" ref="Q4:Q19" si="1">M4/(M4+L4)</f>
        <v>0.8</v>
      </c>
      <c r="R4">
        <f t="shared" ref="R4:R19" si="2">M4/(M4+N4)</f>
        <v>0.3</v>
      </c>
      <c r="S4">
        <f t="shared" ref="S4:S19" si="3">2*(Q4*R4/(Q4+R4))</f>
        <v>0.4363636364</v>
      </c>
    </row>
    <row r="5">
      <c r="A5" s="1" t="s">
        <v>22</v>
      </c>
      <c r="B5" s="1" t="s">
        <v>20</v>
      </c>
      <c r="C5" s="2" t="s">
        <v>23</v>
      </c>
      <c r="D5" s="3">
        <v>0.219830528702709</v>
      </c>
      <c r="E5" s="3">
        <v>0.817472252058717</v>
      </c>
      <c r="F5" s="3">
        <v>0.245005046889453</v>
      </c>
      <c r="G5" s="3">
        <v>2.6748909257428</v>
      </c>
      <c r="H5" s="3">
        <v>0.429134721810331</v>
      </c>
      <c r="I5" s="3">
        <v>21.3920325807714</v>
      </c>
      <c r="J5" s="3">
        <v>93.8872541044969</v>
      </c>
      <c r="K5" s="3">
        <v>80.0</v>
      </c>
      <c r="L5" s="3">
        <v>0.0</v>
      </c>
      <c r="M5" s="3">
        <v>19.0</v>
      </c>
      <c r="N5" s="3">
        <v>61.0</v>
      </c>
      <c r="O5" s="3">
        <v>424.516555547714</v>
      </c>
      <c r="P5" s="3">
        <v>8.02675747871399</v>
      </c>
      <c r="Q5">
        <f t="shared" si="1"/>
        <v>1</v>
      </c>
      <c r="R5">
        <f t="shared" si="2"/>
        <v>0.2375</v>
      </c>
      <c r="S5">
        <f t="shared" si="3"/>
        <v>0.3838383838</v>
      </c>
    </row>
    <row r="6">
      <c r="A6" s="1" t="s">
        <v>24</v>
      </c>
      <c r="B6" s="1" t="s">
        <v>20</v>
      </c>
      <c r="C6" s="2" t="s">
        <v>25</v>
      </c>
      <c r="D6" s="3">
        <v>0.124880682431703</v>
      </c>
      <c r="E6" s="3">
        <v>0.965161429651225</v>
      </c>
      <c r="F6" s="3">
        <v>0.207738988193883</v>
      </c>
      <c r="G6" s="3">
        <v>2.47347634636314</v>
      </c>
      <c r="H6" s="3">
        <v>0.449493575224732</v>
      </c>
      <c r="I6" s="3">
        <v>22.92822742458</v>
      </c>
      <c r="J6" s="3">
        <v>94.1264073219599</v>
      </c>
      <c r="K6" s="3">
        <v>80.0</v>
      </c>
      <c r="L6" s="3">
        <v>0.0</v>
      </c>
      <c r="M6" s="3">
        <v>21.0</v>
      </c>
      <c r="N6" s="3">
        <v>59.0</v>
      </c>
      <c r="O6" s="3">
        <v>158.218150138855</v>
      </c>
      <c r="P6" s="3">
        <v>6.80460453033447</v>
      </c>
      <c r="Q6">
        <f t="shared" si="1"/>
        <v>1</v>
      </c>
      <c r="R6">
        <f t="shared" si="2"/>
        <v>0.2625</v>
      </c>
      <c r="S6">
        <f t="shared" si="3"/>
        <v>0.4158415842</v>
      </c>
    </row>
    <row r="7">
      <c r="A7" s="1" t="s">
        <v>26</v>
      </c>
      <c r="B7" s="1" t="s">
        <v>20</v>
      </c>
      <c r="C7" s="2" t="s">
        <v>27</v>
      </c>
      <c r="D7" s="3">
        <v>1.09773322194375</v>
      </c>
      <c r="E7" s="3">
        <v>4.19428889684529</v>
      </c>
      <c r="F7" s="3">
        <v>1.15151668578347</v>
      </c>
      <c r="G7" s="3">
        <v>4.6583824253873</v>
      </c>
      <c r="H7" s="3">
        <v>0.688432410361864</v>
      </c>
      <c r="I7" s="3">
        <v>52.9484417593287</v>
      </c>
      <c r="J7" s="3">
        <v>71.6840442280143</v>
      </c>
      <c r="K7" s="3">
        <v>80.0</v>
      </c>
      <c r="L7" s="3">
        <v>210.0</v>
      </c>
      <c r="M7" s="3">
        <v>57.0</v>
      </c>
      <c r="N7" s="3">
        <v>23.0</v>
      </c>
      <c r="O7" s="3">
        <v>2750.30264401436</v>
      </c>
      <c r="P7" s="3">
        <v>450.664337158203</v>
      </c>
      <c r="Q7">
        <f t="shared" si="1"/>
        <v>0.2134831461</v>
      </c>
      <c r="R7">
        <f t="shared" si="2"/>
        <v>0.7125</v>
      </c>
      <c r="S7">
        <f t="shared" si="3"/>
        <v>0.3285302594</v>
      </c>
    </row>
    <row r="8">
      <c r="A8" s="1" t="s">
        <v>19</v>
      </c>
      <c r="B8" s="1" t="s">
        <v>28</v>
      </c>
      <c r="C8" s="2" t="s">
        <v>21</v>
      </c>
      <c r="D8" s="3">
        <v>0.462910740053597</v>
      </c>
      <c r="E8" s="3">
        <v>0.107598433312719</v>
      </c>
      <c r="F8" s="3">
        <v>0.45437816650362</v>
      </c>
      <c r="G8" s="3">
        <v>1.44598800002936</v>
      </c>
      <c r="H8" s="3">
        <v>0.477303502540332</v>
      </c>
      <c r="I8" s="3">
        <v>78.7760078919823</v>
      </c>
      <c r="J8" s="3">
        <v>94.2924942949485</v>
      </c>
      <c r="K8" s="3">
        <v>79.0</v>
      </c>
      <c r="L8" s="3">
        <v>17.0</v>
      </c>
      <c r="M8" s="3">
        <v>66.0</v>
      </c>
      <c r="N8" s="3">
        <v>13.0</v>
      </c>
      <c r="O8" s="3">
        <v>85.2737655639649</v>
      </c>
      <c r="P8" s="3">
        <v>484.829542636871</v>
      </c>
      <c r="Q8">
        <f t="shared" si="1"/>
        <v>0.7951807229</v>
      </c>
      <c r="R8">
        <f t="shared" si="2"/>
        <v>0.835443038</v>
      </c>
      <c r="S8">
        <f t="shared" si="3"/>
        <v>0.8148148148</v>
      </c>
    </row>
    <row r="9">
      <c r="A9" s="1" t="s">
        <v>22</v>
      </c>
      <c r="B9" s="1" t="s">
        <v>28</v>
      </c>
      <c r="C9" s="2" t="s">
        <v>23</v>
      </c>
      <c r="D9" s="3">
        <v>0.318679624230645</v>
      </c>
      <c r="E9" s="3">
        <v>0.120143828960155</v>
      </c>
      <c r="F9" s="3">
        <v>0.269198262448809</v>
      </c>
      <c r="G9" s="3">
        <v>1.47614512598738</v>
      </c>
      <c r="H9" s="3">
        <v>0.49969156248839</v>
      </c>
      <c r="I9" s="3">
        <v>82.959465154629</v>
      </c>
      <c r="J9" s="3">
        <v>96.1848871358017</v>
      </c>
      <c r="K9" s="3">
        <v>79.0</v>
      </c>
      <c r="L9" s="3">
        <v>28.0</v>
      </c>
      <c r="M9" s="3">
        <v>68.0</v>
      </c>
      <c r="N9" s="3">
        <v>11.0</v>
      </c>
      <c r="O9" s="3">
        <v>1659.15302181244</v>
      </c>
      <c r="P9" s="3">
        <v>30.6429331302643</v>
      </c>
      <c r="Q9">
        <f t="shared" si="1"/>
        <v>0.7083333333</v>
      </c>
      <c r="R9">
        <f t="shared" si="2"/>
        <v>0.8607594937</v>
      </c>
      <c r="S9">
        <f t="shared" si="3"/>
        <v>0.7771428571</v>
      </c>
    </row>
    <row r="10">
      <c r="A10" s="1" t="s">
        <v>24</v>
      </c>
      <c r="B10" s="1" t="s">
        <v>28</v>
      </c>
      <c r="C10" s="2" t="s">
        <v>25</v>
      </c>
      <c r="D10" s="3">
        <v>2.33718753172911</v>
      </c>
      <c r="E10" s="3">
        <v>0.092240836633161</v>
      </c>
      <c r="F10" s="3">
        <v>2.26831234357744</v>
      </c>
      <c r="G10" s="3">
        <v>1.7486454058406</v>
      </c>
      <c r="H10" s="3">
        <v>0.46469003071943</v>
      </c>
      <c r="I10" s="3">
        <v>78.4893332263959</v>
      </c>
      <c r="J10" s="3">
        <v>92.1396520483778</v>
      </c>
      <c r="K10" s="3">
        <v>79.0</v>
      </c>
      <c r="L10" s="3">
        <v>3.0</v>
      </c>
      <c r="M10" s="3">
        <v>67.0</v>
      </c>
      <c r="N10" s="3">
        <v>12.0</v>
      </c>
      <c r="O10" s="3">
        <v>600.281670570374</v>
      </c>
      <c r="P10" s="3">
        <v>26.1738023757935</v>
      </c>
      <c r="Q10">
        <f t="shared" si="1"/>
        <v>0.9571428571</v>
      </c>
      <c r="R10">
        <f t="shared" si="2"/>
        <v>0.8481012658</v>
      </c>
      <c r="S10">
        <f t="shared" si="3"/>
        <v>0.8993288591</v>
      </c>
    </row>
    <row r="11">
      <c r="A11" s="1" t="s">
        <v>26</v>
      </c>
      <c r="B11" s="1" t="s">
        <v>28</v>
      </c>
      <c r="C11" s="2" t="s">
        <v>27</v>
      </c>
      <c r="D11" s="3">
        <v>1.51441660208387</v>
      </c>
      <c r="E11" s="3">
        <v>1.18700536754786</v>
      </c>
      <c r="F11" s="3">
        <v>1.55930876562041</v>
      </c>
      <c r="G11" s="3">
        <v>2.38447733265318</v>
      </c>
      <c r="H11" s="3">
        <v>0.547532619343317</v>
      </c>
      <c r="I11" s="3">
        <v>93.6029928486555</v>
      </c>
      <c r="J11" s="3">
        <v>103.098948644896</v>
      </c>
      <c r="K11" s="3">
        <v>79.0</v>
      </c>
      <c r="L11" s="3">
        <v>129.0</v>
      </c>
      <c r="M11" s="3">
        <v>72.0</v>
      </c>
      <c r="N11" s="3">
        <v>7.0</v>
      </c>
      <c r="O11" s="3">
        <v>2905.56813073158</v>
      </c>
      <c r="P11" s="3">
        <v>512.672017097473</v>
      </c>
      <c r="Q11">
        <f t="shared" si="1"/>
        <v>0.3582089552</v>
      </c>
      <c r="R11">
        <f t="shared" si="2"/>
        <v>0.9113924051</v>
      </c>
      <c r="S11">
        <f t="shared" si="3"/>
        <v>0.5142857143</v>
      </c>
    </row>
    <row r="12">
      <c r="A12" s="1" t="s">
        <v>19</v>
      </c>
      <c r="B12" s="1" t="s">
        <v>29</v>
      </c>
      <c r="C12" s="2" t="s">
        <v>21</v>
      </c>
      <c r="D12" s="3">
        <v>0.406652236652237</v>
      </c>
      <c r="E12" s="3">
        <v>0.545029890744177</v>
      </c>
      <c r="F12" s="3">
        <v>0.255664929176429</v>
      </c>
      <c r="G12" s="3">
        <v>0.411648325222516</v>
      </c>
      <c r="H12" s="3">
        <v>0.551262385479393</v>
      </c>
      <c r="I12" s="3">
        <v>29.5868782871567</v>
      </c>
      <c r="J12" s="3">
        <v>71.2774795099683</v>
      </c>
      <c r="K12" s="3">
        <v>105.0</v>
      </c>
      <c r="L12" s="3">
        <v>29.0</v>
      </c>
      <c r="M12" s="3">
        <v>43.0</v>
      </c>
      <c r="N12" s="3">
        <v>62.0</v>
      </c>
      <c r="O12" s="3">
        <v>52.4732446670532</v>
      </c>
      <c r="P12" s="3">
        <v>280.995353221893</v>
      </c>
      <c r="Q12">
        <f t="shared" si="1"/>
        <v>0.5972222222</v>
      </c>
      <c r="R12">
        <f t="shared" si="2"/>
        <v>0.4095238095</v>
      </c>
      <c r="S12">
        <f t="shared" si="3"/>
        <v>0.4858757062</v>
      </c>
    </row>
    <row r="13">
      <c r="A13" s="1" t="s">
        <v>22</v>
      </c>
      <c r="B13" s="1" t="s">
        <v>29</v>
      </c>
      <c r="C13" s="2" t="s">
        <v>23</v>
      </c>
      <c r="D13" s="3">
        <v>0.596564172335601</v>
      </c>
      <c r="E13" s="3">
        <v>0.828936054421769</v>
      </c>
      <c r="F13" s="3">
        <v>0.398381214800311</v>
      </c>
      <c r="G13" s="3">
        <v>0.693015668448302</v>
      </c>
      <c r="H13" s="3">
        <v>0.513078355770034</v>
      </c>
      <c r="I13" s="3">
        <v>33.3360237009099</v>
      </c>
      <c r="J13" s="3">
        <v>69.2866374960088</v>
      </c>
      <c r="K13" s="3">
        <v>105.0</v>
      </c>
      <c r="L13" s="3">
        <v>21.0</v>
      </c>
      <c r="M13" s="3">
        <v>50.0</v>
      </c>
      <c r="N13" s="3">
        <v>55.0</v>
      </c>
      <c r="O13" s="3">
        <v>1213.17990732193</v>
      </c>
      <c r="P13" s="3">
        <v>21.2613084316254</v>
      </c>
      <c r="Q13">
        <f t="shared" si="1"/>
        <v>0.7042253521</v>
      </c>
      <c r="R13">
        <f t="shared" si="2"/>
        <v>0.4761904762</v>
      </c>
      <c r="S13">
        <f t="shared" si="3"/>
        <v>0.5681818182</v>
      </c>
    </row>
    <row r="14">
      <c r="A14" s="1" t="s">
        <v>24</v>
      </c>
      <c r="B14" s="1" t="s">
        <v>29</v>
      </c>
      <c r="C14" s="2" t="s">
        <v>25</v>
      </c>
      <c r="D14" s="3">
        <v>1.03027506654836</v>
      </c>
      <c r="E14" s="3">
        <v>1.12209011140688</v>
      </c>
      <c r="F14" s="3">
        <v>0.940387767997129</v>
      </c>
      <c r="G14" s="3">
        <v>0.421203572835257</v>
      </c>
      <c r="H14" s="3">
        <v>0.464663554624418</v>
      </c>
      <c r="I14" s="3">
        <v>28.9534592354448</v>
      </c>
      <c r="J14" s="3">
        <v>63.8048453521838</v>
      </c>
      <c r="K14" s="3">
        <v>111.0</v>
      </c>
      <c r="L14" s="3">
        <v>0.0</v>
      </c>
      <c r="M14" s="3">
        <v>46.0</v>
      </c>
      <c r="N14" s="3">
        <v>65.0</v>
      </c>
      <c r="O14" s="3">
        <v>451.112641334534</v>
      </c>
      <c r="P14" s="3">
        <v>18.7794404029846</v>
      </c>
      <c r="Q14">
        <f t="shared" si="1"/>
        <v>1</v>
      </c>
      <c r="R14">
        <f t="shared" si="2"/>
        <v>0.4144144144</v>
      </c>
      <c r="S14">
        <f t="shared" si="3"/>
        <v>0.5859872611</v>
      </c>
    </row>
    <row r="15">
      <c r="A15" s="1" t="s">
        <v>26</v>
      </c>
      <c r="B15" s="1" t="s">
        <v>29</v>
      </c>
      <c r="C15" s="2" t="s">
        <v>27</v>
      </c>
      <c r="D15" s="3">
        <v>0.592855949397303</v>
      </c>
      <c r="E15" s="3">
        <v>0.834884831125433</v>
      </c>
      <c r="F15" s="3">
        <v>0.408843962639639</v>
      </c>
      <c r="G15" s="3">
        <v>0.740965830771844</v>
      </c>
      <c r="H15" s="3">
        <v>0.666436340064413</v>
      </c>
      <c r="I15" s="3">
        <v>51.8017883504423</v>
      </c>
      <c r="J15" s="3">
        <v>76.5072566406533</v>
      </c>
      <c r="K15" s="3">
        <v>105.0</v>
      </c>
      <c r="L15" s="3">
        <v>199.0</v>
      </c>
      <c r="M15" s="3">
        <v>74.0</v>
      </c>
      <c r="N15" s="3">
        <v>31.0</v>
      </c>
      <c r="O15" s="3">
        <v>3011.71132874489</v>
      </c>
      <c r="P15" s="3">
        <v>482.996925592423</v>
      </c>
      <c r="Q15">
        <f t="shared" si="1"/>
        <v>0.2710622711</v>
      </c>
      <c r="R15">
        <f t="shared" si="2"/>
        <v>0.7047619048</v>
      </c>
      <c r="S15">
        <f t="shared" si="3"/>
        <v>0.3915343915</v>
      </c>
    </row>
    <row r="16">
      <c r="A16" s="1" t="s">
        <v>19</v>
      </c>
      <c r="B16" s="1" t="s">
        <v>30</v>
      </c>
      <c r="C16" s="2" t="s">
        <v>21</v>
      </c>
      <c r="D16" s="3">
        <v>0.621006453863597</v>
      </c>
      <c r="E16" s="3">
        <v>0.915450898308041</v>
      </c>
      <c r="F16" s="3">
        <v>0.552131377158662</v>
      </c>
      <c r="G16" s="3">
        <v>1.06428523456414</v>
      </c>
      <c r="H16" s="3">
        <v>0.775483558442625</v>
      </c>
      <c r="I16" s="3">
        <v>66.4108979859539</v>
      </c>
      <c r="J16" s="3">
        <v>94.1827280528073</v>
      </c>
      <c r="K16" s="3">
        <v>70.0</v>
      </c>
      <c r="L16" s="3">
        <v>21.0</v>
      </c>
      <c r="M16" s="3">
        <v>47.0</v>
      </c>
      <c r="N16" s="3">
        <v>23.0</v>
      </c>
      <c r="O16" s="3">
        <v>111.457900047302</v>
      </c>
      <c r="P16" s="3">
        <v>1024.87121534348</v>
      </c>
      <c r="Q16">
        <f t="shared" si="1"/>
        <v>0.6911764706</v>
      </c>
      <c r="R16">
        <f t="shared" si="2"/>
        <v>0.6714285714</v>
      </c>
      <c r="S16">
        <f t="shared" si="3"/>
        <v>0.6811594203</v>
      </c>
    </row>
    <row r="17">
      <c r="A17" s="1" t="s">
        <v>22</v>
      </c>
      <c r="B17" s="1" t="s">
        <v>30</v>
      </c>
      <c r="C17" s="2" t="s">
        <v>23</v>
      </c>
      <c r="D17" s="3">
        <v>0.758783608681568</v>
      </c>
      <c r="E17" s="3">
        <v>3.23484612892776</v>
      </c>
      <c r="F17" s="3">
        <v>0.621275412100587</v>
      </c>
      <c r="G17" s="3">
        <v>3.455100106286</v>
      </c>
      <c r="H17" s="3">
        <v>0.547526002711751</v>
      </c>
      <c r="I17" s="3">
        <v>71.9131468821211</v>
      </c>
      <c r="J17" s="3">
        <v>87.8938461892591</v>
      </c>
      <c r="K17" s="3">
        <v>70.0</v>
      </c>
      <c r="L17" s="3">
        <v>12.0</v>
      </c>
      <c r="M17" s="3">
        <v>56.0</v>
      </c>
      <c r="N17" s="3">
        <v>14.0</v>
      </c>
      <c r="O17" s="3">
        <v>2244.64720630646</v>
      </c>
      <c r="P17" s="3">
        <v>57.4277291297913</v>
      </c>
      <c r="Q17">
        <f t="shared" si="1"/>
        <v>0.8235294118</v>
      </c>
      <c r="R17">
        <f t="shared" si="2"/>
        <v>0.8</v>
      </c>
      <c r="S17">
        <f t="shared" si="3"/>
        <v>0.8115942029</v>
      </c>
    </row>
    <row r="18">
      <c r="A18" s="1" t="s">
        <v>24</v>
      </c>
      <c r="B18" s="1" t="s">
        <v>30</v>
      </c>
      <c r="C18" s="2" t="s">
        <v>25</v>
      </c>
      <c r="D18" s="3">
        <v>0.67195866324672</v>
      </c>
      <c r="E18" s="3">
        <v>0.276939890710382</v>
      </c>
      <c r="F18" s="3">
        <v>0.52973962357088</v>
      </c>
      <c r="G18" s="3">
        <v>0.385119722942203</v>
      </c>
      <c r="H18" s="3">
        <v>0.548906747498676</v>
      </c>
      <c r="I18" s="3">
        <v>78.9090800293579</v>
      </c>
      <c r="J18" s="3">
        <v>89.3529288567729</v>
      </c>
      <c r="K18" s="3">
        <v>70.0</v>
      </c>
      <c r="L18" s="3">
        <v>0.0</v>
      </c>
      <c r="M18" s="3">
        <v>61.0</v>
      </c>
      <c r="N18" s="3">
        <v>9.0</v>
      </c>
      <c r="O18" s="3">
        <v>859.910178184509</v>
      </c>
      <c r="P18" s="3">
        <v>55.27703166008</v>
      </c>
      <c r="Q18">
        <f t="shared" si="1"/>
        <v>1</v>
      </c>
      <c r="R18">
        <f t="shared" si="2"/>
        <v>0.8714285714</v>
      </c>
      <c r="S18">
        <f t="shared" si="3"/>
        <v>0.9312977099</v>
      </c>
    </row>
    <row r="19">
      <c r="A19" s="1" t="s">
        <v>26</v>
      </c>
      <c r="B19" s="1" t="s">
        <v>30</v>
      </c>
      <c r="C19" s="2" t="s">
        <v>27</v>
      </c>
      <c r="D19" s="3">
        <v>1.8606629318394</v>
      </c>
      <c r="E19" s="3">
        <v>2.6747352274243</v>
      </c>
      <c r="F19" s="3">
        <v>1.88967103821306</v>
      </c>
      <c r="G19" s="3">
        <v>3.09106355259636</v>
      </c>
      <c r="H19" s="3">
        <v>0.854965141626633</v>
      </c>
      <c r="I19" s="3">
        <v>89.1529786238602</v>
      </c>
      <c r="J19" s="3">
        <v>98.3304911292576</v>
      </c>
      <c r="K19" s="3">
        <v>70.0</v>
      </c>
      <c r="L19" s="3">
        <v>461.0</v>
      </c>
      <c r="M19" s="3">
        <v>63.0</v>
      </c>
      <c r="N19" s="3">
        <v>7.0</v>
      </c>
      <c r="O19" s="3">
        <v>5226.84440565109</v>
      </c>
      <c r="P19" s="3">
        <v>1230.78591942787</v>
      </c>
      <c r="Q19">
        <f t="shared" si="1"/>
        <v>0.1202290076</v>
      </c>
      <c r="R19">
        <f t="shared" si="2"/>
        <v>0.9</v>
      </c>
      <c r="S19">
        <f t="shared" si="3"/>
        <v>0.2121212121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71"/>
    <col customWidth="1" min="2" max="2" width="24.43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0.43"/>
    <col customWidth="1" min="3" max="3" width="25.29"/>
    <col customWidth="1" min="4" max="4" width="29.43"/>
    <col customWidth="1" min="5" max="5" width="28.86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0"/>
    <col customWidth="1" min="3" max="3" width="16.71"/>
  </cols>
  <sheetData>
    <row r="1">
      <c r="D1" s="1" t="s">
        <v>38</v>
      </c>
    </row>
    <row r="2">
      <c r="D2" s="5">
        <f t="shared" ref="D2:D5" si="1">C2+B2</f>
        <v>5658.855419</v>
      </c>
    </row>
    <row r="3">
      <c r="D3" s="5">
        <f t="shared" si="1"/>
        <v>2260.627219</v>
      </c>
    </row>
    <row r="4">
      <c r="D4" s="5">
        <f t="shared" si="1"/>
        <v>2176.557519</v>
      </c>
    </row>
    <row r="5">
      <c r="D5" s="5">
        <f t="shared" si="1"/>
        <v>16571.54571</v>
      </c>
    </row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6.0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71"/>
  </cols>
  <sheetData>
    <row r="1">
      <c r="F1" s="6"/>
    </row>
    <row r="2">
      <c r="F2" s="6"/>
    </row>
    <row r="3">
      <c r="F3" s="4"/>
    </row>
    <row r="4">
      <c r="F4" s="4"/>
    </row>
    <row r="5">
      <c r="F5" s="4"/>
    </row>
    <row r="6">
      <c r="F6" s="4"/>
    </row>
    <row r="7"/>
  </sheetData>
  <drawing r:id="rId2"/>
</worksheet>
</file>